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 userName="Петров Антон Евгеньевич" reservationPassword="CA58"/>
  <workbookPr showInkAnnotation="0" codeName="ЭтаКнига" defaultThemeVersion="124226"/>
  <bookViews>
    <workbookView xWindow="480" yWindow="4020" windowWidth="21840" windowHeight="8595" firstSheet="1" activeTab="2"/>
  </bookViews>
  <sheets>
    <sheet name="Сводная Формы" sheetId="5" state="hidden" r:id="rId1"/>
    <sheet name="№ форм" sheetId="7" r:id="rId2"/>
    <sheet name="номера продуктов" sheetId="2" r:id="rId3"/>
    <sheet name="Тип упаковки (расшифровка)" sheetId="3" r:id="rId4"/>
    <sheet name="№ для ЯРЛЫКОВ" sheetId="6" r:id="rId5"/>
  </sheets>
  <definedNames>
    <definedName name="_xlnm._FilterDatabase" localSheetId="4" hidden="1">'№ для ЯРЛЫКОВ'!$A$1:$Q$777</definedName>
    <definedName name="_xlnm._FilterDatabase" localSheetId="2" hidden="1">'номера продуктов'!$A$1:$Q$1041</definedName>
    <definedName name="Excel_BuiltIn__FilterDatabase_1" localSheetId="4">'№ для ЯРЛЫКОВ'!$A$1:$O$673</definedName>
    <definedName name="Excel_BuiltIn__FilterDatabase_1" localSheetId="2">'номера продуктов'!$A$1:$O$729</definedName>
    <definedName name="Excel_BuiltIn__FilterDatabase_3_1" localSheetId="4">#REF!</definedName>
    <definedName name="Excel_BuiltIn__FilterDatabase_3_1" localSheetId="1">#REF!</definedName>
    <definedName name="Excel_BuiltIn__FilterDatabase_3_1" localSheetId="2">#REF!</definedName>
    <definedName name="Excel_BuiltIn__FilterDatabase_3_1" localSheetId="3">#REF!</definedName>
    <definedName name="Excel_BuiltIn__FilterDatabase_3_1">#REF!</definedName>
    <definedName name="Excel_BuiltIn__FilterDatabase_4_1" localSheetId="4">#REF!</definedName>
    <definedName name="Excel_BuiltIn__FilterDatabase_4_1" localSheetId="1">#REF!</definedName>
    <definedName name="Excel_BuiltIn__FilterDatabase_4_1" localSheetId="2">#REF!</definedName>
    <definedName name="Excel_BuiltIn__FilterDatabase_4_1" localSheetId="3">#REF!</definedName>
    <definedName name="Excel_BuiltIn__FilterDatabase_4_1">#REF!</definedName>
    <definedName name="Excel_BuiltIn__FilterDatabase_4_1_1" localSheetId="4">#REF!</definedName>
    <definedName name="Excel_BuiltIn__FilterDatabase_4_1_1" localSheetId="1">#REF!</definedName>
    <definedName name="Excel_BuiltIn__FilterDatabase_4_1_1" localSheetId="2">#REF!</definedName>
    <definedName name="Excel_BuiltIn__FilterDatabase_4_1_1" localSheetId="3">#REF!</definedName>
    <definedName name="Excel_BuiltIn__FilterDatabase_4_1_1">#REF!</definedName>
    <definedName name="Excel_BuiltIn__FilterDatabase_4_1_1_1" localSheetId="4">#REF!</definedName>
    <definedName name="Excel_BuiltIn__FilterDatabase_4_1_1_1" localSheetId="1">#REF!</definedName>
    <definedName name="Excel_BuiltIn__FilterDatabase_4_1_1_1" localSheetId="2">#REF!</definedName>
    <definedName name="Excel_BuiltIn__FilterDatabase_4_1_1_1" localSheetId="3">#REF!</definedName>
    <definedName name="Excel_BuiltIn__FilterDatabase_4_1_1_1">#REF!</definedName>
    <definedName name="Excel_BuiltIn__FilterDatabase_4_1_1_1_1" localSheetId="4">#REF!</definedName>
    <definedName name="Excel_BuiltIn__FilterDatabase_4_1_1_1_1" localSheetId="1">#REF!</definedName>
    <definedName name="Excel_BuiltIn__FilterDatabase_4_1_1_1_1" localSheetId="2">#REF!</definedName>
    <definedName name="Excel_BuiltIn__FilterDatabase_4_1_1_1_1" localSheetId="3">#REF!</definedName>
    <definedName name="Excel_BuiltIn__FilterDatabase_4_1_1_1_1">#REF!</definedName>
    <definedName name="Excel_BuiltIn__FilterDatabase_4_1_1_1_1_1" localSheetId="4">#REF!</definedName>
    <definedName name="Excel_BuiltIn__FilterDatabase_4_1_1_1_1_1" localSheetId="1">#REF!</definedName>
    <definedName name="Excel_BuiltIn__FilterDatabase_4_1_1_1_1_1" localSheetId="2">#REF!</definedName>
    <definedName name="Excel_BuiltIn__FilterDatabase_4_1_1_1_1_1" localSheetId="3">#REF!</definedName>
    <definedName name="Excel_BuiltIn__FilterDatabase_4_1_1_1_1_1">#REF!</definedName>
    <definedName name="Excel_BuiltIn__FilterDatabase_4_1_1_1_1_1_1" localSheetId="4">#REF!</definedName>
    <definedName name="Excel_BuiltIn__FilterDatabase_4_1_1_1_1_1_1" localSheetId="1">#REF!</definedName>
    <definedName name="Excel_BuiltIn__FilterDatabase_4_1_1_1_1_1_1" localSheetId="2">#REF!</definedName>
    <definedName name="Excel_BuiltIn__FilterDatabase_4_1_1_1_1_1_1" localSheetId="3">#REF!</definedName>
    <definedName name="Excel_BuiltIn__FilterDatabase_4_1_1_1_1_1_1">#REF!</definedName>
    <definedName name="Excel_BuiltIn__FilterDatabase_4_1_1_1_1_1_1_1" localSheetId="4">#REF!</definedName>
    <definedName name="Excel_BuiltIn__FilterDatabase_4_1_1_1_1_1_1_1" localSheetId="1">#REF!</definedName>
    <definedName name="Excel_BuiltIn__FilterDatabase_4_1_1_1_1_1_1_1" localSheetId="2">#REF!</definedName>
    <definedName name="Excel_BuiltIn__FilterDatabase_4_1_1_1_1_1_1_1" localSheetId="3">#REF!</definedName>
    <definedName name="Excel_BuiltIn__FilterDatabase_4_1_1_1_1_1_1_1">#REF!</definedName>
    <definedName name="Excel_BuiltIn__FilterDatabase_4_1_1_1_1_1_1_1_1" localSheetId="4">#REF!</definedName>
    <definedName name="Excel_BuiltIn__FilterDatabase_4_1_1_1_1_1_1_1_1" localSheetId="1">#REF!</definedName>
    <definedName name="Excel_BuiltIn__FilterDatabase_4_1_1_1_1_1_1_1_1" localSheetId="2">#REF!</definedName>
    <definedName name="Excel_BuiltIn__FilterDatabase_4_1_1_1_1_1_1_1_1" localSheetId="3">#REF!</definedName>
    <definedName name="Excel_BuiltIn__FilterDatabase_4_1_1_1_1_1_1_1_1">#REF!</definedName>
    <definedName name="Excel_BuiltIn__FilterDatabase_4_1_1_1_1_1_1_1_1_1" localSheetId="4">#REF!</definedName>
    <definedName name="Excel_BuiltIn__FilterDatabase_4_1_1_1_1_1_1_1_1_1" localSheetId="1">#REF!</definedName>
    <definedName name="Excel_BuiltIn__FilterDatabase_4_1_1_1_1_1_1_1_1_1" localSheetId="2">#REF!</definedName>
    <definedName name="Excel_BuiltIn__FilterDatabase_4_1_1_1_1_1_1_1_1_1" localSheetId="3">#REF!</definedName>
    <definedName name="Excel_BuiltIn__FilterDatabase_4_1_1_1_1_1_1_1_1_1">#REF!</definedName>
    <definedName name="Excel_BuiltIn__FilterDatabase_4_1_1_1_1_1_1_1_1_1_1" localSheetId="4">#REF!</definedName>
    <definedName name="Excel_BuiltIn__FilterDatabase_4_1_1_1_1_1_1_1_1_1_1" localSheetId="1">#REF!</definedName>
    <definedName name="Excel_BuiltIn__FilterDatabase_4_1_1_1_1_1_1_1_1_1_1" localSheetId="2">#REF!</definedName>
    <definedName name="Excel_BuiltIn__FilterDatabase_4_1_1_1_1_1_1_1_1_1_1" localSheetId="3">#REF!</definedName>
    <definedName name="Excel_BuiltIn__FilterDatabase_4_1_1_1_1_1_1_1_1_1_1">#REF!</definedName>
    <definedName name="Excel_BuiltIn__FilterDatabase_4_1_1_1_1_1_1_1_1_1_1_1" localSheetId="4">#REF!</definedName>
    <definedName name="Excel_BuiltIn__FilterDatabase_4_1_1_1_1_1_1_1_1_1_1_1" localSheetId="1">#REF!</definedName>
    <definedName name="Excel_BuiltIn__FilterDatabase_4_1_1_1_1_1_1_1_1_1_1_1" localSheetId="2">#REF!</definedName>
    <definedName name="Excel_BuiltIn__FilterDatabase_4_1_1_1_1_1_1_1_1_1_1_1" localSheetId="3">#REF!</definedName>
    <definedName name="Excel_BuiltIn__FilterDatabase_4_1_1_1_1_1_1_1_1_1_1_1">#REF!</definedName>
    <definedName name="Excel_BuiltIn__FilterDatabase_4_1_1_1_1_1_1_1_1_1_1_1_1" localSheetId="4">#REF!</definedName>
    <definedName name="Excel_BuiltIn__FilterDatabase_4_1_1_1_1_1_1_1_1_1_1_1_1" localSheetId="1">#REF!</definedName>
    <definedName name="Excel_BuiltIn__FilterDatabase_4_1_1_1_1_1_1_1_1_1_1_1_1" localSheetId="2">#REF!</definedName>
    <definedName name="Excel_BuiltIn__FilterDatabase_4_1_1_1_1_1_1_1_1_1_1_1_1" localSheetId="3">#REF!</definedName>
    <definedName name="Excel_BuiltIn__FilterDatabase_4_1_1_1_1_1_1_1_1_1_1_1_1">#REF!</definedName>
    <definedName name="Excel_BuiltIn__FilterDatabase_4_1_1_1_1_1_1_1_1_1_1_1_1_1" localSheetId="4">#REF!</definedName>
    <definedName name="Excel_BuiltIn__FilterDatabase_4_1_1_1_1_1_1_1_1_1_1_1_1_1" localSheetId="1">#REF!</definedName>
    <definedName name="Excel_BuiltIn__FilterDatabase_4_1_1_1_1_1_1_1_1_1_1_1_1_1" localSheetId="2">#REF!</definedName>
    <definedName name="Excel_BuiltIn__FilterDatabase_4_1_1_1_1_1_1_1_1_1_1_1_1_1" localSheetId="3">#REF!</definedName>
    <definedName name="Excel_BuiltIn__FilterDatabase_4_1_1_1_1_1_1_1_1_1_1_1_1_1">#REF!</definedName>
    <definedName name="Excel_BuiltIn__FilterDatabase_4_1_1_1_1_1_1_1_1_1_1_1_1_1_1" localSheetId="4">#REF!</definedName>
    <definedName name="Excel_BuiltIn__FilterDatabase_4_1_1_1_1_1_1_1_1_1_1_1_1_1_1" localSheetId="1">#REF!</definedName>
    <definedName name="Excel_BuiltIn__FilterDatabase_4_1_1_1_1_1_1_1_1_1_1_1_1_1_1" localSheetId="2">#REF!</definedName>
    <definedName name="Excel_BuiltIn__FilterDatabase_4_1_1_1_1_1_1_1_1_1_1_1_1_1_1" localSheetId="3">#REF!</definedName>
    <definedName name="Excel_BuiltIn__FilterDatabase_4_1_1_1_1_1_1_1_1_1_1_1_1_1_1">#REF!</definedName>
    <definedName name="Excel_BuiltIn__FilterDatabase_4_1_1_1_1_1_1_1_1_1_1_1_1_1_1_1" localSheetId="4">#REF!</definedName>
    <definedName name="Excel_BuiltIn__FilterDatabase_4_1_1_1_1_1_1_1_1_1_1_1_1_1_1_1" localSheetId="1">#REF!</definedName>
    <definedName name="Excel_BuiltIn__FilterDatabase_4_1_1_1_1_1_1_1_1_1_1_1_1_1_1_1" localSheetId="2">#REF!</definedName>
    <definedName name="Excel_BuiltIn__FilterDatabase_4_1_1_1_1_1_1_1_1_1_1_1_1_1_1_1" localSheetId="3">#REF!</definedName>
    <definedName name="Excel_BuiltIn__FilterDatabase_4_1_1_1_1_1_1_1_1_1_1_1_1_1_1_1">#REF!</definedName>
    <definedName name="Excel_BuiltIn__FilterDatabase_4_1_1_1_1_1_1_1_1_1_1_1_1_1_1_1_1" localSheetId="4">#REF!</definedName>
    <definedName name="Excel_BuiltIn__FilterDatabase_4_1_1_1_1_1_1_1_1_1_1_1_1_1_1_1_1" localSheetId="1">#REF!</definedName>
    <definedName name="Excel_BuiltIn__FilterDatabase_4_1_1_1_1_1_1_1_1_1_1_1_1_1_1_1_1" localSheetId="2">#REF!</definedName>
    <definedName name="Excel_BuiltIn__FilterDatabase_4_1_1_1_1_1_1_1_1_1_1_1_1_1_1_1_1" localSheetId="3">#REF!</definedName>
    <definedName name="Excel_BuiltIn__FilterDatabase_4_1_1_1_1_1_1_1_1_1_1_1_1_1_1_1_1">#REF!</definedName>
    <definedName name="Excel_BuiltIn__FilterDatabase_4_1_1_1_1_1_1_1_1_1_1_1_1_1_1_1_1_1" localSheetId="4">#REF!</definedName>
    <definedName name="Excel_BuiltIn__FilterDatabase_4_1_1_1_1_1_1_1_1_1_1_1_1_1_1_1_1_1" localSheetId="1">#REF!</definedName>
    <definedName name="Excel_BuiltIn__FilterDatabase_4_1_1_1_1_1_1_1_1_1_1_1_1_1_1_1_1_1" localSheetId="2">#REF!</definedName>
    <definedName name="Excel_BuiltIn__FilterDatabase_4_1_1_1_1_1_1_1_1_1_1_1_1_1_1_1_1_1" localSheetId="3">#REF!</definedName>
    <definedName name="Excel_BuiltIn__FilterDatabase_4_1_1_1_1_1_1_1_1_1_1_1_1_1_1_1_1_1">#REF!</definedName>
    <definedName name="Excel_BuiltIn__FilterDatabase_4_1_1_1_1_1_1_1_1_1_1_1_1_1_1_1_1_1_1" localSheetId="4">#REF!</definedName>
    <definedName name="Excel_BuiltIn__FilterDatabase_4_1_1_1_1_1_1_1_1_1_1_1_1_1_1_1_1_1_1" localSheetId="1">#REF!</definedName>
    <definedName name="Excel_BuiltIn__FilterDatabase_4_1_1_1_1_1_1_1_1_1_1_1_1_1_1_1_1_1_1" localSheetId="2">#REF!</definedName>
    <definedName name="Excel_BuiltIn__FilterDatabase_4_1_1_1_1_1_1_1_1_1_1_1_1_1_1_1_1_1_1" localSheetId="3">#REF!</definedName>
    <definedName name="Excel_BuiltIn__FilterDatabase_4_1_1_1_1_1_1_1_1_1_1_1_1_1_1_1_1_1_1">#REF!</definedName>
    <definedName name="Excel_BuiltIn__FilterDatabase_4_2" localSheetId="4">#REF!</definedName>
    <definedName name="Excel_BuiltIn__FilterDatabase_4_2" localSheetId="1">#REF!</definedName>
    <definedName name="Excel_BuiltIn__FilterDatabase_4_2" localSheetId="2">#REF!</definedName>
    <definedName name="Excel_BuiltIn__FilterDatabase_4_2" localSheetId="3">#REF!</definedName>
    <definedName name="Excel_BuiltIn__FilterDatabase_4_2">#REF!</definedName>
    <definedName name="Excel_BuiltIn__FilterDatabase_4_3" localSheetId="4">#REF!</definedName>
    <definedName name="Excel_BuiltIn__FilterDatabase_4_3" localSheetId="1">#REF!</definedName>
    <definedName name="Excel_BuiltIn__FilterDatabase_4_3" localSheetId="2">#REF!</definedName>
    <definedName name="Excel_BuiltIn__FilterDatabase_4_3" localSheetId="3">#REF!</definedName>
    <definedName name="Excel_BuiltIn__FilterDatabase_4_3">#REF!</definedName>
    <definedName name="Excel_BuiltIn__FilterDatabase_4_4" localSheetId="4">#REF!</definedName>
    <definedName name="Excel_BuiltIn__FilterDatabase_4_4" localSheetId="1">#REF!</definedName>
    <definedName name="Excel_BuiltIn__FilterDatabase_4_4" localSheetId="2">#REF!</definedName>
    <definedName name="Excel_BuiltIn__FilterDatabase_4_4" localSheetId="3">#REF!</definedName>
    <definedName name="Excel_BuiltIn__FilterDatabase_4_4">#REF!</definedName>
    <definedName name="Excel_BuiltIn__FilterDatabase_4_5" localSheetId="4">#REF!</definedName>
    <definedName name="Excel_BuiltIn__FilterDatabase_4_5" localSheetId="1">#REF!</definedName>
    <definedName name="Excel_BuiltIn__FilterDatabase_4_5" localSheetId="2">#REF!</definedName>
    <definedName name="Excel_BuiltIn__FilterDatabase_4_5" localSheetId="3">#REF!</definedName>
    <definedName name="Excel_BuiltIn__FilterDatabase_4_5">#REF!</definedName>
    <definedName name="Excel_BuiltIn__FilterDatabase_4_6" localSheetId="4">#REF!</definedName>
    <definedName name="Excel_BuiltIn__FilterDatabase_4_6" localSheetId="1">#REF!</definedName>
    <definedName name="Excel_BuiltIn__FilterDatabase_4_6" localSheetId="2">#REF!</definedName>
    <definedName name="Excel_BuiltIn__FilterDatabase_4_6" localSheetId="3">#REF!</definedName>
    <definedName name="Excel_BuiltIn__FilterDatabase_4_6">#REF!</definedName>
    <definedName name="Excel_BuiltIn__FilterDatabase_4_7" localSheetId="4">#REF!</definedName>
    <definedName name="Excel_BuiltIn__FilterDatabase_4_7" localSheetId="1">#REF!</definedName>
    <definedName name="Excel_BuiltIn__FilterDatabase_4_7" localSheetId="2">#REF!</definedName>
    <definedName name="Excel_BuiltIn__FilterDatabase_4_7" localSheetId="3">#REF!</definedName>
    <definedName name="Excel_BuiltIn__FilterDatabase_4_7">#REF!</definedName>
    <definedName name="Excel_BuiltIn__FilterDatabase_4_8" localSheetId="4">#REF!</definedName>
    <definedName name="Excel_BuiltIn__FilterDatabase_4_8" localSheetId="1">#REF!</definedName>
    <definedName name="Excel_BuiltIn__FilterDatabase_4_8" localSheetId="2">#REF!</definedName>
    <definedName name="Excel_BuiltIn__FilterDatabase_4_8" localSheetId="3">#REF!</definedName>
    <definedName name="Excel_BuiltIn__FilterDatabase_4_8">#REF!</definedName>
    <definedName name="Excel_BuiltIn_Print_Area_1_1" localSheetId="4">'№ для ЯРЛЫКОВ'!$A$1:$O$38</definedName>
    <definedName name="Excel_BuiltIn_Print_Area_1_1" localSheetId="2">'номера продуктов'!$A$1:$O$38</definedName>
    <definedName name="Excel_BuiltIn_Print_Area_1_1_1" localSheetId="4">'№ для ЯРЛЫКОВ'!$A$1:$O$38</definedName>
    <definedName name="Excel_BuiltIn_Print_Area_1_1_1" localSheetId="2">'номера продуктов'!$A$1:$O$38</definedName>
    <definedName name="Excel_BuiltIn_Print_Area_1_1_1_1" localSheetId="4">'№ для ЯРЛЫКОВ'!$A$1:$O$38</definedName>
    <definedName name="Excel_BuiltIn_Print_Area_1_1_1_1" localSheetId="2">'номера продуктов'!$A$1:$O$38</definedName>
    <definedName name="Excel_BuiltIn_Print_Area_2" localSheetId="4">'№ для ЯРЛЫКОВ'!$A$1:$O$38</definedName>
    <definedName name="Excel_BuiltIn_Print_Area_2" localSheetId="2">'номера продуктов'!$A$1:$O$38</definedName>
    <definedName name="Excel_BuiltIn_Print_Area_4" localSheetId="4">#REF!</definedName>
    <definedName name="Excel_BuiltIn_Print_Area_4" localSheetId="1">#REF!</definedName>
    <definedName name="Excel_BuiltIn_Print_Area_4" localSheetId="2">#REF!</definedName>
    <definedName name="Excel_BuiltIn_Print_Area_4" localSheetId="3">#REF!</definedName>
    <definedName name="Excel_BuiltIn_Print_Area_4">#REF!</definedName>
    <definedName name="_xlnm.Print_Titles" localSheetId="4">'№ для ЯРЛЫКОВ'!$1:$1</definedName>
    <definedName name="_xlnm.Print_Titles" localSheetId="2">'номера продуктов'!$1:$1</definedName>
    <definedName name="_xlnm.Print_Area" localSheetId="4">'№ для ЯРЛЫКОВ'!$A$1:$W$400</definedName>
    <definedName name="_xlnm.Print_Area" localSheetId="2">'номера продуктов'!$A$1:$W$400</definedName>
  </definedNames>
  <calcPr calcId="145621"/>
  <pivotCaches>
    <pivotCache cacheId="215" r:id="rId6"/>
  </pivotCaches>
</workbook>
</file>

<file path=xl/calcChain.xml><?xml version="1.0" encoding="utf-8"?>
<calcChain xmlns="http://schemas.openxmlformats.org/spreadsheetml/2006/main">
  <c r="AA571" i="2" l="1"/>
  <c r="Z571" i="2"/>
  <c r="Y571" i="2"/>
  <c r="X571" i="2"/>
  <c r="J571" i="2"/>
  <c r="E571" i="2"/>
  <c r="C571" i="2"/>
  <c r="AA570" i="2" l="1"/>
  <c r="Z570" i="2"/>
  <c r="Y570" i="2"/>
  <c r="X570" i="2"/>
  <c r="J570" i="2"/>
  <c r="E570" i="2"/>
  <c r="AA569" i="2" l="1"/>
  <c r="Z569" i="2"/>
  <c r="Y569" i="2"/>
  <c r="X569" i="2"/>
  <c r="J569" i="2"/>
  <c r="E569" i="2"/>
  <c r="C569" i="2"/>
  <c r="AH3" i="6" l="1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5" i="6"/>
  <c r="AH236" i="6"/>
  <c r="AH237" i="6"/>
  <c r="AH238" i="6"/>
  <c r="AH239" i="6"/>
  <c r="AH240" i="6"/>
  <c r="AH241" i="6"/>
  <c r="AH242" i="6"/>
  <c r="AH243" i="6"/>
  <c r="AH244" i="6"/>
  <c r="AH245" i="6"/>
  <c r="AH246" i="6"/>
  <c r="AH247" i="6"/>
  <c r="AH248" i="6"/>
  <c r="AH249" i="6"/>
  <c r="AH250" i="6"/>
  <c r="AH251" i="6"/>
  <c r="AH252" i="6"/>
  <c r="AH253" i="6"/>
  <c r="AH254" i="6"/>
  <c r="AH255" i="6"/>
  <c r="AH256" i="6"/>
  <c r="AH257" i="6"/>
  <c r="AH258" i="6"/>
  <c r="AH259" i="6"/>
  <c r="AH260" i="6"/>
  <c r="AH261" i="6"/>
  <c r="AH262" i="6"/>
  <c r="AH263" i="6"/>
  <c r="AH264" i="6"/>
  <c r="AH265" i="6"/>
  <c r="AH266" i="6"/>
  <c r="AH267" i="6"/>
  <c r="AH268" i="6"/>
  <c r="AH269" i="6"/>
  <c r="AH270" i="6"/>
  <c r="AH271" i="6"/>
  <c r="AH272" i="6"/>
  <c r="AH273" i="6"/>
  <c r="AH274" i="6"/>
  <c r="AH275" i="6"/>
  <c r="AH276" i="6"/>
  <c r="AH277" i="6"/>
  <c r="AH278" i="6"/>
  <c r="AH279" i="6"/>
  <c r="AH280" i="6"/>
  <c r="AH281" i="6"/>
  <c r="AH282" i="6"/>
  <c r="AH283" i="6"/>
  <c r="AH284" i="6"/>
  <c r="AH285" i="6"/>
  <c r="AH286" i="6"/>
  <c r="AH287" i="6"/>
  <c r="AH288" i="6"/>
  <c r="AH289" i="6"/>
  <c r="AH290" i="6"/>
  <c r="AH291" i="6"/>
  <c r="AH292" i="6"/>
  <c r="AH293" i="6"/>
  <c r="AH294" i="6"/>
  <c r="AH295" i="6"/>
  <c r="AH296" i="6"/>
  <c r="AH297" i="6"/>
  <c r="AH298" i="6"/>
  <c r="AH299" i="6"/>
  <c r="AH300" i="6"/>
  <c r="AH301" i="6"/>
  <c r="AH302" i="6"/>
  <c r="AH303" i="6"/>
  <c r="AH304" i="6"/>
  <c r="AH305" i="6"/>
  <c r="AH306" i="6"/>
  <c r="AH307" i="6"/>
  <c r="AH308" i="6"/>
  <c r="AH309" i="6"/>
  <c r="AH310" i="6"/>
  <c r="AH311" i="6"/>
  <c r="AH312" i="6"/>
  <c r="AH313" i="6"/>
  <c r="AH314" i="6"/>
  <c r="AH315" i="6"/>
  <c r="AH316" i="6"/>
  <c r="AH317" i="6"/>
  <c r="AH318" i="6"/>
  <c r="AH319" i="6"/>
  <c r="AH320" i="6"/>
  <c r="AH321" i="6"/>
  <c r="AH322" i="6"/>
  <c r="AH323" i="6"/>
  <c r="AH324" i="6"/>
  <c r="AH325" i="6"/>
  <c r="AH326" i="6"/>
  <c r="AH327" i="6"/>
  <c r="AH328" i="6"/>
  <c r="AH329" i="6"/>
  <c r="AH330" i="6"/>
  <c r="AH331" i="6"/>
  <c r="AH332" i="6"/>
  <c r="AH333" i="6"/>
  <c r="AH334" i="6"/>
  <c r="AH335" i="6"/>
  <c r="AH336" i="6"/>
  <c r="AH337" i="6"/>
  <c r="AH338" i="6"/>
  <c r="AH339" i="6"/>
  <c r="AH340" i="6"/>
  <c r="AH341" i="6"/>
  <c r="AH342" i="6"/>
  <c r="AH343" i="6"/>
  <c r="AH344" i="6"/>
  <c r="AH345" i="6"/>
  <c r="AH346" i="6"/>
  <c r="AH347" i="6"/>
  <c r="AH348" i="6"/>
  <c r="AH349" i="6"/>
  <c r="AH350" i="6"/>
  <c r="AH351" i="6"/>
  <c r="AH352" i="6"/>
  <c r="AH353" i="6"/>
  <c r="AH354" i="6"/>
  <c r="AH355" i="6"/>
  <c r="AH356" i="6"/>
  <c r="AH357" i="6"/>
  <c r="AH358" i="6"/>
  <c r="AH359" i="6"/>
  <c r="AH360" i="6"/>
  <c r="AH361" i="6"/>
  <c r="AH362" i="6"/>
  <c r="AH363" i="6"/>
  <c r="AH364" i="6"/>
  <c r="AH365" i="6"/>
  <c r="AH366" i="6"/>
  <c r="AH367" i="6"/>
  <c r="AH368" i="6"/>
  <c r="AH369" i="6"/>
  <c r="AH370" i="6"/>
  <c r="AH371" i="6"/>
  <c r="AH372" i="6"/>
  <c r="AH373" i="6"/>
  <c r="AH374" i="6"/>
  <c r="AH375" i="6"/>
  <c r="AH376" i="6"/>
  <c r="AH377" i="6"/>
  <c r="AH378" i="6"/>
  <c r="AH379" i="6"/>
  <c r="AH380" i="6"/>
  <c r="AH381" i="6"/>
  <c r="AH382" i="6"/>
  <c r="AH383" i="6"/>
  <c r="AH384" i="6"/>
  <c r="AH385" i="6"/>
  <c r="AH386" i="6"/>
  <c r="AH387" i="6"/>
  <c r="AH388" i="6"/>
  <c r="AH389" i="6"/>
  <c r="AH390" i="6"/>
  <c r="AH391" i="6"/>
  <c r="AH392" i="6"/>
  <c r="AH393" i="6"/>
  <c r="AH394" i="6"/>
  <c r="AH395" i="6"/>
  <c r="AH396" i="6"/>
  <c r="AH397" i="6"/>
  <c r="AH398" i="6"/>
  <c r="AH399" i="6"/>
  <c r="AH400" i="6"/>
  <c r="AH401" i="6"/>
  <c r="AH402" i="6"/>
  <c r="AH403" i="6"/>
  <c r="AH404" i="6"/>
  <c r="AH405" i="6"/>
  <c r="AH406" i="6"/>
  <c r="AH407" i="6"/>
  <c r="AH408" i="6"/>
  <c r="AH409" i="6"/>
  <c r="AH410" i="6"/>
  <c r="AH411" i="6"/>
  <c r="AH412" i="6"/>
  <c r="AH413" i="6"/>
  <c r="AH414" i="6"/>
  <c r="AH415" i="6"/>
  <c r="AH416" i="6"/>
  <c r="AH417" i="6"/>
  <c r="AH418" i="6"/>
  <c r="AH419" i="6"/>
  <c r="AH420" i="6"/>
  <c r="AH421" i="6"/>
  <c r="AH422" i="6"/>
  <c r="AH423" i="6"/>
  <c r="AH424" i="6"/>
  <c r="AH425" i="6"/>
  <c r="AH426" i="6"/>
  <c r="AH427" i="6"/>
  <c r="AH428" i="6"/>
  <c r="AH429" i="6"/>
  <c r="AH430" i="6"/>
  <c r="AH431" i="6"/>
  <c r="AH432" i="6"/>
  <c r="AH433" i="6"/>
  <c r="AH434" i="6"/>
  <c r="AH435" i="6"/>
  <c r="AH436" i="6"/>
  <c r="AH437" i="6"/>
  <c r="AH438" i="6"/>
  <c r="AH439" i="6"/>
  <c r="AH440" i="6"/>
  <c r="AH441" i="6"/>
  <c r="AH442" i="6"/>
  <c r="AH443" i="6"/>
  <c r="AH444" i="6"/>
  <c r="AH445" i="6"/>
  <c r="AH446" i="6"/>
  <c r="AH447" i="6"/>
  <c r="AH448" i="6"/>
  <c r="AH449" i="6"/>
  <c r="AH450" i="6"/>
  <c r="AH451" i="6"/>
  <c r="AH452" i="6"/>
  <c r="AH453" i="6"/>
  <c r="AH454" i="6"/>
  <c r="AH455" i="6"/>
  <c r="AH456" i="6"/>
  <c r="AH457" i="6"/>
  <c r="AH458" i="6"/>
  <c r="AH459" i="6"/>
  <c r="AH460" i="6"/>
  <c r="AH461" i="6"/>
  <c r="AH462" i="6"/>
  <c r="AH463" i="6"/>
  <c r="AH464" i="6"/>
  <c r="AH465" i="6"/>
  <c r="AH466" i="6"/>
  <c r="AH467" i="6"/>
  <c r="AH468" i="6"/>
  <c r="AH469" i="6"/>
  <c r="AH470" i="6"/>
  <c r="AH471" i="6"/>
  <c r="AH472" i="6"/>
  <c r="AH473" i="6"/>
  <c r="AH474" i="6"/>
  <c r="AH475" i="6"/>
  <c r="AH476" i="6"/>
  <c r="AH477" i="6"/>
  <c r="AH478" i="6"/>
  <c r="AH479" i="6"/>
  <c r="AH480" i="6"/>
  <c r="AH481" i="6"/>
  <c r="AH482" i="6"/>
  <c r="AH483" i="6"/>
  <c r="AH484" i="6"/>
  <c r="AH485" i="6"/>
  <c r="AH486" i="6"/>
  <c r="AH487" i="6"/>
  <c r="AH488" i="6"/>
  <c r="AH489" i="6"/>
  <c r="AH490" i="6"/>
  <c r="AH491" i="6"/>
  <c r="AH492" i="6"/>
  <c r="AH493" i="6"/>
  <c r="AH494" i="6"/>
  <c r="AH495" i="6"/>
  <c r="AH496" i="6"/>
  <c r="AH497" i="6"/>
  <c r="AH498" i="6"/>
  <c r="AH499" i="6"/>
  <c r="AH500" i="6"/>
  <c r="AH501" i="6"/>
  <c r="AH502" i="6"/>
  <c r="AH503" i="6"/>
  <c r="AH504" i="6"/>
  <c r="AH505" i="6"/>
  <c r="AH506" i="6"/>
  <c r="AH507" i="6"/>
  <c r="AH508" i="6"/>
  <c r="AH509" i="6"/>
  <c r="AH510" i="6"/>
  <c r="AH511" i="6"/>
  <c r="AH512" i="6"/>
  <c r="AH513" i="6"/>
  <c r="AH514" i="6"/>
  <c r="AH515" i="6"/>
  <c r="AH516" i="6"/>
  <c r="AH517" i="6"/>
  <c r="AH518" i="6"/>
  <c r="AH519" i="6"/>
  <c r="AH520" i="6"/>
  <c r="AH521" i="6"/>
  <c r="AH522" i="6"/>
  <c r="AH523" i="6"/>
  <c r="AH524" i="6"/>
  <c r="AH525" i="6"/>
  <c r="AH526" i="6"/>
  <c r="AH527" i="6"/>
  <c r="AH528" i="6"/>
  <c r="AH529" i="6"/>
  <c r="AH530" i="6"/>
  <c r="AH531" i="6"/>
  <c r="AH532" i="6"/>
  <c r="AH533" i="6"/>
  <c r="AH534" i="6"/>
  <c r="AH535" i="6"/>
  <c r="AH536" i="6"/>
  <c r="AH537" i="6"/>
  <c r="AH538" i="6"/>
  <c r="AH539" i="6"/>
  <c r="AH540" i="6"/>
  <c r="AH541" i="6"/>
  <c r="AH542" i="6"/>
  <c r="AH543" i="6"/>
  <c r="AH544" i="6"/>
  <c r="AH545" i="6"/>
  <c r="AH546" i="6"/>
  <c r="AH547" i="6"/>
  <c r="AH548" i="6"/>
  <c r="AH549" i="6"/>
  <c r="AH550" i="6"/>
  <c r="AH551" i="6"/>
  <c r="AH552" i="6"/>
  <c r="AH553" i="6"/>
  <c r="AH554" i="6"/>
  <c r="AH555" i="6"/>
  <c r="AH556" i="6"/>
  <c r="AH557" i="6"/>
  <c r="AH558" i="6"/>
  <c r="AH559" i="6"/>
  <c r="AH560" i="6"/>
  <c r="AH561" i="6"/>
  <c r="AH562" i="6"/>
  <c r="AH563" i="6"/>
  <c r="AH564" i="6"/>
  <c r="AH565" i="6"/>
  <c r="AH566" i="6"/>
  <c r="AH567" i="6"/>
  <c r="AH568" i="6"/>
  <c r="AH569" i="6"/>
  <c r="AH570" i="6"/>
  <c r="AH571" i="6"/>
  <c r="AH572" i="6"/>
  <c r="AH573" i="6"/>
  <c r="AH574" i="6"/>
  <c r="AH575" i="6"/>
  <c r="AH576" i="6"/>
  <c r="AH577" i="6"/>
  <c r="AH578" i="6"/>
  <c r="AH579" i="6"/>
  <c r="AH580" i="6"/>
  <c r="AH581" i="6"/>
  <c r="AH582" i="6"/>
  <c r="AH583" i="6"/>
  <c r="AH584" i="6"/>
  <c r="AH585" i="6"/>
  <c r="AH586" i="6"/>
  <c r="AH587" i="6"/>
  <c r="AH588" i="6"/>
  <c r="AH589" i="6"/>
  <c r="AH590" i="6"/>
  <c r="AH591" i="6"/>
  <c r="AH592" i="6"/>
  <c r="AH593" i="6"/>
  <c r="AH594" i="6"/>
  <c r="AH595" i="6"/>
  <c r="AH596" i="6"/>
  <c r="AH597" i="6"/>
  <c r="AH598" i="6"/>
  <c r="AH599" i="6"/>
  <c r="AH600" i="6"/>
  <c r="AH601" i="6"/>
  <c r="AH602" i="6"/>
  <c r="AH603" i="6"/>
  <c r="AH604" i="6"/>
  <c r="AH605" i="6"/>
  <c r="AH606" i="6"/>
  <c r="AH607" i="6"/>
  <c r="AH608" i="6"/>
  <c r="AH609" i="6"/>
  <c r="AH610" i="6"/>
  <c r="AH611" i="6"/>
  <c r="AH612" i="6"/>
  <c r="AH613" i="6"/>
  <c r="AH614" i="6"/>
  <c r="AH615" i="6"/>
  <c r="AH616" i="6"/>
  <c r="AH617" i="6"/>
  <c r="AH618" i="6"/>
  <c r="AH619" i="6"/>
  <c r="AH620" i="6"/>
  <c r="AH621" i="6"/>
  <c r="AH622" i="6"/>
  <c r="AH623" i="6"/>
  <c r="AH624" i="6"/>
  <c r="AH625" i="6"/>
  <c r="AH626" i="6"/>
  <c r="AH627" i="6"/>
  <c r="AH628" i="6"/>
  <c r="AH629" i="6"/>
  <c r="AH630" i="6"/>
  <c r="AH631" i="6"/>
  <c r="AH632" i="6"/>
  <c r="AH633" i="6"/>
  <c r="AH634" i="6"/>
  <c r="AH635" i="6"/>
  <c r="AH636" i="6"/>
  <c r="AH637" i="6"/>
  <c r="AH638" i="6"/>
  <c r="AH639" i="6"/>
  <c r="AH640" i="6"/>
  <c r="AH641" i="6"/>
  <c r="AH642" i="6"/>
  <c r="AH643" i="6"/>
  <c r="AH644" i="6"/>
  <c r="AH645" i="6"/>
  <c r="AH646" i="6"/>
  <c r="AH647" i="6"/>
  <c r="AH648" i="6"/>
  <c r="AH649" i="6"/>
  <c r="AH650" i="6"/>
  <c r="AH651" i="6"/>
  <c r="AH652" i="6"/>
  <c r="AH653" i="6"/>
  <c r="AH654" i="6"/>
  <c r="AH655" i="6"/>
  <c r="AH656" i="6"/>
  <c r="AH657" i="6"/>
  <c r="AH658" i="6"/>
  <c r="AH659" i="6"/>
  <c r="AH660" i="6"/>
  <c r="AH661" i="6"/>
  <c r="AH662" i="6"/>
  <c r="AH663" i="6"/>
  <c r="AH664" i="6"/>
  <c r="AH665" i="6"/>
  <c r="AH666" i="6"/>
  <c r="AH667" i="6"/>
  <c r="AH668" i="6"/>
  <c r="AH669" i="6"/>
  <c r="AH670" i="6"/>
  <c r="AH671" i="6"/>
  <c r="AH672" i="6"/>
  <c r="AH673" i="6"/>
  <c r="AH674" i="6"/>
  <c r="AH675" i="6"/>
  <c r="AH676" i="6"/>
  <c r="AH677" i="6"/>
  <c r="AH678" i="6"/>
  <c r="AH679" i="6"/>
  <c r="AH680" i="6"/>
  <c r="AH681" i="6"/>
  <c r="AH682" i="6"/>
  <c r="AH683" i="6"/>
  <c r="AH684" i="6"/>
  <c r="AH685" i="6"/>
  <c r="AH686" i="6"/>
  <c r="AH687" i="6"/>
  <c r="AH688" i="6"/>
  <c r="AH689" i="6"/>
  <c r="AH690" i="6"/>
  <c r="AH691" i="6"/>
  <c r="AH692" i="6"/>
  <c r="AH693" i="6"/>
  <c r="AH694" i="6"/>
  <c r="AH695" i="6"/>
  <c r="AH696" i="6"/>
  <c r="AH697" i="6"/>
  <c r="AH698" i="6"/>
  <c r="AH699" i="6"/>
  <c r="AH700" i="6"/>
  <c r="AH701" i="6"/>
  <c r="AH702" i="6"/>
  <c r="AH703" i="6"/>
  <c r="AH704" i="6"/>
  <c r="AH705" i="6"/>
  <c r="AH706" i="6"/>
  <c r="AH707" i="6"/>
  <c r="AH708" i="6"/>
  <c r="AH709" i="6"/>
  <c r="AH710" i="6"/>
  <c r="AH711" i="6"/>
  <c r="AH712" i="6"/>
  <c r="AH713" i="6"/>
  <c r="AH714" i="6"/>
  <c r="AH715" i="6"/>
  <c r="AH716" i="6"/>
  <c r="AH717" i="6"/>
  <c r="AH718" i="6"/>
  <c r="AH719" i="6"/>
  <c r="AH720" i="6"/>
  <c r="AH721" i="6"/>
  <c r="AH722" i="6"/>
  <c r="AH723" i="6"/>
  <c r="AH724" i="6"/>
  <c r="AH725" i="6"/>
  <c r="AH726" i="6"/>
  <c r="AH727" i="6"/>
  <c r="AH728" i="6"/>
  <c r="AH729" i="6"/>
  <c r="AH730" i="6"/>
  <c r="AH731" i="6"/>
  <c r="AH732" i="6"/>
  <c r="AH733" i="6"/>
  <c r="AH734" i="6"/>
  <c r="AH735" i="6"/>
  <c r="AH736" i="6"/>
  <c r="AH737" i="6"/>
  <c r="AH738" i="6"/>
  <c r="AH739" i="6"/>
  <c r="AH740" i="6"/>
  <c r="AH741" i="6"/>
  <c r="AH742" i="6"/>
  <c r="AH743" i="6"/>
  <c r="AH744" i="6"/>
  <c r="AH745" i="6"/>
  <c r="AH746" i="6"/>
  <c r="AH747" i="6"/>
  <c r="AH748" i="6"/>
  <c r="AH749" i="6"/>
  <c r="AH750" i="6"/>
  <c r="AH751" i="6"/>
  <c r="AH752" i="6"/>
  <c r="AH753" i="6"/>
  <c r="AH754" i="6"/>
  <c r="AH755" i="6"/>
  <c r="AH756" i="6"/>
  <c r="AH757" i="6"/>
  <c r="AH758" i="6"/>
  <c r="AH759" i="6"/>
  <c r="AH760" i="6"/>
  <c r="AH761" i="6"/>
  <c r="AH762" i="6"/>
  <c r="AH763" i="6"/>
  <c r="AH764" i="6"/>
  <c r="AH765" i="6"/>
  <c r="AH766" i="6"/>
  <c r="AH767" i="6"/>
  <c r="AH768" i="6"/>
  <c r="AH769" i="6"/>
  <c r="AH770" i="6"/>
  <c r="AH771" i="6"/>
  <c r="AH772" i="6"/>
  <c r="AH773" i="6"/>
  <c r="AH774" i="6"/>
  <c r="AH775" i="6"/>
  <c r="AH776" i="6"/>
  <c r="AH777" i="6"/>
  <c r="AH2" i="6"/>
  <c r="AA568" i="2" l="1"/>
  <c r="Z568" i="2"/>
  <c r="Y568" i="2"/>
  <c r="X568" i="2"/>
  <c r="J568" i="2"/>
  <c r="E568" i="2"/>
  <c r="C568" i="2"/>
  <c r="AA567" i="2" l="1"/>
  <c r="Z567" i="2"/>
  <c r="Y567" i="2"/>
  <c r="X567" i="2"/>
  <c r="J567" i="2"/>
  <c r="E567" i="2"/>
  <c r="C567" i="2"/>
  <c r="AA566" i="2" l="1"/>
  <c r="Z566" i="2"/>
  <c r="Y566" i="2"/>
  <c r="X566" i="2"/>
  <c r="J566" i="2"/>
  <c r="E566" i="2"/>
  <c r="C566" i="2"/>
  <c r="AA565" i="2" l="1"/>
  <c r="Z565" i="2"/>
  <c r="Y565" i="2"/>
  <c r="X565" i="2"/>
  <c r="J565" i="2"/>
  <c r="E565" i="2"/>
  <c r="C565" i="2"/>
  <c r="AA564" i="2" l="1"/>
  <c r="Z564" i="2"/>
  <c r="Y564" i="2"/>
  <c r="X564" i="2"/>
  <c r="J564" i="2"/>
  <c r="E564" i="2"/>
  <c r="C564" i="2"/>
  <c r="AA563" i="2" l="1"/>
  <c r="Z563" i="2"/>
  <c r="Y563" i="2"/>
  <c r="X563" i="2"/>
  <c r="J563" i="2"/>
  <c r="E563" i="2"/>
  <c r="C563" i="2"/>
  <c r="AA562" i="2" l="1"/>
  <c r="Z562" i="2"/>
  <c r="Y562" i="2"/>
  <c r="X562" i="2"/>
  <c r="J562" i="2"/>
  <c r="E562" i="2"/>
  <c r="C562" i="2"/>
  <c r="AA561" i="2"/>
  <c r="Z561" i="2"/>
  <c r="Y561" i="2"/>
  <c r="X561" i="2"/>
  <c r="J561" i="2"/>
  <c r="E561" i="2"/>
  <c r="C561" i="2"/>
  <c r="AA560" i="2"/>
  <c r="Z560" i="2"/>
  <c r="Y560" i="2"/>
  <c r="X560" i="2"/>
  <c r="J560" i="2"/>
  <c r="E560" i="2"/>
  <c r="C560" i="2"/>
  <c r="AA559" i="2" l="1"/>
  <c r="Z559" i="2"/>
  <c r="Y559" i="2"/>
  <c r="X559" i="2"/>
  <c r="J559" i="2"/>
  <c r="E559" i="2"/>
  <c r="C559" i="2"/>
  <c r="AA558" i="2"/>
  <c r="Z558" i="2"/>
  <c r="Y558" i="2"/>
  <c r="X558" i="2"/>
  <c r="J558" i="2"/>
  <c r="E558" i="2"/>
  <c r="C558" i="2"/>
  <c r="AA557" i="2"/>
  <c r="Z557" i="2"/>
  <c r="Y557" i="2"/>
  <c r="X557" i="2"/>
  <c r="J557" i="2"/>
  <c r="E557" i="2"/>
  <c r="C557" i="2"/>
  <c r="AA556" i="2"/>
  <c r="Z556" i="2"/>
  <c r="Y556" i="2"/>
  <c r="X556" i="2"/>
  <c r="J556" i="2"/>
  <c r="E556" i="2"/>
  <c r="C556" i="2"/>
  <c r="AA555" i="2"/>
  <c r="Z555" i="2"/>
  <c r="Y555" i="2"/>
  <c r="X555" i="2"/>
  <c r="J555" i="2"/>
  <c r="E555" i="2"/>
  <c r="C555" i="2"/>
  <c r="AA554" i="2"/>
  <c r="Z554" i="2"/>
  <c r="Y554" i="2"/>
  <c r="X554" i="2"/>
  <c r="J554" i="2"/>
  <c r="E554" i="2"/>
  <c r="C554" i="2"/>
  <c r="AA553" i="2"/>
  <c r="Z553" i="2"/>
  <c r="Y553" i="2"/>
  <c r="X553" i="2"/>
  <c r="J553" i="2"/>
  <c r="E553" i="2"/>
  <c r="C553" i="2"/>
  <c r="AA552" i="2"/>
  <c r="Z552" i="2"/>
  <c r="Y552" i="2"/>
  <c r="X552" i="2"/>
  <c r="J552" i="2"/>
  <c r="E552" i="2"/>
  <c r="C552" i="2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AA551" i="2"/>
  <c r="Z551" i="2"/>
  <c r="Y551" i="2"/>
  <c r="X551" i="2"/>
  <c r="J551" i="2"/>
  <c r="E551" i="2"/>
  <c r="C551" i="2"/>
  <c r="AA550" i="2" l="1"/>
  <c r="Z550" i="2"/>
  <c r="Y550" i="2"/>
  <c r="X550" i="2"/>
  <c r="E550" i="2"/>
  <c r="C550" i="2"/>
  <c r="AA549" i="2" l="1"/>
  <c r="Z549" i="2"/>
  <c r="Y549" i="2"/>
  <c r="X549" i="2"/>
  <c r="E549" i="2"/>
  <c r="C549" i="2"/>
  <c r="AA548" i="2" l="1"/>
  <c r="Z548" i="2"/>
  <c r="Y548" i="2"/>
  <c r="X548" i="2"/>
  <c r="J548" i="2"/>
  <c r="E548" i="2"/>
  <c r="C548" i="2"/>
  <c r="AA547" i="2" l="1"/>
  <c r="Z547" i="2"/>
  <c r="Y547" i="2"/>
  <c r="X547" i="2"/>
  <c r="J547" i="2"/>
  <c r="E547" i="2"/>
  <c r="C547" i="2"/>
  <c r="AA546" i="2"/>
  <c r="Z546" i="2"/>
  <c r="Y546" i="2"/>
  <c r="X546" i="2"/>
  <c r="J546" i="2"/>
  <c r="E546" i="2"/>
  <c r="C546" i="2"/>
  <c r="AA545" i="2" l="1"/>
  <c r="Z545" i="2"/>
  <c r="Y545" i="2"/>
  <c r="X545" i="2"/>
  <c r="E545" i="2"/>
  <c r="C545" i="2"/>
  <c r="AA544" i="2"/>
  <c r="Z544" i="2"/>
  <c r="Y544" i="2"/>
  <c r="X544" i="2"/>
  <c r="J544" i="2"/>
  <c r="E544" i="2"/>
  <c r="C544" i="2"/>
  <c r="AA543" i="2" l="1"/>
  <c r="Z543" i="2"/>
  <c r="Y543" i="2"/>
  <c r="X543" i="2"/>
  <c r="J543" i="2"/>
  <c r="E543" i="2"/>
  <c r="C543" i="2"/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AA542" i="2"/>
  <c r="Z542" i="2"/>
  <c r="X542" i="2"/>
  <c r="J542" i="2"/>
  <c r="E542" i="2"/>
  <c r="C542" i="2"/>
  <c r="AA541" i="2" l="1"/>
  <c r="Z541" i="2"/>
  <c r="X541" i="2"/>
  <c r="J541" i="2"/>
  <c r="E541" i="2"/>
  <c r="C541" i="2"/>
  <c r="AA540" i="2" l="1"/>
  <c r="Z540" i="2"/>
  <c r="X540" i="2"/>
  <c r="E540" i="2"/>
  <c r="C540" i="2"/>
  <c r="AA539" i="2"/>
  <c r="Z539" i="2"/>
  <c r="X539" i="2"/>
  <c r="J539" i="2"/>
  <c r="E539" i="2"/>
  <c r="C539" i="2"/>
  <c r="B530" i="6" l="1"/>
  <c r="D530" i="6"/>
  <c r="F530" i="6"/>
  <c r="H530" i="6"/>
  <c r="I530" i="6"/>
  <c r="J530" i="6"/>
  <c r="K530" i="6"/>
  <c r="L530" i="6"/>
  <c r="M530" i="6"/>
  <c r="N530" i="6"/>
  <c r="O530" i="6"/>
  <c r="P530" i="6"/>
  <c r="Q530" i="6"/>
  <c r="R530" i="6"/>
  <c r="S530" i="6"/>
  <c r="T530" i="6"/>
  <c r="U530" i="6"/>
  <c r="V530" i="6"/>
  <c r="W530" i="6"/>
  <c r="AB530" i="6"/>
  <c r="AC530" i="6"/>
  <c r="AD530" i="6"/>
  <c r="AE530" i="6"/>
  <c r="AF530" i="6"/>
  <c r="AG530" i="6"/>
  <c r="B531" i="6"/>
  <c r="D531" i="6"/>
  <c r="F531" i="6"/>
  <c r="H531" i="6"/>
  <c r="I531" i="6"/>
  <c r="J531" i="6"/>
  <c r="K531" i="6"/>
  <c r="L531" i="6"/>
  <c r="M531" i="6"/>
  <c r="N531" i="6"/>
  <c r="O531" i="6"/>
  <c r="P531" i="6"/>
  <c r="Q531" i="6"/>
  <c r="R531" i="6"/>
  <c r="S531" i="6"/>
  <c r="T531" i="6"/>
  <c r="U531" i="6"/>
  <c r="V531" i="6"/>
  <c r="W531" i="6"/>
  <c r="AB531" i="6"/>
  <c r="AC531" i="6"/>
  <c r="AD531" i="6"/>
  <c r="AE531" i="6"/>
  <c r="AF531" i="6"/>
  <c r="AG531" i="6"/>
  <c r="B532" i="6"/>
  <c r="D532" i="6"/>
  <c r="F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AB532" i="6"/>
  <c r="AC532" i="6"/>
  <c r="AD532" i="6"/>
  <c r="AE532" i="6"/>
  <c r="AF532" i="6"/>
  <c r="AG532" i="6"/>
  <c r="B533" i="6"/>
  <c r="D533" i="6"/>
  <c r="F533" i="6"/>
  <c r="H533" i="6"/>
  <c r="I533" i="6"/>
  <c r="K533" i="6"/>
  <c r="L533" i="6"/>
  <c r="M533" i="6"/>
  <c r="N533" i="6"/>
  <c r="O533" i="6"/>
  <c r="P533" i="6"/>
  <c r="Q533" i="6"/>
  <c r="R533" i="6"/>
  <c r="S533" i="6"/>
  <c r="T533" i="6"/>
  <c r="U533" i="6"/>
  <c r="V533" i="6"/>
  <c r="W533" i="6"/>
  <c r="AB533" i="6"/>
  <c r="AC533" i="6"/>
  <c r="AD533" i="6"/>
  <c r="AE533" i="6"/>
  <c r="AF533" i="6"/>
  <c r="AG533" i="6"/>
  <c r="B534" i="6"/>
  <c r="D534" i="6"/>
  <c r="F534" i="6"/>
  <c r="H534" i="6"/>
  <c r="I534" i="6"/>
  <c r="K534" i="6"/>
  <c r="L534" i="6"/>
  <c r="M534" i="6"/>
  <c r="N534" i="6"/>
  <c r="O534" i="6"/>
  <c r="P534" i="6"/>
  <c r="Q534" i="6"/>
  <c r="R534" i="6"/>
  <c r="S534" i="6"/>
  <c r="T534" i="6"/>
  <c r="U534" i="6"/>
  <c r="V534" i="6"/>
  <c r="W534" i="6"/>
  <c r="AB534" i="6"/>
  <c r="AC534" i="6"/>
  <c r="AD534" i="6"/>
  <c r="AE534" i="6"/>
  <c r="AF534" i="6"/>
  <c r="AG534" i="6"/>
  <c r="B535" i="6"/>
  <c r="D535" i="6"/>
  <c r="F535" i="6"/>
  <c r="H535" i="6"/>
  <c r="I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AB535" i="6"/>
  <c r="AC535" i="6"/>
  <c r="AD535" i="6"/>
  <c r="AE535" i="6"/>
  <c r="AF535" i="6"/>
  <c r="AG535" i="6"/>
  <c r="B536" i="6"/>
  <c r="D536" i="6"/>
  <c r="F536" i="6"/>
  <c r="H536" i="6"/>
  <c r="I536" i="6"/>
  <c r="K536" i="6"/>
  <c r="L536" i="6"/>
  <c r="M536" i="6"/>
  <c r="N536" i="6"/>
  <c r="O536" i="6"/>
  <c r="P536" i="6"/>
  <c r="Q536" i="6"/>
  <c r="R536" i="6"/>
  <c r="S536" i="6"/>
  <c r="T536" i="6"/>
  <c r="U536" i="6"/>
  <c r="V536" i="6"/>
  <c r="W536" i="6"/>
  <c r="AB536" i="6"/>
  <c r="AC536" i="6"/>
  <c r="AD536" i="6"/>
  <c r="AE536" i="6"/>
  <c r="AF536" i="6"/>
  <c r="AG536" i="6"/>
  <c r="B537" i="6"/>
  <c r="D537" i="6"/>
  <c r="F537" i="6"/>
  <c r="H537" i="6"/>
  <c r="I537" i="6"/>
  <c r="K537" i="6"/>
  <c r="L537" i="6"/>
  <c r="M537" i="6"/>
  <c r="N537" i="6"/>
  <c r="O537" i="6"/>
  <c r="P537" i="6"/>
  <c r="Q537" i="6"/>
  <c r="R537" i="6"/>
  <c r="S537" i="6"/>
  <c r="T537" i="6"/>
  <c r="U537" i="6"/>
  <c r="V537" i="6"/>
  <c r="W537" i="6"/>
  <c r="AB537" i="6"/>
  <c r="AC537" i="6"/>
  <c r="AD537" i="6"/>
  <c r="AE537" i="6"/>
  <c r="AF537" i="6"/>
  <c r="AG537" i="6"/>
  <c r="B538" i="6"/>
  <c r="D538" i="6"/>
  <c r="F538" i="6"/>
  <c r="H538" i="6"/>
  <c r="I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AB538" i="6"/>
  <c r="AC538" i="6"/>
  <c r="AD538" i="6"/>
  <c r="AE538" i="6"/>
  <c r="AF538" i="6"/>
  <c r="AG538" i="6"/>
  <c r="B539" i="6"/>
  <c r="C539" i="6"/>
  <c r="D539" i="6"/>
  <c r="E539" i="6"/>
  <c r="F539" i="6"/>
  <c r="H539" i="6"/>
  <c r="I539" i="6"/>
  <c r="K539" i="6"/>
  <c r="L539" i="6"/>
  <c r="M539" i="6"/>
  <c r="N539" i="6"/>
  <c r="O539" i="6"/>
  <c r="P539" i="6"/>
  <c r="Q539" i="6"/>
  <c r="R539" i="6"/>
  <c r="S539" i="6"/>
  <c r="T539" i="6"/>
  <c r="U539" i="6"/>
  <c r="V539" i="6"/>
  <c r="W539" i="6"/>
  <c r="X539" i="6"/>
  <c r="Y539" i="6"/>
  <c r="Z539" i="6"/>
  <c r="AA539" i="6"/>
  <c r="AB539" i="6"/>
  <c r="AC539" i="6"/>
  <c r="AD539" i="6"/>
  <c r="AE539" i="6"/>
  <c r="AF539" i="6"/>
  <c r="AG539" i="6"/>
  <c r="B540" i="6"/>
  <c r="C540" i="6"/>
  <c r="D540" i="6"/>
  <c r="E540" i="6"/>
  <c r="F540" i="6"/>
  <c r="H540" i="6"/>
  <c r="I540" i="6"/>
  <c r="K540" i="6"/>
  <c r="L540" i="6"/>
  <c r="M540" i="6"/>
  <c r="N540" i="6"/>
  <c r="O540" i="6"/>
  <c r="P540" i="6"/>
  <c r="Q540" i="6"/>
  <c r="R540" i="6"/>
  <c r="S540" i="6"/>
  <c r="T540" i="6"/>
  <c r="U540" i="6"/>
  <c r="V540" i="6"/>
  <c r="W540" i="6"/>
  <c r="X540" i="6"/>
  <c r="Y540" i="6"/>
  <c r="Z540" i="6"/>
  <c r="AA540" i="6"/>
  <c r="AB540" i="6"/>
  <c r="AC540" i="6"/>
  <c r="AD540" i="6"/>
  <c r="AE540" i="6"/>
  <c r="AF540" i="6"/>
  <c r="AG540" i="6"/>
  <c r="B541" i="6"/>
  <c r="C541" i="6"/>
  <c r="D541" i="6"/>
  <c r="E541" i="6"/>
  <c r="F541" i="6"/>
  <c r="H541" i="6"/>
  <c r="I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AG541" i="6"/>
  <c r="B542" i="6"/>
  <c r="C542" i="6"/>
  <c r="D542" i="6"/>
  <c r="E542" i="6"/>
  <c r="F542" i="6"/>
  <c r="H542" i="6"/>
  <c r="I542" i="6"/>
  <c r="K542" i="6"/>
  <c r="L542" i="6"/>
  <c r="M542" i="6"/>
  <c r="N542" i="6"/>
  <c r="O542" i="6"/>
  <c r="P542" i="6"/>
  <c r="Q542" i="6"/>
  <c r="R542" i="6"/>
  <c r="S542" i="6"/>
  <c r="T542" i="6"/>
  <c r="U542" i="6"/>
  <c r="V542" i="6"/>
  <c r="W542" i="6"/>
  <c r="X542" i="6"/>
  <c r="Y542" i="6"/>
  <c r="Z542" i="6"/>
  <c r="AA542" i="6"/>
  <c r="AB542" i="6"/>
  <c r="AC542" i="6"/>
  <c r="AD542" i="6"/>
  <c r="AE542" i="6"/>
  <c r="AF542" i="6"/>
  <c r="AG542" i="6"/>
  <c r="B543" i="6"/>
  <c r="C543" i="6"/>
  <c r="D543" i="6"/>
  <c r="E543" i="6"/>
  <c r="F543" i="6"/>
  <c r="H543" i="6"/>
  <c r="I543" i="6"/>
  <c r="K543" i="6"/>
  <c r="L543" i="6"/>
  <c r="M543" i="6"/>
  <c r="N543" i="6"/>
  <c r="O543" i="6"/>
  <c r="P543" i="6"/>
  <c r="Q543" i="6"/>
  <c r="R543" i="6"/>
  <c r="S543" i="6"/>
  <c r="T543" i="6"/>
  <c r="U543" i="6"/>
  <c r="V543" i="6"/>
  <c r="W543" i="6"/>
  <c r="X543" i="6"/>
  <c r="Y543" i="6"/>
  <c r="Z543" i="6"/>
  <c r="AA543" i="6"/>
  <c r="AB543" i="6"/>
  <c r="AC543" i="6"/>
  <c r="AD543" i="6"/>
  <c r="AE543" i="6"/>
  <c r="AF543" i="6"/>
  <c r="AG543" i="6"/>
  <c r="B544" i="6"/>
  <c r="C544" i="6"/>
  <c r="D544" i="6"/>
  <c r="E544" i="6"/>
  <c r="F544" i="6"/>
  <c r="H544" i="6"/>
  <c r="I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AG544" i="6"/>
  <c r="B545" i="6"/>
  <c r="C545" i="6"/>
  <c r="D545" i="6"/>
  <c r="E545" i="6"/>
  <c r="F545" i="6"/>
  <c r="H545" i="6"/>
  <c r="I545" i="6"/>
  <c r="K545" i="6"/>
  <c r="L545" i="6"/>
  <c r="M545" i="6"/>
  <c r="N545" i="6"/>
  <c r="O545" i="6"/>
  <c r="P545" i="6"/>
  <c r="Q545" i="6"/>
  <c r="R545" i="6"/>
  <c r="S545" i="6"/>
  <c r="T545" i="6"/>
  <c r="U545" i="6"/>
  <c r="V545" i="6"/>
  <c r="W545" i="6"/>
  <c r="X545" i="6"/>
  <c r="Y545" i="6"/>
  <c r="Z545" i="6"/>
  <c r="AA545" i="6"/>
  <c r="AB545" i="6"/>
  <c r="AC545" i="6"/>
  <c r="AD545" i="6"/>
  <c r="AE545" i="6"/>
  <c r="AF545" i="6"/>
  <c r="AG545" i="6"/>
  <c r="B546" i="6"/>
  <c r="C546" i="6"/>
  <c r="D546" i="6"/>
  <c r="E546" i="6"/>
  <c r="F546" i="6"/>
  <c r="H546" i="6"/>
  <c r="I546" i="6"/>
  <c r="K546" i="6"/>
  <c r="L546" i="6"/>
  <c r="M546" i="6"/>
  <c r="N546" i="6"/>
  <c r="O546" i="6"/>
  <c r="P546" i="6"/>
  <c r="Q546" i="6"/>
  <c r="R546" i="6"/>
  <c r="S546" i="6"/>
  <c r="T546" i="6"/>
  <c r="U546" i="6"/>
  <c r="V546" i="6"/>
  <c r="W546" i="6"/>
  <c r="X546" i="6"/>
  <c r="Y546" i="6"/>
  <c r="Z546" i="6"/>
  <c r="AA546" i="6"/>
  <c r="AB546" i="6"/>
  <c r="AC546" i="6"/>
  <c r="AD546" i="6"/>
  <c r="AE546" i="6"/>
  <c r="AF546" i="6"/>
  <c r="AG546" i="6"/>
  <c r="B547" i="6"/>
  <c r="C547" i="6"/>
  <c r="D547" i="6"/>
  <c r="E547" i="6"/>
  <c r="F547" i="6"/>
  <c r="H547" i="6"/>
  <c r="I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AF547" i="6"/>
  <c r="AG547" i="6"/>
  <c r="B548" i="6"/>
  <c r="C548" i="6"/>
  <c r="D548" i="6"/>
  <c r="E548" i="6"/>
  <c r="F548" i="6"/>
  <c r="H548" i="6"/>
  <c r="I548" i="6"/>
  <c r="K548" i="6"/>
  <c r="L548" i="6"/>
  <c r="M548" i="6"/>
  <c r="N548" i="6"/>
  <c r="O548" i="6"/>
  <c r="P548" i="6"/>
  <c r="Q548" i="6"/>
  <c r="R548" i="6"/>
  <c r="S548" i="6"/>
  <c r="T548" i="6"/>
  <c r="U548" i="6"/>
  <c r="V548" i="6"/>
  <c r="W548" i="6"/>
  <c r="X548" i="6"/>
  <c r="Y548" i="6"/>
  <c r="Z548" i="6"/>
  <c r="AA548" i="6"/>
  <c r="AB548" i="6"/>
  <c r="AC548" i="6"/>
  <c r="AD548" i="6"/>
  <c r="AE548" i="6"/>
  <c r="AF548" i="6"/>
  <c r="AG548" i="6"/>
  <c r="B549" i="6"/>
  <c r="C549" i="6"/>
  <c r="D549" i="6"/>
  <c r="E549" i="6"/>
  <c r="F549" i="6"/>
  <c r="H549" i="6"/>
  <c r="I549" i="6"/>
  <c r="K549" i="6"/>
  <c r="L549" i="6"/>
  <c r="M549" i="6"/>
  <c r="N549" i="6"/>
  <c r="O549" i="6"/>
  <c r="P549" i="6"/>
  <c r="Q549" i="6"/>
  <c r="R549" i="6"/>
  <c r="S549" i="6"/>
  <c r="T549" i="6"/>
  <c r="U549" i="6"/>
  <c r="V549" i="6"/>
  <c r="W549" i="6"/>
  <c r="X549" i="6"/>
  <c r="Y549" i="6"/>
  <c r="Z549" i="6"/>
  <c r="AA549" i="6"/>
  <c r="AB549" i="6"/>
  <c r="AC549" i="6"/>
  <c r="AD549" i="6"/>
  <c r="AE549" i="6"/>
  <c r="AF549" i="6"/>
  <c r="AG549" i="6"/>
  <c r="B550" i="6"/>
  <c r="C550" i="6"/>
  <c r="D550" i="6"/>
  <c r="E550" i="6"/>
  <c r="F550" i="6"/>
  <c r="H550" i="6"/>
  <c r="I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AG550" i="6"/>
  <c r="B551" i="6"/>
  <c r="C551" i="6"/>
  <c r="D551" i="6"/>
  <c r="E551" i="6"/>
  <c r="F551" i="6"/>
  <c r="H551" i="6"/>
  <c r="I551" i="6"/>
  <c r="K551" i="6"/>
  <c r="L551" i="6"/>
  <c r="M551" i="6"/>
  <c r="N551" i="6"/>
  <c r="O551" i="6"/>
  <c r="P551" i="6"/>
  <c r="Q551" i="6"/>
  <c r="R551" i="6"/>
  <c r="S551" i="6"/>
  <c r="T551" i="6"/>
  <c r="U551" i="6"/>
  <c r="V551" i="6"/>
  <c r="W551" i="6"/>
  <c r="X551" i="6"/>
  <c r="Y551" i="6"/>
  <c r="Z551" i="6"/>
  <c r="AA551" i="6"/>
  <c r="AB551" i="6"/>
  <c r="AC551" i="6"/>
  <c r="AD551" i="6"/>
  <c r="AE551" i="6"/>
  <c r="AF551" i="6"/>
  <c r="AG551" i="6"/>
  <c r="B552" i="6"/>
  <c r="C552" i="6"/>
  <c r="D552" i="6"/>
  <c r="E552" i="6"/>
  <c r="F552" i="6"/>
  <c r="H552" i="6"/>
  <c r="I552" i="6"/>
  <c r="K552" i="6"/>
  <c r="L552" i="6"/>
  <c r="M552" i="6"/>
  <c r="N552" i="6"/>
  <c r="O552" i="6"/>
  <c r="P552" i="6"/>
  <c r="Q552" i="6"/>
  <c r="R552" i="6"/>
  <c r="S552" i="6"/>
  <c r="T552" i="6"/>
  <c r="U552" i="6"/>
  <c r="V552" i="6"/>
  <c r="W552" i="6"/>
  <c r="X552" i="6"/>
  <c r="Y552" i="6"/>
  <c r="Z552" i="6"/>
  <c r="AA552" i="6"/>
  <c r="AB552" i="6"/>
  <c r="AC552" i="6"/>
  <c r="AD552" i="6"/>
  <c r="AE552" i="6"/>
  <c r="AF552" i="6"/>
  <c r="AG552" i="6"/>
  <c r="B553" i="6"/>
  <c r="C553" i="6"/>
  <c r="D553" i="6"/>
  <c r="E553" i="6"/>
  <c r="F553" i="6"/>
  <c r="H553" i="6"/>
  <c r="I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AG553" i="6"/>
  <c r="B554" i="6"/>
  <c r="C554" i="6"/>
  <c r="D554" i="6"/>
  <c r="E554" i="6"/>
  <c r="F554" i="6"/>
  <c r="H554" i="6"/>
  <c r="I554" i="6"/>
  <c r="K554" i="6"/>
  <c r="L554" i="6"/>
  <c r="M554" i="6"/>
  <c r="N554" i="6"/>
  <c r="O554" i="6"/>
  <c r="P554" i="6"/>
  <c r="Q554" i="6"/>
  <c r="R554" i="6"/>
  <c r="S554" i="6"/>
  <c r="T554" i="6"/>
  <c r="U554" i="6"/>
  <c r="V554" i="6"/>
  <c r="W554" i="6"/>
  <c r="X554" i="6"/>
  <c r="Y554" i="6"/>
  <c r="Z554" i="6"/>
  <c r="AA554" i="6"/>
  <c r="AB554" i="6"/>
  <c r="AC554" i="6"/>
  <c r="AD554" i="6"/>
  <c r="AE554" i="6"/>
  <c r="AF554" i="6"/>
  <c r="AG554" i="6"/>
  <c r="B555" i="6"/>
  <c r="C555" i="6"/>
  <c r="D555" i="6"/>
  <c r="E555" i="6"/>
  <c r="F555" i="6"/>
  <c r="H555" i="6"/>
  <c r="I555" i="6"/>
  <c r="K555" i="6"/>
  <c r="L555" i="6"/>
  <c r="M555" i="6"/>
  <c r="N555" i="6"/>
  <c r="O555" i="6"/>
  <c r="P555" i="6"/>
  <c r="Q555" i="6"/>
  <c r="R555" i="6"/>
  <c r="S555" i="6"/>
  <c r="T555" i="6"/>
  <c r="U555" i="6"/>
  <c r="V555" i="6"/>
  <c r="W555" i="6"/>
  <c r="X555" i="6"/>
  <c r="Y555" i="6"/>
  <c r="Z555" i="6"/>
  <c r="AA555" i="6"/>
  <c r="AB555" i="6"/>
  <c r="AC555" i="6"/>
  <c r="AD555" i="6"/>
  <c r="AE555" i="6"/>
  <c r="AF555" i="6"/>
  <c r="AG555" i="6"/>
  <c r="B556" i="6"/>
  <c r="C556" i="6"/>
  <c r="D556" i="6"/>
  <c r="E556" i="6"/>
  <c r="F556" i="6"/>
  <c r="H556" i="6"/>
  <c r="I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AG556" i="6"/>
  <c r="B557" i="6"/>
  <c r="C557" i="6"/>
  <c r="D557" i="6"/>
  <c r="E557" i="6"/>
  <c r="F557" i="6"/>
  <c r="H557" i="6"/>
  <c r="I557" i="6"/>
  <c r="K557" i="6"/>
  <c r="L557" i="6"/>
  <c r="M557" i="6"/>
  <c r="N557" i="6"/>
  <c r="O557" i="6"/>
  <c r="P557" i="6"/>
  <c r="Q557" i="6"/>
  <c r="R557" i="6"/>
  <c r="S557" i="6"/>
  <c r="T557" i="6"/>
  <c r="U557" i="6"/>
  <c r="V557" i="6"/>
  <c r="W557" i="6"/>
  <c r="X557" i="6"/>
  <c r="Y557" i="6"/>
  <c r="Z557" i="6"/>
  <c r="AA557" i="6"/>
  <c r="AB557" i="6"/>
  <c r="AC557" i="6"/>
  <c r="AD557" i="6"/>
  <c r="AE557" i="6"/>
  <c r="AF557" i="6"/>
  <c r="AG557" i="6"/>
  <c r="B558" i="6"/>
  <c r="C558" i="6"/>
  <c r="D558" i="6"/>
  <c r="E558" i="6"/>
  <c r="F558" i="6"/>
  <c r="H558" i="6"/>
  <c r="I558" i="6"/>
  <c r="K558" i="6"/>
  <c r="L558" i="6"/>
  <c r="M558" i="6"/>
  <c r="N558" i="6"/>
  <c r="O558" i="6"/>
  <c r="P558" i="6"/>
  <c r="Q558" i="6"/>
  <c r="R558" i="6"/>
  <c r="S558" i="6"/>
  <c r="T558" i="6"/>
  <c r="U558" i="6"/>
  <c r="V558" i="6"/>
  <c r="W558" i="6"/>
  <c r="X558" i="6"/>
  <c r="Y558" i="6"/>
  <c r="Z558" i="6"/>
  <c r="AA558" i="6"/>
  <c r="AB558" i="6"/>
  <c r="AC558" i="6"/>
  <c r="AD558" i="6"/>
  <c r="AE558" i="6"/>
  <c r="AF558" i="6"/>
  <c r="AG558" i="6"/>
  <c r="B559" i="6"/>
  <c r="C559" i="6"/>
  <c r="D559" i="6"/>
  <c r="E559" i="6"/>
  <c r="F559" i="6"/>
  <c r="H559" i="6"/>
  <c r="I559" i="6"/>
  <c r="K559" i="6"/>
  <c r="L559" i="6"/>
  <c r="M559" i="6"/>
  <c r="N559" i="6"/>
  <c r="O559" i="6"/>
  <c r="P559" i="6"/>
  <c r="Q559" i="6"/>
  <c r="R559" i="6"/>
  <c r="S559" i="6"/>
  <c r="T559" i="6"/>
  <c r="U559" i="6"/>
  <c r="V559" i="6"/>
  <c r="W559" i="6"/>
  <c r="X559" i="6"/>
  <c r="Y559" i="6"/>
  <c r="Z559" i="6"/>
  <c r="AA559" i="6"/>
  <c r="AB559" i="6"/>
  <c r="AC559" i="6"/>
  <c r="AD559" i="6"/>
  <c r="AE559" i="6"/>
  <c r="AF559" i="6"/>
  <c r="AG559" i="6"/>
  <c r="B560" i="6"/>
  <c r="C560" i="6"/>
  <c r="D560" i="6"/>
  <c r="E560" i="6"/>
  <c r="F560" i="6"/>
  <c r="H560" i="6"/>
  <c r="I560" i="6"/>
  <c r="K560" i="6"/>
  <c r="L560" i="6"/>
  <c r="M560" i="6"/>
  <c r="N560" i="6"/>
  <c r="O560" i="6"/>
  <c r="P560" i="6"/>
  <c r="Q560" i="6"/>
  <c r="R560" i="6"/>
  <c r="S560" i="6"/>
  <c r="T560" i="6"/>
  <c r="U560" i="6"/>
  <c r="V560" i="6"/>
  <c r="W560" i="6"/>
  <c r="X560" i="6"/>
  <c r="Y560" i="6"/>
  <c r="Z560" i="6"/>
  <c r="AA560" i="6"/>
  <c r="AB560" i="6"/>
  <c r="AC560" i="6"/>
  <c r="AD560" i="6"/>
  <c r="AE560" i="6"/>
  <c r="AF560" i="6"/>
  <c r="AG560" i="6"/>
  <c r="B561" i="6"/>
  <c r="C561" i="6"/>
  <c r="D561" i="6"/>
  <c r="E561" i="6"/>
  <c r="F561" i="6"/>
  <c r="H561" i="6"/>
  <c r="I561" i="6"/>
  <c r="K561" i="6"/>
  <c r="L561" i="6"/>
  <c r="M561" i="6"/>
  <c r="N561" i="6"/>
  <c r="O561" i="6"/>
  <c r="P561" i="6"/>
  <c r="Q561" i="6"/>
  <c r="R561" i="6"/>
  <c r="S561" i="6"/>
  <c r="T561" i="6"/>
  <c r="U561" i="6"/>
  <c r="V561" i="6"/>
  <c r="W561" i="6"/>
  <c r="X561" i="6"/>
  <c r="Y561" i="6"/>
  <c r="Z561" i="6"/>
  <c r="AA561" i="6"/>
  <c r="AB561" i="6"/>
  <c r="AC561" i="6"/>
  <c r="AD561" i="6"/>
  <c r="AE561" i="6"/>
  <c r="AF561" i="6"/>
  <c r="AG561" i="6"/>
  <c r="B562" i="6"/>
  <c r="C562" i="6"/>
  <c r="D562" i="6"/>
  <c r="E562" i="6"/>
  <c r="F562" i="6"/>
  <c r="H562" i="6"/>
  <c r="I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AG562" i="6"/>
  <c r="B563" i="6"/>
  <c r="C563" i="6"/>
  <c r="D563" i="6"/>
  <c r="E563" i="6"/>
  <c r="F563" i="6"/>
  <c r="H563" i="6"/>
  <c r="I563" i="6"/>
  <c r="K563" i="6"/>
  <c r="L563" i="6"/>
  <c r="M563" i="6"/>
  <c r="N563" i="6"/>
  <c r="O563" i="6"/>
  <c r="P563" i="6"/>
  <c r="Q563" i="6"/>
  <c r="R563" i="6"/>
  <c r="S563" i="6"/>
  <c r="T563" i="6"/>
  <c r="U563" i="6"/>
  <c r="V563" i="6"/>
  <c r="W563" i="6"/>
  <c r="X563" i="6"/>
  <c r="Y563" i="6"/>
  <c r="Z563" i="6"/>
  <c r="AA563" i="6"/>
  <c r="AB563" i="6"/>
  <c r="AC563" i="6"/>
  <c r="AD563" i="6"/>
  <c r="AE563" i="6"/>
  <c r="AF563" i="6"/>
  <c r="AG563" i="6"/>
  <c r="B564" i="6"/>
  <c r="C564" i="6"/>
  <c r="D564" i="6"/>
  <c r="E564" i="6"/>
  <c r="F564" i="6"/>
  <c r="H564" i="6"/>
  <c r="I564" i="6"/>
  <c r="K564" i="6"/>
  <c r="L564" i="6"/>
  <c r="M564" i="6"/>
  <c r="N564" i="6"/>
  <c r="O564" i="6"/>
  <c r="P564" i="6"/>
  <c r="Q564" i="6"/>
  <c r="R564" i="6"/>
  <c r="S564" i="6"/>
  <c r="T564" i="6"/>
  <c r="U564" i="6"/>
  <c r="V564" i="6"/>
  <c r="W564" i="6"/>
  <c r="X564" i="6"/>
  <c r="Y564" i="6"/>
  <c r="Z564" i="6"/>
  <c r="AA564" i="6"/>
  <c r="AB564" i="6"/>
  <c r="AC564" i="6"/>
  <c r="AD564" i="6"/>
  <c r="AE564" i="6"/>
  <c r="AF564" i="6"/>
  <c r="AG564" i="6"/>
  <c r="B565" i="6"/>
  <c r="C565" i="6"/>
  <c r="D565" i="6"/>
  <c r="E565" i="6"/>
  <c r="F565" i="6"/>
  <c r="H565" i="6"/>
  <c r="I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AB565" i="6"/>
  <c r="AC565" i="6"/>
  <c r="AD565" i="6"/>
  <c r="AE565" i="6"/>
  <c r="AF565" i="6"/>
  <c r="AG565" i="6"/>
  <c r="B566" i="6"/>
  <c r="C566" i="6"/>
  <c r="D566" i="6"/>
  <c r="E566" i="6"/>
  <c r="F566" i="6"/>
  <c r="H566" i="6"/>
  <c r="I566" i="6"/>
  <c r="K566" i="6"/>
  <c r="L566" i="6"/>
  <c r="M566" i="6"/>
  <c r="N566" i="6"/>
  <c r="O566" i="6"/>
  <c r="P566" i="6"/>
  <c r="Q566" i="6"/>
  <c r="R566" i="6"/>
  <c r="S566" i="6"/>
  <c r="T566" i="6"/>
  <c r="U566" i="6"/>
  <c r="V566" i="6"/>
  <c r="W566" i="6"/>
  <c r="X566" i="6"/>
  <c r="Y566" i="6"/>
  <c r="Z566" i="6"/>
  <c r="AA566" i="6"/>
  <c r="AB566" i="6"/>
  <c r="AC566" i="6"/>
  <c r="AD566" i="6"/>
  <c r="AE566" i="6"/>
  <c r="AF566" i="6"/>
  <c r="AG566" i="6"/>
  <c r="B567" i="6"/>
  <c r="C567" i="6"/>
  <c r="D567" i="6"/>
  <c r="E567" i="6"/>
  <c r="F567" i="6"/>
  <c r="H567" i="6"/>
  <c r="I567" i="6"/>
  <c r="K567" i="6"/>
  <c r="L567" i="6"/>
  <c r="M567" i="6"/>
  <c r="N567" i="6"/>
  <c r="O567" i="6"/>
  <c r="P567" i="6"/>
  <c r="Q567" i="6"/>
  <c r="R567" i="6"/>
  <c r="S567" i="6"/>
  <c r="T567" i="6"/>
  <c r="U567" i="6"/>
  <c r="V567" i="6"/>
  <c r="W567" i="6"/>
  <c r="X567" i="6"/>
  <c r="Y567" i="6"/>
  <c r="Z567" i="6"/>
  <c r="AA567" i="6"/>
  <c r="AB567" i="6"/>
  <c r="AC567" i="6"/>
  <c r="AD567" i="6"/>
  <c r="AE567" i="6"/>
  <c r="AF567" i="6"/>
  <c r="AG567" i="6"/>
  <c r="B568" i="6"/>
  <c r="C568" i="6"/>
  <c r="D568" i="6"/>
  <c r="E568" i="6"/>
  <c r="F568" i="6"/>
  <c r="H568" i="6"/>
  <c r="I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AG568" i="6"/>
  <c r="B569" i="6"/>
  <c r="C569" i="6"/>
  <c r="D569" i="6"/>
  <c r="E569" i="6"/>
  <c r="F569" i="6"/>
  <c r="H569" i="6"/>
  <c r="I569" i="6"/>
  <c r="K569" i="6"/>
  <c r="L569" i="6"/>
  <c r="M569" i="6"/>
  <c r="N569" i="6"/>
  <c r="O569" i="6"/>
  <c r="P569" i="6"/>
  <c r="Q569" i="6"/>
  <c r="R569" i="6"/>
  <c r="S569" i="6"/>
  <c r="T569" i="6"/>
  <c r="U569" i="6"/>
  <c r="V569" i="6"/>
  <c r="W569" i="6"/>
  <c r="X569" i="6"/>
  <c r="Y569" i="6"/>
  <c r="Z569" i="6"/>
  <c r="AA569" i="6"/>
  <c r="AB569" i="6"/>
  <c r="AC569" i="6"/>
  <c r="AD569" i="6"/>
  <c r="AE569" i="6"/>
  <c r="AF569" i="6"/>
  <c r="AG569" i="6"/>
  <c r="A570" i="6"/>
  <c r="B570" i="6"/>
  <c r="C570" i="6"/>
  <c r="D570" i="6"/>
  <c r="E570" i="6"/>
  <c r="F570" i="6"/>
  <c r="G570" i="6"/>
  <c r="H570" i="6"/>
  <c r="I570" i="6"/>
  <c r="K570" i="6"/>
  <c r="L570" i="6"/>
  <c r="M570" i="6"/>
  <c r="N570" i="6"/>
  <c r="O570" i="6"/>
  <c r="P570" i="6"/>
  <c r="Q570" i="6"/>
  <c r="R570" i="6"/>
  <c r="S570" i="6"/>
  <c r="T570" i="6"/>
  <c r="U570" i="6"/>
  <c r="V570" i="6"/>
  <c r="W570" i="6"/>
  <c r="X570" i="6"/>
  <c r="Y570" i="6"/>
  <c r="Z570" i="6"/>
  <c r="AA570" i="6"/>
  <c r="AB570" i="6"/>
  <c r="AC570" i="6"/>
  <c r="AD570" i="6"/>
  <c r="AE570" i="6"/>
  <c r="AF570" i="6"/>
  <c r="AG570" i="6"/>
  <c r="A571" i="6"/>
  <c r="B571" i="6"/>
  <c r="C571" i="6"/>
  <c r="D571" i="6"/>
  <c r="E571" i="6"/>
  <c r="F571" i="6"/>
  <c r="G571" i="6"/>
  <c r="H571" i="6"/>
  <c r="I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AG571" i="6"/>
  <c r="A572" i="6"/>
  <c r="B572" i="6"/>
  <c r="C572" i="6"/>
  <c r="D572" i="6"/>
  <c r="E572" i="6"/>
  <c r="F572" i="6"/>
  <c r="G572" i="6"/>
  <c r="H572" i="6"/>
  <c r="I572" i="6"/>
  <c r="K572" i="6"/>
  <c r="L572" i="6"/>
  <c r="M572" i="6"/>
  <c r="N572" i="6"/>
  <c r="O572" i="6"/>
  <c r="P572" i="6"/>
  <c r="Q572" i="6"/>
  <c r="R572" i="6"/>
  <c r="S572" i="6"/>
  <c r="T572" i="6"/>
  <c r="U572" i="6"/>
  <c r="V572" i="6"/>
  <c r="W572" i="6"/>
  <c r="X572" i="6"/>
  <c r="Y572" i="6"/>
  <c r="Z572" i="6"/>
  <c r="AA572" i="6"/>
  <c r="AB572" i="6"/>
  <c r="AC572" i="6"/>
  <c r="AD572" i="6"/>
  <c r="AE572" i="6"/>
  <c r="AF572" i="6"/>
  <c r="AG572" i="6"/>
  <c r="A573" i="6"/>
  <c r="B573" i="6"/>
  <c r="C573" i="6"/>
  <c r="D573" i="6"/>
  <c r="E573" i="6"/>
  <c r="F573" i="6"/>
  <c r="G573" i="6"/>
  <c r="H573" i="6"/>
  <c r="I573" i="6"/>
  <c r="K573" i="6"/>
  <c r="L573" i="6"/>
  <c r="M573" i="6"/>
  <c r="N573" i="6"/>
  <c r="O573" i="6"/>
  <c r="P573" i="6"/>
  <c r="Q573" i="6"/>
  <c r="R573" i="6"/>
  <c r="S573" i="6"/>
  <c r="T573" i="6"/>
  <c r="U573" i="6"/>
  <c r="V573" i="6"/>
  <c r="W573" i="6"/>
  <c r="X573" i="6"/>
  <c r="Y573" i="6"/>
  <c r="Z573" i="6"/>
  <c r="AA573" i="6"/>
  <c r="AB573" i="6"/>
  <c r="AC573" i="6"/>
  <c r="AD573" i="6"/>
  <c r="AE573" i="6"/>
  <c r="AF573" i="6"/>
  <c r="AG573" i="6"/>
  <c r="A574" i="6"/>
  <c r="B574" i="6"/>
  <c r="C574" i="6"/>
  <c r="D574" i="6"/>
  <c r="E574" i="6"/>
  <c r="F574" i="6"/>
  <c r="G574" i="6"/>
  <c r="H574" i="6"/>
  <c r="I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AG574" i="6"/>
  <c r="A575" i="6"/>
  <c r="B575" i="6"/>
  <c r="C575" i="6"/>
  <c r="D575" i="6"/>
  <c r="E575" i="6"/>
  <c r="F575" i="6"/>
  <c r="G575" i="6"/>
  <c r="H575" i="6"/>
  <c r="I575" i="6"/>
  <c r="K575" i="6"/>
  <c r="L575" i="6"/>
  <c r="M575" i="6"/>
  <c r="N575" i="6"/>
  <c r="O575" i="6"/>
  <c r="P575" i="6"/>
  <c r="Q575" i="6"/>
  <c r="R575" i="6"/>
  <c r="S575" i="6"/>
  <c r="T575" i="6"/>
  <c r="U575" i="6"/>
  <c r="V575" i="6"/>
  <c r="W575" i="6"/>
  <c r="X575" i="6"/>
  <c r="Y575" i="6"/>
  <c r="Z575" i="6"/>
  <c r="AA575" i="6"/>
  <c r="AB575" i="6"/>
  <c r="AC575" i="6"/>
  <c r="AD575" i="6"/>
  <c r="AE575" i="6"/>
  <c r="AF575" i="6"/>
  <c r="AG575" i="6"/>
  <c r="A576" i="6"/>
  <c r="B576" i="6"/>
  <c r="C576" i="6"/>
  <c r="D576" i="6"/>
  <c r="E576" i="6"/>
  <c r="F576" i="6"/>
  <c r="G576" i="6"/>
  <c r="H576" i="6"/>
  <c r="I576" i="6"/>
  <c r="K576" i="6"/>
  <c r="L576" i="6"/>
  <c r="M576" i="6"/>
  <c r="N576" i="6"/>
  <c r="O576" i="6"/>
  <c r="P576" i="6"/>
  <c r="Q576" i="6"/>
  <c r="R576" i="6"/>
  <c r="S576" i="6"/>
  <c r="T576" i="6"/>
  <c r="U576" i="6"/>
  <c r="V576" i="6"/>
  <c r="W576" i="6"/>
  <c r="X576" i="6"/>
  <c r="Y576" i="6"/>
  <c r="Z576" i="6"/>
  <c r="AA576" i="6"/>
  <c r="AB576" i="6"/>
  <c r="AC576" i="6"/>
  <c r="AD576" i="6"/>
  <c r="AE576" i="6"/>
  <c r="AF576" i="6"/>
  <c r="AG576" i="6"/>
  <c r="A577" i="6"/>
  <c r="B577" i="6"/>
  <c r="C577" i="6"/>
  <c r="D577" i="6"/>
  <c r="E577" i="6"/>
  <c r="F577" i="6"/>
  <c r="G577" i="6"/>
  <c r="H577" i="6"/>
  <c r="I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AB577" i="6"/>
  <c r="AC577" i="6"/>
  <c r="AD577" i="6"/>
  <c r="AE577" i="6"/>
  <c r="AF577" i="6"/>
  <c r="AG577" i="6"/>
  <c r="A578" i="6"/>
  <c r="B578" i="6"/>
  <c r="C578" i="6"/>
  <c r="D578" i="6"/>
  <c r="E578" i="6"/>
  <c r="F578" i="6"/>
  <c r="G578" i="6"/>
  <c r="H578" i="6"/>
  <c r="I578" i="6"/>
  <c r="K578" i="6"/>
  <c r="L578" i="6"/>
  <c r="M578" i="6"/>
  <c r="N578" i="6"/>
  <c r="O578" i="6"/>
  <c r="P578" i="6"/>
  <c r="Q578" i="6"/>
  <c r="R578" i="6"/>
  <c r="S578" i="6"/>
  <c r="T578" i="6"/>
  <c r="U578" i="6"/>
  <c r="V578" i="6"/>
  <c r="W578" i="6"/>
  <c r="X578" i="6"/>
  <c r="Y578" i="6"/>
  <c r="Z578" i="6"/>
  <c r="AA578" i="6"/>
  <c r="AB578" i="6"/>
  <c r="AC578" i="6"/>
  <c r="AD578" i="6"/>
  <c r="AE578" i="6"/>
  <c r="AF578" i="6"/>
  <c r="AG578" i="6"/>
  <c r="A579" i="6"/>
  <c r="B579" i="6"/>
  <c r="C579" i="6"/>
  <c r="D579" i="6"/>
  <c r="E579" i="6"/>
  <c r="F579" i="6"/>
  <c r="G579" i="6"/>
  <c r="H579" i="6"/>
  <c r="I579" i="6"/>
  <c r="K579" i="6"/>
  <c r="L579" i="6"/>
  <c r="M579" i="6"/>
  <c r="N579" i="6"/>
  <c r="O579" i="6"/>
  <c r="P579" i="6"/>
  <c r="Q579" i="6"/>
  <c r="R579" i="6"/>
  <c r="S579" i="6"/>
  <c r="T579" i="6"/>
  <c r="U579" i="6"/>
  <c r="V579" i="6"/>
  <c r="W579" i="6"/>
  <c r="X579" i="6"/>
  <c r="Y579" i="6"/>
  <c r="Z579" i="6"/>
  <c r="AA579" i="6"/>
  <c r="AB579" i="6"/>
  <c r="AC579" i="6"/>
  <c r="AD579" i="6"/>
  <c r="AE579" i="6"/>
  <c r="AF579" i="6"/>
  <c r="AG579" i="6"/>
  <c r="A580" i="6"/>
  <c r="B580" i="6"/>
  <c r="C580" i="6"/>
  <c r="D580" i="6"/>
  <c r="E580" i="6"/>
  <c r="F580" i="6"/>
  <c r="G580" i="6"/>
  <c r="H580" i="6"/>
  <c r="I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AB580" i="6"/>
  <c r="AC580" i="6"/>
  <c r="AD580" i="6"/>
  <c r="AE580" i="6"/>
  <c r="AF580" i="6"/>
  <c r="AG580" i="6"/>
  <c r="A581" i="6"/>
  <c r="B581" i="6"/>
  <c r="C581" i="6"/>
  <c r="D581" i="6"/>
  <c r="E581" i="6"/>
  <c r="F581" i="6"/>
  <c r="G581" i="6"/>
  <c r="H581" i="6"/>
  <c r="I581" i="6"/>
  <c r="K581" i="6"/>
  <c r="L581" i="6"/>
  <c r="M581" i="6"/>
  <c r="N581" i="6"/>
  <c r="O581" i="6"/>
  <c r="P581" i="6"/>
  <c r="Q581" i="6"/>
  <c r="R581" i="6"/>
  <c r="S581" i="6"/>
  <c r="T581" i="6"/>
  <c r="U581" i="6"/>
  <c r="V581" i="6"/>
  <c r="W581" i="6"/>
  <c r="X581" i="6"/>
  <c r="Y581" i="6"/>
  <c r="Z581" i="6"/>
  <c r="AA581" i="6"/>
  <c r="AB581" i="6"/>
  <c r="AC581" i="6"/>
  <c r="AD581" i="6"/>
  <c r="AE581" i="6"/>
  <c r="AF581" i="6"/>
  <c r="AG581" i="6"/>
  <c r="A582" i="6"/>
  <c r="B582" i="6"/>
  <c r="C582" i="6"/>
  <c r="D582" i="6"/>
  <c r="E582" i="6"/>
  <c r="F582" i="6"/>
  <c r="G582" i="6"/>
  <c r="H582" i="6"/>
  <c r="I582" i="6"/>
  <c r="K582" i="6"/>
  <c r="L582" i="6"/>
  <c r="M582" i="6"/>
  <c r="N582" i="6"/>
  <c r="O582" i="6"/>
  <c r="P582" i="6"/>
  <c r="Q582" i="6"/>
  <c r="R582" i="6"/>
  <c r="S582" i="6"/>
  <c r="T582" i="6"/>
  <c r="U582" i="6"/>
  <c r="V582" i="6"/>
  <c r="W582" i="6"/>
  <c r="X582" i="6"/>
  <c r="Y582" i="6"/>
  <c r="Z582" i="6"/>
  <c r="AA582" i="6"/>
  <c r="AB582" i="6"/>
  <c r="AC582" i="6"/>
  <c r="AD582" i="6"/>
  <c r="AE582" i="6"/>
  <c r="AF582" i="6"/>
  <c r="AG582" i="6"/>
  <c r="A583" i="6"/>
  <c r="B583" i="6"/>
  <c r="C583" i="6"/>
  <c r="D583" i="6"/>
  <c r="E583" i="6"/>
  <c r="F583" i="6"/>
  <c r="G583" i="6"/>
  <c r="H583" i="6"/>
  <c r="I583" i="6"/>
  <c r="K583" i="6"/>
  <c r="L583" i="6"/>
  <c r="M583" i="6"/>
  <c r="N583" i="6"/>
  <c r="O583" i="6"/>
  <c r="P583" i="6"/>
  <c r="Q583" i="6"/>
  <c r="R583" i="6"/>
  <c r="S583" i="6"/>
  <c r="T583" i="6"/>
  <c r="U583" i="6"/>
  <c r="V583" i="6"/>
  <c r="W583" i="6"/>
  <c r="X583" i="6"/>
  <c r="Y583" i="6"/>
  <c r="Z583" i="6"/>
  <c r="AA583" i="6"/>
  <c r="AB583" i="6"/>
  <c r="AC583" i="6"/>
  <c r="AD583" i="6"/>
  <c r="AE583" i="6"/>
  <c r="AF583" i="6"/>
  <c r="AG583" i="6"/>
  <c r="A584" i="6"/>
  <c r="B584" i="6"/>
  <c r="C584" i="6"/>
  <c r="D584" i="6"/>
  <c r="E584" i="6"/>
  <c r="F584" i="6"/>
  <c r="G584" i="6"/>
  <c r="H584" i="6"/>
  <c r="I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AB584" i="6"/>
  <c r="AC584" i="6"/>
  <c r="AD584" i="6"/>
  <c r="AE584" i="6"/>
  <c r="AF584" i="6"/>
  <c r="AG584" i="6"/>
  <c r="A585" i="6"/>
  <c r="B585" i="6"/>
  <c r="C585" i="6"/>
  <c r="D585" i="6"/>
  <c r="E585" i="6"/>
  <c r="F585" i="6"/>
  <c r="G585" i="6"/>
  <c r="H585" i="6"/>
  <c r="I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AB585" i="6"/>
  <c r="AC585" i="6"/>
  <c r="AD585" i="6"/>
  <c r="AE585" i="6"/>
  <c r="AF585" i="6"/>
  <c r="AG585" i="6"/>
  <c r="A586" i="6"/>
  <c r="B586" i="6"/>
  <c r="C586" i="6"/>
  <c r="D586" i="6"/>
  <c r="E586" i="6"/>
  <c r="F586" i="6"/>
  <c r="G586" i="6"/>
  <c r="H586" i="6"/>
  <c r="I586" i="6"/>
  <c r="K586" i="6"/>
  <c r="L586" i="6"/>
  <c r="M586" i="6"/>
  <c r="N586" i="6"/>
  <c r="O586" i="6"/>
  <c r="P586" i="6"/>
  <c r="Q586" i="6"/>
  <c r="R586" i="6"/>
  <c r="S586" i="6"/>
  <c r="T586" i="6"/>
  <c r="U586" i="6"/>
  <c r="V586" i="6"/>
  <c r="W586" i="6"/>
  <c r="X586" i="6"/>
  <c r="Y586" i="6"/>
  <c r="Z586" i="6"/>
  <c r="AA586" i="6"/>
  <c r="AB586" i="6"/>
  <c r="AC586" i="6"/>
  <c r="AD586" i="6"/>
  <c r="AE586" i="6"/>
  <c r="AF586" i="6"/>
  <c r="AG586" i="6"/>
  <c r="A587" i="6"/>
  <c r="B587" i="6"/>
  <c r="C587" i="6"/>
  <c r="D587" i="6"/>
  <c r="E587" i="6"/>
  <c r="F587" i="6"/>
  <c r="G587" i="6"/>
  <c r="H587" i="6"/>
  <c r="I587" i="6"/>
  <c r="K587" i="6"/>
  <c r="L587" i="6"/>
  <c r="M587" i="6"/>
  <c r="N587" i="6"/>
  <c r="O587" i="6"/>
  <c r="P587" i="6"/>
  <c r="Q587" i="6"/>
  <c r="R587" i="6"/>
  <c r="S587" i="6"/>
  <c r="T587" i="6"/>
  <c r="U587" i="6"/>
  <c r="V587" i="6"/>
  <c r="W587" i="6"/>
  <c r="X587" i="6"/>
  <c r="Y587" i="6"/>
  <c r="Z587" i="6"/>
  <c r="AA587" i="6"/>
  <c r="AB587" i="6"/>
  <c r="AC587" i="6"/>
  <c r="AD587" i="6"/>
  <c r="AE587" i="6"/>
  <c r="AF587" i="6"/>
  <c r="AG587" i="6"/>
  <c r="A588" i="6"/>
  <c r="B588" i="6"/>
  <c r="C588" i="6"/>
  <c r="D588" i="6"/>
  <c r="E588" i="6"/>
  <c r="F588" i="6"/>
  <c r="G588" i="6"/>
  <c r="H588" i="6"/>
  <c r="I588" i="6"/>
  <c r="K588" i="6"/>
  <c r="L588" i="6"/>
  <c r="M588" i="6"/>
  <c r="N588" i="6"/>
  <c r="O588" i="6"/>
  <c r="P588" i="6"/>
  <c r="Q588" i="6"/>
  <c r="R588" i="6"/>
  <c r="S588" i="6"/>
  <c r="T588" i="6"/>
  <c r="U588" i="6"/>
  <c r="V588" i="6"/>
  <c r="W588" i="6"/>
  <c r="X588" i="6"/>
  <c r="Y588" i="6"/>
  <c r="Z588" i="6"/>
  <c r="AA588" i="6"/>
  <c r="AB588" i="6"/>
  <c r="AC588" i="6"/>
  <c r="AD588" i="6"/>
  <c r="AE588" i="6"/>
  <c r="AF588" i="6"/>
  <c r="AG588" i="6"/>
  <c r="A589" i="6"/>
  <c r="B589" i="6"/>
  <c r="C589" i="6"/>
  <c r="D589" i="6"/>
  <c r="E589" i="6"/>
  <c r="F589" i="6"/>
  <c r="G589" i="6"/>
  <c r="H589" i="6"/>
  <c r="I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590" i="6"/>
  <c r="B590" i="6"/>
  <c r="C590" i="6"/>
  <c r="D590" i="6"/>
  <c r="E590" i="6"/>
  <c r="F590" i="6"/>
  <c r="G590" i="6"/>
  <c r="H590" i="6"/>
  <c r="I590" i="6"/>
  <c r="K590" i="6"/>
  <c r="L590" i="6"/>
  <c r="M590" i="6"/>
  <c r="N590" i="6"/>
  <c r="O590" i="6"/>
  <c r="P590" i="6"/>
  <c r="Q590" i="6"/>
  <c r="R590" i="6"/>
  <c r="S590" i="6"/>
  <c r="T590" i="6"/>
  <c r="U590" i="6"/>
  <c r="V590" i="6"/>
  <c r="W590" i="6"/>
  <c r="X590" i="6"/>
  <c r="Y590" i="6"/>
  <c r="Z590" i="6"/>
  <c r="AA590" i="6"/>
  <c r="AB590" i="6"/>
  <c r="AC590" i="6"/>
  <c r="AD590" i="6"/>
  <c r="AE590" i="6"/>
  <c r="AF590" i="6"/>
  <c r="AG590" i="6"/>
  <c r="A591" i="6"/>
  <c r="B591" i="6"/>
  <c r="C591" i="6"/>
  <c r="D591" i="6"/>
  <c r="E591" i="6"/>
  <c r="F591" i="6"/>
  <c r="G591" i="6"/>
  <c r="H591" i="6"/>
  <c r="I591" i="6"/>
  <c r="K591" i="6"/>
  <c r="L591" i="6"/>
  <c r="M591" i="6"/>
  <c r="N591" i="6"/>
  <c r="O591" i="6"/>
  <c r="P591" i="6"/>
  <c r="Q591" i="6"/>
  <c r="R591" i="6"/>
  <c r="S591" i="6"/>
  <c r="T591" i="6"/>
  <c r="U591" i="6"/>
  <c r="V591" i="6"/>
  <c r="W591" i="6"/>
  <c r="X591" i="6"/>
  <c r="Y591" i="6"/>
  <c r="Z591" i="6"/>
  <c r="AA591" i="6"/>
  <c r="AB591" i="6"/>
  <c r="AC591" i="6"/>
  <c r="AD591" i="6"/>
  <c r="AE591" i="6"/>
  <c r="AF591" i="6"/>
  <c r="AG591" i="6"/>
  <c r="A592" i="6"/>
  <c r="B592" i="6"/>
  <c r="C592" i="6"/>
  <c r="D592" i="6"/>
  <c r="E592" i="6"/>
  <c r="F592" i="6"/>
  <c r="G592" i="6"/>
  <c r="H592" i="6"/>
  <c r="I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593" i="6"/>
  <c r="B593" i="6"/>
  <c r="C593" i="6"/>
  <c r="D593" i="6"/>
  <c r="E593" i="6"/>
  <c r="F593" i="6"/>
  <c r="G593" i="6"/>
  <c r="H593" i="6"/>
  <c r="I593" i="6"/>
  <c r="K593" i="6"/>
  <c r="L593" i="6"/>
  <c r="M593" i="6"/>
  <c r="N593" i="6"/>
  <c r="O593" i="6"/>
  <c r="P593" i="6"/>
  <c r="Q593" i="6"/>
  <c r="R593" i="6"/>
  <c r="S593" i="6"/>
  <c r="T593" i="6"/>
  <c r="U593" i="6"/>
  <c r="V593" i="6"/>
  <c r="W593" i="6"/>
  <c r="X593" i="6"/>
  <c r="Y593" i="6"/>
  <c r="Z593" i="6"/>
  <c r="AA593" i="6"/>
  <c r="AB593" i="6"/>
  <c r="AC593" i="6"/>
  <c r="AD593" i="6"/>
  <c r="AE593" i="6"/>
  <c r="AF593" i="6"/>
  <c r="AG593" i="6"/>
  <c r="A594" i="6"/>
  <c r="B594" i="6"/>
  <c r="C594" i="6"/>
  <c r="D594" i="6"/>
  <c r="E594" i="6"/>
  <c r="F594" i="6"/>
  <c r="G594" i="6"/>
  <c r="H594" i="6"/>
  <c r="I594" i="6"/>
  <c r="K594" i="6"/>
  <c r="L594" i="6"/>
  <c r="M594" i="6"/>
  <c r="N594" i="6"/>
  <c r="O594" i="6"/>
  <c r="P594" i="6"/>
  <c r="Q594" i="6"/>
  <c r="R594" i="6"/>
  <c r="S594" i="6"/>
  <c r="T594" i="6"/>
  <c r="U594" i="6"/>
  <c r="V594" i="6"/>
  <c r="W594" i="6"/>
  <c r="X594" i="6"/>
  <c r="Y594" i="6"/>
  <c r="Z594" i="6"/>
  <c r="AA594" i="6"/>
  <c r="AB594" i="6"/>
  <c r="AC594" i="6"/>
  <c r="AD594" i="6"/>
  <c r="AE594" i="6"/>
  <c r="AF594" i="6"/>
  <c r="AG594" i="6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0" i="6" s="1"/>
  <c r="C531" i="2"/>
  <c r="C531" i="6" s="1"/>
  <c r="C532" i="2"/>
  <c r="C532" i="6" s="1"/>
  <c r="C533" i="2"/>
  <c r="C533" i="6" s="1"/>
  <c r="C534" i="2"/>
  <c r="C534" i="6" s="1"/>
  <c r="C535" i="2"/>
  <c r="C535" i="6" s="1"/>
  <c r="C536" i="2"/>
  <c r="C536" i="6" s="1"/>
  <c r="C537" i="2"/>
  <c r="C537" i="6" s="1"/>
  <c r="C538" i="2"/>
  <c r="C538" i="6" s="1"/>
  <c r="C2" i="2"/>
  <c r="C3" i="2"/>
  <c r="C4" i="2"/>
  <c r="C5" i="2"/>
  <c r="AA538" i="2" l="1"/>
  <c r="AA538" i="6" s="1"/>
  <c r="Z538" i="2"/>
  <c r="Z538" i="6" s="1"/>
  <c r="Y538" i="6"/>
  <c r="X538" i="2"/>
  <c r="X538" i="6" s="1"/>
  <c r="J538" i="2"/>
  <c r="J538" i="6" s="1"/>
  <c r="E538" i="2"/>
  <c r="E538" i="6" s="1"/>
  <c r="AA537" i="2"/>
  <c r="AA537" i="6" s="1"/>
  <c r="Z537" i="2"/>
  <c r="Z537" i="6" s="1"/>
  <c r="Y537" i="6"/>
  <c r="X537" i="2"/>
  <c r="X537" i="6" s="1"/>
  <c r="J537" i="2"/>
  <c r="J537" i="6" s="1"/>
  <c r="E537" i="2"/>
  <c r="E537" i="6" s="1"/>
  <c r="B535" i="7"/>
  <c r="C535" i="7" s="1"/>
  <c r="H535" i="7" s="1"/>
  <c r="B536" i="7"/>
  <c r="C536" i="7" s="1"/>
  <c r="H536" i="7" s="1"/>
  <c r="AA536" i="2"/>
  <c r="AA536" i="6" s="1"/>
  <c r="Z536" i="2"/>
  <c r="Z536" i="6" s="1"/>
  <c r="Y536" i="6"/>
  <c r="X536" i="2"/>
  <c r="X536" i="6" s="1"/>
  <c r="J536" i="2"/>
  <c r="J536" i="6" s="1"/>
  <c r="E536" i="2"/>
  <c r="E536" i="6" s="1"/>
  <c r="B532" i="7"/>
  <c r="C532" i="7" s="1"/>
  <c r="B533" i="7"/>
  <c r="C533" i="7" s="1"/>
  <c r="H533" i="7" s="1"/>
  <c r="B534" i="7"/>
  <c r="C534" i="7" s="1"/>
  <c r="B537" i="7"/>
  <c r="C537" i="7" s="1"/>
  <c r="B538" i="7"/>
  <c r="C538" i="7" s="1"/>
  <c r="B539" i="7"/>
  <c r="C539" i="7" s="1"/>
  <c r="B540" i="7"/>
  <c r="C540" i="7" s="1"/>
  <c r="H540" i="7" s="1"/>
  <c r="B541" i="7"/>
  <c r="C541" i="7" s="1"/>
  <c r="B542" i="7"/>
  <c r="C542" i="7" s="1"/>
  <c r="AA535" i="2"/>
  <c r="AA535" i="6" s="1"/>
  <c r="Z535" i="2"/>
  <c r="Z535" i="6" s="1"/>
  <c r="Y535" i="6"/>
  <c r="X535" i="2"/>
  <c r="X535" i="6" s="1"/>
  <c r="J535" i="2"/>
  <c r="J535" i="6" s="1"/>
  <c r="E535" i="2"/>
  <c r="E535" i="6" s="1"/>
  <c r="D537" i="7" l="1"/>
  <c r="H537" i="7"/>
  <c r="D534" i="7"/>
  <c r="H534" i="7"/>
  <c r="D541" i="7"/>
  <c r="H541" i="7"/>
  <c r="D539" i="7"/>
  <c r="H539" i="7"/>
  <c r="D542" i="7"/>
  <c r="H542" i="7"/>
  <c r="D538" i="7"/>
  <c r="H538" i="7"/>
  <c r="D532" i="7"/>
  <c r="H532" i="7"/>
  <c r="D536" i="7"/>
  <c r="F536" i="7"/>
  <c r="E536" i="7"/>
  <c r="G536" i="7"/>
  <c r="E535" i="7"/>
  <c r="G535" i="7"/>
  <c r="D535" i="7"/>
  <c r="F535" i="7"/>
  <c r="G541" i="7"/>
  <c r="D540" i="7"/>
  <c r="G540" i="7"/>
  <c r="D533" i="7"/>
  <c r="E533" i="7"/>
  <c r="G533" i="7"/>
  <c r="E541" i="7"/>
  <c r="E540" i="7"/>
  <c r="G538" i="7"/>
  <c r="E538" i="7"/>
  <c r="G534" i="7"/>
  <c r="E534" i="7"/>
  <c r="G542" i="7"/>
  <c r="E542" i="7"/>
  <c r="G539" i="7"/>
  <c r="E539" i="7"/>
  <c r="G537" i="7"/>
  <c r="E537" i="7"/>
  <c r="G532" i="7"/>
  <c r="E532" i="7"/>
  <c r="F542" i="7"/>
  <c r="F541" i="7"/>
  <c r="F540" i="7"/>
  <c r="F539" i="7"/>
  <c r="F538" i="7"/>
  <c r="F537" i="7"/>
  <c r="F534" i="7"/>
  <c r="F533" i="7"/>
  <c r="F532" i="7"/>
  <c r="AA534" i="2"/>
  <c r="AA534" i="6" s="1"/>
  <c r="Z534" i="2"/>
  <c r="Z534" i="6" s="1"/>
  <c r="Y534" i="6"/>
  <c r="X534" i="2"/>
  <c r="X534" i="6" s="1"/>
  <c r="J534" i="2"/>
  <c r="J534" i="6" s="1"/>
  <c r="E534" i="2"/>
  <c r="E534" i="6" s="1"/>
  <c r="B530" i="7" l="1"/>
  <c r="C530" i="7" s="1"/>
  <c r="H530" i="7" s="1"/>
  <c r="B531" i="7"/>
  <c r="C531" i="7" s="1"/>
  <c r="H531" i="7" s="1"/>
  <c r="AA533" i="2"/>
  <c r="AA533" i="6" s="1"/>
  <c r="Z533" i="2"/>
  <c r="Z533" i="6" s="1"/>
  <c r="Y533" i="6"/>
  <c r="X533" i="2"/>
  <c r="X533" i="6" s="1"/>
  <c r="J533" i="2"/>
  <c r="J533" i="6" s="1"/>
  <c r="E533" i="2"/>
  <c r="E533" i="6" s="1"/>
  <c r="AA532" i="2"/>
  <c r="AA532" i="6" s="1"/>
  <c r="Z532" i="2"/>
  <c r="Z532" i="6" s="1"/>
  <c r="Y532" i="6"/>
  <c r="X532" i="2"/>
  <c r="X532" i="6" s="1"/>
  <c r="E532" i="2"/>
  <c r="E532" i="6" s="1"/>
  <c r="AA531" i="2"/>
  <c r="AA531" i="6" s="1"/>
  <c r="Z531" i="2"/>
  <c r="Z531" i="6" s="1"/>
  <c r="Y531" i="6"/>
  <c r="X531" i="2"/>
  <c r="X531" i="6" s="1"/>
  <c r="E531" i="2"/>
  <c r="E531" i="6" s="1"/>
  <c r="E531" i="7" l="1"/>
  <c r="G531" i="7"/>
  <c r="D531" i="7"/>
  <c r="F531" i="7"/>
  <c r="E530" i="7"/>
  <c r="G530" i="7"/>
  <c r="D530" i="7"/>
  <c r="F530" i="7"/>
  <c r="B526" i="6"/>
  <c r="D526" i="6"/>
  <c r="F526" i="6"/>
  <c r="H526" i="6"/>
  <c r="I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AB526" i="6"/>
  <c r="AC526" i="6"/>
  <c r="AD526" i="6"/>
  <c r="AE526" i="6"/>
  <c r="AF526" i="6"/>
  <c r="AG526" i="6"/>
  <c r="B527" i="6"/>
  <c r="D527" i="6"/>
  <c r="F527" i="6"/>
  <c r="H527" i="6"/>
  <c r="I527" i="6"/>
  <c r="K527" i="6"/>
  <c r="L527" i="6"/>
  <c r="M527" i="6"/>
  <c r="N527" i="6"/>
  <c r="O527" i="6"/>
  <c r="P527" i="6"/>
  <c r="Q527" i="6"/>
  <c r="R527" i="6"/>
  <c r="S527" i="6"/>
  <c r="T527" i="6"/>
  <c r="U527" i="6"/>
  <c r="V527" i="6"/>
  <c r="W527" i="6"/>
  <c r="AB527" i="6"/>
  <c r="AC527" i="6"/>
  <c r="AD527" i="6"/>
  <c r="AE527" i="6"/>
  <c r="AF527" i="6"/>
  <c r="AG527" i="6"/>
  <c r="B528" i="6"/>
  <c r="D528" i="6"/>
  <c r="F528" i="6"/>
  <c r="H528" i="6"/>
  <c r="I528" i="6"/>
  <c r="K528" i="6"/>
  <c r="L528" i="6"/>
  <c r="M528" i="6"/>
  <c r="N528" i="6"/>
  <c r="O528" i="6"/>
  <c r="P528" i="6"/>
  <c r="Q528" i="6"/>
  <c r="R528" i="6"/>
  <c r="S528" i="6"/>
  <c r="T528" i="6"/>
  <c r="U528" i="6"/>
  <c r="V528" i="6"/>
  <c r="W528" i="6"/>
  <c r="AB528" i="6"/>
  <c r="AC528" i="6"/>
  <c r="AD528" i="6"/>
  <c r="AE528" i="6"/>
  <c r="AF528" i="6"/>
  <c r="AG528" i="6"/>
  <c r="B529" i="6"/>
  <c r="D529" i="6"/>
  <c r="F529" i="6"/>
  <c r="H529" i="6"/>
  <c r="I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AB529" i="6"/>
  <c r="AC529" i="6"/>
  <c r="AD529" i="6"/>
  <c r="AE529" i="6"/>
  <c r="AF529" i="6"/>
  <c r="AG529" i="6"/>
  <c r="A595" i="6"/>
  <c r="B595" i="6"/>
  <c r="C595" i="6"/>
  <c r="D595" i="6"/>
  <c r="E595" i="6"/>
  <c r="F595" i="6"/>
  <c r="G595" i="6"/>
  <c r="H595" i="6"/>
  <c r="I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596" i="6"/>
  <c r="B596" i="6"/>
  <c r="C596" i="6"/>
  <c r="D596" i="6"/>
  <c r="E596" i="6"/>
  <c r="F596" i="6"/>
  <c r="G596" i="6"/>
  <c r="H596" i="6"/>
  <c r="I596" i="6"/>
  <c r="K596" i="6"/>
  <c r="L596" i="6"/>
  <c r="M596" i="6"/>
  <c r="N596" i="6"/>
  <c r="O596" i="6"/>
  <c r="P596" i="6"/>
  <c r="Q596" i="6"/>
  <c r="R596" i="6"/>
  <c r="S596" i="6"/>
  <c r="T596" i="6"/>
  <c r="U596" i="6"/>
  <c r="V596" i="6"/>
  <c r="W596" i="6"/>
  <c r="X596" i="6"/>
  <c r="Y596" i="6"/>
  <c r="Z596" i="6"/>
  <c r="AA596" i="6"/>
  <c r="AB596" i="6"/>
  <c r="AC596" i="6"/>
  <c r="AD596" i="6"/>
  <c r="AE596" i="6"/>
  <c r="AF596" i="6"/>
  <c r="AG596" i="6"/>
  <c r="A597" i="6"/>
  <c r="B597" i="6"/>
  <c r="C597" i="6"/>
  <c r="D597" i="6"/>
  <c r="E597" i="6"/>
  <c r="F597" i="6"/>
  <c r="G597" i="6"/>
  <c r="H597" i="6"/>
  <c r="I597" i="6"/>
  <c r="K597" i="6"/>
  <c r="L597" i="6"/>
  <c r="M597" i="6"/>
  <c r="N597" i="6"/>
  <c r="O597" i="6"/>
  <c r="P597" i="6"/>
  <c r="Q597" i="6"/>
  <c r="R597" i="6"/>
  <c r="S597" i="6"/>
  <c r="T597" i="6"/>
  <c r="U597" i="6"/>
  <c r="V597" i="6"/>
  <c r="W597" i="6"/>
  <c r="X597" i="6"/>
  <c r="Y597" i="6"/>
  <c r="Z597" i="6"/>
  <c r="AA597" i="6"/>
  <c r="AB597" i="6"/>
  <c r="AC597" i="6"/>
  <c r="AD597" i="6"/>
  <c r="AE597" i="6"/>
  <c r="AF597" i="6"/>
  <c r="AG597" i="6"/>
  <c r="A598" i="6"/>
  <c r="B598" i="6"/>
  <c r="C598" i="6"/>
  <c r="D598" i="6"/>
  <c r="E598" i="6"/>
  <c r="F598" i="6"/>
  <c r="G598" i="6"/>
  <c r="H598" i="6"/>
  <c r="I598" i="6"/>
  <c r="K598" i="6"/>
  <c r="L598" i="6"/>
  <c r="M598" i="6"/>
  <c r="N598" i="6"/>
  <c r="O598" i="6"/>
  <c r="P598" i="6"/>
  <c r="Q598" i="6"/>
  <c r="R598" i="6"/>
  <c r="S598" i="6"/>
  <c r="T598" i="6"/>
  <c r="U598" i="6"/>
  <c r="V598" i="6"/>
  <c r="W598" i="6"/>
  <c r="X598" i="6"/>
  <c r="Y598" i="6"/>
  <c r="Z598" i="6"/>
  <c r="AA598" i="6"/>
  <c r="AB598" i="6"/>
  <c r="AC598" i="6"/>
  <c r="AD598" i="6"/>
  <c r="AE598" i="6"/>
  <c r="AF598" i="6"/>
  <c r="AG598" i="6"/>
  <c r="A599" i="6"/>
  <c r="B599" i="6"/>
  <c r="C599" i="6"/>
  <c r="D599" i="6"/>
  <c r="E599" i="6"/>
  <c r="F599" i="6"/>
  <c r="G599" i="6"/>
  <c r="H599" i="6"/>
  <c r="I599" i="6"/>
  <c r="K599" i="6"/>
  <c r="L599" i="6"/>
  <c r="M599" i="6"/>
  <c r="N599" i="6"/>
  <c r="O599" i="6"/>
  <c r="P599" i="6"/>
  <c r="Q599" i="6"/>
  <c r="R599" i="6"/>
  <c r="S599" i="6"/>
  <c r="T599" i="6"/>
  <c r="U599" i="6"/>
  <c r="V599" i="6"/>
  <c r="W599" i="6"/>
  <c r="X599" i="6"/>
  <c r="Y599" i="6"/>
  <c r="Z599" i="6"/>
  <c r="AA599" i="6"/>
  <c r="AB599" i="6"/>
  <c r="AC599" i="6"/>
  <c r="AD599" i="6"/>
  <c r="AE599" i="6"/>
  <c r="AF599" i="6"/>
  <c r="AG599" i="6"/>
  <c r="A600" i="6"/>
  <c r="B600" i="6"/>
  <c r="C600" i="6"/>
  <c r="D600" i="6"/>
  <c r="E600" i="6"/>
  <c r="F600" i="6"/>
  <c r="G600" i="6"/>
  <c r="H600" i="6"/>
  <c r="I600" i="6"/>
  <c r="K600" i="6"/>
  <c r="L600" i="6"/>
  <c r="M600" i="6"/>
  <c r="N600" i="6"/>
  <c r="O600" i="6"/>
  <c r="P600" i="6"/>
  <c r="Q600" i="6"/>
  <c r="R600" i="6"/>
  <c r="S600" i="6"/>
  <c r="T600" i="6"/>
  <c r="U600" i="6"/>
  <c r="V600" i="6"/>
  <c r="W600" i="6"/>
  <c r="X600" i="6"/>
  <c r="Y600" i="6"/>
  <c r="Z600" i="6"/>
  <c r="AA600" i="6"/>
  <c r="AB600" i="6"/>
  <c r="AC600" i="6"/>
  <c r="AD600" i="6"/>
  <c r="AE600" i="6"/>
  <c r="AF600" i="6"/>
  <c r="AG600" i="6"/>
  <c r="A601" i="6"/>
  <c r="B601" i="6"/>
  <c r="C601" i="6"/>
  <c r="D601" i="6"/>
  <c r="E601" i="6"/>
  <c r="F601" i="6"/>
  <c r="G601" i="6"/>
  <c r="H601" i="6"/>
  <c r="I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602" i="6"/>
  <c r="B602" i="6"/>
  <c r="C602" i="6"/>
  <c r="D602" i="6"/>
  <c r="E602" i="6"/>
  <c r="F602" i="6"/>
  <c r="G602" i="6"/>
  <c r="H602" i="6"/>
  <c r="I602" i="6"/>
  <c r="K602" i="6"/>
  <c r="L602" i="6"/>
  <c r="M602" i="6"/>
  <c r="N602" i="6"/>
  <c r="O602" i="6"/>
  <c r="P602" i="6"/>
  <c r="Q602" i="6"/>
  <c r="R602" i="6"/>
  <c r="S602" i="6"/>
  <c r="T602" i="6"/>
  <c r="U602" i="6"/>
  <c r="V602" i="6"/>
  <c r="W602" i="6"/>
  <c r="X602" i="6"/>
  <c r="Y602" i="6"/>
  <c r="Z602" i="6"/>
  <c r="AA602" i="6"/>
  <c r="AB602" i="6"/>
  <c r="AC602" i="6"/>
  <c r="AD602" i="6"/>
  <c r="AE602" i="6"/>
  <c r="AF602" i="6"/>
  <c r="AG602" i="6"/>
  <c r="A603" i="6"/>
  <c r="B603" i="6"/>
  <c r="C603" i="6"/>
  <c r="D603" i="6"/>
  <c r="E603" i="6"/>
  <c r="F603" i="6"/>
  <c r="G603" i="6"/>
  <c r="H603" i="6"/>
  <c r="I603" i="6"/>
  <c r="K603" i="6"/>
  <c r="L603" i="6"/>
  <c r="M603" i="6"/>
  <c r="N603" i="6"/>
  <c r="O603" i="6"/>
  <c r="P603" i="6"/>
  <c r="Q603" i="6"/>
  <c r="R603" i="6"/>
  <c r="S603" i="6"/>
  <c r="T603" i="6"/>
  <c r="U603" i="6"/>
  <c r="V603" i="6"/>
  <c r="W603" i="6"/>
  <c r="X603" i="6"/>
  <c r="Y603" i="6"/>
  <c r="Z603" i="6"/>
  <c r="AA603" i="6"/>
  <c r="AB603" i="6"/>
  <c r="AC603" i="6"/>
  <c r="AD603" i="6"/>
  <c r="AE603" i="6"/>
  <c r="AF603" i="6"/>
  <c r="AG603" i="6"/>
  <c r="A604" i="6"/>
  <c r="B604" i="6"/>
  <c r="C604" i="6"/>
  <c r="D604" i="6"/>
  <c r="E604" i="6"/>
  <c r="F604" i="6"/>
  <c r="G604" i="6"/>
  <c r="H604" i="6"/>
  <c r="I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605" i="6"/>
  <c r="B605" i="6"/>
  <c r="C605" i="6"/>
  <c r="D605" i="6"/>
  <c r="E605" i="6"/>
  <c r="F605" i="6"/>
  <c r="G605" i="6"/>
  <c r="H605" i="6"/>
  <c r="I605" i="6"/>
  <c r="K605" i="6"/>
  <c r="L605" i="6"/>
  <c r="M605" i="6"/>
  <c r="N605" i="6"/>
  <c r="O605" i="6"/>
  <c r="P605" i="6"/>
  <c r="Q605" i="6"/>
  <c r="R605" i="6"/>
  <c r="S605" i="6"/>
  <c r="T605" i="6"/>
  <c r="U605" i="6"/>
  <c r="V605" i="6"/>
  <c r="W605" i="6"/>
  <c r="X605" i="6"/>
  <c r="Y605" i="6"/>
  <c r="Z605" i="6"/>
  <c r="AA605" i="6"/>
  <c r="AB605" i="6"/>
  <c r="AC605" i="6"/>
  <c r="AD605" i="6"/>
  <c r="AE605" i="6"/>
  <c r="AF605" i="6"/>
  <c r="AG605" i="6"/>
  <c r="A606" i="6"/>
  <c r="B606" i="6"/>
  <c r="C606" i="6"/>
  <c r="D606" i="6"/>
  <c r="E606" i="6"/>
  <c r="F606" i="6"/>
  <c r="G606" i="6"/>
  <c r="H606" i="6"/>
  <c r="I606" i="6"/>
  <c r="K606" i="6"/>
  <c r="L606" i="6"/>
  <c r="M606" i="6"/>
  <c r="N606" i="6"/>
  <c r="O606" i="6"/>
  <c r="P606" i="6"/>
  <c r="Q606" i="6"/>
  <c r="R606" i="6"/>
  <c r="S606" i="6"/>
  <c r="T606" i="6"/>
  <c r="U606" i="6"/>
  <c r="V606" i="6"/>
  <c r="W606" i="6"/>
  <c r="X606" i="6"/>
  <c r="Y606" i="6"/>
  <c r="Z606" i="6"/>
  <c r="AA606" i="6"/>
  <c r="AB606" i="6"/>
  <c r="AC606" i="6"/>
  <c r="AD606" i="6"/>
  <c r="AE606" i="6"/>
  <c r="AF606" i="6"/>
  <c r="AG606" i="6"/>
  <c r="A607" i="6"/>
  <c r="B607" i="6"/>
  <c r="C607" i="6"/>
  <c r="D607" i="6"/>
  <c r="E607" i="6"/>
  <c r="F607" i="6"/>
  <c r="G607" i="6"/>
  <c r="H607" i="6"/>
  <c r="I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AB607" i="6"/>
  <c r="AC607" i="6"/>
  <c r="AD607" i="6"/>
  <c r="AE607" i="6"/>
  <c r="AF607" i="6"/>
  <c r="AG607" i="6"/>
  <c r="A608" i="6"/>
  <c r="B608" i="6"/>
  <c r="C608" i="6"/>
  <c r="D608" i="6"/>
  <c r="E608" i="6"/>
  <c r="F608" i="6"/>
  <c r="G608" i="6"/>
  <c r="H608" i="6"/>
  <c r="I608" i="6"/>
  <c r="K608" i="6"/>
  <c r="L608" i="6"/>
  <c r="M608" i="6"/>
  <c r="N608" i="6"/>
  <c r="O608" i="6"/>
  <c r="P608" i="6"/>
  <c r="Q608" i="6"/>
  <c r="R608" i="6"/>
  <c r="S608" i="6"/>
  <c r="T608" i="6"/>
  <c r="U608" i="6"/>
  <c r="V608" i="6"/>
  <c r="W608" i="6"/>
  <c r="X608" i="6"/>
  <c r="Y608" i="6"/>
  <c r="Z608" i="6"/>
  <c r="AA608" i="6"/>
  <c r="AB608" i="6"/>
  <c r="AC608" i="6"/>
  <c r="AD608" i="6"/>
  <c r="AE608" i="6"/>
  <c r="AF608" i="6"/>
  <c r="AG608" i="6"/>
  <c r="A609" i="6"/>
  <c r="B609" i="6"/>
  <c r="C609" i="6"/>
  <c r="D609" i="6"/>
  <c r="E609" i="6"/>
  <c r="F609" i="6"/>
  <c r="G609" i="6"/>
  <c r="H609" i="6"/>
  <c r="I609" i="6"/>
  <c r="K609" i="6"/>
  <c r="L609" i="6"/>
  <c r="M609" i="6"/>
  <c r="N609" i="6"/>
  <c r="O609" i="6"/>
  <c r="P609" i="6"/>
  <c r="Q609" i="6"/>
  <c r="R609" i="6"/>
  <c r="S609" i="6"/>
  <c r="T609" i="6"/>
  <c r="U609" i="6"/>
  <c r="V609" i="6"/>
  <c r="W609" i="6"/>
  <c r="X609" i="6"/>
  <c r="Y609" i="6"/>
  <c r="Z609" i="6"/>
  <c r="AA609" i="6"/>
  <c r="AB609" i="6"/>
  <c r="AC609" i="6"/>
  <c r="AD609" i="6"/>
  <c r="AE609" i="6"/>
  <c r="AF609" i="6"/>
  <c r="AG609" i="6"/>
  <c r="A610" i="6"/>
  <c r="B610" i="6"/>
  <c r="C610" i="6"/>
  <c r="D610" i="6"/>
  <c r="E610" i="6"/>
  <c r="F610" i="6"/>
  <c r="G610" i="6"/>
  <c r="H610" i="6"/>
  <c r="I610" i="6"/>
  <c r="K610" i="6"/>
  <c r="L610" i="6"/>
  <c r="M610" i="6"/>
  <c r="N610" i="6"/>
  <c r="O610" i="6"/>
  <c r="P610" i="6"/>
  <c r="Q610" i="6"/>
  <c r="R610" i="6"/>
  <c r="S610" i="6"/>
  <c r="T610" i="6"/>
  <c r="U610" i="6"/>
  <c r="V610" i="6"/>
  <c r="W610" i="6"/>
  <c r="X610" i="6"/>
  <c r="Y610" i="6"/>
  <c r="Z610" i="6"/>
  <c r="AA610" i="6"/>
  <c r="AB610" i="6"/>
  <c r="AC610" i="6"/>
  <c r="AD610" i="6"/>
  <c r="AE610" i="6"/>
  <c r="AF610" i="6"/>
  <c r="AG610" i="6"/>
  <c r="A611" i="6"/>
  <c r="B611" i="6"/>
  <c r="C611" i="6"/>
  <c r="D611" i="6"/>
  <c r="E611" i="6"/>
  <c r="F611" i="6"/>
  <c r="G611" i="6"/>
  <c r="H611" i="6"/>
  <c r="I611" i="6"/>
  <c r="K611" i="6"/>
  <c r="L611" i="6"/>
  <c r="M611" i="6"/>
  <c r="N611" i="6"/>
  <c r="O611" i="6"/>
  <c r="P611" i="6"/>
  <c r="Q611" i="6"/>
  <c r="R611" i="6"/>
  <c r="S611" i="6"/>
  <c r="T611" i="6"/>
  <c r="U611" i="6"/>
  <c r="V611" i="6"/>
  <c r="W611" i="6"/>
  <c r="X611" i="6"/>
  <c r="Y611" i="6"/>
  <c r="Z611" i="6"/>
  <c r="AA611" i="6"/>
  <c r="AB611" i="6"/>
  <c r="AC611" i="6"/>
  <c r="AD611" i="6"/>
  <c r="AE611" i="6"/>
  <c r="AF611" i="6"/>
  <c r="AG611" i="6"/>
  <c r="A612" i="6"/>
  <c r="B612" i="6"/>
  <c r="C612" i="6"/>
  <c r="D612" i="6"/>
  <c r="E612" i="6"/>
  <c r="F612" i="6"/>
  <c r="G612" i="6"/>
  <c r="H612" i="6"/>
  <c r="I612" i="6"/>
  <c r="K612" i="6"/>
  <c r="L612" i="6"/>
  <c r="M612" i="6"/>
  <c r="N612" i="6"/>
  <c r="O612" i="6"/>
  <c r="P612" i="6"/>
  <c r="Q612" i="6"/>
  <c r="R612" i="6"/>
  <c r="S612" i="6"/>
  <c r="T612" i="6"/>
  <c r="U612" i="6"/>
  <c r="V612" i="6"/>
  <c r="W612" i="6"/>
  <c r="X612" i="6"/>
  <c r="Y612" i="6"/>
  <c r="Z612" i="6"/>
  <c r="AA612" i="6"/>
  <c r="AB612" i="6"/>
  <c r="AC612" i="6"/>
  <c r="AD612" i="6"/>
  <c r="AE612" i="6"/>
  <c r="AF612" i="6"/>
  <c r="AG612" i="6"/>
  <c r="A613" i="6"/>
  <c r="B613" i="6"/>
  <c r="C613" i="6"/>
  <c r="D613" i="6"/>
  <c r="E613" i="6"/>
  <c r="F613" i="6"/>
  <c r="G613" i="6"/>
  <c r="H613" i="6"/>
  <c r="I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AB613" i="6"/>
  <c r="AC613" i="6"/>
  <c r="AD613" i="6"/>
  <c r="AE613" i="6"/>
  <c r="AF613" i="6"/>
  <c r="AG613" i="6"/>
  <c r="A614" i="6"/>
  <c r="B614" i="6"/>
  <c r="C614" i="6"/>
  <c r="D614" i="6"/>
  <c r="E614" i="6"/>
  <c r="F614" i="6"/>
  <c r="G614" i="6"/>
  <c r="H614" i="6"/>
  <c r="I614" i="6"/>
  <c r="K614" i="6"/>
  <c r="L614" i="6"/>
  <c r="M614" i="6"/>
  <c r="N614" i="6"/>
  <c r="O614" i="6"/>
  <c r="P614" i="6"/>
  <c r="Q614" i="6"/>
  <c r="R614" i="6"/>
  <c r="S614" i="6"/>
  <c r="T614" i="6"/>
  <c r="U614" i="6"/>
  <c r="V614" i="6"/>
  <c r="W614" i="6"/>
  <c r="X614" i="6"/>
  <c r="Y614" i="6"/>
  <c r="Z614" i="6"/>
  <c r="AA614" i="6"/>
  <c r="AB614" i="6"/>
  <c r="AC614" i="6"/>
  <c r="AD614" i="6"/>
  <c r="AE614" i="6"/>
  <c r="AF614" i="6"/>
  <c r="AG614" i="6"/>
  <c r="A615" i="6"/>
  <c r="B615" i="6"/>
  <c r="C615" i="6"/>
  <c r="D615" i="6"/>
  <c r="E615" i="6"/>
  <c r="F615" i="6"/>
  <c r="G615" i="6"/>
  <c r="H615" i="6"/>
  <c r="I615" i="6"/>
  <c r="K615" i="6"/>
  <c r="L615" i="6"/>
  <c r="M615" i="6"/>
  <c r="N615" i="6"/>
  <c r="O615" i="6"/>
  <c r="P615" i="6"/>
  <c r="Q615" i="6"/>
  <c r="R615" i="6"/>
  <c r="S615" i="6"/>
  <c r="T615" i="6"/>
  <c r="U615" i="6"/>
  <c r="V615" i="6"/>
  <c r="W615" i="6"/>
  <c r="X615" i="6"/>
  <c r="Y615" i="6"/>
  <c r="Z615" i="6"/>
  <c r="AA615" i="6"/>
  <c r="AB615" i="6"/>
  <c r="AC615" i="6"/>
  <c r="AD615" i="6"/>
  <c r="AE615" i="6"/>
  <c r="AF615" i="6"/>
  <c r="AG615" i="6"/>
  <c r="A616" i="6"/>
  <c r="B616" i="6"/>
  <c r="C616" i="6"/>
  <c r="D616" i="6"/>
  <c r="E616" i="6"/>
  <c r="F616" i="6"/>
  <c r="G616" i="6"/>
  <c r="H616" i="6"/>
  <c r="I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AB616" i="6"/>
  <c r="AC616" i="6"/>
  <c r="AD616" i="6"/>
  <c r="AE616" i="6"/>
  <c r="AF616" i="6"/>
  <c r="AG616" i="6"/>
  <c r="A617" i="6"/>
  <c r="B617" i="6"/>
  <c r="C617" i="6"/>
  <c r="D617" i="6"/>
  <c r="E617" i="6"/>
  <c r="F617" i="6"/>
  <c r="G617" i="6"/>
  <c r="H617" i="6"/>
  <c r="I617" i="6"/>
  <c r="K617" i="6"/>
  <c r="L617" i="6"/>
  <c r="M617" i="6"/>
  <c r="N617" i="6"/>
  <c r="O617" i="6"/>
  <c r="P617" i="6"/>
  <c r="Q617" i="6"/>
  <c r="R617" i="6"/>
  <c r="S617" i="6"/>
  <c r="T617" i="6"/>
  <c r="U617" i="6"/>
  <c r="V617" i="6"/>
  <c r="W617" i="6"/>
  <c r="X617" i="6"/>
  <c r="Y617" i="6"/>
  <c r="Z617" i="6"/>
  <c r="AA617" i="6"/>
  <c r="AB617" i="6"/>
  <c r="AC617" i="6"/>
  <c r="AD617" i="6"/>
  <c r="AE617" i="6"/>
  <c r="AF617" i="6"/>
  <c r="AG617" i="6"/>
  <c r="A618" i="6"/>
  <c r="B618" i="6"/>
  <c r="C618" i="6"/>
  <c r="D618" i="6"/>
  <c r="E618" i="6"/>
  <c r="F618" i="6"/>
  <c r="G618" i="6"/>
  <c r="H618" i="6"/>
  <c r="I618" i="6"/>
  <c r="K618" i="6"/>
  <c r="L618" i="6"/>
  <c r="M618" i="6"/>
  <c r="N618" i="6"/>
  <c r="O618" i="6"/>
  <c r="P618" i="6"/>
  <c r="Q618" i="6"/>
  <c r="R618" i="6"/>
  <c r="S618" i="6"/>
  <c r="T618" i="6"/>
  <c r="U618" i="6"/>
  <c r="V618" i="6"/>
  <c r="W618" i="6"/>
  <c r="X618" i="6"/>
  <c r="Y618" i="6"/>
  <c r="Z618" i="6"/>
  <c r="AA618" i="6"/>
  <c r="AB618" i="6"/>
  <c r="AC618" i="6"/>
  <c r="AD618" i="6"/>
  <c r="AE618" i="6"/>
  <c r="AF618" i="6"/>
  <c r="AG618" i="6"/>
  <c r="A619" i="6"/>
  <c r="B619" i="6"/>
  <c r="C619" i="6"/>
  <c r="D619" i="6"/>
  <c r="E619" i="6"/>
  <c r="F619" i="6"/>
  <c r="G619" i="6"/>
  <c r="H619" i="6"/>
  <c r="I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AB619" i="6"/>
  <c r="AC619" i="6"/>
  <c r="AD619" i="6"/>
  <c r="AE619" i="6"/>
  <c r="AF619" i="6"/>
  <c r="AG619" i="6"/>
  <c r="A620" i="6"/>
  <c r="B620" i="6"/>
  <c r="C620" i="6"/>
  <c r="D620" i="6"/>
  <c r="E620" i="6"/>
  <c r="F620" i="6"/>
  <c r="G620" i="6"/>
  <c r="H620" i="6"/>
  <c r="I620" i="6"/>
  <c r="K620" i="6"/>
  <c r="L620" i="6"/>
  <c r="M620" i="6"/>
  <c r="N620" i="6"/>
  <c r="O620" i="6"/>
  <c r="P620" i="6"/>
  <c r="Q620" i="6"/>
  <c r="R620" i="6"/>
  <c r="S620" i="6"/>
  <c r="T620" i="6"/>
  <c r="U620" i="6"/>
  <c r="V620" i="6"/>
  <c r="W620" i="6"/>
  <c r="X620" i="6"/>
  <c r="Y620" i="6"/>
  <c r="Z620" i="6"/>
  <c r="AA620" i="6"/>
  <c r="AB620" i="6"/>
  <c r="AC620" i="6"/>
  <c r="AD620" i="6"/>
  <c r="AE620" i="6"/>
  <c r="AF620" i="6"/>
  <c r="AG620" i="6"/>
  <c r="A621" i="6"/>
  <c r="B621" i="6"/>
  <c r="C621" i="6"/>
  <c r="D621" i="6"/>
  <c r="E621" i="6"/>
  <c r="F621" i="6"/>
  <c r="G621" i="6"/>
  <c r="H621" i="6"/>
  <c r="I621" i="6"/>
  <c r="K621" i="6"/>
  <c r="L621" i="6"/>
  <c r="M621" i="6"/>
  <c r="N621" i="6"/>
  <c r="O621" i="6"/>
  <c r="P621" i="6"/>
  <c r="Q621" i="6"/>
  <c r="R621" i="6"/>
  <c r="S621" i="6"/>
  <c r="T621" i="6"/>
  <c r="U621" i="6"/>
  <c r="V621" i="6"/>
  <c r="W621" i="6"/>
  <c r="X621" i="6"/>
  <c r="Y621" i="6"/>
  <c r="Z621" i="6"/>
  <c r="AA621" i="6"/>
  <c r="AB621" i="6"/>
  <c r="AC621" i="6"/>
  <c r="AD621" i="6"/>
  <c r="AE621" i="6"/>
  <c r="AF621" i="6"/>
  <c r="AG621" i="6"/>
  <c r="A622" i="6"/>
  <c r="B622" i="6"/>
  <c r="C622" i="6"/>
  <c r="D622" i="6"/>
  <c r="E622" i="6"/>
  <c r="F622" i="6"/>
  <c r="G622" i="6"/>
  <c r="H622" i="6"/>
  <c r="I622" i="6"/>
  <c r="K622" i="6"/>
  <c r="L622" i="6"/>
  <c r="M622" i="6"/>
  <c r="N622" i="6"/>
  <c r="O622" i="6"/>
  <c r="P622" i="6"/>
  <c r="Q622" i="6"/>
  <c r="R622" i="6"/>
  <c r="S622" i="6"/>
  <c r="T622" i="6"/>
  <c r="U622" i="6"/>
  <c r="V622" i="6"/>
  <c r="W622" i="6"/>
  <c r="X622" i="6"/>
  <c r="Y622" i="6"/>
  <c r="Z622" i="6"/>
  <c r="AA622" i="6"/>
  <c r="AB622" i="6"/>
  <c r="AC622" i="6"/>
  <c r="AD622" i="6"/>
  <c r="AE622" i="6"/>
  <c r="AF622" i="6"/>
  <c r="AG622" i="6"/>
  <c r="A623" i="6"/>
  <c r="B623" i="6"/>
  <c r="C623" i="6"/>
  <c r="D623" i="6"/>
  <c r="E623" i="6"/>
  <c r="F623" i="6"/>
  <c r="G623" i="6"/>
  <c r="H623" i="6"/>
  <c r="I623" i="6"/>
  <c r="K623" i="6"/>
  <c r="L623" i="6"/>
  <c r="M623" i="6"/>
  <c r="N623" i="6"/>
  <c r="O623" i="6"/>
  <c r="P623" i="6"/>
  <c r="Q623" i="6"/>
  <c r="R623" i="6"/>
  <c r="S623" i="6"/>
  <c r="T623" i="6"/>
  <c r="U623" i="6"/>
  <c r="V623" i="6"/>
  <c r="W623" i="6"/>
  <c r="X623" i="6"/>
  <c r="Y623" i="6"/>
  <c r="Z623" i="6"/>
  <c r="AA623" i="6"/>
  <c r="AB623" i="6"/>
  <c r="AC623" i="6"/>
  <c r="AD623" i="6"/>
  <c r="AE623" i="6"/>
  <c r="AF623" i="6"/>
  <c r="AG623" i="6"/>
  <c r="A624" i="6"/>
  <c r="B624" i="6"/>
  <c r="C624" i="6"/>
  <c r="D624" i="6"/>
  <c r="E624" i="6"/>
  <c r="F624" i="6"/>
  <c r="G624" i="6"/>
  <c r="H624" i="6"/>
  <c r="I624" i="6"/>
  <c r="K624" i="6"/>
  <c r="L624" i="6"/>
  <c r="M624" i="6"/>
  <c r="N624" i="6"/>
  <c r="O624" i="6"/>
  <c r="P624" i="6"/>
  <c r="Q624" i="6"/>
  <c r="R624" i="6"/>
  <c r="S624" i="6"/>
  <c r="T624" i="6"/>
  <c r="U624" i="6"/>
  <c r="V624" i="6"/>
  <c r="W624" i="6"/>
  <c r="X624" i="6"/>
  <c r="Y624" i="6"/>
  <c r="Z624" i="6"/>
  <c r="AA624" i="6"/>
  <c r="AB624" i="6"/>
  <c r="AC624" i="6"/>
  <c r="AD624" i="6"/>
  <c r="AE624" i="6"/>
  <c r="AF624" i="6"/>
  <c r="AG624" i="6"/>
  <c r="A625" i="6"/>
  <c r="B625" i="6"/>
  <c r="C625" i="6"/>
  <c r="D625" i="6"/>
  <c r="E625" i="6"/>
  <c r="F625" i="6"/>
  <c r="G625" i="6"/>
  <c r="H625" i="6"/>
  <c r="I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AB625" i="6"/>
  <c r="AC625" i="6"/>
  <c r="AD625" i="6"/>
  <c r="AE625" i="6"/>
  <c r="AF625" i="6"/>
  <c r="AG625" i="6"/>
  <c r="A626" i="6"/>
  <c r="B626" i="6"/>
  <c r="C626" i="6"/>
  <c r="D626" i="6"/>
  <c r="E626" i="6"/>
  <c r="F626" i="6"/>
  <c r="G626" i="6"/>
  <c r="H626" i="6"/>
  <c r="I626" i="6"/>
  <c r="K626" i="6"/>
  <c r="L626" i="6"/>
  <c r="M626" i="6"/>
  <c r="N626" i="6"/>
  <c r="O626" i="6"/>
  <c r="P626" i="6"/>
  <c r="Q626" i="6"/>
  <c r="R626" i="6"/>
  <c r="S626" i="6"/>
  <c r="T626" i="6"/>
  <c r="U626" i="6"/>
  <c r="V626" i="6"/>
  <c r="W626" i="6"/>
  <c r="X626" i="6"/>
  <c r="Y626" i="6"/>
  <c r="Z626" i="6"/>
  <c r="AA626" i="6"/>
  <c r="AB626" i="6"/>
  <c r="AC626" i="6"/>
  <c r="AD626" i="6"/>
  <c r="AE626" i="6"/>
  <c r="AF626" i="6"/>
  <c r="AG626" i="6"/>
  <c r="A627" i="6"/>
  <c r="B627" i="6"/>
  <c r="C627" i="6"/>
  <c r="D627" i="6"/>
  <c r="E627" i="6"/>
  <c r="F627" i="6"/>
  <c r="G627" i="6"/>
  <c r="H627" i="6"/>
  <c r="I627" i="6"/>
  <c r="K627" i="6"/>
  <c r="L627" i="6"/>
  <c r="M627" i="6"/>
  <c r="N627" i="6"/>
  <c r="O627" i="6"/>
  <c r="P627" i="6"/>
  <c r="Q627" i="6"/>
  <c r="R627" i="6"/>
  <c r="S627" i="6"/>
  <c r="T627" i="6"/>
  <c r="U627" i="6"/>
  <c r="V627" i="6"/>
  <c r="W627" i="6"/>
  <c r="X627" i="6"/>
  <c r="Y627" i="6"/>
  <c r="Z627" i="6"/>
  <c r="AA627" i="6"/>
  <c r="AB627" i="6"/>
  <c r="AC627" i="6"/>
  <c r="AD627" i="6"/>
  <c r="AE627" i="6"/>
  <c r="AF627" i="6"/>
  <c r="AG627" i="6"/>
  <c r="A628" i="6"/>
  <c r="B628" i="6"/>
  <c r="C628" i="6"/>
  <c r="D628" i="6"/>
  <c r="E628" i="6"/>
  <c r="F628" i="6"/>
  <c r="G628" i="6"/>
  <c r="H628" i="6"/>
  <c r="I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AB628" i="6"/>
  <c r="AC628" i="6"/>
  <c r="AD628" i="6"/>
  <c r="AE628" i="6"/>
  <c r="AF628" i="6"/>
  <c r="AG628" i="6"/>
  <c r="A629" i="6"/>
  <c r="B629" i="6"/>
  <c r="C629" i="6"/>
  <c r="D629" i="6"/>
  <c r="E629" i="6"/>
  <c r="F629" i="6"/>
  <c r="G629" i="6"/>
  <c r="H629" i="6"/>
  <c r="I629" i="6"/>
  <c r="K629" i="6"/>
  <c r="L629" i="6"/>
  <c r="M629" i="6"/>
  <c r="N629" i="6"/>
  <c r="O629" i="6"/>
  <c r="P629" i="6"/>
  <c r="Q629" i="6"/>
  <c r="R629" i="6"/>
  <c r="S629" i="6"/>
  <c r="T629" i="6"/>
  <c r="U629" i="6"/>
  <c r="V629" i="6"/>
  <c r="W629" i="6"/>
  <c r="X629" i="6"/>
  <c r="Y629" i="6"/>
  <c r="Z629" i="6"/>
  <c r="AA629" i="6"/>
  <c r="AB629" i="6"/>
  <c r="AC629" i="6"/>
  <c r="AD629" i="6"/>
  <c r="AE629" i="6"/>
  <c r="AF629" i="6"/>
  <c r="AG629" i="6"/>
  <c r="A630" i="6"/>
  <c r="B630" i="6"/>
  <c r="C630" i="6"/>
  <c r="D630" i="6"/>
  <c r="E630" i="6"/>
  <c r="F630" i="6"/>
  <c r="G630" i="6"/>
  <c r="H630" i="6"/>
  <c r="I630" i="6"/>
  <c r="K630" i="6"/>
  <c r="L630" i="6"/>
  <c r="M630" i="6"/>
  <c r="N630" i="6"/>
  <c r="O630" i="6"/>
  <c r="P630" i="6"/>
  <c r="Q630" i="6"/>
  <c r="R630" i="6"/>
  <c r="S630" i="6"/>
  <c r="T630" i="6"/>
  <c r="U630" i="6"/>
  <c r="V630" i="6"/>
  <c r="W630" i="6"/>
  <c r="X630" i="6"/>
  <c r="Y630" i="6"/>
  <c r="Z630" i="6"/>
  <c r="AA630" i="6"/>
  <c r="AB630" i="6"/>
  <c r="AC630" i="6"/>
  <c r="AD630" i="6"/>
  <c r="AE630" i="6"/>
  <c r="AF630" i="6"/>
  <c r="AG630" i="6"/>
  <c r="A631" i="6"/>
  <c r="B631" i="6"/>
  <c r="C631" i="6"/>
  <c r="D631" i="6"/>
  <c r="E631" i="6"/>
  <c r="F631" i="6"/>
  <c r="G631" i="6"/>
  <c r="H631" i="6"/>
  <c r="I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AB631" i="6"/>
  <c r="AC631" i="6"/>
  <c r="AD631" i="6"/>
  <c r="AE631" i="6"/>
  <c r="AF631" i="6"/>
  <c r="AG631" i="6"/>
  <c r="A632" i="6"/>
  <c r="B632" i="6"/>
  <c r="C632" i="6"/>
  <c r="D632" i="6"/>
  <c r="E632" i="6"/>
  <c r="F632" i="6"/>
  <c r="G632" i="6"/>
  <c r="H632" i="6"/>
  <c r="I632" i="6"/>
  <c r="K632" i="6"/>
  <c r="L632" i="6"/>
  <c r="M632" i="6"/>
  <c r="N632" i="6"/>
  <c r="O632" i="6"/>
  <c r="P632" i="6"/>
  <c r="Q632" i="6"/>
  <c r="R632" i="6"/>
  <c r="S632" i="6"/>
  <c r="T632" i="6"/>
  <c r="U632" i="6"/>
  <c r="V632" i="6"/>
  <c r="W632" i="6"/>
  <c r="X632" i="6"/>
  <c r="Y632" i="6"/>
  <c r="Z632" i="6"/>
  <c r="AA632" i="6"/>
  <c r="AB632" i="6"/>
  <c r="AC632" i="6"/>
  <c r="AD632" i="6"/>
  <c r="AE632" i="6"/>
  <c r="AF632" i="6"/>
  <c r="AG632" i="6"/>
  <c r="A633" i="6"/>
  <c r="B633" i="6"/>
  <c r="C633" i="6"/>
  <c r="D633" i="6"/>
  <c r="E633" i="6"/>
  <c r="F633" i="6"/>
  <c r="G633" i="6"/>
  <c r="H633" i="6"/>
  <c r="I633" i="6"/>
  <c r="K633" i="6"/>
  <c r="L633" i="6"/>
  <c r="M633" i="6"/>
  <c r="N633" i="6"/>
  <c r="O633" i="6"/>
  <c r="P633" i="6"/>
  <c r="Q633" i="6"/>
  <c r="R633" i="6"/>
  <c r="S633" i="6"/>
  <c r="T633" i="6"/>
  <c r="U633" i="6"/>
  <c r="V633" i="6"/>
  <c r="W633" i="6"/>
  <c r="X633" i="6"/>
  <c r="Y633" i="6"/>
  <c r="Z633" i="6"/>
  <c r="AA633" i="6"/>
  <c r="AB633" i="6"/>
  <c r="AC633" i="6"/>
  <c r="AD633" i="6"/>
  <c r="AE633" i="6"/>
  <c r="AF633" i="6"/>
  <c r="AG633" i="6"/>
  <c r="A634" i="6"/>
  <c r="B634" i="6"/>
  <c r="C634" i="6"/>
  <c r="D634" i="6"/>
  <c r="E634" i="6"/>
  <c r="F634" i="6"/>
  <c r="G634" i="6"/>
  <c r="H634" i="6"/>
  <c r="I634" i="6"/>
  <c r="K634" i="6"/>
  <c r="L634" i="6"/>
  <c r="M634" i="6"/>
  <c r="N634" i="6"/>
  <c r="O634" i="6"/>
  <c r="P634" i="6"/>
  <c r="Q634" i="6"/>
  <c r="R634" i="6"/>
  <c r="S634" i="6"/>
  <c r="T634" i="6"/>
  <c r="U634" i="6"/>
  <c r="V634" i="6"/>
  <c r="W634" i="6"/>
  <c r="X634" i="6"/>
  <c r="Y634" i="6"/>
  <c r="Z634" i="6"/>
  <c r="AA634" i="6"/>
  <c r="AB634" i="6"/>
  <c r="AC634" i="6"/>
  <c r="AD634" i="6"/>
  <c r="AE634" i="6"/>
  <c r="AF634" i="6"/>
  <c r="AG634" i="6"/>
  <c r="A635" i="6"/>
  <c r="B635" i="6"/>
  <c r="C635" i="6"/>
  <c r="D635" i="6"/>
  <c r="E635" i="6"/>
  <c r="F635" i="6"/>
  <c r="G635" i="6"/>
  <c r="H635" i="6"/>
  <c r="I635" i="6"/>
  <c r="K635" i="6"/>
  <c r="L635" i="6"/>
  <c r="M635" i="6"/>
  <c r="N635" i="6"/>
  <c r="O635" i="6"/>
  <c r="P635" i="6"/>
  <c r="Q635" i="6"/>
  <c r="R635" i="6"/>
  <c r="S635" i="6"/>
  <c r="T635" i="6"/>
  <c r="U635" i="6"/>
  <c r="V635" i="6"/>
  <c r="W635" i="6"/>
  <c r="X635" i="6"/>
  <c r="Y635" i="6"/>
  <c r="Z635" i="6"/>
  <c r="AA635" i="6"/>
  <c r="AB635" i="6"/>
  <c r="AC635" i="6"/>
  <c r="AD635" i="6"/>
  <c r="AE635" i="6"/>
  <c r="AF635" i="6"/>
  <c r="AG635" i="6"/>
  <c r="A636" i="6"/>
  <c r="B636" i="6"/>
  <c r="C636" i="6"/>
  <c r="D636" i="6"/>
  <c r="E636" i="6"/>
  <c r="F636" i="6"/>
  <c r="G636" i="6"/>
  <c r="H636" i="6"/>
  <c r="I636" i="6"/>
  <c r="K636" i="6"/>
  <c r="L636" i="6"/>
  <c r="M636" i="6"/>
  <c r="N636" i="6"/>
  <c r="O636" i="6"/>
  <c r="P636" i="6"/>
  <c r="Q636" i="6"/>
  <c r="R636" i="6"/>
  <c r="S636" i="6"/>
  <c r="T636" i="6"/>
  <c r="U636" i="6"/>
  <c r="V636" i="6"/>
  <c r="W636" i="6"/>
  <c r="X636" i="6"/>
  <c r="Y636" i="6"/>
  <c r="Z636" i="6"/>
  <c r="AA636" i="6"/>
  <c r="AB636" i="6"/>
  <c r="AC636" i="6"/>
  <c r="AD636" i="6"/>
  <c r="AE636" i="6"/>
  <c r="AF636" i="6"/>
  <c r="AG636" i="6"/>
  <c r="A637" i="6"/>
  <c r="B637" i="6"/>
  <c r="C637" i="6"/>
  <c r="D637" i="6"/>
  <c r="E637" i="6"/>
  <c r="F637" i="6"/>
  <c r="G637" i="6"/>
  <c r="H637" i="6"/>
  <c r="I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AB637" i="6"/>
  <c r="AC637" i="6"/>
  <c r="AD637" i="6"/>
  <c r="AE637" i="6"/>
  <c r="AF637" i="6"/>
  <c r="AG637" i="6"/>
  <c r="A638" i="6"/>
  <c r="B638" i="6"/>
  <c r="C638" i="6"/>
  <c r="D638" i="6"/>
  <c r="E638" i="6"/>
  <c r="F638" i="6"/>
  <c r="G638" i="6"/>
  <c r="H638" i="6"/>
  <c r="I638" i="6"/>
  <c r="K638" i="6"/>
  <c r="L638" i="6"/>
  <c r="M638" i="6"/>
  <c r="N638" i="6"/>
  <c r="O638" i="6"/>
  <c r="P638" i="6"/>
  <c r="Q638" i="6"/>
  <c r="R638" i="6"/>
  <c r="S638" i="6"/>
  <c r="T638" i="6"/>
  <c r="U638" i="6"/>
  <c r="V638" i="6"/>
  <c r="W638" i="6"/>
  <c r="X638" i="6"/>
  <c r="Y638" i="6"/>
  <c r="Z638" i="6"/>
  <c r="AA638" i="6"/>
  <c r="AB638" i="6"/>
  <c r="AC638" i="6"/>
  <c r="AD638" i="6"/>
  <c r="AE638" i="6"/>
  <c r="AF638" i="6"/>
  <c r="AG638" i="6"/>
  <c r="A639" i="6"/>
  <c r="B639" i="6"/>
  <c r="C639" i="6"/>
  <c r="D639" i="6"/>
  <c r="E639" i="6"/>
  <c r="F639" i="6"/>
  <c r="G639" i="6"/>
  <c r="H639" i="6"/>
  <c r="I639" i="6"/>
  <c r="K639" i="6"/>
  <c r="L639" i="6"/>
  <c r="M639" i="6"/>
  <c r="N639" i="6"/>
  <c r="O639" i="6"/>
  <c r="P639" i="6"/>
  <c r="Q639" i="6"/>
  <c r="R639" i="6"/>
  <c r="S639" i="6"/>
  <c r="T639" i="6"/>
  <c r="U639" i="6"/>
  <c r="V639" i="6"/>
  <c r="W639" i="6"/>
  <c r="X639" i="6"/>
  <c r="Y639" i="6"/>
  <c r="Z639" i="6"/>
  <c r="AA639" i="6"/>
  <c r="AB639" i="6"/>
  <c r="AC639" i="6"/>
  <c r="AD639" i="6"/>
  <c r="AE639" i="6"/>
  <c r="AF639" i="6"/>
  <c r="AG639" i="6"/>
  <c r="A640" i="6"/>
  <c r="B640" i="6"/>
  <c r="C640" i="6"/>
  <c r="D640" i="6"/>
  <c r="E640" i="6"/>
  <c r="F640" i="6"/>
  <c r="G640" i="6"/>
  <c r="H640" i="6"/>
  <c r="I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AB640" i="6"/>
  <c r="AC640" i="6"/>
  <c r="AD640" i="6"/>
  <c r="AE640" i="6"/>
  <c r="AF640" i="6"/>
  <c r="AG640" i="6"/>
  <c r="A641" i="6"/>
  <c r="B641" i="6"/>
  <c r="C641" i="6"/>
  <c r="D641" i="6"/>
  <c r="E641" i="6"/>
  <c r="F641" i="6"/>
  <c r="G641" i="6"/>
  <c r="H641" i="6"/>
  <c r="I641" i="6"/>
  <c r="K641" i="6"/>
  <c r="L641" i="6"/>
  <c r="M641" i="6"/>
  <c r="N641" i="6"/>
  <c r="O641" i="6"/>
  <c r="P641" i="6"/>
  <c r="Q641" i="6"/>
  <c r="R641" i="6"/>
  <c r="S641" i="6"/>
  <c r="T641" i="6"/>
  <c r="U641" i="6"/>
  <c r="V641" i="6"/>
  <c r="W641" i="6"/>
  <c r="X641" i="6"/>
  <c r="Y641" i="6"/>
  <c r="Z641" i="6"/>
  <c r="AA641" i="6"/>
  <c r="AB641" i="6"/>
  <c r="AC641" i="6"/>
  <c r="AD641" i="6"/>
  <c r="AE641" i="6"/>
  <c r="AF641" i="6"/>
  <c r="AG641" i="6"/>
  <c r="A642" i="6"/>
  <c r="B642" i="6"/>
  <c r="C642" i="6"/>
  <c r="D642" i="6"/>
  <c r="E642" i="6"/>
  <c r="F642" i="6"/>
  <c r="G642" i="6"/>
  <c r="H642" i="6"/>
  <c r="I642" i="6"/>
  <c r="K642" i="6"/>
  <c r="L642" i="6"/>
  <c r="M642" i="6"/>
  <c r="N642" i="6"/>
  <c r="O642" i="6"/>
  <c r="P642" i="6"/>
  <c r="Q642" i="6"/>
  <c r="R642" i="6"/>
  <c r="S642" i="6"/>
  <c r="T642" i="6"/>
  <c r="U642" i="6"/>
  <c r="V642" i="6"/>
  <c r="W642" i="6"/>
  <c r="X642" i="6"/>
  <c r="Y642" i="6"/>
  <c r="Z642" i="6"/>
  <c r="AA642" i="6"/>
  <c r="AB642" i="6"/>
  <c r="AC642" i="6"/>
  <c r="AD642" i="6"/>
  <c r="AE642" i="6"/>
  <c r="AF642" i="6"/>
  <c r="AG642" i="6"/>
  <c r="A643" i="6"/>
  <c r="B643" i="6"/>
  <c r="C643" i="6"/>
  <c r="D643" i="6"/>
  <c r="E643" i="6"/>
  <c r="F643" i="6"/>
  <c r="G643" i="6"/>
  <c r="H643" i="6"/>
  <c r="I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AB643" i="6"/>
  <c r="AC643" i="6"/>
  <c r="AD643" i="6"/>
  <c r="AE643" i="6"/>
  <c r="AF643" i="6"/>
  <c r="AG643" i="6"/>
  <c r="A644" i="6"/>
  <c r="B644" i="6"/>
  <c r="C644" i="6"/>
  <c r="D644" i="6"/>
  <c r="E644" i="6"/>
  <c r="F644" i="6"/>
  <c r="G644" i="6"/>
  <c r="H644" i="6"/>
  <c r="I644" i="6"/>
  <c r="K644" i="6"/>
  <c r="L644" i="6"/>
  <c r="M644" i="6"/>
  <c r="N644" i="6"/>
  <c r="O644" i="6"/>
  <c r="P644" i="6"/>
  <c r="Q644" i="6"/>
  <c r="R644" i="6"/>
  <c r="S644" i="6"/>
  <c r="T644" i="6"/>
  <c r="U644" i="6"/>
  <c r="V644" i="6"/>
  <c r="W644" i="6"/>
  <c r="X644" i="6"/>
  <c r="Y644" i="6"/>
  <c r="Z644" i="6"/>
  <c r="AA644" i="6"/>
  <c r="AB644" i="6"/>
  <c r="AC644" i="6"/>
  <c r="AD644" i="6"/>
  <c r="AE644" i="6"/>
  <c r="AF644" i="6"/>
  <c r="AG644" i="6"/>
  <c r="A645" i="6"/>
  <c r="B645" i="6"/>
  <c r="C645" i="6"/>
  <c r="D645" i="6"/>
  <c r="E645" i="6"/>
  <c r="F645" i="6"/>
  <c r="G645" i="6"/>
  <c r="H645" i="6"/>
  <c r="I645" i="6"/>
  <c r="K645" i="6"/>
  <c r="L645" i="6"/>
  <c r="M645" i="6"/>
  <c r="N645" i="6"/>
  <c r="O645" i="6"/>
  <c r="P645" i="6"/>
  <c r="Q645" i="6"/>
  <c r="R645" i="6"/>
  <c r="S645" i="6"/>
  <c r="T645" i="6"/>
  <c r="U645" i="6"/>
  <c r="V645" i="6"/>
  <c r="W645" i="6"/>
  <c r="X645" i="6"/>
  <c r="Y645" i="6"/>
  <c r="Z645" i="6"/>
  <c r="AA645" i="6"/>
  <c r="AB645" i="6"/>
  <c r="AC645" i="6"/>
  <c r="AD645" i="6"/>
  <c r="AE645" i="6"/>
  <c r="AF645" i="6"/>
  <c r="AG645" i="6"/>
  <c r="A646" i="6"/>
  <c r="B646" i="6"/>
  <c r="C646" i="6"/>
  <c r="D646" i="6"/>
  <c r="E646" i="6"/>
  <c r="F646" i="6"/>
  <c r="G646" i="6"/>
  <c r="H646" i="6"/>
  <c r="I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AB646" i="6"/>
  <c r="AC646" i="6"/>
  <c r="AD646" i="6"/>
  <c r="AE646" i="6"/>
  <c r="AF646" i="6"/>
  <c r="AG646" i="6"/>
  <c r="A647" i="6"/>
  <c r="B647" i="6"/>
  <c r="C647" i="6"/>
  <c r="D647" i="6"/>
  <c r="E647" i="6"/>
  <c r="F647" i="6"/>
  <c r="G647" i="6"/>
  <c r="H647" i="6"/>
  <c r="I647" i="6"/>
  <c r="K647" i="6"/>
  <c r="L647" i="6"/>
  <c r="M647" i="6"/>
  <c r="N647" i="6"/>
  <c r="O647" i="6"/>
  <c r="P647" i="6"/>
  <c r="Q647" i="6"/>
  <c r="R647" i="6"/>
  <c r="S647" i="6"/>
  <c r="T647" i="6"/>
  <c r="U647" i="6"/>
  <c r="V647" i="6"/>
  <c r="W647" i="6"/>
  <c r="X647" i="6"/>
  <c r="Y647" i="6"/>
  <c r="Z647" i="6"/>
  <c r="AA647" i="6"/>
  <c r="AB647" i="6"/>
  <c r="AC647" i="6"/>
  <c r="AD647" i="6"/>
  <c r="AE647" i="6"/>
  <c r="AF647" i="6"/>
  <c r="AG647" i="6"/>
  <c r="A648" i="6"/>
  <c r="B648" i="6"/>
  <c r="C648" i="6"/>
  <c r="D648" i="6"/>
  <c r="E648" i="6"/>
  <c r="F648" i="6"/>
  <c r="G648" i="6"/>
  <c r="H648" i="6"/>
  <c r="I648" i="6"/>
  <c r="K648" i="6"/>
  <c r="L648" i="6"/>
  <c r="M648" i="6"/>
  <c r="N648" i="6"/>
  <c r="O648" i="6"/>
  <c r="P648" i="6"/>
  <c r="Q648" i="6"/>
  <c r="R648" i="6"/>
  <c r="S648" i="6"/>
  <c r="T648" i="6"/>
  <c r="U648" i="6"/>
  <c r="V648" i="6"/>
  <c r="W648" i="6"/>
  <c r="X648" i="6"/>
  <c r="Y648" i="6"/>
  <c r="Z648" i="6"/>
  <c r="AA648" i="6"/>
  <c r="AB648" i="6"/>
  <c r="AC648" i="6"/>
  <c r="AD648" i="6"/>
  <c r="AE648" i="6"/>
  <c r="AF648" i="6"/>
  <c r="AG648" i="6"/>
  <c r="A649" i="6"/>
  <c r="B649" i="6"/>
  <c r="C649" i="6"/>
  <c r="D649" i="6"/>
  <c r="E649" i="6"/>
  <c r="F649" i="6"/>
  <c r="G649" i="6"/>
  <c r="H649" i="6"/>
  <c r="I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AB649" i="6"/>
  <c r="AC649" i="6"/>
  <c r="AD649" i="6"/>
  <c r="AE649" i="6"/>
  <c r="AF649" i="6"/>
  <c r="AG649" i="6"/>
  <c r="A650" i="6"/>
  <c r="B650" i="6"/>
  <c r="C650" i="6"/>
  <c r="D650" i="6"/>
  <c r="E650" i="6"/>
  <c r="F650" i="6"/>
  <c r="G650" i="6"/>
  <c r="H650" i="6"/>
  <c r="I650" i="6"/>
  <c r="J650" i="6"/>
  <c r="K650" i="6"/>
  <c r="L650" i="6"/>
  <c r="M650" i="6"/>
  <c r="N650" i="6"/>
  <c r="O650" i="6"/>
  <c r="P650" i="6"/>
  <c r="Q650" i="6"/>
  <c r="R650" i="6"/>
  <c r="S650" i="6"/>
  <c r="T650" i="6"/>
  <c r="U650" i="6"/>
  <c r="V650" i="6"/>
  <c r="W650" i="6"/>
  <c r="X650" i="6"/>
  <c r="Y650" i="6"/>
  <c r="Z650" i="6"/>
  <c r="AA650" i="6"/>
  <c r="AB650" i="6"/>
  <c r="AC650" i="6"/>
  <c r="AD650" i="6"/>
  <c r="AE650" i="6"/>
  <c r="AF650" i="6"/>
  <c r="AG650" i="6"/>
  <c r="A651" i="6"/>
  <c r="B651" i="6"/>
  <c r="C651" i="6"/>
  <c r="D651" i="6"/>
  <c r="E651" i="6"/>
  <c r="F651" i="6"/>
  <c r="G651" i="6"/>
  <c r="H651" i="6"/>
  <c r="I651" i="6"/>
  <c r="J651" i="6"/>
  <c r="K651" i="6"/>
  <c r="L651" i="6"/>
  <c r="M651" i="6"/>
  <c r="N651" i="6"/>
  <c r="O651" i="6"/>
  <c r="P651" i="6"/>
  <c r="Q651" i="6"/>
  <c r="R651" i="6"/>
  <c r="S651" i="6"/>
  <c r="T651" i="6"/>
  <c r="U651" i="6"/>
  <c r="V651" i="6"/>
  <c r="W651" i="6"/>
  <c r="X651" i="6"/>
  <c r="Y651" i="6"/>
  <c r="Z651" i="6"/>
  <c r="AA651" i="6"/>
  <c r="AB651" i="6"/>
  <c r="AC651" i="6"/>
  <c r="AD651" i="6"/>
  <c r="AE651" i="6"/>
  <c r="AF651" i="6"/>
  <c r="AG651" i="6"/>
  <c r="A652" i="6"/>
  <c r="B652" i="6"/>
  <c r="C652" i="6"/>
  <c r="D652" i="6"/>
  <c r="E652" i="6"/>
  <c r="F652" i="6"/>
  <c r="G652" i="6"/>
  <c r="H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AB652" i="6"/>
  <c r="AC652" i="6"/>
  <c r="AD652" i="6"/>
  <c r="AE652" i="6"/>
  <c r="AF652" i="6"/>
  <c r="AG652" i="6"/>
  <c r="A653" i="6"/>
  <c r="B653" i="6"/>
  <c r="C653" i="6"/>
  <c r="D653" i="6"/>
  <c r="E653" i="6"/>
  <c r="F653" i="6"/>
  <c r="G653" i="6"/>
  <c r="H653" i="6"/>
  <c r="I653" i="6"/>
  <c r="J653" i="6"/>
  <c r="K653" i="6"/>
  <c r="L653" i="6"/>
  <c r="M653" i="6"/>
  <c r="N653" i="6"/>
  <c r="O653" i="6"/>
  <c r="P653" i="6"/>
  <c r="Q653" i="6"/>
  <c r="R653" i="6"/>
  <c r="S653" i="6"/>
  <c r="T653" i="6"/>
  <c r="U653" i="6"/>
  <c r="V653" i="6"/>
  <c r="W653" i="6"/>
  <c r="X653" i="6"/>
  <c r="Y653" i="6"/>
  <c r="Z653" i="6"/>
  <c r="AA653" i="6"/>
  <c r="AB653" i="6"/>
  <c r="AC653" i="6"/>
  <c r="AD653" i="6"/>
  <c r="AE653" i="6"/>
  <c r="AF653" i="6"/>
  <c r="AG653" i="6"/>
  <c r="A654" i="6"/>
  <c r="B654" i="6"/>
  <c r="C654" i="6"/>
  <c r="D654" i="6"/>
  <c r="E654" i="6"/>
  <c r="F654" i="6"/>
  <c r="G654" i="6"/>
  <c r="H654" i="6"/>
  <c r="I654" i="6"/>
  <c r="J654" i="6"/>
  <c r="K654" i="6"/>
  <c r="L654" i="6"/>
  <c r="M654" i="6"/>
  <c r="N654" i="6"/>
  <c r="O654" i="6"/>
  <c r="P654" i="6"/>
  <c r="Q654" i="6"/>
  <c r="R654" i="6"/>
  <c r="S654" i="6"/>
  <c r="T654" i="6"/>
  <c r="U654" i="6"/>
  <c r="V654" i="6"/>
  <c r="W654" i="6"/>
  <c r="X654" i="6"/>
  <c r="Y654" i="6"/>
  <c r="Z654" i="6"/>
  <c r="AA654" i="6"/>
  <c r="AB654" i="6"/>
  <c r="AC654" i="6"/>
  <c r="AD654" i="6"/>
  <c r="AE654" i="6"/>
  <c r="AF654" i="6"/>
  <c r="AG654" i="6"/>
  <c r="A655" i="6"/>
  <c r="B655" i="6"/>
  <c r="C655" i="6"/>
  <c r="D655" i="6"/>
  <c r="E655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AB655" i="6"/>
  <c r="AC655" i="6"/>
  <c r="AD655" i="6"/>
  <c r="AE655" i="6"/>
  <c r="AF655" i="6"/>
  <c r="AG655" i="6"/>
  <c r="A656" i="6"/>
  <c r="B656" i="6"/>
  <c r="C656" i="6"/>
  <c r="D656" i="6"/>
  <c r="E656" i="6"/>
  <c r="F656" i="6"/>
  <c r="G656" i="6"/>
  <c r="H656" i="6"/>
  <c r="I656" i="6"/>
  <c r="J656" i="6"/>
  <c r="K656" i="6"/>
  <c r="L656" i="6"/>
  <c r="M656" i="6"/>
  <c r="N656" i="6"/>
  <c r="O656" i="6"/>
  <c r="P656" i="6"/>
  <c r="Q656" i="6"/>
  <c r="R656" i="6"/>
  <c r="S656" i="6"/>
  <c r="T656" i="6"/>
  <c r="U656" i="6"/>
  <c r="V656" i="6"/>
  <c r="W656" i="6"/>
  <c r="X656" i="6"/>
  <c r="Y656" i="6"/>
  <c r="Z656" i="6"/>
  <c r="AA656" i="6"/>
  <c r="AB656" i="6"/>
  <c r="AC656" i="6"/>
  <c r="AD656" i="6"/>
  <c r="AE656" i="6"/>
  <c r="AF656" i="6"/>
  <c r="AG656" i="6"/>
  <c r="A657" i="6"/>
  <c r="B657" i="6"/>
  <c r="C657" i="6"/>
  <c r="D657" i="6"/>
  <c r="E657" i="6"/>
  <c r="F657" i="6"/>
  <c r="G657" i="6"/>
  <c r="H657" i="6"/>
  <c r="I657" i="6"/>
  <c r="J657" i="6"/>
  <c r="K657" i="6"/>
  <c r="L657" i="6"/>
  <c r="M657" i="6"/>
  <c r="N657" i="6"/>
  <c r="O657" i="6"/>
  <c r="P657" i="6"/>
  <c r="Q657" i="6"/>
  <c r="R657" i="6"/>
  <c r="S657" i="6"/>
  <c r="T657" i="6"/>
  <c r="U657" i="6"/>
  <c r="V657" i="6"/>
  <c r="W657" i="6"/>
  <c r="X657" i="6"/>
  <c r="Y657" i="6"/>
  <c r="Z657" i="6"/>
  <c r="AA657" i="6"/>
  <c r="AB657" i="6"/>
  <c r="AC657" i="6"/>
  <c r="AD657" i="6"/>
  <c r="AE657" i="6"/>
  <c r="AF657" i="6"/>
  <c r="AG657" i="6"/>
  <c r="A658" i="6"/>
  <c r="B658" i="6"/>
  <c r="C658" i="6"/>
  <c r="D658" i="6"/>
  <c r="E658" i="6"/>
  <c r="F658" i="6"/>
  <c r="G658" i="6"/>
  <c r="H658" i="6"/>
  <c r="I658" i="6"/>
  <c r="J658" i="6"/>
  <c r="K658" i="6"/>
  <c r="L658" i="6"/>
  <c r="M658" i="6"/>
  <c r="N658" i="6"/>
  <c r="O658" i="6"/>
  <c r="P658" i="6"/>
  <c r="Q658" i="6"/>
  <c r="R658" i="6"/>
  <c r="S658" i="6"/>
  <c r="T658" i="6"/>
  <c r="U658" i="6"/>
  <c r="V658" i="6"/>
  <c r="W658" i="6"/>
  <c r="X658" i="6"/>
  <c r="Y658" i="6"/>
  <c r="Z658" i="6"/>
  <c r="AA658" i="6"/>
  <c r="AB658" i="6"/>
  <c r="AC658" i="6"/>
  <c r="AD658" i="6"/>
  <c r="AE658" i="6"/>
  <c r="AF658" i="6"/>
  <c r="AG658" i="6"/>
  <c r="A659" i="6"/>
  <c r="B659" i="6"/>
  <c r="C659" i="6"/>
  <c r="D659" i="6"/>
  <c r="E659" i="6"/>
  <c r="F659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AB659" i="6"/>
  <c r="AC659" i="6"/>
  <c r="AD659" i="6"/>
  <c r="AE659" i="6"/>
  <c r="AF659" i="6"/>
  <c r="AG659" i="6"/>
  <c r="A660" i="6"/>
  <c r="B660" i="6"/>
  <c r="C660" i="6"/>
  <c r="D660" i="6"/>
  <c r="E660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AB660" i="6"/>
  <c r="AC660" i="6"/>
  <c r="AD660" i="6"/>
  <c r="AE660" i="6"/>
  <c r="AF660" i="6"/>
  <c r="AG660" i="6"/>
  <c r="A661" i="6"/>
  <c r="B661" i="6"/>
  <c r="C661" i="6"/>
  <c r="D661" i="6"/>
  <c r="E661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R661" i="6"/>
  <c r="S661" i="6"/>
  <c r="T661" i="6"/>
  <c r="U661" i="6"/>
  <c r="V661" i="6"/>
  <c r="W661" i="6"/>
  <c r="X661" i="6"/>
  <c r="Y661" i="6"/>
  <c r="Z661" i="6"/>
  <c r="AA661" i="6"/>
  <c r="AB661" i="6"/>
  <c r="AC661" i="6"/>
  <c r="AD661" i="6"/>
  <c r="AE661" i="6"/>
  <c r="AF661" i="6"/>
  <c r="AG661" i="6"/>
  <c r="A662" i="6"/>
  <c r="B662" i="6"/>
  <c r="C662" i="6"/>
  <c r="D662" i="6"/>
  <c r="E662" i="6"/>
  <c r="F662" i="6"/>
  <c r="G662" i="6"/>
  <c r="H662" i="6"/>
  <c r="I662" i="6"/>
  <c r="J662" i="6"/>
  <c r="K662" i="6"/>
  <c r="L662" i="6"/>
  <c r="M662" i="6"/>
  <c r="N662" i="6"/>
  <c r="O662" i="6"/>
  <c r="P662" i="6"/>
  <c r="Q662" i="6"/>
  <c r="R662" i="6"/>
  <c r="S662" i="6"/>
  <c r="T662" i="6"/>
  <c r="U662" i="6"/>
  <c r="V662" i="6"/>
  <c r="W662" i="6"/>
  <c r="X662" i="6"/>
  <c r="Y662" i="6"/>
  <c r="Z662" i="6"/>
  <c r="AA662" i="6"/>
  <c r="AB662" i="6"/>
  <c r="AC662" i="6"/>
  <c r="AD662" i="6"/>
  <c r="AE662" i="6"/>
  <c r="AF662" i="6"/>
  <c r="AG662" i="6"/>
  <c r="A663" i="6"/>
  <c r="B663" i="6"/>
  <c r="C663" i="6"/>
  <c r="D663" i="6"/>
  <c r="E663" i="6"/>
  <c r="F663" i="6"/>
  <c r="G663" i="6"/>
  <c r="H663" i="6"/>
  <c r="I663" i="6"/>
  <c r="J663" i="6"/>
  <c r="K663" i="6"/>
  <c r="L663" i="6"/>
  <c r="M663" i="6"/>
  <c r="N663" i="6"/>
  <c r="O663" i="6"/>
  <c r="P663" i="6"/>
  <c r="Q663" i="6"/>
  <c r="R663" i="6"/>
  <c r="S663" i="6"/>
  <c r="T663" i="6"/>
  <c r="U663" i="6"/>
  <c r="V663" i="6"/>
  <c r="W663" i="6"/>
  <c r="X663" i="6"/>
  <c r="Y663" i="6"/>
  <c r="Z663" i="6"/>
  <c r="AA663" i="6"/>
  <c r="AB663" i="6"/>
  <c r="AC663" i="6"/>
  <c r="AD663" i="6"/>
  <c r="AE663" i="6"/>
  <c r="AF663" i="6"/>
  <c r="AG663" i="6"/>
  <c r="A664" i="6"/>
  <c r="B664" i="6"/>
  <c r="C664" i="6"/>
  <c r="D664" i="6"/>
  <c r="E664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AB664" i="6"/>
  <c r="AC664" i="6"/>
  <c r="AD664" i="6"/>
  <c r="AE664" i="6"/>
  <c r="AF664" i="6"/>
  <c r="AG664" i="6"/>
  <c r="A665" i="6"/>
  <c r="B665" i="6"/>
  <c r="C665" i="6"/>
  <c r="D665" i="6"/>
  <c r="E665" i="6"/>
  <c r="F665" i="6"/>
  <c r="G665" i="6"/>
  <c r="H665" i="6"/>
  <c r="I665" i="6"/>
  <c r="J665" i="6"/>
  <c r="K665" i="6"/>
  <c r="L665" i="6"/>
  <c r="M665" i="6"/>
  <c r="N665" i="6"/>
  <c r="O665" i="6"/>
  <c r="P665" i="6"/>
  <c r="Q665" i="6"/>
  <c r="R665" i="6"/>
  <c r="S665" i="6"/>
  <c r="T665" i="6"/>
  <c r="U665" i="6"/>
  <c r="V665" i="6"/>
  <c r="W665" i="6"/>
  <c r="X665" i="6"/>
  <c r="Y665" i="6"/>
  <c r="Z665" i="6"/>
  <c r="AA665" i="6"/>
  <c r="AB665" i="6"/>
  <c r="AC665" i="6"/>
  <c r="AD665" i="6"/>
  <c r="AE665" i="6"/>
  <c r="AF665" i="6"/>
  <c r="AG665" i="6"/>
  <c r="A666" i="6"/>
  <c r="B666" i="6"/>
  <c r="C666" i="6"/>
  <c r="D666" i="6"/>
  <c r="E666" i="6"/>
  <c r="F666" i="6"/>
  <c r="G666" i="6"/>
  <c r="H666" i="6"/>
  <c r="I666" i="6"/>
  <c r="J666" i="6"/>
  <c r="K666" i="6"/>
  <c r="L666" i="6"/>
  <c r="M666" i="6"/>
  <c r="N666" i="6"/>
  <c r="O666" i="6"/>
  <c r="P666" i="6"/>
  <c r="Q666" i="6"/>
  <c r="R666" i="6"/>
  <c r="S666" i="6"/>
  <c r="T666" i="6"/>
  <c r="U666" i="6"/>
  <c r="V666" i="6"/>
  <c r="W666" i="6"/>
  <c r="X666" i="6"/>
  <c r="Y666" i="6"/>
  <c r="Z666" i="6"/>
  <c r="AA666" i="6"/>
  <c r="AB666" i="6"/>
  <c r="AC666" i="6"/>
  <c r="AD666" i="6"/>
  <c r="AE666" i="6"/>
  <c r="AF666" i="6"/>
  <c r="AG666" i="6"/>
  <c r="A667" i="6"/>
  <c r="B667" i="6"/>
  <c r="C667" i="6"/>
  <c r="D667" i="6"/>
  <c r="E667" i="6"/>
  <c r="F667" i="6"/>
  <c r="G667" i="6"/>
  <c r="H667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U667" i="6"/>
  <c r="V667" i="6"/>
  <c r="W667" i="6"/>
  <c r="X667" i="6"/>
  <c r="Y667" i="6"/>
  <c r="Z667" i="6"/>
  <c r="AA667" i="6"/>
  <c r="AB667" i="6"/>
  <c r="AC667" i="6"/>
  <c r="AD667" i="6"/>
  <c r="AE667" i="6"/>
  <c r="AF667" i="6"/>
  <c r="AG667" i="6"/>
  <c r="A668" i="6"/>
  <c r="B668" i="6"/>
  <c r="C668" i="6"/>
  <c r="D668" i="6"/>
  <c r="E668" i="6"/>
  <c r="F668" i="6"/>
  <c r="G668" i="6"/>
  <c r="H668" i="6"/>
  <c r="I668" i="6"/>
  <c r="J668" i="6"/>
  <c r="K668" i="6"/>
  <c r="L668" i="6"/>
  <c r="M668" i="6"/>
  <c r="N668" i="6"/>
  <c r="O668" i="6"/>
  <c r="P668" i="6"/>
  <c r="Q668" i="6"/>
  <c r="R668" i="6"/>
  <c r="S668" i="6"/>
  <c r="T668" i="6"/>
  <c r="U668" i="6"/>
  <c r="V668" i="6"/>
  <c r="W668" i="6"/>
  <c r="X668" i="6"/>
  <c r="Y668" i="6"/>
  <c r="Z668" i="6"/>
  <c r="AA668" i="6"/>
  <c r="AB668" i="6"/>
  <c r="AC668" i="6"/>
  <c r="AD668" i="6"/>
  <c r="AE668" i="6"/>
  <c r="AF668" i="6"/>
  <c r="AG668" i="6"/>
  <c r="A669" i="6"/>
  <c r="B669" i="6"/>
  <c r="C669" i="6"/>
  <c r="D669" i="6"/>
  <c r="E669" i="6"/>
  <c r="F669" i="6"/>
  <c r="G669" i="6"/>
  <c r="H669" i="6"/>
  <c r="I669" i="6"/>
  <c r="J669" i="6"/>
  <c r="K669" i="6"/>
  <c r="L669" i="6"/>
  <c r="M669" i="6"/>
  <c r="N669" i="6"/>
  <c r="O669" i="6"/>
  <c r="P669" i="6"/>
  <c r="Q669" i="6"/>
  <c r="R669" i="6"/>
  <c r="S669" i="6"/>
  <c r="T669" i="6"/>
  <c r="U669" i="6"/>
  <c r="V669" i="6"/>
  <c r="W669" i="6"/>
  <c r="X669" i="6"/>
  <c r="Y669" i="6"/>
  <c r="Z669" i="6"/>
  <c r="AA669" i="6"/>
  <c r="AB669" i="6"/>
  <c r="AC669" i="6"/>
  <c r="AD669" i="6"/>
  <c r="AE669" i="6"/>
  <c r="AF669" i="6"/>
  <c r="AG669" i="6"/>
  <c r="A670" i="6"/>
  <c r="B670" i="6"/>
  <c r="C670" i="6"/>
  <c r="D670" i="6"/>
  <c r="E670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AB670" i="6"/>
  <c r="AC670" i="6"/>
  <c r="AD670" i="6"/>
  <c r="AE670" i="6"/>
  <c r="AF670" i="6"/>
  <c r="AG670" i="6"/>
  <c r="A671" i="6"/>
  <c r="B671" i="6"/>
  <c r="C671" i="6"/>
  <c r="D671" i="6"/>
  <c r="E671" i="6"/>
  <c r="F671" i="6"/>
  <c r="G671" i="6"/>
  <c r="H671" i="6"/>
  <c r="I671" i="6"/>
  <c r="J671" i="6"/>
  <c r="K671" i="6"/>
  <c r="L671" i="6"/>
  <c r="M671" i="6"/>
  <c r="N671" i="6"/>
  <c r="O671" i="6"/>
  <c r="P671" i="6"/>
  <c r="Q671" i="6"/>
  <c r="R671" i="6"/>
  <c r="S671" i="6"/>
  <c r="T671" i="6"/>
  <c r="U671" i="6"/>
  <c r="V671" i="6"/>
  <c r="W671" i="6"/>
  <c r="X671" i="6"/>
  <c r="Y671" i="6"/>
  <c r="Z671" i="6"/>
  <c r="AA671" i="6"/>
  <c r="AB671" i="6"/>
  <c r="AC671" i="6"/>
  <c r="AD671" i="6"/>
  <c r="AE671" i="6"/>
  <c r="AF671" i="6"/>
  <c r="AG671" i="6"/>
  <c r="A672" i="6"/>
  <c r="B672" i="6"/>
  <c r="C672" i="6"/>
  <c r="D672" i="6"/>
  <c r="E672" i="6"/>
  <c r="F672" i="6"/>
  <c r="G672" i="6"/>
  <c r="H672" i="6"/>
  <c r="I672" i="6"/>
  <c r="J672" i="6"/>
  <c r="K672" i="6"/>
  <c r="L672" i="6"/>
  <c r="M672" i="6"/>
  <c r="N672" i="6"/>
  <c r="O672" i="6"/>
  <c r="P672" i="6"/>
  <c r="Q672" i="6"/>
  <c r="R672" i="6"/>
  <c r="S672" i="6"/>
  <c r="T672" i="6"/>
  <c r="U672" i="6"/>
  <c r="V672" i="6"/>
  <c r="W672" i="6"/>
  <c r="X672" i="6"/>
  <c r="Y672" i="6"/>
  <c r="Z672" i="6"/>
  <c r="AA672" i="6"/>
  <c r="AB672" i="6"/>
  <c r="AC672" i="6"/>
  <c r="AD672" i="6"/>
  <c r="AE672" i="6"/>
  <c r="AF672" i="6"/>
  <c r="AG672" i="6"/>
  <c r="A673" i="6"/>
  <c r="B673" i="6"/>
  <c r="C673" i="6"/>
  <c r="D673" i="6"/>
  <c r="E673" i="6"/>
  <c r="F673" i="6"/>
  <c r="G673" i="6"/>
  <c r="H673" i="6"/>
  <c r="I673" i="6"/>
  <c r="J673" i="6"/>
  <c r="K673" i="6"/>
  <c r="L673" i="6"/>
  <c r="M673" i="6"/>
  <c r="N673" i="6"/>
  <c r="O673" i="6"/>
  <c r="P673" i="6"/>
  <c r="Q673" i="6"/>
  <c r="R673" i="6"/>
  <c r="S673" i="6"/>
  <c r="T673" i="6"/>
  <c r="U673" i="6"/>
  <c r="V673" i="6"/>
  <c r="W673" i="6"/>
  <c r="X673" i="6"/>
  <c r="Y673" i="6"/>
  <c r="Z673" i="6"/>
  <c r="AA673" i="6"/>
  <c r="AB673" i="6"/>
  <c r="AC673" i="6"/>
  <c r="AD673" i="6"/>
  <c r="AE673" i="6"/>
  <c r="AF673" i="6"/>
  <c r="AG673" i="6"/>
  <c r="A674" i="6"/>
  <c r="B674" i="6"/>
  <c r="C674" i="6"/>
  <c r="D674" i="6"/>
  <c r="E674" i="6"/>
  <c r="F674" i="6"/>
  <c r="G674" i="6"/>
  <c r="H674" i="6"/>
  <c r="I674" i="6"/>
  <c r="J674" i="6"/>
  <c r="K674" i="6"/>
  <c r="L674" i="6"/>
  <c r="M674" i="6"/>
  <c r="N674" i="6"/>
  <c r="O674" i="6"/>
  <c r="P674" i="6"/>
  <c r="Q674" i="6"/>
  <c r="R674" i="6"/>
  <c r="S674" i="6"/>
  <c r="T674" i="6"/>
  <c r="U674" i="6"/>
  <c r="V674" i="6"/>
  <c r="W674" i="6"/>
  <c r="X674" i="6"/>
  <c r="Y674" i="6"/>
  <c r="Z674" i="6"/>
  <c r="AA674" i="6"/>
  <c r="AB674" i="6"/>
  <c r="AC674" i="6"/>
  <c r="AD674" i="6"/>
  <c r="AE674" i="6"/>
  <c r="AF674" i="6"/>
  <c r="AG674" i="6"/>
  <c r="A675" i="6"/>
  <c r="B675" i="6"/>
  <c r="C675" i="6"/>
  <c r="D675" i="6"/>
  <c r="E675" i="6"/>
  <c r="F675" i="6"/>
  <c r="G675" i="6"/>
  <c r="H675" i="6"/>
  <c r="I675" i="6"/>
  <c r="J675" i="6"/>
  <c r="K675" i="6"/>
  <c r="L675" i="6"/>
  <c r="M675" i="6"/>
  <c r="N675" i="6"/>
  <c r="O675" i="6"/>
  <c r="P675" i="6"/>
  <c r="Q675" i="6"/>
  <c r="R675" i="6"/>
  <c r="S675" i="6"/>
  <c r="T675" i="6"/>
  <c r="U675" i="6"/>
  <c r="V675" i="6"/>
  <c r="W675" i="6"/>
  <c r="X675" i="6"/>
  <c r="Y675" i="6"/>
  <c r="Z675" i="6"/>
  <c r="AA675" i="6"/>
  <c r="AB675" i="6"/>
  <c r="AC675" i="6"/>
  <c r="AD675" i="6"/>
  <c r="AE675" i="6"/>
  <c r="AF675" i="6"/>
  <c r="AG675" i="6"/>
  <c r="A676" i="6"/>
  <c r="B676" i="6"/>
  <c r="C676" i="6"/>
  <c r="D676" i="6"/>
  <c r="E676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AB676" i="6"/>
  <c r="AC676" i="6"/>
  <c r="AD676" i="6"/>
  <c r="AE676" i="6"/>
  <c r="AF676" i="6"/>
  <c r="AG676" i="6"/>
  <c r="A677" i="6"/>
  <c r="B677" i="6"/>
  <c r="C677" i="6"/>
  <c r="D677" i="6"/>
  <c r="E677" i="6"/>
  <c r="F677" i="6"/>
  <c r="G677" i="6"/>
  <c r="H677" i="6"/>
  <c r="I677" i="6"/>
  <c r="J677" i="6"/>
  <c r="K677" i="6"/>
  <c r="L677" i="6"/>
  <c r="M677" i="6"/>
  <c r="N677" i="6"/>
  <c r="O677" i="6"/>
  <c r="P677" i="6"/>
  <c r="Q677" i="6"/>
  <c r="R677" i="6"/>
  <c r="S677" i="6"/>
  <c r="T677" i="6"/>
  <c r="U677" i="6"/>
  <c r="V677" i="6"/>
  <c r="W677" i="6"/>
  <c r="X677" i="6"/>
  <c r="Y677" i="6"/>
  <c r="Z677" i="6"/>
  <c r="AA677" i="6"/>
  <c r="AB677" i="6"/>
  <c r="AC677" i="6"/>
  <c r="AD677" i="6"/>
  <c r="AE677" i="6"/>
  <c r="AF677" i="6"/>
  <c r="AG677" i="6"/>
  <c r="A678" i="6"/>
  <c r="B678" i="6"/>
  <c r="C678" i="6"/>
  <c r="D678" i="6"/>
  <c r="E678" i="6"/>
  <c r="F678" i="6"/>
  <c r="G678" i="6"/>
  <c r="H678" i="6"/>
  <c r="I678" i="6"/>
  <c r="J678" i="6"/>
  <c r="K678" i="6"/>
  <c r="L678" i="6"/>
  <c r="M678" i="6"/>
  <c r="N678" i="6"/>
  <c r="O678" i="6"/>
  <c r="P678" i="6"/>
  <c r="Q678" i="6"/>
  <c r="R678" i="6"/>
  <c r="S678" i="6"/>
  <c r="T678" i="6"/>
  <c r="U678" i="6"/>
  <c r="V678" i="6"/>
  <c r="W678" i="6"/>
  <c r="X678" i="6"/>
  <c r="Y678" i="6"/>
  <c r="Z678" i="6"/>
  <c r="AA678" i="6"/>
  <c r="AB678" i="6"/>
  <c r="AC678" i="6"/>
  <c r="AD678" i="6"/>
  <c r="AE678" i="6"/>
  <c r="AF678" i="6"/>
  <c r="AG678" i="6"/>
  <c r="A679" i="6"/>
  <c r="B679" i="6"/>
  <c r="C679" i="6"/>
  <c r="D679" i="6"/>
  <c r="E679" i="6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AB679" i="6"/>
  <c r="AC679" i="6"/>
  <c r="AD679" i="6"/>
  <c r="AE679" i="6"/>
  <c r="AF679" i="6"/>
  <c r="AG679" i="6"/>
  <c r="A680" i="6"/>
  <c r="B680" i="6"/>
  <c r="C680" i="6"/>
  <c r="D680" i="6"/>
  <c r="E680" i="6"/>
  <c r="F680" i="6"/>
  <c r="G680" i="6"/>
  <c r="H680" i="6"/>
  <c r="I680" i="6"/>
  <c r="J680" i="6"/>
  <c r="K680" i="6"/>
  <c r="L680" i="6"/>
  <c r="M680" i="6"/>
  <c r="N680" i="6"/>
  <c r="O680" i="6"/>
  <c r="P680" i="6"/>
  <c r="Q680" i="6"/>
  <c r="R680" i="6"/>
  <c r="S680" i="6"/>
  <c r="T680" i="6"/>
  <c r="U680" i="6"/>
  <c r="V680" i="6"/>
  <c r="W680" i="6"/>
  <c r="X680" i="6"/>
  <c r="Y680" i="6"/>
  <c r="Z680" i="6"/>
  <c r="AA680" i="6"/>
  <c r="AB680" i="6"/>
  <c r="AC680" i="6"/>
  <c r="AD680" i="6"/>
  <c r="AE680" i="6"/>
  <c r="AF680" i="6"/>
  <c r="AG680" i="6"/>
  <c r="A681" i="6"/>
  <c r="B681" i="6"/>
  <c r="C681" i="6"/>
  <c r="D681" i="6"/>
  <c r="E681" i="6"/>
  <c r="F681" i="6"/>
  <c r="G681" i="6"/>
  <c r="H681" i="6"/>
  <c r="I681" i="6"/>
  <c r="J681" i="6"/>
  <c r="K681" i="6"/>
  <c r="L681" i="6"/>
  <c r="M681" i="6"/>
  <c r="N681" i="6"/>
  <c r="O681" i="6"/>
  <c r="P681" i="6"/>
  <c r="Q681" i="6"/>
  <c r="R681" i="6"/>
  <c r="S681" i="6"/>
  <c r="T681" i="6"/>
  <c r="U681" i="6"/>
  <c r="V681" i="6"/>
  <c r="W681" i="6"/>
  <c r="X681" i="6"/>
  <c r="Y681" i="6"/>
  <c r="Z681" i="6"/>
  <c r="AA681" i="6"/>
  <c r="AB681" i="6"/>
  <c r="AC681" i="6"/>
  <c r="AD681" i="6"/>
  <c r="AE681" i="6"/>
  <c r="AF681" i="6"/>
  <c r="AG681" i="6"/>
  <c r="A682" i="6"/>
  <c r="B682" i="6"/>
  <c r="C682" i="6"/>
  <c r="D682" i="6"/>
  <c r="E682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AB682" i="6"/>
  <c r="AC682" i="6"/>
  <c r="AD682" i="6"/>
  <c r="AE682" i="6"/>
  <c r="AF682" i="6"/>
  <c r="AG682" i="6"/>
  <c r="A683" i="6"/>
  <c r="B683" i="6"/>
  <c r="C683" i="6"/>
  <c r="D683" i="6"/>
  <c r="E683" i="6"/>
  <c r="F683" i="6"/>
  <c r="G683" i="6"/>
  <c r="H683" i="6"/>
  <c r="I683" i="6"/>
  <c r="J683" i="6"/>
  <c r="K683" i="6"/>
  <c r="L683" i="6"/>
  <c r="M683" i="6"/>
  <c r="N683" i="6"/>
  <c r="O683" i="6"/>
  <c r="P683" i="6"/>
  <c r="Q683" i="6"/>
  <c r="R683" i="6"/>
  <c r="S683" i="6"/>
  <c r="T683" i="6"/>
  <c r="U683" i="6"/>
  <c r="V683" i="6"/>
  <c r="W683" i="6"/>
  <c r="X683" i="6"/>
  <c r="Y683" i="6"/>
  <c r="Z683" i="6"/>
  <c r="AA683" i="6"/>
  <c r="AB683" i="6"/>
  <c r="AC683" i="6"/>
  <c r="AD683" i="6"/>
  <c r="AE683" i="6"/>
  <c r="AF683" i="6"/>
  <c r="AG683" i="6"/>
  <c r="A684" i="6"/>
  <c r="B684" i="6"/>
  <c r="C684" i="6"/>
  <c r="D684" i="6"/>
  <c r="E684" i="6"/>
  <c r="F684" i="6"/>
  <c r="G684" i="6"/>
  <c r="H684" i="6"/>
  <c r="I684" i="6"/>
  <c r="J684" i="6"/>
  <c r="K684" i="6"/>
  <c r="L684" i="6"/>
  <c r="M684" i="6"/>
  <c r="N684" i="6"/>
  <c r="O684" i="6"/>
  <c r="P684" i="6"/>
  <c r="Q684" i="6"/>
  <c r="R684" i="6"/>
  <c r="S684" i="6"/>
  <c r="T684" i="6"/>
  <c r="U684" i="6"/>
  <c r="V684" i="6"/>
  <c r="W684" i="6"/>
  <c r="X684" i="6"/>
  <c r="Y684" i="6"/>
  <c r="Z684" i="6"/>
  <c r="AA684" i="6"/>
  <c r="AB684" i="6"/>
  <c r="AC684" i="6"/>
  <c r="AD684" i="6"/>
  <c r="AE684" i="6"/>
  <c r="AF684" i="6"/>
  <c r="AG684" i="6"/>
  <c r="A685" i="6"/>
  <c r="B685" i="6"/>
  <c r="C685" i="6"/>
  <c r="D685" i="6"/>
  <c r="E685" i="6"/>
  <c r="F685" i="6"/>
  <c r="G685" i="6"/>
  <c r="H685" i="6"/>
  <c r="I685" i="6"/>
  <c r="J685" i="6"/>
  <c r="K685" i="6"/>
  <c r="L685" i="6"/>
  <c r="M685" i="6"/>
  <c r="N685" i="6"/>
  <c r="O685" i="6"/>
  <c r="P685" i="6"/>
  <c r="Q685" i="6"/>
  <c r="R685" i="6"/>
  <c r="S685" i="6"/>
  <c r="T685" i="6"/>
  <c r="U685" i="6"/>
  <c r="V685" i="6"/>
  <c r="W685" i="6"/>
  <c r="X685" i="6"/>
  <c r="Y685" i="6"/>
  <c r="Z685" i="6"/>
  <c r="AA685" i="6"/>
  <c r="AB685" i="6"/>
  <c r="AC685" i="6"/>
  <c r="AD685" i="6"/>
  <c r="AE685" i="6"/>
  <c r="AF685" i="6"/>
  <c r="AG685" i="6"/>
  <c r="A686" i="6"/>
  <c r="B686" i="6"/>
  <c r="C686" i="6"/>
  <c r="D686" i="6"/>
  <c r="E686" i="6"/>
  <c r="F686" i="6"/>
  <c r="G686" i="6"/>
  <c r="H686" i="6"/>
  <c r="I686" i="6"/>
  <c r="J686" i="6"/>
  <c r="K686" i="6"/>
  <c r="L686" i="6"/>
  <c r="M686" i="6"/>
  <c r="N686" i="6"/>
  <c r="O686" i="6"/>
  <c r="P686" i="6"/>
  <c r="Q686" i="6"/>
  <c r="R686" i="6"/>
  <c r="S686" i="6"/>
  <c r="T686" i="6"/>
  <c r="U686" i="6"/>
  <c r="V686" i="6"/>
  <c r="W686" i="6"/>
  <c r="X686" i="6"/>
  <c r="Y686" i="6"/>
  <c r="Z686" i="6"/>
  <c r="AA686" i="6"/>
  <c r="AB686" i="6"/>
  <c r="AC686" i="6"/>
  <c r="AD686" i="6"/>
  <c r="AE686" i="6"/>
  <c r="AF686" i="6"/>
  <c r="AG686" i="6"/>
  <c r="A687" i="6"/>
  <c r="B687" i="6"/>
  <c r="C687" i="6"/>
  <c r="D687" i="6"/>
  <c r="E687" i="6"/>
  <c r="F687" i="6"/>
  <c r="G687" i="6"/>
  <c r="H687" i="6"/>
  <c r="I687" i="6"/>
  <c r="J687" i="6"/>
  <c r="K687" i="6"/>
  <c r="L687" i="6"/>
  <c r="M687" i="6"/>
  <c r="N687" i="6"/>
  <c r="O687" i="6"/>
  <c r="P687" i="6"/>
  <c r="Q687" i="6"/>
  <c r="R687" i="6"/>
  <c r="S687" i="6"/>
  <c r="T687" i="6"/>
  <c r="U687" i="6"/>
  <c r="V687" i="6"/>
  <c r="W687" i="6"/>
  <c r="X687" i="6"/>
  <c r="Y687" i="6"/>
  <c r="Z687" i="6"/>
  <c r="AA687" i="6"/>
  <c r="AB687" i="6"/>
  <c r="AC687" i="6"/>
  <c r="AD687" i="6"/>
  <c r="AE687" i="6"/>
  <c r="AF687" i="6"/>
  <c r="AG687" i="6"/>
  <c r="A688" i="6"/>
  <c r="B688" i="6"/>
  <c r="C688" i="6"/>
  <c r="D688" i="6"/>
  <c r="E688" i="6"/>
  <c r="F688" i="6"/>
  <c r="G688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AB688" i="6"/>
  <c r="AC688" i="6"/>
  <c r="AD688" i="6"/>
  <c r="AE688" i="6"/>
  <c r="AF688" i="6"/>
  <c r="AG688" i="6"/>
  <c r="A689" i="6"/>
  <c r="B689" i="6"/>
  <c r="C689" i="6"/>
  <c r="D689" i="6"/>
  <c r="E689" i="6"/>
  <c r="F689" i="6"/>
  <c r="G689" i="6"/>
  <c r="H689" i="6"/>
  <c r="I689" i="6"/>
  <c r="J689" i="6"/>
  <c r="K689" i="6"/>
  <c r="L689" i="6"/>
  <c r="M689" i="6"/>
  <c r="N689" i="6"/>
  <c r="O689" i="6"/>
  <c r="P689" i="6"/>
  <c r="Q689" i="6"/>
  <c r="R689" i="6"/>
  <c r="S689" i="6"/>
  <c r="T689" i="6"/>
  <c r="U689" i="6"/>
  <c r="V689" i="6"/>
  <c r="W689" i="6"/>
  <c r="X689" i="6"/>
  <c r="Y689" i="6"/>
  <c r="Z689" i="6"/>
  <c r="AA689" i="6"/>
  <c r="AB689" i="6"/>
  <c r="AC689" i="6"/>
  <c r="AD689" i="6"/>
  <c r="AE689" i="6"/>
  <c r="AF689" i="6"/>
  <c r="AG689" i="6"/>
  <c r="A690" i="6"/>
  <c r="B690" i="6"/>
  <c r="C690" i="6"/>
  <c r="D690" i="6"/>
  <c r="E690" i="6"/>
  <c r="F690" i="6"/>
  <c r="G690" i="6"/>
  <c r="H690" i="6"/>
  <c r="I690" i="6"/>
  <c r="J690" i="6"/>
  <c r="K690" i="6"/>
  <c r="L690" i="6"/>
  <c r="M690" i="6"/>
  <c r="N690" i="6"/>
  <c r="O690" i="6"/>
  <c r="P690" i="6"/>
  <c r="Q690" i="6"/>
  <c r="R690" i="6"/>
  <c r="S690" i="6"/>
  <c r="T690" i="6"/>
  <c r="U690" i="6"/>
  <c r="V690" i="6"/>
  <c r="W690" i="6"/>
  <c r="X690" i="6"/>
  <c r="Y690" i="6"/>
  <c r="Z690" i="6"/>
  <c r="AA690" i="6"/>
  <c r="AB690" i="6"/>
  <c r="AC690" i="6"/>
  <c r="AD690" i="6"/>
  <c r="AE690" i="6"/>
  <c r="AF690" i="6"/>
  <c r="AG690" i="6"/>
  <c r="A691" i="6"/>
  <c r="B691" i="6"/>
  <c r="C691" i="6"/>
  <c r="D691" i="6"/>
  <c r="E691" i="6"/>
  <c r="F691" i="6"/>
  <c r="G691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AB691" i="6"/>
  <c r="AC691" i="6"/>
  <c r="AD691" i="6"/>
  <c r="AE691" i="6"/>
  <c r="AF691" i="6"/>
  <c r="AG691" i="6"/>
  <c r="A692" i="6"/>
  <c r="B692" i="6"/>
  <c r="C692" i="6"/>
  <c r="D692" i="6"/>
  <c r="E692" i="6"/>
  <c r="F692" i="6"/>
  <c r="G692" i="6"/>
  <c r="H692" i="6"/>
  <c r="I692" i="6"/>
  <c r="J692" i="6"/>
  <c r="K692" i="6"/>
  <c r="L692" i="6"/>
  <c r="M692" i="6"/>
  <c r="N692" i="6"/>
  <c r="O692" i="6"/>
  <c r="P692" i="6"/>
  <c r="Q692" i="6"/>
  <c r="R692" i="6"/>
  <c r="S692" i="6"/>
  <c r="T692" i="6"/>
  <c r="U692" i="6"/>
  <c r="V692" i="6"/>
  <c r="W692" i="6"/>
  <c r="X692" i="6"/>
  <c r="Y692" i="6"/>
  <c r="Z692" i="6"/>
  <c r="AA692" i="6"/>
  <c r="AB692" i="6"/>
  <c r="AC692" i="6"/>
  <c r="AD692" i="6"/>
  <c r="AE692" i="6"/>
  <c r="AF692" i="6"/>
  <c r="AG692" i="6"/>
  <c r="A693" i="6"/>
  <c r="B693" i="6"/>
  <c r="C693" i="6"/>
  <c r="D693" i="6"/>
  <c r="E693" i="6"/>
  <c r="F693" i="6"/>
  <c r="G693" i="6"/>
  <c r="H693" i="6"/>
  <c r="I693" i="6"/>
  <c r="J693" i="6"/>
  <c r="K693" i="6"/>
  <c r="L693" i="6"/>
  <c r="M693" i="6"/>
  <c r="N693" i="6"/>
  <c r="O693" i="6"/>
  <c r="P693" i="6"/>
  <c r="Q693" i="6"/>
  <c r="R693" i="6"/>
  <c r="S693" i="6"/>
  <c r="T693" i="6"/>
  <c r="U693" i="6"/>
  <c r="V693" i="6"/>
  <c r="W693" i="6"/>
  <c r="X693" i="6"/>
  <c r="Y693" i="6"/>
  <c r="Z693" i="6"/>
  <c r="AA693" i="6"/>
  <c r="AB693" i="6"/>
  <c r="AC693" i="6"/>
  <c r="AD693" i="6"/>
  <c r="AE693" i="6"/>
  <c r="AF693" i="6"/>
  <c r="AG693" i="6"/>
  <c r="A694" i="6"/>
  <c r="B694" i="6"/>
  <c r="C694" i="6"/>
  <c r="D694" i="6"/>
  <c r="E694" i="6"/>
  <c r="F694" i="6"/>
  <c r="G694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695" i="6"/>
  <c r="B695" i="6"/>
  <c r="C695" i="6"/>
  <c r="D695" i="6"/>
  <c r="E695" i="6"/>
  <c r="F695" i="6"/>
  <c r="G695" i="6"/>
  <c r="H695" i="6"/>
  <c r="I695" i="6"/>
  <c r="J695" i="6"/>
  <c r="K695" i="6"/>
  <c r="L695" i="6"/>
  <c r="M695" i="6"/>
  <c r="N695" i="6"/>
  <c r="O695" i="6"/>
  <c r="P695" i="6"/>
  <c r="Q695" i="6"/>
  <c r="R695" i="6"/>
  <c r="S695" i="6"/>
  <c r="T695" i="6"/>
  <c r="U695" i="6"/>
  <c r="V695" i="6"/>
  <c r="W695" i="6"/>
  <c r="X695" i="6"/>
  <c r="Y695" i="6"/>
  <c r="Z695" i="6"/>
  <c r="AA695" i="6"/>
  <c r="AB695" i="6"/>
  <c r="AC695" i="6"/>
  <c r="AD695" i="6"/>
  <c r="AE695" i="6"/>
  <c r="AF695" i="6"/>
  <c r="AG695" i="6"/>
  <c r="A696" i="6"/>
  <c r="B696" i="6"/>
  <c r="C696" i="6"/>
  <c r="D696" i="6"/>
  <c r="E696" i="6"/>
  <c r="F696" i="6"/>
  <c r="G696" i="6"/>
  <c r="H696" i="6"/>
  <c r="I696" i="6"/>
  <c r="J696" i="6"/>
  <c r="K696" i="6"/>
  <c r="L696" i="6"/>
  <c r="M696" i="6"/>
  <c r="N696" i="6"/>
  <c r="O696" i="6"/>
  <c r="P696" i="6"/>
  <c r="Q696" i="6"/>
  <c r="R696" i="6"/>
  <c r="S696" i="6"/>
  <c r="T696" i="6"/>
  <c r="U696" i="6"/>
  <c r="V696" i="6"/>
  <c r="W696" i="6"/>
  <c r="X696" i="6"/>
  <c r="Y696" i="6"/>
  <c r="Z696" i="6"/>
  <c r="AA696" i="6"/>
  <c r="AB696" i="6"/>
  <c r="AC696" i="6"/>
  <c r="AD696" i="6"/>
  <c r="AE696" i="6"/>
  <c r="AF696" i="6"/>
  <c r="AG696" i="6"/>
  <c r="A697" i="6"/>
  <c r="B697" i="6"/>
  <c r="C697" i="6"/>
  <c r="D697" i="6"/>
  <c r="E697" i="6"/>
  <c r="F697" i="6"/>
  <c r="G697" i="6"/>
  <c r="H697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U697" i="6"/>
  <c r="V697" i="6"/>
  <c r="W697" i="6"/>
  <c r="X697" i="6"/>
  <c r="Y697" i="6"/>
  <c r="Z697" i="6"/>
  <c r="AA697" i="6"/>
  <c r="AB697" i="6"/>
  <c r="AC697" i="6"/>
  <c r="AD697" i="6"/>
  <c r="AE697" i="6"/>
  <c r="AF697" i="6"/>
  <c r="AG697" i="6"/>
  <c r="A698" i="6"/>
  <c r="B698" i="6"/>
  <c r="C698" i="6"/>
  <c r="D698" i="6"/>
  <c r="E698" i="6"/>
  <c r="F698" i="6"/>
  <c r="G698" i="6"/>
  <c r="H698" i="6"/>
  <c r="I698" i="6"/>
  <c r="J698" i="6"/>
  <c r="K698" i="6"/>
  <c r="L698" i="6"/>
  <c r="M698" i="6"/>
  <c r="N698" i="6"/>
  <c r="O698" i="6"/>
  <c r="P698" i="6"/>
  <c r="Q698" i="6"/>
  <c r="R698" i="6"/>
  <c r="S698" i="6"/>
  <c r="T698" i="6"/>
  <c r="U698" i="6"/>
  <c r="V698" i="6"/>
  <c r="W698" i="6"/>
  <c r="X698" i="6"/>
  <c r="Y698" i="6"/>
  <c r="Z698" i="6"/>
  <c r="AA698" i="6"/>
  <c r="AB698" i="6"/>
  <c r="AC698" i="6"/>
  <c r="AD698" i="6"/>
  <c r="AE698" i="6"/>
  <c r="AF698" i="6"/>
  <c r="AG698" i="6"/>
  <c r="A699" i="6"/>
  <c r="B699" i="6"/>
  <c r="C699" i="6"/>
  <c r="D699" i="6"/>
  <c r="E699" i="6"/>
  <c r="F699" i="6"/>
  <c r="G699" i="6"/>
  <c r="H699" i="6"/>
  <c r="I699" i="6"/>
  <c r="J699" i="6"/>
  <c r="K699" i="6"/>
  <c r="L699" i="6"/>
  <c r="M699" i="6"/>
  <c r="N699" i="6"/>
  <c r="O699" i="6"/>
  <c r="P699" i="6"/>
  <c r="Q699" i="6"/>
  <c r="R699" i="6"/>
  <c r="S699" i="6"/>
  <c r="T699" i="6"/>
  <c r="U699" i="6"/>
  <c r="V699" i="6"/>
  <c r="W699" i="6"/>
  <c r="X699" i="6"/>
  <c r="Y699" i="6"/>
  <c r="Z699" i="6"/>
  <c r="AA699" i="6"/>
  <c r="AB699" i="6"/>
  <c r="AC699" i="6"/>
  <c r="AD699" i="6"/>
  <c r="AE699" i="6"/>
  <c r="AF699" i="6"/>
  <c r="AG699" i="6"/>
  <c r="A700" i="6"/>
  <c r="B700" i="6"/>
  <c r="C700" i="6"/>
  <c r="D700" i="6"/>
  <c r="E700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AB700" i="6"/>
  <c r="AC700" i="6"/>
  <c r="AD700" i="6"/>
  <c r="AE700" i="6"/>
  <c r="AF700" i="6"/>
  <c r="AG700" i="6"/>
  <c r="A701" i="6"/>
  <c r="B701" i="6"/>
  <c r="C701" i="6"/>
  <c r="D701" i="6"/>
  <c r="E701" i="6"/>
  <c r="F701" i="6"/>
  <c r="G701" i="6"/>
  <c r="H701" i="6"/>
  <c r="I701" i="6"/>
  <c r="J701" i="6"/>
  <c r="K701" i="6"/>
  <c r="L701" i="6"/>
  <c r="M701" i="6"/>
  <c r="N701" i="6"/>
  <c r="O701" i="6"/>
  <c r="P701" i="6"/>
  <c r="Q701" i="6"/>
  <c r="R701" i="6"/>
  <c r="S701" i="6"/>
  <c r="T701" i="6"/>
  <c r="U701" i="6"/>
  <c r="V701" i="6"/>
  <c r="W701" i="6"/>
  <c r="X701" i="6"/>
  <c r="Y701" i="6"/>
  <c r="Z701" i="6"/>
  <c r="AA701" i="6"/>
  <c r="AB701" i="6"/>
  <c r="AC701" i="6"/>
  <c r="AD701" i="6"/>
  <c r="AE701" i="6"/>
  <c r="AF701" i="6"/>
  <c r="AG701" i="6"/>
  <c r="A702" i="6"/>
  <c r="B702" i="6"/>
  <c r="C702" i="6"/>
  <c r="D702" i="6"/>
  <c r="E702" i="6"/>
  <c r="F702" i="6"/>
  <c r="G702" i="6"/>
  <c r="H702" i="6"/>
  <c r="I702" i="6"/>
  <c r="J702" i="6"/>
  <c r="K702" i="6"/>
  <c r="L702" i="6"/>
  <c r="M702" i="6"/>
  <c r="N702" i="6"/>
  <c r="O702" i="6"/>
  <c r="P702" i="6"/>
  <c r="Q702" i="6"/>
  <c r="R702" i="6"/>
  <c r="S702" i="6"/>
  <c r="T702" i="6"/>
  <c r="U702" i="6"/>
  <c r="V702" i="6"/>
  <c r="W702" i="6"/>
  <c r="X702" i="6"/>
  <c r="Y702" i="6"/>
  <c r="Z702" i="6"/>
  <c r="AA702" i="6"/>
  <c r="AB702" i="6"/>
  <c r="AC702" i="6"/>
  <c r="AD702" i="6"/>
  <c r="AE702" i="6"/>
  <c r="AF702" i="6"/>
  <c r="AG702" i="6"/>
  <c r="A703" i="6"/>
  <c r="B703" i="6"/>
  <c r="C703" i="6"/>
  <c r="D703" i="6"/>
  <c r="E703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AB703" i="6"/>
  <c r="AC703" i="6"/>
  <c r="AD703" i="6"/>
  <c r="AE703" i="6"/>
  <c r="AF703" i="6"/>
  <c r="AG703" i="6"/>
  <c r="A704" i="6"/>
  <c r="B704" i="6"/>
  <c r="C704" i="6"/>
  <c r="D704" i="6"/>
  <c r="E704" i="6"/>
  <c r="F704" i="6"/>
  <c r="G704" i="6"/>
  <c r="H704" i="6"/>
  <c r="I704" i="6"/>
  <c r="J704" i="6"/>
  <c r="K704" i="6"/>
  <c r="L704" i="6"/>
  <c r="M704" i="6"/>
  <c r="N704" i="6"/>
  <c r="O704" i="6"/>
  <c r="P704" i="6"/>
  <c r="Q704" i="6"/>
  <c r="R704" i="6"/>
  <c r="S704" i="6"/>
  <c r="T704" i="6"/>
  <c r="U704" i="6"/>
  <c r="V704" i="6"/>
  <c r="W704" i="6"/>
  <c r="X704" i="6"/>
  <c r="Y704" i="6"/>
  <c r="Z704" i="6"/>
  <c r="AA704" i="6"/>
  <c r="AB704" i="6"/>
  <c r="AC704" i="6"/>
  <c r="AD704" i="6"/>
  <c r="AE704" i="6"/>
  <c r="AF704" i="6"/>
  <c r="AG704" i="6"/>
  <c r="A705" i="6"/>
  <c r="B705" i="6"/>
  <c r="C705" i="6"/>
  <c r="D705" i="6"/>
  <c r="E705" i="6"/>
  <c r="F705" i="6"/>
  <c r="G705" i="6"/>
  <c r="H705" i="6"/>
  <c r="I705" i="6"/>
  <c r="J705" i="6"/>
  <c r="K705" i="6"/>
  <c r="L705" i="6"/>
  <c r="M705" i="6"/>
  <c r="N705" i="6"/>
  <c r="O705" i="6"/>
  <c r="P705" i="6"/>
  <c r="Q705" i="6"/>
  <c r="R705" i="6"/>
  <c r="S705" i="6"/>
  <c r="T705" i="6"/>
  <c r="U705" i="6"/>
  <c r="V705" i="6"/>
  <c r="W705" i="6"/>
  <c r="X705" i="6"/>
  <c r="Y705" i="6"/>
  <c r="Z705" i="6"/>
  <c r="AA705" i="6"/>
  <c r="AB705" i="6"/>
  <c r="AC705" i="6"/>
  <c r="AD705" i="6"/>
  <c r="AE705" i="6"/>
  <c r="AF705" i="6"/>
  <c r="AG705" i="6"/>
  <c r="A706" i="6"/>
  <c r="B706" i="6"/>
  <c r="C706" i="6"/>
  <c r="D706" i="6"/>
  <c r="E706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AB706" i="6"/>
  <c r="AC706" i="6"/>
  <c r="AD706" i="6"/>
  <c r="AE706" i="6"/>
  <c r="AF706" i="6"/>
  <c r="AG706" i="6"/>
  <c r="A707" i="6"/>
  <c r="B707" i="6"/>
  <c r="C707" i="6"/>
  <c r="D707" i="6"/>
  <c r="E707" i="6"/>
  <c r="F707" i="6"/>
  <c r="G707" i="6"/>
  <c r="H707" i="6"/>
  <c r="I707" i="6"/>
  <c r="J707" i="6"/>
  <c r="K707" i="6"/>
  <c r="L707" i="6"/>
  <c r="M707" i="6"/>
  <c r="N707" i="6"/>
  <c r="O707" i="6"/>
  <c r="P707" i="6"/>
  <c r="Q707" i="6"/>
  <c r="R707" i="6"/>
  <c r="S707" i="6"/>
  <c r="T707" i="6"/>
  <c r="U707" i="6"/>
  <c r="V707" i="6"/>
  <c r="W707" i="6"/>
  <c r="X707" i="6"/>
  <c r="Y707" i="6"/>
  <c r="Z707" i="6"/>
  <c r="AA707" i="6"/>
  <c r="AB707" i="6"/>
  <c r="AC707" i="6"/>
  <c r="AD707" i="6"/>
  <c r="AE707" i="6"/>
  <c r="AF707" i="6"/>
  <c r="AG707" i="6"/>
  <c r="A708" i="6"/>
  <c r="B708" i="6"/>
  <c r="C708" i="6"/>
  <c r="D708" i="6"/>
  <c r="E708" i="6"/>
  <c r="F708" i="6"/>
  <c r="G708" i="6"/>
  <c r="H708" i="6"/>
  <c r="I708" i="6"/>
  <c r="J708" i="6"/>
  <c r="K708" i="6"/>
  <c r="L708" i="6"/>
  <c r="M708" i="6"/>
  <c r="N708" i="6"/>
  <c r="O708" i="6"/>
  <c r="P708" i="6"/>
  <c r="Q708" i="6"/>
  <c r="R708" i="6"/>
  <c r="S708" i="6"/>
  <c r="T708" i="6"/>
  <c r="U708" i="6"/>
  <c r="V708" i="6"/>
  <c r="W708" i="6"/>
  <c r="X708" i="6"/>
  <c r="Y708" i="6"/>
  <c r="Z708" i="6"/>
  <c r="AA708" i="6"/>
  <c r="AB708" i="6"/>
  <c r="AC708" i="6"/>
  <c r="AD708" i="6"/>
  <c r="AE708" i="6"/>
  <c r="AF708" i="6"/>
  <c r="AG708" i="6"/>
  <c r="A709" i="6"/>
  <c r="B709" i="6"/>
  <c r="C709" i="6"/>
  <c r="D709" i="6"/>
  <c r="E709" i="6"/>
  <c r="F709" i="6"/>
  <c r="G709" i="6"/>
  <c r="H709" i="6"/>
  <c r="I709" i="6"/>
  <c r="J709" i="6"/>
  <c r="K709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AB709" i="6"/>
  <c r="AC709" i="6"/>
  <c r="AD709" i="6"/>
  <c r="AE709" i="6"/>
  <c r="AF709" i="6"/>
  <c r="AG709" i="6"/>
  <c r="A710" i="6"/>
  <c r="B710" i="6"/>
  <c r="C710" i="6"/>
  <c r="D710" i="6"/>
  <c r="E710" i="6"/>
  <c r="F710" i="6"/>
  <c r="G710" i="6"/>
  <c r="H710" i="6"/>
  <c r="I710" i="6"/>
  <c r="J710" i="6"/>
  <c r="K710" i="6"/>
  <c r="L710" i="6"/>
  <c r="M710" i="6"/>
  <c r="N710" i="6"/>
  <c r="O710" i="6"/>
  <c r="P710" i="6"/>
  <c r="Q710" i="6"/>
  <c r="R710" i="6"/>
  <c r="S710" i="6"/>
  <c r="T710" i="6"/>
  <c r="U710" i="6"/>
  <c r="V710" i="6"/>
  <c r="W710" i="6"/>
  <c r="X710" i="6"/>
  <c r="Y710" i="6"/>
  <c r="Z710" i="6"/>
  <c r="AA710" i="6"/>
  <c r="AB710" i="6"/>
  <c r="AC710" i="6"/>
  <c r="AD710" i="6"/>
  <c r="AE710" i="6"/>
  <c r="AF710" i="6"/>
  <c r="AG710" i="6"/>
  <c r="A711" i="6"/>
  <c r="B711" i="6"/>
  <c r="C711" i="6"/>
  <c r="D711" i="6"/>
  <c r="E711" i="6"/>
  <c r="F711" i="6"/>
  <c r="G711" i="6"/>
  <c r="H711" i="6"/>
  <c r="I711" i="6"/>
  <c r="J711" i="6"/>
  <c r="K711" i="6"/>
  <c r="L711" i="6"/>
  <c r="M711" i="6"/>
  <c r="N711" i="6"/>
  <c r="O711" i="6"/>
  <c r="P711" i="6"/>
  <c r="Q711" i="6"/>
  <c r="R711" i="6"/>
  <c r="S711" i="6"/>
  <c r="T711" i="6"/>
  <c r="U711" i="6"/>
  <c r="V711" i="6"/>
  <c r="W711" i="6"/>
  <c r="X711" i="6"/>
  <c r="Y711" i="6"/>
  <c r="Z711" i="6"/>
  <c r="AA711" i="6"/>
  <c r="AB711" i="6"/>
  <c r="AC711" i="6"/>
  <c r="AD711" i="6"/>
  <c r="AE711" i="6"/>
  <c r="AF711" i="6"/>
  <c r="AG711" i="6"/>
  <c r="A712" i="6"/>
  <c r="B712" i="6"/>
  <c r="C712" i="6"/>
  <c r="D712" i="6"/>
  <c r="E712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AB712" i="6"/>
  <c r="AC712" i="6"/>
  <c r="AD712" i="6"/>
  <c r="AE712" i="6"/>
  <c r="AF712" i="6"/>
  <c r="AG712" i="6"/>
  <c r="A713" i="6"/>
  <c r="B713" i="6"/>
  <c r="C713" i="6"/>
  <c r="D713" i="6"/>
  <c r="E713" i="6"/>
  <c r="F713" i="6"/>
  <c r="G713" i="6"/>
  <c r="H713" i="6"/>
  <c r="I713" i="6"/>
  <c r="J713" i="6"/>
  <c r="K713" i="6"/>
  <c r="L713" i="6"/>
  <c r="M713" i="6"/>
  <c r="N713" i="6"/>
  <c r="O713" i="6"/>
  <c r="P713" i="6"/>
  <c r="Q713" i="6"/>
  <c r="R713" i="6"/>
  <c r="S713" i="6"/>
  <c r="T713" i="6"/>
  <c r="U713" i="6"/>
  <c r="V713" i="6"/>
  <c r="W713" i="6"/>
  <c r="X713" i="6"/>
  <c r="Y713" i="6"/>
  <c r="Z713" i="6"/>
  <c r="AA713" i="6"/>
  <c r="AB713" i="6"/>
  <c r="AC713" i="6"/>
  <c r="AD713" i="6"/>
  <c r="AE713" i="6"/>
  <c r="AF713" i="6"/>
  <c r="AG713" i="6"/>
  <c r="A714" i="6"/>
  <c r="B714" i="6"/>
  <c r="C714" i="6"/>
  <c r="D714" i="6"/>
  <c r="E714" i="6"/>
  <c r="F714" i="6"/>
  <c r="G714" i="6"/>
  <c r="H714" i="6"/>
  <c r="I714" i="6"/>
  <c r="J714" i="6"/>
  <c r="K714" i="6"/>
  <c r="L714" i="6"/>
  <c r="M714" i="6"/>
  <c r="N714" i="6"/>
  <c r="O714" i="6"/>
  <c r="P714" i="6"/>
  <c r="Q714" i="6"/>
  <c r="R714" i="6"/>
  <c r="S714" i="6"/>
  <c r="T714" i="6"/>
  <c r="U714" i="6"/>
  <c r="V714" i="6"/>
  <c r="W714" i="6"/>
  <c r="X714" i="6"/>
  <c r="Y714" i="6"/>
  <c r="Z714" i="6"/>
  <c r="AA714" i="6"/>
  <c r="AB714" i="6"/>
  <c r="AC714" i="6"/>
  <c r="AD714" i="6"/>
  <c r="AE714" i="6"/>
  <c r="AF714" i="6"/>
  <c r="AG714" i="6"/>
  <c r="A715" i="6"/>
  <c r="B715" i="6"/>
  <c r="C715" i="6"/>
  <c r="D715" i="6"/>
  <c r="E715" i="6"/>
  <c r="F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AB715" i="6"/>
  <c r="AC715" i="6"/>
  <c r="AD715" i="6"/>
  <c r="AE715" i="6"/>
  <c r="AF715" i="6"/>
  <c r="AG715" i="6"/>
  <c r="A716" i="6"/>
  <c r="B716" i="6"/>
  <c r="C716" i="6"/>
  <c r="D716" i="6"/>
  <c r="E716" i="6"/>
  <c r="F716" i="6"/>
  <c r="G716" i="6"/>
  <c r="H716" i="6"/>
  <c r="I716" i="6"/>
  <c r="J716" i="6"/>
  <c r="K716" i="6"/>
  <c r="L716" i="6"/>
  <c r="M716" i="6"/>
  <c r="N716" i="6"/>
  <c r="O716" i="6"/>
  <c r="P716" i="6"/>
  <c r="Q716" i="6"/>
  <c r="R716" i="6"/>
  <c r="S716" i="6"/>
  <c r="T716" i="6"/>
  <c r="U716" i="6"/>
  <c r="V716" i="6"/>
  <c r="W716" i="6"/>
  <c r="X716" i="6"/>
  <c r="Y716" i="6"/>
  <c r="Z716" i="6"/>
  <c r="AA716" i="6"/>
  <c r="AB716" i="6"/>
  <c r="AC716" i="6"/>
  <c r="AD716" i="6"/>
  <c r="AE716" i="6"/>
  <c r="AF716" i="6"/>
  <c r="AG716" i="6"/>
  <c r="A717" i="6"/>
  <c r="B717" i="6"/>
  <c r="C717" i="6"/>
  <c r="D717" i="6"/>
  <c r="E717" i="6"/>
  <c r="F717" i="6"/>
  <c r="G717" i="6"/>
  <c r="H717" i="6"/>
  <c r="I717" i="6"/>
  <c r="J717" i="6"/>
  <c r="K717" i="6"/>
  <c r="L717" i="6"/>
  <c r="M717" i="6"/>
  <c r="N717" i="6"/>
  <c r="O717" i="6"/>
  <c r="P717" i="6"/>
  <c r="Q717" i="6"/>
  <c r="R717" i="6"/>
  <c r="S717" i="6"/>
  <c r="T717" i="6"/>
  <c r="U717" i="6"/>
  <c r="V717" i="6"/>
  <c r="W717" i="6"/>
  <c r="X717" i="6"/>
  <c r="Y717" i="6"/>
  <c r="Z717" i="6"/>
  <c r="AA717" i="6"/>
  <c r="AB717" i="6"/>
  <c r="AC717" i="6"/>
  <c r="AD717" i="6"/>
  <c r="AE717" i="6"/>
  <c r="AF717" i="6"/>
  <c r="AG717" i="6"/>
  <c r="A718" i="6"/>
  <c r="B718" i="6"/>
  <c r="C718" i="6"/>
  <c r="D718" i="6"/>
  <c r="E718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AB718" i="6"/>
  <c r="AC718" i="6"/>
  <c r="AD718" i="6"/>
  <c r="AE718" i="6"/>
  <c r="AF718" i="6"/>
  <c r="AG718" i="6"/>
  <c r="A719" i="6"/>
  <c r="B719" i="6"/>
  <c r="C719" i="6"/>
  <c r="D719" i="6"/>
  <c r="E719" i="6"/>
  <c r="F719" i="6"/>
  <c r="G719" i="6"/>
  <c r="H719" i="6"/>
  <c r="I719" i="6"/>
  <c r="J719" i="6"/>
  <c r="K719" i="6"/>
  <c r="L719" i="6"/>
  <c r="M719" i="6"/>
  <c r="N719" i="6"/>
  <c r="O719" i="6"/>
  <c r="P719" i="6"/>
  <c r="Q719" i="6"/>
  <c r="R719" i="6"/>
  <c r="S719" i="6"/>
  <c r="T719" i="6"/>
  <c r="U719" i="6"/>
  <c r="V719" i="6"/>
  <c r="W719" i="6"/>
  <c r="X719" i="6"/>
  <c r="Y719" i="6"/>
  <c r="Z719" i="6"/>
  <c r="AA719" i="6"/>
  <c r="AB719" i="6"/>
  <c r="AC719" i="6"/>
  <c r="AD719" i="6"/>
  <c r="AE719" i="6"/>
  <c r="AF719" i="6"/>
  <c r="AG719" i="6"/>
  <c r="A720" i="6"/>
  <c r="B720" i="6"/>
  <c r="C720" i="6"/>
  <c r="D720" i="6"/>
  <c r="E720" i="6"/>
  <c r="F720" i="6"/>
  <c r="G720" i="6"/>
  <c r="H720" i="6"/>
  <c r="I720" i="6"/>
  <c r="J720" i="6"/>
  <c r="K720" i="6"/>
  <c r="L720" i="6"/>
  <c r="M720" i="6"/>
  <c r="N720" i="6"/>
  <c r="O720" i="6"/>
  <c r="P720" i="6"/>
  <c r="Q720" i="6"/>
  <c r="R720" i="6"/>
  <c r="S720" i="6"/>
  <c r="T720" i="6"/>
  <c r="U720" i="6"/>
  <c r="V720" i="6"/>
  <c r="W720" i="6"/>
  <c r="X720" i="6"/>
  <c r="Y720" i="6"/>
  <c r="Z720" i="6"/>
  <c r="AA720" i="6"/>
  <c r="AB720" i="6"/>
  <c r="AC720" i="6"/>
  <c r="AD720" i="6"/>
  <c r="AE720" i="6"/>
  <c r="AF720" i="6"/>
  <c r="AG720" i="6"/>
  <c r="A721" i="6"/>
  <c r="B721" i="6"/>
  <c r="C721" i="6"/>
  <c r="D721" i="6"/>
  <c r="E721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AB721" i="6"/>
  <c r="AC721" i="6"/>
  <c r="AD721" i="6"/>
  <c r="AE721" i="6"/>
  <c r="AF721" i="6"/>
  <c r="AG721" i="6"/>
  <c r="A722" i="6"/>
  <c r="B722" i="6"/>
  <c r="C722" i="6"/>
  <c r="D722" i="6"/>
  <c r="E722" i="6"/>
  <c r="F722" i="6"/>
  <c r="G722" i="6"/>
  <c r="H722" i="6"/>
  <c r="I722" i="6"/>
  <c r="J722" i="6"/>
  <c r="K722" i="6"/>
  <c r="L722" i="6"/>
  <c r="M722" i="6"/>
  <c r="N722" i="6"/>
  <c r="O722" i="6"/>
  <c r="P722" i="6"/>
  <c r="Q722" i="6"/>
  <c r="R722" i="6"/>
  <c r="S722" i="6"/>
  <c r="T722" i="6"/>
  <c r="U722" i="6"/>
  <c r="V722" i="6"/>
  <c r="W722" i="6"/>
  <c r="X722" i="6"/>
  <c r="Y722" i="6"/>
  <c r="Z722" i="6"/>
  <c r="AA722" i="6"/>
  <c r="AB722" i="6"/>
  <c r="AC722" i="6"/>
  <c r="AD722" i="6"/>
  <c r="AE722" i="6"/>
  <c r="AF722" i="6"/>
  <c r="AG722" i="6"/>
  <c r="A723" i="6"/>
  <c r="B723" i="6"/>
  <c r="C723" i="6"/>
  <c r="D723" i="6"/>
  <c r="E723" i="6"/>
  <c r="F723" i="6"/>
  <c r="G723" i="6"/>
  <c r="H723" i="6"/>
  <c r="I723" i="6"/>
  <c r="J723" i="6"/>
  <c r="K723" i="6"/>
  <c r="L723" i="6"/>
  <c r="M723" i="6"/>
  <c r="N723" i="6"/>
  <c r="O723" i="6"/>
  <c r="P723" i="6"/>
  <c r="Q723" i="6"/>
  <c r="R723" i="6"/>
  <c r="S723" i="6"/>
  <c r="T723" i="6"/>
  <c r="U723" i="6"/>
  <c r="V723" i="6"/>
  <c r="W723" i="6"/>
  <c r="X723" i="6"/>
  <c r="Y723" i="6"/>
  <c r="Z723" i="6"/>
  <c r="AA723" i="6"/>
  <c r="AB723" i="6"/>
  <c r="AC723" i="6"/>
  <c r="AD723" i="6"/>
  <c r="AE723" i="6"/>
  <c r="AF723" i="6"/>
  <c r="AG723" i="6"/>
  <c r="A724" i="6"/>
  <c r="B724" i="6"/>
  <c r="C724" i="6"/>
  <c r="D724" i="6"/>
  <c r="E724" i="6"/>
  <c r="F724" i="6"/>
  <c r="G724" i="6"/>
  <c r="H724" i="6"/>
  <c r="I724" i="6"/>
  <c r="J724" i="6"/>
  <c r="K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AB724" i="6"/>
  <c r="AC724" i="6"/>
  <c r="AD724" i="6"/>
  <c r="AE724" i="6"/>
  <c r="AF724" i="6"/>
  <c r="AG724" i="6"/>
  <c r="A725" i="6"/>
  <c r="B725" i="6"/>
  <c r="C725" i="6"/>
  <c r="D725" i="6"/>
  <c r="E725" i="6"/>
  <c r="F725" i="6"/>
  <c r="G725" i="6"/>
  <c r="H725" i="6"/>
  <c r="I725" i="6"/>
  <c r="J725" i="6"/>
  <c r="K725" i="6"/>
  <c r="L725" i="6"/>
  <c r="M725" i="6"/>
  <c r="N725" i="6"/>
  <c r="O725" i="6"/>
  <c r="P725" i="6"/>
  <c r="Q725" i="6"/>
  <c r="R725" i="6"/>
  <c r="S725" i="6"/>
  <c r="T725" i="6"/>
  <c r="U725" i="6"/>
  <c r="V725" i="6"/>
  <c r="W725" i="6"/>
  <c r="X725" i="6"/>
  <c r="Y725" i="6"/>
  <c r="Z725" i="6"/>
  <c r="AA725" i="6"/>
  <c r="AB725" i="6"/>
  <c r="AC725" i="6"/>
  <c r="AD725" i="6"/>
  <c r="AE725" i="6"/>
  <c r="AF725" i="6"/>
  <c r="AG725" i="6"/>
  <c r="A726" i="6"/>
  <c r="B726" i="6"/>
  <c r="C726" i="6"/>
  <c r="D726" i="6"/>
  <c r="E726" i="6"/>
  <c r="F726" i="6"/>
  <c r="G726" i="6"/>
  <c r="H726" i="6"/>
  <c r="I726" i="6"/>
  <c r="J726" i="6"/>
  <c r="K726" i="6"/>
  <c r="L726" i="6"/>
  <c r="M726" i="6"/>
  <c r="N726" i="6"/>
  <c r="O726" i="6"/>
  <c r="P726" i="6"/>
  <c r="Q726" i="6"/>
  <c r="R726" i="6"/>
  <c r="S726" i="6"/>
  <c r="T726" i="6"/>
  <c r="U726" i="6"/>
  <c r="V726" i="6"/>
  <c r="W726" i="6"/>
  <c r="X726" i="6"/>
  <c r="Y726" i="6"/>
  <c r="Z726" i="6"/>
  <c r="AA726" i="6"/>
  <c r="AB726" i="6"/>
  <c r="AC726" i="6"/>
  <c r="AD726" i="6"/>
  <c r="AE726" i="6"/>
  <c r="AF726" i="6"/>
  <c r="AG726" i="6"/>
  <c r="A727" i="6"/>
  <c r="B727" i="6"/>
  <c r="C727" i="6"/>
  <c r="D727" i="6"/>
  <c r="E727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AB727" i="6"/>
  <c r="AC727" i="6"/>
  <c r="AD727" i="6"/>
  <c r="AE727" i="6"/>
  <c r="AF727" i="6"/>
  <c r="AG727" i="6"/>
  <c r="A728" i="6"/>
  <c r="B728" i="6"/>
  <c r="C728" i="6"/>
  <c r="D728" i="6"/>
  <c r="E728" i="6"/>
  <c r="F728" i="6"/>
  <c r="G728" i="6"/>
  <c r="H728" i="6"/>
  <c r="I728" i="6"/>
  <c r="J728" i="6"/>
  <c r="K728" i="6"/>
  <c r="L728" i="6"/>
  <c r="M728" i="6"/>
  <c r="N728" i="6"/>
  <c r="O728" i="6"/>
  <c r="P728" i="6"/>
  <c r="Q728" i="6"/>
  <c r="R728" i="6"/>
  <c r="S728" i="6"/>
  <c r="T728" i="6"/>
  <c r="U728" i="6"/>
  <c r="V728" i="6"/>
  <c r="W728" i="6"/>
  <c r="X728" i="6"/>
  <c r="Y728" i="6"/>
  <c r="Z728" i="6"/>
  <c r="AA728" i="6"/>
  <c r="AB728" i="6"/>
  <c r="AC728" i="6"/>
  <c r="AD728" i="6"/>
  <c r="AE728" i="6"/>
  <c r="AF728" i="6"/>
  <c r="AG728" i="6"/>
  <c r="A729" i="6"/>
  <c r="B729" i="6"/>
  <c r="C729" i="6"/>
  <c r="D729" i="6"/>
  <c r="E729" i="6"/>
  <c r="F729" i="6"/>
  <c r="G729" i="6"/>
  <c r="H729" i="6"/>
  <c r="I729" i="6"/>
  <c r="J729" i="6"/>
  <c r="K729" i="6"/>
  <c r="L729" i="6"/>
  <c r="M729" i="6"/>
  <c r="N729" i="6"/>
  <c r="O729" i="6"/>
  <c r="P729" i="6"/>
  <c r="Q729" i="6"/>
  <c r="R729" i="6"/>
  <c r="S729" i="6"/>
  <c r="T729" i="6"/>
  <c r="U729" i="6"/>
  <c r="V729" i="6"/>
  <c r="W729" i="6"/>
  <c r="X729" i="6"/>
  <c r="Y729" i="6"/>
  <c r="Z729" i="6"/>
  <c r="AA729" i="6"/>
  <c r="AB729" i="6"/>
  <c r="AC729" i="6"/>
  <c r="AD729" i="6"/>
  <c r="AE729" i="6"/>
  <c r="AF729" i="6"/>
  <c r="AG729" i="6"/>
  <c r="A730" i="6"/>
  <c r="B730" i="6"/>
  <c r="C730" i="6"/>
  <c r="D730" i="6"/>
  <c r="E730" i="6"/>
  <c r="F730" i="6"/>
  <c r="G730" i="6"/>
  <c r="H730" i="6"/>
  <c r="I730" i="6"/>
  <c r="J730" i="6"/>
  <c r="K730" i="6"/>
  <c r="L730" i="6"/>
  <c r="M730" i="6"/>
  <c r="N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AB730" i="6"/>
  <c r="AC730" i="6"/>
  <c r="AD730" i="6"/>
  <c r="AE730" i="6"/>
  <c r="AF730" i="6"/>
  <c r="AG730" i="6"/>
  <c r="A731" i="6"/>
  <c r="B731" i="6"/>
  <c r="C731" i="6"/>
  <c r="D731" i="6"/>
  <c r="E731" i="6"/>
  <c r="F731" i="6"/>
  <c r="G731" i="6"/>
  <c r="H731" i="6"/>
  <c r="I731" i="6"/>
  <c r="J731" i="6"/>
  <c r="K731" i="6"/>
  <c r="L731" i="6"/>
  <c r="M731" i="6"/>
  <c r="N731" i="6"/>
  <c r="O731" i="6"/>
  <c r="P731" i="6"/>
  <c r="Q731" i="6"/>
  <c r="R731" i="6"/>
  <c r="S731" i="6"/>
  <c r="T731" i="6"/>
  <c r="U731" i="6"/>
  <c r="V731" i="6"/>
  <c r="W731" i="6"/>
  <c r="X731" i="6"/>
  <c r="Y731" i="6"/>
  <c r="Z731" i="6"/>
  <c r="AA731" i="6"/>
  <c r="AB731" i="6"/>
  <c r="AC731" i="6"/>
  <c r="AD731" i="6"/>
  <c r="AE731" i="6"/>
  <c r="AF731" i="6"/>
  <c r="AG731" i="6"/>
  <c r="A732" i="6"/>
  <c r="B732" i="6"/>
  <c r="C732" i="6"/>
  <c r="D732" i="6"/>
  <c r="E732" i="6"/>
  <c r="F732" i="6"/>
  <c r="G732" i="6"/>
  <c r="H732" i="6"/>
  <c r="I732" i="6"/>
  <c r="J732" i="6"/>
  <c r="K732" i="6"/>
  <c r="L732" i="6"/>
  <c r="M732" i="6"/>
  <c r="N732" i="6"/>
  <c r="O732" i="6"/>
  <c r="P732" i="6"/>
  <c r="Q732" i="6"/>
  <c r="R732" i="6"/>
  <c r="S732" i="6"/>
  <c r="T732" i="6"/>
  <c r="U732" i="6"/>
  <c r="V732" i="6"/>
  <c r="W732" i="6"/>
  <c r="X732" i="6"/>
  <c r="Y732" i="6"/>
  <c r="Z732" i="6"/>
  <c r="AA732" i="6"/>
  <c r="AB732" i="6"/>
  <c r="AC732" i="6"/>
  <c r="AD732" i="6"/>
  <c r="AE732" i="6"/>
  <c r="AF732" i="6"/>
  <c r="AG732" i="6"/>
  <c r="A733" i="6"/>
  <c r="B733" i="6"/>
  <c r="C733" i="6"/>
  <c r="D733" i="6"/>
  <c r="E733" i="6"/>
  <c r="F733" i="6"/>
  <c r="G733" i="6"/>
  <c r="H733" i="6"/>
  <c r="I733" i="6"/>
  <c r="J733" i="6"/>
  <c r="K733" i="6"/>
  <c r="L733" i="6"/>
  <c r="M733" i="6"/>
  <c r="N733" i="6"/>
  <c r="O733" i="6"/>
  <c r="P733" i="6"/>
  <c r="Q733" i="6"/>
  <c r="R733" i="6"/>
  <c r="S733" i="6"/>
  <c r="T733" i="6"/>
  <c r="U733" i="6"/>
  <c r="V733" i="6"/>
  <c r="W733" i="6"/>
  <c r="X733" i="6"/>
  <c r="Y733" i="6"/>
  <c r="Z733" i="6"/>
  <c r="AA733" i="6"/>
  <c r="AB733" i="6"/>
  <c r="AC733" i="6"/>
  <c r="AD733" i="6"/>
  <c r="AE733" i="6"/>
  <c r="AF733" i="6"/>
  <c r="AG733" i="6"/>
  <c r="A734" i="6"/>
  <c r="B734" i="6"/>
  <c r="C734" i="6"/>
  <c r="D734" i="6"/>
  <c r="E734" i="6"/>
  <c r="F734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AB734" i="6"/>
  <c r="AC734" i="6"/>
  <c r="AD734" i="6"/>
  <c r="AE734" i="6"/>
  <c r="AF734" i="6"/>
  <c r="AG734" i="6"/>
  <c r="A735" i="6"/>
  <c r="B735" i="6"/>
  <c r="C735" i="6"/>
  <c r="D735" i="6"/>
  <c r="E735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AB735" i="6"/>
  <c r="AC735" i="6"/>
  <c r="AD735" i="6"/>
  <c r="AE735" i="6"/>
  <c r="AF735" i="6"/>
  <c r="AG735" i="6"/>
  <c r="A736" i="6"/>
  <c r="B736" i="6"/>
  <c r="C736" i="6"/>
  <c r="D736" i="6"/>
  <c r="E736" i="6"/>
  <c r="F736" i="6"/>
  <c r="G736" i="6"/>
  <c r="H736" i="6"/>
  <c r="I736" i="6"/>
  <c r="J736" i="6"/>
  <c r="K736" i="6"/>
  <c r="L736" i="6"/>
  <c r="M736" i="6"/>
  <c r="N736" i="6"/>
  <c r="O736" i="6"/>
  <c r="P736" i="6"/>
  <c r="Q736" i="6"/>
  <c r="R736" i="6"/>
  <c r="S736" i="6"/>
  <c r="T736" i="6"/>
  <c r="U736" i="6"/>
  <c r="V736" i="6"/>
  <c r="W736" i="6"/>
  <c r="X736" i="6"/>
  <c r="Y736" i="6"/>
  <c r="Z736" i="6"/>
  <c r="AA736" i="6"/>
  <c r="AB736" i="6"/>
  <c r="AC736" i="6"/>
  <c r="AD736" i="6"/>
  <c r="AE736" i="6"/>
  <c r="AF736" i="6"/>
  <c r="AG736" i="6"/>
  <c r="A737" i="6"/>
  <c r="B737" i="6"/>
  <c r="C737" i="6"/>
  <c r="D737" i="6"/>
  <c r="E737" i="6"/>
  <c r="F737" i="6"/>
  <c r="G737" i="6"/>
  <c r="H737" i="6"/>
  <c r="I737" i="6"/>
  <c r="J737" i="6"/>
  <c r="K737" i="6"/>
  <c r="L737" i="6"/>
  <c r="M737" i="6"/>
  <c r="N737" i="6"/>
  <c r="O737" i="6"/>
  <c r="P737" i="6"/>
  <c r="Q737" i="6"/>
  <c r="R737" i="6"/>
  <c r="S737" i="6"/>
  <c r="T737" i="6"/>
  <c r="U737" i="6"/>
  <c r="V737" i="6"/>
  <c r="W737" i="6"/>
  <c r="X737" i="6"/>
  <c r="Y737" i="6"/>
  <c r="Z737" i="6"/>
  <c r="AA737" i="6"/>
  <c r="AB737" i="6"/>
  <c r="AC737" i="6"/>
  <c r="AD737" i="6"/>
  <c r="AE737" i="6"/>
  <c r="AF737" i="6"/>
  <c r="AG737" i="6"/>
  <c r="A738" i="6"/>
  <c r="B738" i="6"/>
  <c r="C738" i="6"/>
  <c r="D738" i="6"/>
  <c r="E738" i="6"/>
  <c r="F738" i="6"/>
  <c r="G738" i="6"/>
  <c r="H738" i="6"/>
  <c r="I738" i="6"/>
  <c r="J738" i="6"/>
  <c r="K738" i="6"/>
  <c r="L738" i="6"/>
  <c r="M738" i="6"/>
  <c r="N738" i="6"/>
  <c r="O738" i="6"/>
  <c r="P738" i="6"/>
  <c r="Q738" i="6"/>
  <c r="R738" i="6"/>
  <c r="S738" i="6"/>
  <c r="T738" i="6"/>
  <c r="U738" i="6"/>
  <c r="V738" i="6"/>
  <c r="W738" i="6"/>
  <c r="X738" i="6"/>
  <c r="Y738" i="6"/>
  <c r="Z738" i="6"/>
  <c r="AA738" i="6"/>
  <c r="AB738" i="6"/>
  <c r="AC738" i="6"/>
  <c r="AD738" i="6"/>
  <c r="AE738" i="6"/>
  <c r="AF738" i="6"/>
  <c r="AG738" i="6"/>
  <c r="A739" i="6"/>
  <c r="B739" i="6"/>
  <c r="C739" i="6"/>
  <c r="D739" i="6"/>
  <c r="E739" i="6"/>
  <c r="F739" i="6"/>
  <c r="G739" i="6"/>
  <c r="H739" i="6"/>
  <c r="I739" i="6"/>
  <c r="J739" i="6"/>
  <c r="K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AB739" i="6"/>
  <c r="AC739" i="6"/>
  <c r="AD739" i="6"/>
  <c r="AE739" i="6"/>
  <c r="AF739" i="6"/>
  <c r="AG739" i="6"/>
  <c r="A740" i="6"/>
  <c r="B740" i="6"/>
  <c r="C740" i="6"/>
  <c r="D740" i="6"/>
  <c r="E740" i="6"/>
  <c r="F740" i="6"/>
  <c r="G740" i="6"/>
  <c r="H740" i="6"/>
  <c r="I740" i="6"/>
  <c r="J740" i="6"/>
  <c r="K740" i="6"/>
  <c r="L740" i="6"/>
  <c r="M740" i="6"/>
  <c r="N740" i="6"/>
  <c r="O740" i="6"/>
  <c r="P740" i="6"/>
  <c r="Q740" i="6"/>
  <c r="R740" i="6"/>
  <c r="S740" i="6"/>
  <c r="T740" i="6"/>
  <c r="U740" i="6"/>
  <c r="V740" i="6"/>
  <c r="W740" i="6"/>
  <c r="X740" i="6"/>
  <c r="Y740" i="6"/>
  <c r="Z740" i="6"/>
  <c r="AA740" i="6"/>
  <c r="AB740" i="6"/>
  <c r="AC740" i="6"/>
  <c r="AD740" i="6"/>
  <c r="AE740" i="6"/>
  <c r="AF740" i="6"/>
  <c r="AG740" i="6"/>
  <c r="A741" i="6"/>
  <c r="B741" i="6"/>
  <c r="C741" i="6"/>
  <c r="D741" i="6"/>
  <c r="E741" i="6"/>
  <c r="F741" i="6"/>
  <c r="G741" i="6"/>
  <c r="H741" i="6"/>
  <c r="I741" i="6"/>
  <c r="J741" i="6"/>
  <c r="K741" i="6"/>
  <c r="L741" i="6"/>
  <c r="M741" i="6"/>
  <c r="N741" i="6"/>
  <c r="O741" i="6"/>
  <c r="P741" i="6"/>
  <c r="Q741" i="6"/>
  <c r="R741" i="6"/>
  <c r="S741" i="6"/>
  <c r="T741" i="6"/>
  <c r="U741" i="6"/>
  <c r="V741" i="6"/>
  <c r="W741" i="6"/>
  <c r="X741" i="6"/>
  <c r="Y741" i="6"/>
  <c r="Z741" i="6"/>
  <c r="AA741" i="6"/>
  <c r="AB741" i="6"/>
  <c r="AC741" i="6"/>
  <c r="AD741" i="6"/>
  <c r="AE741" i="6"/>
  <c r="AF741" i="6"/>
  <c r="AG741" i="6"/>
  <c r="A742" i="6"/>
  <c r="B742" i="6"/>
  <c r="C742" i="6"/>
  <c r="D742" i="6"/>
  <c r="E742" i="6"/>
  <c r="F742" i="6"/>
  <c r="G742" i="6"/>
  <c r="H742" i="6"/>
  <c r="I742" i="6"/>
  <c r="J742" i="6"/>
  <c r="K742" i="6"/>
  <c r="L742" i="6"/>
  <c r="M742" i="6"/>
  <c r="N742" i="6"/>
  <c r="O742" i="6"/>
  <c r="P742" i="6"/>
  <c r="Q742" i="6"/>
  <c r="R742" i="6"/>
  <c r="S742" i="6"/>
  <c r="T742" i="6"/>
  <c r="U742" i="6"/>
  <c r="V742" i="6"/>
  <c r="W742" i="6"/>
  <c r="X742" i="6"/>
  <c r="Y742" i="6"/>
  <c r="Z742" i="6"/>
  <c r="AA742" i="6"/>
  <c r="AB742" i="6"/>
  <c r="AC742" i="6"/>
  <c r="AD742" i="6"/>
  <c r="AE742" i="6"/>
  <c r="AF742" i="6"/>
  <c r="AG742" i="6"/>
  <c r="A743" i="6"/>
  <c r="B743" i="6"/>
  <c r="C743" i="6"/>
  <c r="D743" i="6"/>
  <c r="E743" i="6"/>
  <c r="F743" i="6"/>
  <c r="G743" i="6"/>
  <c r="H743" i="6"/>
  <c r="I743" i="6"/>
  <c r="J743" i="6"/>
  <c r="K743" i="6"/>
  <c r="L743" i="6"/>
  <c r="M743" i="6"/>
  <c r="N743" i="6"/>
  <c r="O743" i="6"/>
  <c r="P743" i="6"/>
  <c r="Q743" i="6"/>
  <c r="R743" i="6"/>
  <c r="S743" i="6"/>
  <c r="T743" i="6"/>
  <c r="U743" i="6"/>
  <c r="V743" i="6"/>
  <c r="W743" i="6"/>
  <c r="X743" i="6"/>
  <c r="Y743" i="6"/>
  <c r="Z743" i="6"/>
  <c r="AA743" i="6"/>
  <c r="AB743" i="6"/>
  <c r="AC743" i="6"/>
  <c r="AD743" i="6"/>
  <c r="AE743" i="6"/>
  <c r="AF743" i="6"/>
  <c r="AG743" i="6"/>
  <c r="A744" i="6"/>
  <c r="B744" i="6"/>
  <c r="C744" i="6"/>
  <c r="D744" i="6"/>
  <c r="E744" i="6"/>
  <c r="F744" i="6"/>
  <c r="G744" i="6"/>
  <c r="H744" i="6"/>
  <c r="I744" i="6"/>
  <c r="J744" i="6"/>
  <c r="K744" i="6"/>
  <c r="L744" i="6"/>
  <c r="M744" i="6"/>
  <c r="N744" i="6"/>
  <c r="O744" i="6"/>
  <c r="P744" i="6"/>
  <c r="Q744" i="6"/>
  <c r="R744" i="6"/>
  <c r="S744" i="6"/>
  <c r="T744" i="6"/>
  <c r="U744" i="6"/>
  <c r="V744" i="6"/>
  <c r="W744" i="6"/>
  <c r="X744" i="6"/>
  <c r="Y744" i="6"/>
  <c r="Z744" i="6"/>
  <c r="AA744" i="6"/>
  <c r="AB744" i="6"/>
  <c r="AC744" i="6"/>
  <c r="AD744" i="6"/>
  <c r="AE744" i="6"/>
  <c r="AF744" i="6"/>
  <c r="AG744" i="6"/>
  <c r="A745" i="6"/>
  <c r="B745" i="6"/>
  <c r="C745" i="6"/>
  <c r="D745" i="6"/>
  <c r="E745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AB745" i="6"/>
  <c r="AC745" i="6"/>
  <c r="AD745" i="6"/>
  <c r="AE745" i="6"/>
  <c r="AF745" i="6"/>
  <c r="AG745" i="6"/>
  <c r="A746" i="6"/>
  <c r="B746" i="6"/>
  <c r="C746" i="6"/>
  <c r="D746" i="6"/>
  <c r="E746" i="6"/>
  <c r="F746" i="6"/>
  <c r="G746" i="6"/>
  <c r="H746" i="6"/>
  <c r="I746" i="6"/>
  <c r="J746" i="6"/>
  <c r="K746" i="6"/>
  <c r="L746" i="6"/>
  <c r="M746" i="6"/>
  <c r="N746" i="6"/>
  <c r="O746" i="6"/>
  <c r="P746" i="6"/>
  <c r="Q746" i="6"/>
  <c r="R746" i="6"/>
  <c r="S746" i="6"/>
  <c r="T746" i="6"/>
  <c r="U746" i="6"/>
  <c r="V746" i="6"/>
  <c r="W746" i="6"/>
  <c r="X746" i="6"/>
  <c r="Y746" i="6"/>
  <c r="Z746" i="6"/>
  <c r="AA746" i="6"/>
  <c r="AB746" i="6"/>
  <c r="AC746" i="6"/>
  <c r="AD746" i="6"/>
  <c r="AE746" i="6"/>
  <c r="AF746" i="6"/>
  <c r="AG746" i="6"/>
  <c r="A747" i="6"/>
  <c r="B747" i="6"/>
  <c r="C747" i="6"/>
  <c r="D747" i="6"/>
  <c r="E747" i="6"/>
  <c r="F747" i="6"/>
  <c r="G747" i="6"/>
  <c r="H747" i="6"/>
  <c r="I747" i="6"/>
  <c r="J747" i="6"/>
  <c r="K747" i="6"/>
  <c r="L747" i="6"/>
  <c r="M747" i="6"/>
  <c r="N747" i="6"/>
  <c r="O747" i="6"/>
  <c r="P747" i="6"/>
  <c r="Q747" i="6"/>
  <c r="R747" i="6"/>
  <c r="S747" i="6"/>
  <c r="T747" i="6"/>
  <c r="U747" i="6"/>
  <c r="V747" i="6"/>
  <c r="W747" i="6"/>
  <c r="X747" i="6"/>
  <c r="Y747" i="6"/>
  <c r="Z747" i="6"/>
  <c r="AA747" i="6"/>
  <c r="AB747" i="6"/>
  <c r="AC747" i="6"/>
  <c r="AD747" i="6"/>
  <c r="AE747" i="6"/>
  <c r="AF747" i="6"/>
  <c r="AG747" i="6"/>
  <c r="A748" i="6"/>
  <c r="B748" i="6"/>
  <c r="C748" i="6"/>
  <c r="D748" i="6"/>
  <c r="E748" i="6"/>
  <c r="F748" i="6"/>
  <c r="G748" i="6"/>
  <c r="H748" i="6"/>
  <c r="I748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AB748" i="6"/>
  <c r="AC748" i="6"/>
  <c r="AD748" i="6"/>
  <c r="AE748" i="6"/>
  <c r="AF748" i="6"/>
  <c r="AG748" i="6"/>
  <c r="A749" i="6"/>
  <c r="B749" i="6"/>
  <c r="C749" i="6"/>
  <c r="D749" i="6"/>
  <c r="E749" i="6"/>
  <c r="F749" i="6"/>
  <c r="G749" i="6"/>
  <c r="H749" i="6"/>
  <c r="I749" i="6"/>
  <c r="J749" i="6"/>
  <c r="K749" i="6"/>
  <c r="L749" i="6"/>
  <c r="M749" i="6"/>
  <c r="N749" i="6"/>
  <c r="O749" i="6"/>
  <c r="P749" i="6"/>
  <c r="Q749" i="6"/>
  <c r="R749" i="6"/>
  <c r="S749" i="6"/>
  <c r="T749" i="6"/>
  <c r="U749" i="6"/>
  <c r="V749" i="6"/>
  <c r="W749" i="6"/>
  <c r="X749" i="6"/>
  <c r="Y749" i="6"/>
  <c r="Z749" i="6"/>
  <c r="AA749" i="6"/>
  <c r="AB749" i="6"/>
  <c r="AC749" i="6"/>
  <c r="AD749" i="6"/>
  <c r="AE749" i="6"/>
  <c r="AF749" i="6"/>
  <c r="AG749" i="6"/>
  <c r="A750" i="6"/>
  <c r="B750" i="6"/>
  <c r="C750" i="6"/>
  <c r="D750" i="6"/>
  <c r="E750" i="6"/>
  <c r="F750" i="6"/>
  <c r="G750" i="6"/>
  <c r="H750" i="6"/>
  <c r="I750" i="6"/>
  <c r="J750" i="6"/>
  <c r="K750" i="6"/>
  <c r="L750" i="6"/>
  <c r="M750" i="6"/>
  <c r="N750" i="6"/>
  <c r="O750" i="6"/>
  <c r="P750" i="6"/>
  <c r="Q750" i="6"/>
  <c r="R750" i="6"/>
  <c r="S750" i="6"/>
  <c r="T750" i="6"/>
  <c r="U750" i="6"/>
  <c r="V750" i="6"/>
  <c r="W750" i="6"/>
  <c r="X750" i="6"/>
  <c r="Y750" i="6"/>
  <c r="Z750" i="6"/>
  <c r="AA750" i="6"/>
  <c r="AB750" i="6"/>
  <c r="AC750" i="6"/>
  <c r="AD750" i="6"/>
  <c r="AE750" i="6"/>
  <c r="AF750" i="6"/>
  <c r="AG750" i="6"/>
  <c r="A751" i="6"/>
  <c r="B751" i="6"/>
  <c r="C751" i="6"/>
  <c r="D751" i="6"/>
  <c r="E751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AB751" i="6"/>
  <c r="AC751" i="6"/>
  <c r="AD751" i="6"/>
  <c r="AE751" i="6"/>
  <c r="AF751" i="6"/>
  <c r="AG751" i="6"/>
  <c r="A752" i="6"/>
  <c r="B752" i="6"/>
  <c r="C752" i="6"/>
  <c r="D752" i="6"/>
  <c r="E752" i="6"/>
  <c r="F752" i="6"/>
  <c r="G752" i="6"/>
  <c r="H752" i="6"/>
  <c r="I752" i="6"/>
  <c r="J752" i="6"/>
  <c r="K752" i="6"/>
  <c r="L752" i="6"/>
  <c r="M752" i="6"/>
  <c r="N752" i="6"/>
  <c r="O752" i="6"/>
  <c r="P752" i="6"/>
  <c r="Q752" i="6"/>
  <c r="R752" i="6"/>
  <c r="S752" i="6"/>
  <c r="T752" i="6"/>
  <c r="U752" i="6"/>
  <c r="V752" i="6"/>
  <c r="W752" i="6"/>
  <c r="X752" i="6"/>
  <c r="Y752" i="6"/>
  <c r="Z752" i="6"/>
  <c r="AA752" i="6"/>
  <c r="AB752" i="6"/>
  <c r="AC752" i="6"/>
  <c r="AD752" i="6"/>
  <c r="AE752" i="6"/>
  <c r="AF752" i="6"/>
  <c r="AG752" i="6"/>
  <c r="A753" i="6"/>
  <c r="B753" i="6"/>
  <c r="C753" i="6"/>
  <c r="D753" i="6"/>
  <c r="E753" i="6"/>
  <c r="F753" i="6"/>
  <c r="G753" i="6"/>
  <c r="H753" i="6"/>
  <c r="I753" i="6"/>
  <c r="J753" i="6"/>
  <c r="K753" i="6"/>
  <c r="L753" i="6"/>
  <c r="M753" i="6"/>
  <c r="N753" i="6"/>
  <c r="O753" i="6"/>
  <c r="P753" i="6"/>
  <c r="Q753" i="6"/>
  <c r="R753" i="6"/>
  <c r="S753" i="6"/>
  <c r="T753" i="6"/>
  <c r="U753" i="6"/>
  <c r="V753" i="6"/>
  <c r="W753" i="6"/>
  <c r="X753" i="6"/>
  <c r="Y753" i="6"/>
  <c r="Z753" i="6"/>
  <c r="AA753" i="6"/>
  <c r="AB753" i="6"/>
  <c r="AC753" i="6"/>
  <c r="AD753" i="6"/>
  <c r="AE753" i="6"/>
  <c r="AF753" i="6"/>
  <c r="AG753" i="6"/>
  <c r="A754" i="6"/>
  <c r="B754" i="6"/>
  <c r="C754" i="6"/>
  <c r="D754" i="6"/>
  <c r="E754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AB754" i="6"/>
  <c r="AC754" i="6"/>
  <c r="AD754" i="6"/>
  <c r="AE754" i="6"/>
  <c r="AF754" i="6"/>
  <c r="AG754" i="6"/>
  <c r="A755" i="6"/>
  <c r="B755" i="6"/>
  <c r="C755" i="6"/>
  <c r="D755" i="6"/>
  <c r="E755" i="6"/>
  <c r="F755" i="6"/>
  <c r="G755" i="6"/>
  <c r="H755" i="6"/>
  <c r="I755" i="6"/>
  <c r="J755" i="6"/>
  <c r="K755" i="6"/>
  <c r="L755" i="6"/>
  <c r="M755" i="6"/>
  <c r="N755" i="6"/>
  <c r="O755" i="6"/>
  <c r="P755" i="6"/>
  <c r="Q755" i="6"/>
  <c r="R755" i="6"/>
  <c r="S755" i="6"/>
  <c r="T755" i="6"/>
  <c r="U755" i="6"/>
  <c r="V755" i="6"/>
  <c r="W755" i="6"/>
  <c r="X755" i="6"/>
  <c r="Y755" i="6"/>
  <c r="Z755" i="6"/>
  <c r="AA755" i="6"/>
  <c r="AB755" i="6"/>
  <c r="AC755" i="6"/>
  <c r="AD755" i="6"/>
  <c r="AE755" i="6"/>
  <c r="AF755" i="6"/>
  <c r="AG755" i="6"/>
  <c r="A756" i="6"/>
  <c r="B756" i="6"/>
  <c r="C756" i="6"/>
  <c r="D756" i="6"/>
  <c r="E756" i="6"/>
  <c r="F756" i="6"/>
  <c r="G756" i="6"/>
  <c r="H756" i="6"/>
  <c r="I756" i="6"/>
  <c r="J756" i="6"/>
  <c r="K756" i="6"/>
  <c r="L756" i="6"/>
  <c r="M756" i="6"/>
  <c r="N756" i="6"/>
  <c r="O756" i="6"/>
  <c r="P756" i="6"/>
  <c r="Q756" i="6"/>
  <c r="R756" i="6"/>
  <c r="S756" i="6"/>
  <c r="T756" i="6"/>
  <c r="U756" i="6"/>
  <c r="V756" i="6"/>
  <c r="W756" i="6"/>
  <c r="X756" i="6"/>
  <c r="Y756" i="6"/>
  <c r="Z756" i="6"/>
  <c r="AA756" i="6"/>
  <c r="AB756" i="6"/>
  <c r="AC756" i="6"/>
  <c r="AD756" i="6"/>
  <c r="AE756" i="6"/>
  <c r="AF756" i="6"/>
  <c r="AG756" i="6"/>
  <c r="A757" i="6"/>
  <c r="B757" i="6"/>
  <c r="C757" i="6"/>
  <c r="D757" i="6"/>
  <c r="E757" i="6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AB757" i="6"/>
  <c r="AC757" i="6"/>
  <c r="AD757" i="6"/>
  <c r="AE757" i="6"/>
  <c r="AF757" i="6"/>
  <c r="AG757" i="6"/>
  <c r="A758" i="6"/>
  <c r="B758" i="6"/>
  <c r="C758" i="6"/>
  <c r="D758" i="6"/>
  <c r="E758" i="6"/>
  <c r="F758" i="6"/>
  <c r="G758" i="6"/>
  <c r="H758" i="6"/>
  <c r="I758" i="6"/>
  <c r="J758" i="6"/>
  <c r="K758" i="6"/>
  <c r="L758" i="6"/>
  <c r="M758" i="6"/>
  <c r="N758" i="6"/>
  <c r="O758" i="6"/>
  <c r="P758" i="6"/>
  <c r="Q758" i="6"/>
  <c r="R758" i="6"/>
  <c r="S758" i="6"/>
  <c r="T758" i="6"/>
  <c r="U758" i="6"/>
  <c r="V758" i="6"/>
  <c r="W758" i="6"/>
  <c r="X758" i="6"/>
  <c r="Y758" i="6"/>
  <c r="Z758" i="6"/>
  <c r="AA758" i="6"/>
  <c r="AB758" i="6"/>
  <c r="AC758" i="6"/>
  <c r="AD758" i="6"/>
  <c r="AE758" i="6"/>
  <c r="AF758" i="6"/>
  <c r="AG758" i="6"/>
  <c r="A759" i="6"/>
  <c r="B759" i="6"/>
  <c r="C759" i="6"/>
  <c r="D759" i="6"/>
  <c r="E759" i="6"/>
  <c r="F759" i="6"/>
  <c r="G759" i="6"/>
  <c r="H759" i="6"/>
  <c r="I759" i="6"/>
  <c r="J759" i="6"/>
  <c r="K759" i="6"/>
  <c r="L759" i="6"/>
  <c r="M759" i="6"/>
  <c r="N759" i="6"/>
  <c r="O759" i="6"/>
  <c r="P759" i="6"/>
  <c r="Q759" i="6"/>
  <c r="R759" i="6"/>
  <c r="S759" i="6"/>
  <c r="T759" i="6"/>
  <c r="U759" i="6"/>
  <c r="V759" i="6"/>
  <c r="W759" i="6"/>
  <c r="X759" i="6"/>
  <c r="Y759" i="6"/>
  <c r="Z759" i="6"/>
  <c r="AA759" i="6"/>
  <c r="AB759" i="6"/>
  <c r="AC759" i="6"/>
  <c r="AD759" i="6"/>
  <c r="AE759" i="6"/>
  <c r="AF759" i="6"/>
  <c r="AG759" i="6"/>
  <c r="A760" i="6"/>
  <c r="B760" i="6"/>
  <c r="C760" i="6"/>
  <c r="D760" i="6"/>
  <c r="E760" i="6"/>
  <c r="F760" i="6"/>
  <c r="G760" i="6"/>
  <c r="H760" i="6"/>
  <c r="I760" i="6"/>
  <c r="J760" i="6"/>
  <c r="K760" i="6"/>
  <c r="L760" i="6"/>
  <c r="M760" i="6"/>
  <c r="N760" i="6"/>
  <c r="O760" i="6"/>
  <c r="P760" i="6"/>
  <c r="Q760" i="6"/>
  <c r="R760" i="6"/>
  <c r="S760" i="6"/>
  <c r="T760" i="6"/>
  <c r="U760" i="6"/>
  <c r="V760" i="6"/>
  <c r="W760" i="6"/>
  <c r="X760" i="6"/>
  <c r="Y760" i="6"/>
  <c r="Z760" i="6"/>
  <c r="AA760" i="6"/>
  <c r="AB760" i="6"/>
  <c r="AC760" i="6"/>
  <c r="AD760" i="6"/>
  <c r="AE760" i="6"/>
  <c r="AF760" i="6"/>
  <c r="AG760" i="6"/>
  <c r="A761" i="6"/>
  <c r="B761" i="6"/>
  <c r="C761" i="6"/>
  <c r="D761" i="6"/>
  <c r="E761" i="6"/>
  <c r="F761" i="6"/>
  <c r="G761" i="6"/>
  <c r="H761" i="6"/>
  <c r="I761" i="6"/>
  <c r="J761" i="6"/>
  <c r="K761" i="6"/>
  <c r="L761" i="6"/>
  <c r="M761" i="6"/>
  <c r="N761" i="6"/>
  <c r="O761" i="6"/>
  <c r="P761" i="6"/>
  <c r="Q761" i="6"/>
  <c r="R761" i="6"/>
  <c r="S761" i="6"/>
  <c r="T761" i="6"/>
  <c r="U761" i="6"/>
  <c r="V761" i="6"/>
  <c r="W761" i="6"/>
  <c r="X761" i="6"/>
  <c r="Y761" i="6"/>
  <c r="Z761" i="6"/>
  <c r="AA761" i="6"/>
  <c r="AB761" i="6"/>
  <c r="AC761" i="6"/>
  <c r="AD761" i="6"/>
  <c r="AE761" i="6"/>
  <c r="AF761" i="6"/>
  <c r="AG761" i="6"/>
  <c r="A762" i="6"/>
  <c r="B762" i="6"/>
  <c r="C762" i="6"/>
  <c r="D762" i="6"/>
  <c r="E762" i="6"/>
  <c r="F762" i="6"/>
  <c r="G762" i="6"/>
  <c r="H762" i="6"/>
  <c r="I762" i="6"/>
  <c r="J762" i="6"/>
  <c r="K762" i="6"/>
  <c r="L762" i="6"/>
  <c r="M762" i="6"/>
  <c r="N762" i="6"/>
  <c r="O762" i="6"/>
  <c r="P762" i="6"/>
  <c r="Q762" i="6"/>
  <c r="R762" i="6"/>
  <c r="S762" i="6"/>
  <c r="T762" i="6"/>
  <c r="U762" i="6"/>
  <c r="V762" i="6"/>
  <c r="W762" i="6"/>
  <c r="X762" i="6"/>
  <c r="Y762" i="6"/>
  <c r="Z762" i="6"/>
  <c r="AA762" i="6"/>
  <c r="AB762" i="6"/>
  <c r="AC762" i="6"/>
  <c r="AD762" i="6"/>
  <c r="AE762" i="6"/>
  <c r="AF762" i="6"/>
  <c r="AG762" i="6"/>
  <c r="A763" i="6"/>
  <c r="B763" i="6"/>
  <c r="C763" i="6"/>
  <c r="D763" i="6"/>
  <c r="E763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AB763" i="6"/>
  <c r="AC763" i="6"/>
  <c r="AD763" i="6"/>
  <c r="AE763" i="6"/>
  <c r="AF763" i="6"/>
  <c r="AG763" i="6"/>
  <c r="A764" i="6"/>
  <c r="B764" i="6"/>
  <c r="C764" i="6"/>
  <c r="D764" i="6"/>
  <c r="E764" i="6"/>
  <c r="F764" i="6"/>
  <c r="G764" i="6"/>
  <c r="H764" i="6"/>
  <c r="I764" i="6"/>
  <c r="J764" i="6"/>
  <c r="K764" i="6"/>
  <c r="L764" i="6"/>
  <c r="M764" i="6"/>
  <c r="N764" i="6"/>
  <c r="O764" i="6"/>
  <c r="P764" i="6"/>
  <c r="Q764" i="6"/>
  <c r="R764" i="6"/>
  <c r="S764" i="6"/>
  <c r="T764" i="6"/>
  <c r="U764" i="6"/>
  <c r="V764" i="6"/>
  <c r="W764" i="6"/>
  <c r="X764" i="6"/>
  <c r="Y764" i="6"/>
  <c r="Z764" i="6"/>
  <c r="AA764" i="6"/>
  <c r="AB764" i="6"/>
  <c r="AC764" i="6"/>
  <c r="AD764" i="6"/>
  <c r="AE764" i="6"/>
  <c r="AF764" i="6"/>
  <c r="AG764" i="6"/>
  <c r="A765" i="6"/>
  <c r="B765" i="6"/>
  <c r="C765" i="6"/>
  <c r="D765" i="6"/>
  <c r="E765" i="6"/>
  <c r="F765" i="6"/>
  <c r="G765" i="6"/>
  <c r="H765" i="6"/>
  <c r="I765" i="6"/>
  <c r="J765" i="6"/>
  <c r="K765" i="6"/>
  <c r="L765" i="6"/>
  <c r="M765" i="6"/>
  <c r="N765" i="6"/>
  <c r="O765" i="6"/>
  <c r="P765" i="6"/>
  <c r="Q765" i="6"/>
  <c r="R765" i="6"/>
  <c r="S765" i="6"/>
  <c r="T765" i="6"/>
  <c r="U765" i="6"/>
  <c r="V765" i="6"/>
  <c r="W765" i="6"/>
  <c r="X765" i="6"/>
  <c r="Y765" i="6"/>
  <c r="Z765" i="6"/>
  <c r="AA765" i="6"/>
  <c r="AB765" i="6"/>
  <c r="AC765" i="6"/>
  <c r="AD765" i="6"/>
  <c r="AE765" i="6"/>
  <c r="AF765" i="6"/>
  <c r="AG765" i="6"/>
  <c r="A766" i="6"/>
  <c r="B766" i="6"/>
  <c r="C766" i="6"/>
  <c r="D766" i="6"/>
  <c r="E766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AB766" i="6"/>
  <c r="AC766" i="6"/>
  <c r="AD766" i="6"/>
  <c r="AE766" i="6"/>
  <c r="AF766" i="6"/>
  <c r="AG766" i="6"/>
  <c r="A767" i="6"/>
  <c r="B767" i="6"/>
  <c r="C767" i="6"/>
  <c r="D767" i="6"/>
  <c r="E767" i="6"/>
  <c r="F767" i="6"/>
  <c r="G767" i="6"/>
  <c r="H767" i="6"/>
  <c r="I767" i="6"/>
  <c r="J767" i="6"/>
  <c r="K767" i="6"/>
  <c r="L767" i="6"/>
  <c r="M767" i="6"/>
  <c r="N767" i="6"/>
  <c r="O767" i="6"/>
  <c r="P767" i="6"/>
  <c r="Q767" i="6"/>
  <c r="R767" i="6"/>
  <c r="S767" i="6"/>
  <c r="T767" i="6"/>
  <c r="U767" i="6"/>
  <c r="V767" i="6"/>
  <c r="W767" i="6"/>
  <c r="X767" i="6"/>
  <c r="Y767" i="6"/>
  <c r="Z767" i="6"/>
  <c r="AA767" i="6"/>
  <c r="AB767" i="6"/>
  <c r="AC767" i="6"/>
  <c r="AD767" i="6"/>
  <c r="AE767" i="6"/>
  <c r="AF767" i="6"/>
  <c r="AG767" i="6"/>
  <c r="A768" i="6"/>
  <c r="B768" i="6"/>
  <c r="C768" i="6"/>
  <c r="D768" i="6"/>
  <c r="E768" i="6"/>
  <c r="F768" i="6"/>
  <c r="G768" i="6"/>
  <c r="H768" i="6"/>
  <c r="I768" i="6"/>
  <c r="J768" i="6"/>
  <c r="K768" i="6"/>
  <c r="L768" i="6"/>
  <c r="M768" i="6"/>
  <c r="N768" i="6"/>
  <c r="O768" i="6"/>
  <c r="P768" i="6"/>
  <c r="Q768" i="6"/>
  <c r="R768" i="6"/>
  <c r="S768" i="6"/>
  <c r="T768" i="6"/>
  <c r="U768" i="6"/>
  <c r="V768" i="6"/>
  <c r="W768" i="6"/>
  <c r="X768" i="6"/>
  <c r="Y768" i="6"/>
  <c r="Z768" i="6"/>
  <c r="AA768" i="6"/>
  <c r="AB768" i="6"/>
  <c r="AC768" i="6"/>
  <c r="AD768" i="6"/>
  <c r="AE768" i="6"/>
  <c r="AF768" i="6"/>
  <c r="AG768" i="6"/>
  <c r="A769" i="6"/>
  <c r="B769" i="6"/>
  <c r="C769" i="6"/>
  <c r="D769" i="6"/>
  <c r="E769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AB769" i="6"/>
  <c r="AC769" i="6"/>
  <c r="AD769" i="6"/>
  <c r="AE769" i="6"/>
  <c r="AF769" i="6"/>
  <c r="AG769" i="6"/>
  <c r="A770" i="6"/>
  <c r="B770" i="6"/>
  <c r="C770" i="6"/>
  <c r="D770" i="6"/>
  <c r="E770" i="6"/>
  <c r="F770" i="6"/>
  <c r="G770" i="6"/>
  <c r="H770" i="6"/>
  <c r="I770" i="6"/>
  <c r="J770" i="6"/>
  <c r="K770" i="6"/>
  <c r="L770" i="6"/>
  <c r="M770" i="6"/>
  <c r="N770" i="6"/>
  <c r="O770" i="6"/>
  <c r="P770" i="6"/>
  <c r="Q770" i="6"/>
  <c r="R770" i="6"/>
  <c r="S770" i="6"/>
  <c r="T770" i="6"/>
  <c r="U770" i="6"/>
  <c r="V770" i="6"/>
  <c r="W770" i="6"/>
  <c r="X770" i="6"/>
  <c r="Y770" i="6"/>
  <c r="Z770" i="6"/>
  <c r="AA770" i="6"/>
  <c r="AB770" i="6"/>
  <c r="AC770" i="6"/>
  <c r="AD770" i="6"/>
  <c r="AE770" i="6"/>
  <c r="AF770" i="6"/>
  <c r="AG770" i="6"/>
  <c r="A771" i="6"/>
  <c r="B771" i="6"/>
  <c r="C771" i="6"/>
  <c r="D771" i="6"/>
  <c r="E771" i="6"/>
  <c r="F771" i="6"/>
  <c r="G771" i="6"/>
  <c r="H771" i="6"/>
  <c r="I771" i="6"/>
  <c r="J771" i="6"/>
  <c r="K771" i="6"/>
  <c r="L771" i="6"/>
  <c r="M771" i="6"/>
  <c r="N771" i="6"/>
  <c r="O771" i="6"/>
  <c r="P771" i="6"/>
  <c r="Q771" i="6"/>
  <c r="R771" i="6"/>
  <c r="S771" i="6"/>
  <c r="T771" i="6"/>
  <c r="U771" i="6"/>
  <c r="V771" i="6"/>
  <c r="W771" i="6"/>
  <c r="X771" i="6"/>
  <c r="Y771" i="6"/>
  <c r="Z771" i="6"/>
  <c r="AA771" i="6"/>
  <c r="AB771" i="6"/>
  <c r="AC771" i="6"/>
  <c r="AD771" i="6"/>
  <c r="AE771" i="6"/>
  <c r="AF771" i="6"/>
  <c r="AG771" i="6"/>
  <c r="A772" i="6"/>
  <c r="B772" i="6"/>
  <c r="C772" i="6"/>
  <c r="D772" i="6"/>
  <c r="E772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AB772" i="6"/>
  <c r="AC772" i="6"/>
  <c r="AD772" i="6"/>
  <c r="AE772" i="6"/>
  <c r="AF772" i="6"/>
  <c r="AG772" i="6"/>
  <c r="A773" i="6"/>
  <c r="B773" i="6"/>
  <c r="C773" i="6"/>
  <c r="D773" i="6"/>
  <c r="E773" i="6"/>
  <c r="F773" i="6"/>
  <c r="G773" i="6"/>
  <c r="H773" i="6"/>
  <c r="I773" i="6"/>
  <c r="J773" i="6"/>
  <c r="K773" i="6"/>
  <c r="L773" i="6"/>
  <c r="M773" i="6"/>
  <c r="N773" i="6"/>
  <c r="O773" i="6"/>
  <c r="P773" i="6"/>
  <c r="Q773" i="6"/>
  <c r="R773" i="6"/>
  <c r="S773" i="6"/>
  <c r="T773" i="6"/>
  <c r="U773" i="6"/>
  <c r="V773" i="6"/>
  <c r="W773" i="6"/>
  <c r="X773" i="6"/>
  <c r="Y773" i="6"/>
  <c r="Z773" i="6"/>
  <c r="AA773" i="6"/>
  <c r="AB773" i="6"/>
  <c r="AC773" i="6"/>
  <c r="AD773" i="6"/>
  <c r="AE773" i="6"/>
  <c r="AF773" i="6"/>
  <c r="AG773" i="6"/>
  <c r="A774" i="6"/>
  <c r="B774" i="6"/>
  <c r="C774" i="6"/>
  <c r="D774" i="6"/>
  <c r="E774" i="6"/>
  <c r="F774" i="6"/>
  <c r="G774" i="6"/>
  <c r="H774" i="6"/>
  <c r="I774" i="6"/>
  <c r="J774" i="6"/>
  <c r="K774" i="6"/>
  <c r="L774" i="6"/>
  <c r="M774" i="6"/>
  <c r="N774" i="6"/>
  <c r="O774" i="6"/>
  <c r="P774" i="6"/>
  <c r="Q774" i="6"/>
  <c r="R774" i="6"/>
  <c r="S774" i="6"/>
  <c r="T774" i="6"/>
  <c r="U774" i="6"/>
  <c r="V774" i="6"/>
  <c r="W774" i="6"/>
  <c r="X774" i="6"/>
  <c r="Y774" i="6"/>
  <c r="Z774" i="6"/>
  <c r="AA774" i="6"/>
  <c r="AB774" i="6"/>
  <c r="AC774" i="6"/>
  <c r="AD774" i="6"/>
  <c r="AE774" i="6"/>
  <c r="AF774" i="6"/>
  <c r="AG774" i="6"/>
  <c r="A775" i="6"/>
  <c r="B775" i="6"/>
  <c r="C775" i="6"/>
  <c r="D775" i="6"/>
  <c r="E775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AB775" i="6"/>
  <c r="AC775" i="6"/>
  <c r="AD775" i="6"/>
  <c r="AE775" i="6"/>
  <c r="AF775" i="6"/>
  <c r="AG775" i="6"/>
  <c r="A776" i="6"/>
  <c r="B776" i="6"/>
  <c r="C776" i="6"/>
  <c r="D776" i="6"/>
  <c r="E776" i="6"/>
  <c r="F776" i="6"/>
  <c r="G776" i="6"/>
  <c r="H776" i="6"/>
  <c r="I776" i="6"/>
  <c r="J776" i="6"/>
  <c r="K776" i="6"/>
  <c r="L776" i="6"/>
  <c r="M776" i="6"/>
  <c r="N776" i="6"/>
  <c r="O776" i="6"/>
  <c r="P776" i="6"/>
  <c r="Q776" i="6"/>
  <c r="R776" i="6"/>
  <c r="S776" i="6"/>
  <c r="T776" i="6"/>
  <c r="U776" i="6"/>
  <c r="V776" i="6"/>
  <c r="W776" i="6"/>
  <c r="X776" i="6"/>
  <c r="Y776" i="6"/>
  <c r="Z776" i="6"/>
  <c r="AA776" i="6"/>
  <c r="AB776" i="6"/>
  <c r="AC776" i="6"/>
  <c r="AD776" i="6"/>
  <c r="AE776" i="6"/>
  <c r="AF776" i="6"/>
  <c r="AG776" i="6"/>
  <c r="A777" i="6"/>
  <c r="B777" i="6"/>
  <c r="C777" i="6"/>
  <c r="D777" i="6"/>
  <c r="E777" i="6"/>
  <c r="F777" i="6"/>
  <c r="G777" i="6"/>
  <c r="H777" i="6"/>
  <c r="I777" i="6"/>
  <c r="J777" i="6"/>
  <c r="K777" i="6"/>
  <c r="L777" i="6"/>
  <c r="M777" i="6"/>
  <c r="N777" i="6"/>
  <c r="O777" i="6"/>
  <c r="P777" i="6"/>
  <c r="Q777" i="6"/>
  <c r="R777" i="6"/>
  <c r="S777" i="6"/>
  <c r="T777" i="6"/>
  <c r="U777" i="6"/>
  <c r="V777" i="6"/>
  <c r="W777" i="6"/>
  <c r="X777" i="6"/>
  <c r="Y777" i="6"/>
  <c r="Z777" i="6"/>
  <c r="AA777" i="6"/>
  <c r="AB777" i="6"/>
  <c r="AC777" i="6"/>
  <c r="AD777" i="6"/>
  <c r="AE777" i="6"/>
  <c r="AF777" i="6"/>
  <c r="AG777" i="6"/>
  <c r="C543" i="7" l="1"/>
  <c r="C544" i="7"/>
  <c r="C545" i="7"/>
  <c r="C546" i="7"/>
  <c r="C547" i="7"/>
  <c r="C548" i="7"/>
  <c r="H548" i="7" s="1"/>
  <c r="C549" i="7"/>
  <c r="H549" i="7" s="1"/>
  <c r="C550" i="7"/>
  <c r="H550" i="7" s="1"/>
  <c r="C551" i="7"/>
  <c r="C552" i="7"/>
  <c r="C553" i="7"/>
  <c r="H553" i="7" s="1"/>
  <c r="C554" i="7"/>
  <c r="C555" i="7"/>
  <c r="C556" i="7"/>
  <c r="H556" i="7" s="1"/>
  <c r="C557" i="7"/>
  <c r="H557" i="7" s="1"/>
  <c r="C558" i="7"/>
  <c r="C559" i="7"/>
  <c r="C560" i="7"/>
  <c r="C561" i="7"/>
  <c r="H561" i="7" s="1"/>
  <c r="C562" i="7"/>
  <c r="C563" i="7"/>
  <c r="H563" i="7" s="1"/>
  <c r="C564" i="7"/>
  <c r="C565" i="7"/>
  <c r="C566" i="7"/>
  <c r="C567" i="7"/>
  <c r="C568" i="7"/>
  <c r="C569" i="7"/>
  <c r="C570" i="7"/>
  <c r="C571" i="7"/>
  <c r="H571" i="7" s="1"/>
  <c r="C572" i="7"/>
  <c r="C573" i="7"/>
  <c r="H573" i="7" s="1"/>
  <c r="C574" i="7"/>
  <c r="C575" i="7"/>
  <c r="C576" i="7"/>
  <c r="C577" i="7"/>
  <c r="C578" i="7"/>
  <c r="H578" i="7" s="1"/>
  <c r="C579" i="7"/>
  <c r="C580" i="7"/>
  <c r="C581" i="7"/>
  <c r="C582" i="7"/>
  <c r="C583" i="7"/>
  <c r="C584" i="7"/>
  <c r="C585" i="7"/>
  <c r="C586" i="7"/>
  <c r="C587" i="7"/>
  <c r="C588" i="7"/>
  <c r="H588" i="7" s="1"/>
  <c r="C589" i="7"/>
  <c r="C590" i="7"/>
  <c r="H590" i="7" s="1"/>
  <c r="C591" i="7"/>
  <c r="H591" i="7" s="1"/>
  <c r="C592" i="7"/>
  <c r="H592" i="7" s="1"/>
  <c r="C593" i="7"/>
  <c r="C594" i="7"/>
  <c r="C595" i="7"/>
  <c r="C596" i="7"/>
  <c r="H596" i="7" s="1"/>
  <c r="C597" i="7"/>
  <c r="C598" i="7"/>
  <c r="H598" i="7" s="1"/>
  <c r="C599" i="7"/>
  <c r="H599" i="7" s="1"/>
  <c r="C600" i="7"/>
  <c r="C601" i="7"/>
  <c r="C602" i="7"/>
  <c r="C603" i="7"/>
  <c r="C604" i="7"/>
  <c r="C605" i="7"/>
  <c r="C606" i="7"/>
  <c r="H606" i="7" s="1"/>
  <c r="C607" i="7"/>
  <c r="C608" i="7"/>
  <c r="C609" i="7"/>
  <c r="C610" i="7"/>
  <c r="C611" i="7"/>
  <c r="H611" i="7" s="1"/>
  <c r="C612" i="7"/>
  <c r="C613" i="7"/>
  <c r="C614" i="7"/>
  <c r="C615" i="7"/>
  <c r="H615" i="7" s="1"/>
  <c r="C616" i="7"/>
  <c r="C617" i="7"/>
  <c r="C618" i="7"/>
  <c r="H618" i="7" s="1"/>
  <c r="C619" i="7"/>
  <c r="C620" i="7"/>
  <c r="C621" i="7"/>
  <c r="C622" i="7"/>
  <c r="H622" i="7" s="1"/>
  <c r="C623" i="7"/>
  <c r="C624" i="7"/>
  <c r="C625" i="7"/>
  <c r="C626" i="7"/>
  <c r="H626" i="7" s="1"/>
  <c r="C627" i="7"/>
  <c r="C628" i="7"/>
  <c r="C629" i="7"/>
  <c r="C630" i="7"/>
  <c r="H630" i="7" s="1"/>
  <c r="C631" i="7"/>
  <c r="C632" i="7"/>
  <c r="C633" i="7"/>
  <c r="C634" i="7"/>
  <c r="H634" i="7" s="1"/>
  <c r="C635" i="7"/>
  <c r="C636" i="7"/>
  <c r="C637" i="7"/>
  <c r="C638" i="7"/>
  <c r="H638" i="7" s="1"/>
  <c r="C639" i="7"/>
  <c r="C640" i="7"/>
  <c r="C641" i="7"/>
  <c r="C642" i="7"/>
  <c r="H642" i="7" s="1"/>
  <c r="C643" i="7"/>
  <c r="C644" i="7"/>
  <c r="C645" i="7"/>
  <c r="C646" i="7"/>
  <c r="H646" i="7" s="1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H666" i="7" s="1"/>
  <c r="C667" i="7"/>
  <c r="C668" i="7"/>
  <c r="H668" i="7" s="1"/>
  <c r="C669" i="7"/>
  <c r="C670" i="7"/>
  <c r="H670" i="7" s="1"/>
  <c r="C671" i="7"/>
  <c r="C672" i="7"/>
  <c r="C673" i="7"/>
  <c r="C674" i="7"/>
  <c r="H674" i="7" s="1"/>
  <c r="C675" i="7"/>
  <c r="C676" i="7"/>
  <c r="C677" i="7"/>
  <c r="C678" i="7"/>
  <c r="H678" i="7" s="1"/>
  <c r="C679" i="7"/>
  <c r="C680" i="7"/>
  <c r="C681" i="7"/>
  <c r="C682" i="7"/>
  <c r="H682" i="7" s="1"/>
  <c r="C683" i="7"/>
  <c r="C684" i="7"/>
  <c r="H684" i="7" s="1"/>
  <c r="C685" i="7"/>
  <c r="C686" i="7"/>
  <c r="H686" i="7" s="1"/>
  <c r="C687" i="7"/>
  <c r="C688" i="7"/>
  <c r="C689" i="7"/>
  <c r="C690" i="7"/>
  <c r="H690" i="7" s="1"/>
  <c r="C691" i="7"/>
  <c r="C692" i="7"/>
  <c r="H692" i="7" s="1"/>
  <c r="C693" i="7"/>
  <c r="C694" i="7"/>
  <c r="C695" i="7"/>
  <c r="C696" i="7"/>
  <c r="C697" i="7"/>
  <c r="C698" i="7"/>
  <c r="H698" i="7" s="1"/>
  <c r="C699" i="7"/>
  <c r="C700" i="7"/>
  <c r="H700" i="7" s="1"/>
  <c r="B525" i="7"/>
  <c r="C525" i="7" s="1"/>
  <c r="H525" i="7" s="1"/>
  <c r="B526" i="7"/>
  <c r="C526" i="7" s="1"/>
  <c r="B527" i="7"/>
  <c r="C527" i="7" s="1"/>
  <c r="H527" i="7" s="1"/>
  <c r="B528" i="7"/>
  <c r="C528" i="7" s="1"/>
  <c r="B529" i="7"/>
  <c r="C529" i="7" s="1"/>
  <c r="H529" i="7" s="1"/>
  <c r="C526" i="6"/>
  <c r="C527" i="6"/>
  <c r="C528" i="6"/>
  <c r="C529" i="6"/>
  <c r="G693" i="7" l="1"/>
  <c r="H693" i="7"/>
  <c r="G681" i="7"/>
  <c r="H681" i="7"/>
  <c r="G673" i="7"/>
  <c r="H673" i="7"/>
  <c r="G665" i="7"/>
  <c r="H665" i="7"/>
  <c r="D653" i="7"/>
  <c r="H653" i="7"/>
  <c r="D641" i="7"/>
  <c r="H641" i="7"/>
  <c r="D629" i="7"/>
  <c r="H629" i="7"/>
  <c r="G613" i="7"/>
  <c r="H613" i="7"/>
  <c r="E605" i="7"/>
  <c r="H605" i="7"/>
  <c r="E593" i="7"/>
  <c r="H593" i="7"/>
  <c r="F581" i="7"/>
  <c r="H581" i="7"/>
  <c r="D526" i="7"/>
  <c r="H526" i="7"/>
  <c r="E694" i="7"/>
  <c r="H694" i="7"/>
  <c r="F662" i="7"/>
  <c r="H662" i="7"/>
  <c r="F658" i="7"/>
  <c r="H658" i="7"/>
  <c r="F654" i="7"/>
  <c r="H654" i="7"/>
  <c r="F650" i="7"/>
  <c r="H650" i="7"/>
  <c r="F614" i="7"/>
  <c r="H614" i="7"/>
  <c r="D610" i="7"/>
  <c r="H610" i="7"/>
  <c r="D602" i="7"/>
  <c r="H602" i="7"/>
  <c r="D594" i="7"/>
  <c r="H594" i="7"/>
  <c r="D586" i="7"/>
  <c r="H586" i="7"/>
  <c r="G582" i="7"/>
  <c r="H582" i="7"/>
  <c r="G574" i="7"/>
  <c r="H574" i="7"/>
  <c r="D570" i="7"/>
  <c r="H570" i="7"/>
  <c r="G566" i="7"/>
  <c r="H566" i="7"/>
  <c r="D562" i="7"/>
  <c r="H562" i="7"/>
  <c r="D558" i="7"/>
  <c r="H558" i="7"/>
  <c r="D554" i="7"/>
  <c r="H554" i="7"/>
  <c r="D546" i="7"/>
  <c r="H546" i="7"/>
  <c r="G697" i="7"/>
  <c r="H697" i="7"/>
  <c r="G685" i="7"/>
  <c r="H685" i="7"/>
  <c r="G669" i="7"/>
  <c r="H669" i="7"/>
  <c r="D657" i="7"/>
  <c r="H657" i="7"/>
  <c r="D649" i="7"/>
  <c r="H649" i="7"/>
  <c r="D637" i="7"/>
  <c r="H637" i="7"/>
  <c r="D625" i="7"/>
  <c r="H625" i="7"/>
  <c r="D617" i="7"/>
  <c r="H617" i="7"/>
  <c r="E601" i="7"/>
  <c r="H601" i="7"/>
  <c r="E589" i="7"/>
  <c r="H589" i="7"/>
  <c r="F565" i="7"/>
  <c r="H565" i="7"/>
  <c r="D528" i="7"/>
  <c r="H528" i="7"/>
  <c r="E696" i="7"/>
  <c r="H696" i="7"/>
  <c r="E688" i="7"/>
  <c r="H688" i="7"/>
  <c r="E680" i="7"/>
  <c r="H680" i="7"/>
  <c r="E676" i="7"/>
  <c r="H676" i="7"/>
  <c r="E672" i="7"/>
  <c r="H672" i="7"/>
  <c r="E664" i="7"/>
  <c r="H664" i="7"/>
  <c r="D660" i="7"/>
  <c r="H660" i="7"/>
  <c r="D656" i="7"/>
  <c r="H656" i="7"/>
  <c r="D652" i="7"/>
  <c r="H652" i="7"/>
  <c r="D648" i="7"/>
  <c r="H648" i="7"/>
  <c r="D644" i="7"/>
  <c r="H644" i="7"/>
  <c r="D640" i="7"/>
  <c r="H640" i="7"/>
  <c r="D636" i="7"/>
  <c r="H636" i="7"/>
  <c r="D632" i="7"/>
  <c r="H632" i="7"/>
  <c r="D628" i="7"/>
  <c r="H628" i="7"/>
  <c r="D624" i="7"/>
  <c r="H624" i="7"/>
  <c r="D620" i="7"/>
  <c r="H620" i="7"/>
  <c r="D616" i="7"/>
  <c r="H616" i="7"/>
  <c r="G612" i="7"/>
  <c r="H612" i="7"/>
  <c r="G608" i="7"/>
  <c r="H608" i="7"/>
  <c r="G604" i="7"/>
  <c r="H604" i="7"/>
  <c r="G600" i="7"/>
  <c r="H600" i="7"/>
  <c r="G584" i="7"/>
  <c r="H584" i="7"/>
  <c r="F580" i="7"/>
  <c r="H580" i="7"/>
  <c r="G576" i="7"/>
  <c r="H576" i="7"/>
  <c r="F572" i="7"/>
  <c r="H572" i="7"/>
  <c r="G568" i="7"/>
  <c r="H568" i="7"/>
  <c r="F564" i="7"/>
  <c r="H564" i="7"/>
  <c r="G560" i="7"/>
  <c r="H560" i="7"/>
  <c r="D552" i="7"/>
  <c r="H552" i="7"/>
  <c r="D544" i="7"/>
  <c r="H544" i="7"/>
  <c r="G689" i="7"/>
  <c r="H689" i="7"/>
  <c r="G677" i="7"/>
  <c r="H677" i="7"/>
  <c r="D661" i="7"/>
  <c r="H661" i="7"/>
  <c r="D645" i="7"/>
  <c r="H645" i="7"/>
  <c r="D633" i="7"/>
  <c r="H633" i="7"/>
  <c r="D621" i="7"/>
  <c r="H621" i="7"/>
  <c r="E609" i="7"/>
  <c r="H609" i="7"/>
  <c r="E597" i="7"/>
  <c r="H597" i="7"/>
  <c r="D585" i="7"/>
  <c r="H585" i="7"/>
  <c r="D577" i="7"/>
  <c r="H577" i="7"/>
  <c r="D569" i="7"/>
  <c r="H569" i="7"/>
  <c r="F545" i="7"/>
  <c r="H545" i="7"/>
  <c r="G699" i="7"/>
  <c r="H699" i="7"/>
  <c r="G695" i="7"/>
  <c r="H695" i="7"/>
  <c r="G691" i="7"/>
  <c r="H691" i="7"/>
  <c r="G687" i="7"/>
  <c r="H687" i="7"/>
  <c r="G683" i="7"/>
  <c r="H683" i="7"/>
  <c r="G679" i="7"/>
  <c r="H679" i="7"/>
  <c r="G675" i="7"/>
  <c r="H675" i="7"/>
  <c r="G671" i="7"/>
  <c r="H671" i="7"/>
  <c r="G667" i="7"/>
  <c r="H667" i="7"/>
  <c r="G663" i="7"/>
  <c r="H663" i="7"/>
  <c r="D659" i="7"/>
  <c r="H659" i="7"/>
  <c r="D655" i="7"/>
  <c r="H655" i="7"/>
  <c r="D651" i="7"/>
  <c r="H651" i="7"/>
  <c r="D647" i="7"/>
  <c r="H647" i="7"/>
  <c r="D643" i="7"/>
  <c r="H643" i="7"/>
  <c r="D639" i="7"/>
  <c r="H639" i="7"/>
  <c r="D635" i="7"/>
  <c r="H635" i="7"/>
  <c r="D631" i="7"/>
  <c r="H631" i="7"/>
  <c r="D627" i="7"/>
  <c r="H627" i="7"/>
  <c r="D623" i="7"/>
  <c r="H623" i="7"/>
  <c r="D619" i="7"/>
  <c r="H619" i="7"/>
  <c r="F607" i="7"/>
  <c r="H607" i="7"/>
  <c r="F603" i="7"/>
  <c r="H603" i="7"/>
  <c r="E595" i="7"/>
  <c r="H595" i="7"/>
  <c r="E587" i="7"/>
  <c r="H587" i="7"/>
  <c r="D583" i="7"/>
  <c r="H583" i="7"/>
  <c r="G579" i="7"/>
  <c r="H579" i="7"/>
  <c r="D575" i="7"/>
  <c r="H575" i="7"/>
  <c r="D567" i="7"/>
  <c r="H567" i="7"/>
  <c r="F559" i="7"/>
  <c r="H559" i="7"/>
  <c r="G555" i="7"/>
  <c r="H555" i="7"/>
  <c r="F551" i="7"/>
  <c r="H551" i="7"/>
  <c r="G547" i="7"/>
  <c r="H547" i="7"/>
  <c r="F543" i="7"/>
  <c r="H543" i="7"/>
  <c r="E669" i="7"/>
  <c r="F616" i="7"/>
  <c r="E613" i="7"/>
  <c r="E685" i="7"/>
  <c r="E675" i="7"/>
  <c r="F605" i="7"/>
  <c r="E544" i="7"/>
  <c r="E677" i="7"/>
  <c r="F675" i="7"/>
  <c r="D675" i="7"/>
  <c r="D671" i="7"/>
  <c r="D669" i="7"/>
  <c r="D685" i="7"/>
  <c r="F661" i="7"/>
  <c r="F656" i="7"/>
  <c r="F653" i="7"/>
  <c r="F648" i="7"/>
  <c r="F645" i="7"/>
  <c r="F640" i="7"/>
  <c r="F637" i="7"/>
  <c r="F632" i="7"/>
  <c r="F629" i="7"/>
  <c r="F624" i="7"/>
  <c r="F621" i="7"/>
  <c r="F620" i="7"/>
  <c r="F617" i="7"/>
  <c r="F595" i="7"/>
  <c r="E576" i="7"/>
  <c r="F575" i="7"/>
  <c r="E568" i="7"/>
  <c r="E560" i="7"/>
  <c r="E691" i="7"/>
  <c r="F636" i="7"/>
  <c r="F633" i="7"/>
  <c r="F613" i="7"/>
  <c r="D613" i="7"/>
  <c r="F597" i="7"/>
  <c r="F587" i="7"/>
  <c r="E584" i="7"/>
  <c r="F560" i="7"/>
  <c r="D560" i="7"/>
  <c r="E683" i="7"/>
  <c r="E667" i="7"/>
  <c r="F652" i="7"/>
  <c r="F649" i="7"/>
  <c r="E684" i="7"/>
  <c r="F684" i="7"/>
  <c r="E668" i="7"/>
  <c r="F668" i="7"/>
  <c r="E699" i="7"/>
  <c r="E693" i="7"/>
  <c r="F683" i="7"/>
  <c r="D683" i="7"/>
  <c r="D679" i="7"/>
  <c r="D677" i="7"/>
  <c r="F676" i="7"/>
  <c r="F667" i="7"/>
  <c r="D667" i="7"/>
  <c r="D663" i="7"/>
  <c r="F660" i="7"/>
  <c r="F657" i="7"/>
  <c r="F644" i="7"/>
  <c r="F641" i="7"/>
  <c r="F628" i="7"/>
  <c r="F625" i="7"/>
  <c r="F584" i="7"/>
  <c r="D584" i="7"/>
  <c r="F583" i="7"/>
  <c r="F582" i="7"/>
  <c r="F574" i="7"/>
  <c r="F568" i="7"/>
  <c r="D568" i="7"/>
  <c r="F566" i="7"/>
  <c r="E552" i="7"/>
  <c r="E546" i="7"/>
  <c r="G545" i="7"/>
  <c r="E692" i="7"/>
  <c r="F692" i="7"/>
  <c r="D692" i="7"/>
  <c r="E678" i="7"/>
  <c r="D678" i="7"/>
  <c r="D598" i="7"/>
  <c r="G598" i="7"/>
  <c r="D596" i="7"/>
  <c r="G596" i="7"/>
  <c r="D590" i="7"/>
  <c r="G590" i="7"/>
  <c r="D588" i="7"/>
  <c r="G588" i="7"/>
  <c r="E700" i="7"/>
  <c r="F700" i="7"/>
  <c r="D700" i="7"/>
  <c r="E686" i="7"/>
  <c r="D686" i="7"/>
  <c r="E670" i="7"/>
  <c r="D670" i="7"/>
  <c r="D606" i="7"/>
  <c r="G606" i="7"/>
  <c r="D684" i="7"/>
  <c r="D676" i="7"/>
  <c r="D668" i="7"/>
  <c r="F589" i="7"/>
  <c r="E582" i="7"/>
  <c r="F576" i="7"/>
  <c r="D576" i="7"/>
  <c r="E574" i="7"/>
  <c r="E566" i="7"/>
  <c r="G565" i="7"/>
  <c r="E554" i="7"/>
  <c r="G528" i="7"/>
  <c r="G526" i="7"/>
  <c r="F699" i="7"/>
  <c r="D699" i="7"/>
  <c r="D695" i="7"/>
  <c r="D694" i="7"/>
  <c r="D693" i="7"/>
  <c r="F691" i="7"/>
  <c r="D691" i="7"/>
  <c r="D687" i="7"/>
  <c r="E682" i="7"/>
  <c r="D682" i="7"/>
  <c r="F682" i="7"/>
  <c r="G682" i="7"/>
  <c r="E666" i="7"/>
  <c r="F666" i="7"/>
  <c r="G666" i="7"/>
  <c r="D666" i="7"/>
  <c r="E698" i="7"/>
  <c r="F698" i="7"/>
  <c r="G698" i="7"/>
  <c r="D698" i="7"/>
  <c r="E690" i="7"/>
  <c r="F690" i="7"/>
  <c r="G690" i="7"/>
  <c r="D690" i="7"/>
  <c r="E674" i="7"/>
  <c r="F674" i="7"/>
  <c r="D674" i="7"/>
  <c r="G674" i="7"/>
  <c r="E646" i="7"/>
  <c r="G646" i="7"/>
  <c r="E642" i="7"/>
  <c r="G642" i="7"/>
  <c r="E638" i="7"/>
  <c r="G638" i="7"/>
  <c r="E634" i="7"/>
  <c r="G634" i="7"/>
  <c r="E630" i="7"/>
  <c r="G630" i="7"/>
  <c r="E626" i="7"/>
  <c r="G626" i="7"/>
  <c r="E622" i="7"/>
  <c r="G622" i="7"/>
  <c r="E618" i="7"/>
  <c r="G618" i="7"/>
  <c r="E561" i="7"/>
  <c r="F561" i="7"/>
  <c r="G561" i="7"/>
  <c r="D561" i="7"/>
  <c r="F689" i="7"/>
  <c r="G688" i="7"/>
  <c r="F681" i="7"/>
  <c r="G680" i="7"/>
  <c r="F673" i="7"/>
  <c r="G659" i="7"/>
  <c r="E659" i="7"/>
  <c r="G655" i="7"/>
  <c r="E655" i="7"/>
  <c r="G651" i="7"/>
  <c r="E651" i="7"/>
  <c r="G647" i="7"/>
  <c r="E647" i="7"/>
  <c r="G643" i="7"/>
  <c r="E643" i="7"/>
  <c r="G639" i="7"/>
  <c r="E639" i="7"/>
  <c r="G635" i="7"/>
  <c r="E635" i="7"/>
  <c r="G631" i="7"/>
  <c r="E631" i="7"/>
  <c r="G627" i="7"/>
  <c r="E627" i="7"/>
  <c r="G623" i="7"/>
  <c r="E623" i="7"/>
  <c r="G619" i="7"/>
  <c r="E619" i="7"/>
  <c r="E600" i="7"/>
  <c r="F600" i="7"/>
  <c r="D600" i="7"/>
  <c r="G578" i="7"/>
  <c r="E578" i="7"/>
  <c r="F578" i="7"/>
  <c r="D578" i="7"/>
  <c r="E563" i="7"/>
  <c r="D563" i="7"/>
  <c r="F563" i="7"/>
  <c r="G563" i="7"/>
  <c r="F696" i="7"/>
  <c r="F695" i="7"/>
  <c r="G694" i="7"/>
  <c r="E689" i="7"/>
  <c r="F688" i="7"/>
  <c r="F687" i="7"/>
  <c r="G686" i="7"/>
  <c r="E681" i="7"/>
  <c r="F680" i="7"/>
  <c r="F679" i="7"/>
  <c r="G678" i="7"/>
  <c r="E673" i="7"/>
  <c r="F672" i="7"/>
  <c r="F671" i="7"/>
  <c r="G670" i="7"/>
  <c r="E665" i="7"/>
  <c r="F664" i="7"/>
  <c r="F663" i="7"/>
  <c r="E660" i="7"/>
  <c r="G660" i="7"/>
  <c r="E656" i="7"/>
  <c r="G656" i="7"/>
  <c r="E652" i="7"/>
  <c r="G652" i="7"/>
  <c r="E648" i="7"/>
  <c r="G648" i="7"/>
  <c r="F646" i="7"/>
  <c r="E644" i="7"/>
  <c r="G644" i="7"/>
  <c r="F642" i="7"/>
  <c r="E640" i="7"/>
  <c r="G640" i="7"/>
  <c r="F638" i="7"/>
  <c r="E636" i="7"/>
  <c r="G636" i="7"/>
  <c r="F634" i="7"/>
  <c r="E632" i="7"/>
  <c r="G632" i="7"/>
  <c r="F630" i="7"/>
  <c r="E628" i="7"/>
  <c r="G628" i="7"/>
  <c r="F626" i="7"/>
  <c r="E624" i="7"/>
  <c r="G624" i="7"/>
  <c r="F622" i="7"/>
  <c r="E620" i="7"/>
  <c r="G620" i="7"/>
  <c r="F618" i="7"/>
  <c r="E616" i="7"/>
  <c r="G616" i="7"/>
  <c r="E614" i="7"/>
  <c r="G614" i="7"/>
  <c r="D614" i="7"/>
  <c r="G607" i="7"/>
  <c r="D607" i="7"/>
  <c r="E607" i="7"/>
  <c r="G603" i="7"/>
  <c r="D603" i="7"/>
  <c r="E603" i="7"/>
  <c r="E571" i="7"/>
  <c r="D571" i="7"/>
  <c r="F571" i="7"/>
  <c r="G571" i="7"/>
  <c r="D557" i="7"/>
  <c r="E557" i="7"/>
  <c r="F557" i="7"/>
  <c r="G557" i="7"/>
  <c r="F550" i="7"/>
  <c r="G550" i="7"/>
  <c r="E550" i="7"/>
  <c r="D550" i="7"/>
  <c r="E662" i="7"/>
  <c r="G662" i="7"/>
  <c r="E658" i="7"/>
  <c r="G658" i="7"/>
  <c r="E654" i="7"/>
  <c r="G654" i="7"/>
  <c r="E650" i="7"/>
  <c r="G650" i="7"/>
  <c r="G615" i="7"/>
  <c r="F615" i="7"/>
  <c r="D615" i="7"/>
  <c r="G611" i="7"/>
  <c r="D611" i="7"/>
  <c r="E611" i="7"/>
  <c r="G599" i="7"/>
  <c r="D599" i="7"/>
  <c r="E599" i="7"/>
  <c r="F697" i="7"/>
  <c r="G696" i="7"/>
  <c r="G672" i="7"/>
  <c r="F665" i="7"/>
  <c r="G664" i="7"/>
  <c r="E612" i="7"/>
  <c r="F612" i="7"/>
  <c r="D612" i="7"/>
  <c r="G591" i="7"/>
  <c r="D591" i="7"/>
  <c r="E591" i="7"/>
  <c r="F591" i="7"/>
  <c r="E697" i="7"/>
  <c r="G700" i="7"/>
  <c r="D697" i="7"/>
  <c r="D696" i="7"/>
  <c r="E695" i="7"/>
  <c r="F694" i="7"/>
  <c r="F693" i="7"/>
  <c r="G692" i="7"/>
  <c r="D689" i="7"/>
  <c r="D688" i="7"/>
  <c r="E687" i="7"/>
  <c r="F686" i="7"/>
  <c r="F685" i="7"/>
  <c r="G684" i="7"/>
  <c r="D681" i="7"/>
  <c r="D680" i="7"/>
  <c r="E679" i="7"/>
  <c r="F678" i="7"/>
  <c r="F677" i="7"/>
  <c r="G676" i="7"/>
  <c r="D673" i="7"/>
  <c r="D672" i="7"/>
  <c r="E671" i="7"/>
  <c r="F670" i="7"/>
  <c r="F669" i="7"/>
  <c r="G668" i="7"/>
  <c r="D665" i="7"/>
  <c r="D664" i="7"/>
  <c r="E663" i="7"/>
  <c r="D662" i="7"/>
  <c r="G661" i="7"/>
  <c r="E661" i="7"/>
  <c r="F659" i="7"/>
  <c r="D658" i="7"/>
  <c r="G657" i="7"/>
  <c r="E657" i="7"/>
  <c r="F655" i="7"/>
  <c r="D654" i="7"/>
  <c r="G653" i="7"/>
  <c r="E653" i="7"/>
  <c r="F651" i="7"/>
  <c r="D650" i="7"/>
  <c r="G649" i="7"/>
  <c r="E649" i="7"/>
  <c r="F647" i="7"/>
  <c r="D646" i="7"/>
  <c r="G645" i="7"/>
  <c r="E645" i="7"/>
  <c r="F643" i="7"/>
  <c r="D642" i="7"/>
  <c r="G641" i="7"/>
  <c r="E641" i="7"/>
  <c r="F639" i="7"/>
  <c r="D638" i="7"/>
  <c r="G637" i="7"/>
  <c r="E637" i="7"/>
  <c r="F635" i="7"/>
  <c r="D634" i="7"/>
  <c r="G633" i="7"/>
  <c r="E633" i="7"/>
  <c r="F631" i="7"/>
  <c r="D630" i="7"/>
  <c r="G629" i="7"/>
  <c r="E629" i="7"/>
  <c r="F627" i="7"/>
  <c r="D626" i="7"/>
  <c r="G625" i="7"/>
  <c r="E625" i="7"/>
  <c r="F623" i="7"/>
  <c r="D622" i="7"/>
  <c r="G621" i="7"/>
  <c r="E621" i="7"/>
  <c r="F619" i="7"/>
  <c r="D618" i="7"/>
  <c r="G617" i="7"/>
  <c r="E617" i="7"/>
  <c r="E615" i="7"/>
  <c r="F611" i="7"/>
  <c r="E608" i="7"/>
  <c r="F608" i="7"/>
  <c r="D608" i="7"/>
  <c r="E604" i="7"/>
  <c r="F604" i="7"/>
  <c r="D604" i="7"/>
  <c r="F599" i="7"/>
  <c r="E592" i="7"/>
  <c r="F592" i="7"/>
  <c r="D592" i="7"/>
  <c r="G592" i="7"/>
  <c r="E573" i="7"/>
  <c r="D573" i="7"/>
  <c r="F573" i="7"/>
  <c r="G573" i="7"/>
  <c r="D553" i="7"/>
  <c r="E553" i="7"/>
  <c r="F553" i="7"/>
  <c r="G553" i="7"/>
  <c r="E610" i="7"/>
  <c r="F610" i="7"/>
  <c r="G609" i="7"/>
  <c r="D609" i="7"/>
  <c r="E602" i="7"/>
  <c r="F602" i="7"/>
  <c r="G601" i="7"/>
  <c r="D601" i="7"/>
  <c r="E594" i="7"/>
  <c r="F594" i="7"/>
  <c r="G593" i="7"/>
  <c r="D593" i="7"/>
  <c r="E586" i="7"/>
  <c r="F586" i="7"/>
  <c r="E581" i="7"/>
  <c r="D581" i="7"/>
  <c r="E579" i="7"/>
  <c r="D579" i="7"/>
  <c r="F579" i="7"/>
  <c r="E569" i="7"/>
  <c r="F569" i="7"/>
  <c r="G569" i="7"/>
  <c r="E567" i="7"/>
  <c r="G567" i="7"/>
  <c r="G564" i="7"/>
  <c r="D564" i="7"/>
  <c r="E564" i="7"/>
  <c r="F556" i="7"/>
  <c r="G556" i="7"/>
  <c r="D556" i="7"/>
  <c r="E556" i="7"/>
  <c r="D551" i="7"/>
  <c r="E551" i="7"/>
  <c r="G551" i="7"/>
  <c r="D549" i="7"/>
  <c r="E549" i="7"/>
  <c r="F549" i="7"/>
  <c r="G549" i="7"/>
  <c r="D547" i="7"/>
  <c r="E547" i="7"/>
  <c r="F547" i="7"/>
  <c r="E596" i="7"/>
  <c r="F596" i="7"/>
  <c r="G595" i="7"/>
  <c r="D595" i="7"/>
  <c r="E588" i="7"/>
  <c r="F588" i="7"/>
  <c r="G587" i="7"/>
  <c r="D587" i="7"/>
  <c r="E577" i="7"/>
  <c r="F577" i="7"/>
  <c r="G577" i="7"/>
  <c r="E575" i="7"/>
  <c r="G575" i="7"/>
  <c r="G572" i="7"/>
  <c r="D572" i="7"/>
  <c r="E572" i="7"/>
  <c r="G562" i="7"/>
  <c r="E562" i="7"/>
  <c r="F562" i="7"/>
  <c r="F558" i="7"/>
  <c r="G558" i="7"/>
  <c r="E558" i="7"/>
  <c r="D545" i="7"/>
  <c r="E545" i="7"/>
  <c r="G610" i="7"/>
  <c r="F609" i="7"/>
  <c r="E606" i="7"/>
  <c r="F606" i="7"/>
  <c r="G605" i="7"/>
  <c r="D605" i="7"/>
  <c r="G602" i="7"/>
  <c r="F601" i="7"/>
  <c r="E598" i="7"/>
  <c r="F598" i="7"/>
  <c r="G597" i="7"/>
  <c r="D597" i="7"/>
  <c r="G594" i="7"/>
  <c r="F593" i="7"/>
  <c r="E590" i="7"/>
  <c r="F590" i="7"/>
  <c r="G589" i="7"/>
  <c r="D589" i="7"/>
  <c r="G586" i="7"/>
  <c r="E585" i="7"/>
  <c r="F585" i="7"/>
  <c r="G585" i="7"/>
  <c r="E583" i="7"/>
  <c r="G583" i="7"/>
  <c r="G581" i="7"/>
  <c r="G580" i="7"/>
  <c r="D580" i="7"/>
  <c r="E580" i="7"/>
  <c r="G570" i="7"/>
  <c r="E570" i="7"/>
  <c r="F570" i="7"/>
  <c r="F567" i="7"/>
  <c r="E565" i="7"/>
  <c r="D565" i="7"/>
  <c r="D559" i="7"/>
  <c r="E559" i="7"/>
  <c r="G559" i="7"/>
  <c r="D555" i="7"/>
  <c r="E555" i="7"/>
  <c r="F555" i="7"/>
  <c r="F548" i="7"/>
  <c r="G548" i="7"/>
  <c r="D548" i="7"/>
  <c r="E548" i="7"/>
  <c r="D543" i="7"/>
  <c r="E543" i="7"/>
  <c r="G543" i="7"/>
  <c r="D582" i="7"/>
  <c r="D574" i="7"/>
  <c r="D566" i="7"/>
  <c r="F552" i="7"/>
  <c r="G552" i="7"/>
  <c r="F544" i="7"/>
  <c r="G544" i="7"/>
  <c r="F554" i="7"/>
  <c r="G554" i="7"/>
  <c r="F546" i="7"/>
  <c r="G546" i="7"/>
  <c r="F527" i="7"/>
  <c r="G527" i="7"/>
  <c r="D527" i="7"/>
  <c r="E527" i="7"/>
  <c r="F529" i="7"/>
  <c r="E529" i="7"/>
  <c r="G529" i="7"/>
  <c r="D529" i="7"/>
  <c r="F525" i="7"/>
  <c r="G525" i="7"/>
  <c r="D525" i="7"/>
  <c r="E525" i="7"/>
  <c r="F528" i="7"/>
  <c r="F526" i="7"/>
  <c r="E528" i="7"/>
  <c r="E526" i="7"/>
  <c r="AA530" i="2"/>
  <c r="AA530" i="6" s="1"/>
  <c r="Z530" i="2"/>
  <c r="Z530" i="6" s="1"/>
  <c r="Y530" i="6"/>
  <c r="X530" i="2"/>
  <c r="X530" i="6" s="1"/>
  <c r="E530" i="2"/>
  <c r="E530" i="6" s="1"/>
  <c r="AA529" i="2" l="1"/>
  <c r="AA529" i="6" s="1"/>
  <c r="Z529" i="2"/>
  <c r="Z529" i="6" s="1"/>
  <c r="Y529" i="6"/>
  <c r="X529" i="2"/>
  <c r="X529" i="6" s="1"/>
  <c r="J529" i="2"/>
  <c r="J529" i="6" s="1"/>
  <c r="E529" i="2"/>
  <c r="E529" i="6" s="1"/>
  <c r="AA528" i="2" l="1"/>
  <c r="AA528" i="6" s="1"/>
  <c r="Z528" i="2"/>
  <c r="Z528" i="6" s="1"/>
  <c r="Y528" i="6"/>
  <c r="X528" i="2"/>
  <c r="X528" i="6" s="1"/>
  <c r="J528" i="2"/>
  <c r="J528" i="6" s="1"/>
  <c r="E528" i="2"/>
  <c r="E528" i="6" s="1"/>
  <c r="AA527" i="2" l="1"/>
  <c r="AA527" i="6" s="1"/>
  <c r="Z527" i="2"/>
  <c r="Z527" i="6" s="1"/>
  <c r="Y527" i="6"/>
  <c r="X527" i="2"/>
  <c r="X527" i="6" s="1"/>
  <c r="J527" i="2"/>
  <c r="J527" i="6" s="1"/>
  <c r="E527" i="2"/>
  <c r="E527" i="6" s="1"/>
  <c r="AA526" i="2"/>
  <c r="AA526" i="6" s="1"/>
  <c r="Z526" i="2"/>
  <c r="Z526" i="6" s="1"/>
  <c r="Y526" i="6"/>
  <c r="X526" i="2"/>
  <c r="X526" i="6" s="1"/>
  <c r="J526" i="2"/>
  <c r="J526" i="6" s="1"/>
  <c r="E526" i="2"/>
  <c r="E526" i="6" s="1"/>
  <c r="AA525" i="2" l="1"/>
  <c r="Z525" i="2"/>
  <c r="X525" i="2"/>
  <c r="J525" i="2"/>
  <c r="E525" i="2"/>
  <c r="AD3" i="6" l="1"/>
  <c r="AE3" i="6"/>
  <c r="AF3" i="6"/>
  <c r="AG3" i="6"/>
  <c r="AD4" i="6"/>
  <c r="AE4" i="6"/>
  <c r="AF4" i="6"/>
  <c r="AG4" i="6"/>
  <c r="AD5" i="6"/>
  <c r="AE5" i="6"/>
  <c r="AF5" i="6"/>
  <c r="AG5" i="6"/>
  <c r="AD6" i="6"/>
  <c r="AE6" i="6"/>
  <c r="AF6" i="6"/>
  <c r="AG6" i="6"/>
  <c r="AD7" i="6"/>
  <c r="AE7" i="6"/>
  <c r="AF7" i="6"/>
  <c r="AG7" i="6"/>
  <c r="AD8" i="6"/>
  <c r="AE8" i="6"/>
  <c r="AF8" i="6"/>
  <c r="AG8" i="6"/>
  <c r="AD9" i="6"/>
  <c r="AE9" i="6"/>
  <c r="AF9" i="6"/>
  <c r="AG9" i="6"/>
  <c r="AD10" i="6"/>
  <c r="AE10" i="6"/>
  <c r="AF10" i="6"/>
  <c r="AG10" i="6"/>
  <c r="AD11" i="6"/>
  <c r="AE11" i="6"/>
  <c r="AF11" i="6"/>
  <c r="AG11" i="6"/>
  <c r="AD12" i="6"/>
  <c r="AE12" i="6"/>
  <c r="AF12" i="6"/>
  <c r="AG12" i="6"/>
  <c r="AD13" i="6"/>
  <c r="AE13" i="6"/>
  <c r="AF13" i="6"/>
  <c r="AG13" i="6"/>
  <c r="AD14" i="6"/>
  <c r="AE14" i="6"/>
  <c r="AF14" i="6"/>
  <c r="AG14" i="6"/>
  <c r="AD15" i="6"/>
  <c r="AE15" i="6"/>
  <c r="AF15" i="6"/>
  <c r="AG15" i="6"/>
  <c r="AD16" i="6"/>
  <c r="AE16" i="6"/>
  <c r="AF16" i="6"/>
  <c r="AG16" i="6"/>
  <c r="AD17" i="6"/>
  <c r="AE17" i="6"/>
  <c r="AF17" i="6"/>
  <c r="AG17" i="6"/>
  <c r="AD18" i="6"/>
  <c r="AE18" i="6"/>
  <c r="AF18" i="6"/>
  <c r="AG18" i="6"/>
  <c r="AD19" i="6"/>
  <c r="AE19" i="6"/>
  <c r="AF19" i="6"/>
  <c r="AG19" i="6"/>
  <c r="AD20" i="6"/>
  <c r="AE20" i="6"/>
  <c r="AF20" i="6"/>
  <c r="AG20" i="6"/>
  <c r="AD21" i="6"/>
  <c r="AE21" i="6"/>
  <c r="AF21" i="6"/>
  <c r="AG21" i="6"/>
  <c r="AD22" i="6"/>
  <c r="AE22" i="6"/>
  <c r="AF22" i="6"/>
  <c r="AG22" i="6"/>
  <c r="AD23" i="6"/>
  <c r="AE23" i="6"/>
  <c r="AF23" i="6"/>
  <c r="AG23" i="6"/>
  <c r="AD24" i="6"/>
  <c r="AE24" i="6"/>
  <c r="AF24" i="6"/>
  <c r="AG24" i="6"/>
  <c r="AD25" i="6"/>
  <c r="AE25" i="6"/>
  <c r="AF25" i="6"/>
  <c r="AG25" i="6"/>
  <c r="AD26" i="6"/>
  <c r="AE26" i="6"/>
  <c r="AF26" i="6"/>
  <c r="AG26" i="6"/>
  <c r="AD27" i="6"/>
  <c r="AE27" i="6"/>
  <c r="AF27" i="6"/>
  <c r="AG27" i="6"/>
  <c r="AD28" i="6"/>
  <c r="AE28" i="6"/>
  <c r="AF28" i="6"/>
  <c r="AG28" i="6"/>
  <c r="AD29" i="6"/>
  <c r="AE29" i="6"/>
  <c r="AF29" i="6"/>
  <c r="AG29" i="6"/>
  <c r="AD30" i="6"/>
  <c r="AE30" i="6"/>
  <c r="AF30" i="6"/>
  <c r="AG30" i="6"/>
  <c r="AD31" i="6"/>
  <c r="AE31" i="6"/>
  <c r="AF31" i="6"/>
  <c r="AG31" i="6"/>
  <c r="AD32" i="6"/>
  <c r="AE32" i="6"/>
  <c r="AF32" i="6"/>
  <c r="AG32" i="6"/>
  <c r="AD33" i="6"/>
  <c r="AE33" i="6"/>
  <c r="AF33" i="6"/>
  <c r="AG33" i="6"/>
  <c r="AD34" i="6"/>
  <c r="AE34" i="6"/>
  <c r="AF34" i="6"/>
  <c r="AG34" i="6"/>
  <c r="AD35" i="6"/>
  <c r="AE35" i="6"/>
  <c r="AF35" i="6"/>
  <c r="AG35" i="6"/>
  <c r="AD36" i="6"/>
  <c r="AE36" i="6"/>
  <c r="AF36" i="6"/>
  <c r="AG36" i="6"/>
  <c r="AD37" i="6"/>
  <c r="AE37" i="6"/>
  <c r="AF37" i="6"/>
  <c r="AG37" i="6"/>
  <c r="AD38" i="6"/>
  <c r="AE38" i="6"/>
  <c r="AF38" i="6"/>
  <c r="AG38" i="6"/>
  <c r="AD39" i="6"/>
  <c r="AE39" i="6"/>
  <c r="AF39" i="6"/>
  <c r="AG39" i="6"/>
  <c r="AD40" i="6"/>
  <c r="AE40" i="6"/>
  <c r="AF40" i="6"/>
  <c r="AG40" i="6"/>
  <c r="AD41" i="6"/>
  <c r="AE41" i="6"/>
  <c r="AF41" i="6"/>
  <c r="AG41" i="6"/>
  <c r="AD42" i="6"/>
  <c r="AE42" i="6"/>
  <c r="AF42" i="6"/>
  <c r="AG42" i="6"/>
  <c r="AD43" i="6"/>
  <c r="AE43" i="6"/>
  <c r="AF43" i="6"/>
  <c r="AG43" i="6"/>
  <c r="AD44" i="6"/>
  <c r="AE44" i="6"/>
  <c r="AF44" i="6"/>
  <c r="AG44" i="6"/>
  <c r="AD45" i="6"/>
  <c r="AE45" i="6"/>
  <c r="AF45" i="6"/>
  <c r="AG45" i="6"/>
  <c r="AD46" i="6"/>
  <c r="AE46" i="6"/>
  <c r="AF46" i="6"/>
  <c r="AG46" i="6"/>
  <c r="AD47" i="6"/>
  <c r="AE47" i="6"/>
  <c r="AF47" i="6"/>
  <c r="AG47" i="6"/>
  <c r="AD48" i="6"/>
  <c r="AE48" i="6"/>
  <c r="AF48" i="6"/>
  <c r="AG48" i="6"/>
  <c r="AD49" i="6"/>
  <c r="AE49" i="6"/>
  <c r="AF49" i="6"/>
  <c r="AG49" i="6"/>
  <c r="AD50" i="6"/>
  <c r="AE50" i="6"/>
  <c r="AF50" i="6"/>
  <c r="AG50" i="6"/>
  <c r="AD51" i="6"/>
  <c r="AE51" i="6"/>
  <c r="AF51" i="6"/>
  <c r="AG51" i="6"/>
  <c r="AD52" i="6"/>
  <c r="AE52" i="6"/>
  <c r="AF52" i="6"/>
  <c r="AG52" i="6"/>
  <c r="AD53" i="6"/>
  <c r="AE53" i="6"/>
  <c r="AF53" i="6"/>
  <c r="AG53" i="6"/>
  <c r="AD54" i="6"/>
  <c r="AE54" i="6"/>
  <c r="AF54" i="6"/>
  <c r="AG54" i="6"/>
  <c r="AD55" i="6"/>
  <c r="AE55" i="6"/>
  <c r="AF55" i="6"/>
  <c r="AG55" i="6"/>
  <c r="AD56" i="6"/>
  <c r="AE56" i="6"/>
  <c r="AF56" i="6"/>
  <c r="AG56" i="6"/>
  <c r="AD57" i="6"/>
  <c r="AE57" i="6"/>
  <c r="AF57" i="6"/>
  <c r="AG57" i="6"/>
  <c r="AD58" i="6"/>
  <c r="AE58" i="6"/>
  <c r="AF58" i="6"/>
  <c r="AG58" i="6"/>
  <c r="AD59" i="6"/>
  <c r="AE59" i="6"/>
  <c r="AF59" i="6"/>
  <c r="AG59" i="6"/>
  <c r="AD60" i="6"/>
  <c r="AE60" i="6"/>
  <c r="AF60" i="6"/>
  <c r="AG60" i="6"/>
  <c r="AD61" i="6"/>
  <c r="AE61" i="6"/>
  <c r="AF61" i="6"/>
  <c r="AG61" i="6"/>
  <c r="AD62" i="6"/>
  <c r="AE62" i="6"/>
  <c r="AF62" i="6"/>
  <c r="AG62" i="6"/>
  <c r="AD63" i="6"/>
  <c r="AE63" i="6"/>
  <c r="AF63" i="6"/>
  <c r="AG63" i="6"/>
  <c r="AD64" i="6"/>
  <c r="AE64" i="6"/>
  <c r="AF64" i="6"/>
  <c r="AG64" i="6"/>
  <c r="AD65" i="6"/>
  <c r="AE65" i="6"/>
  <c r="AF65" i="6"/>
  <c r="AG65" i="6"/>
  <c r="AD66" i="6"/>
  <c r="AE66" i="6"/>
  <c r="AF66" i="6"/>
  <c r="AG66" i="6"/>
  <c r="AD67" i="6"/>
  <c r="AE67" i="6"/>
  <c r="AF67" i="6"/>
  <c r="AG67" i="6"/>
  <c r="AD68" i="6"/>
  <c r="AE68" i="6"/>
  <c r="AF68" i="6"/>
  <c r="AG68" i="6"/>
  <c r="AD69" i="6"/>
  <c r="AE69" i="6"/>
  <c r="AF69" i="6"/>
  <c r="AG69" i="6"/>
  <c r="AD70" i="6"/>
  <c r="AE70" i="6"/>
  <c r="AF70" i="6"/>
  <c r="AG70" i="6"/>
  <c r="AD71" i="6"/>
  <c r="AE71" i="6"/>
  <c r="AF71" i="6"/>
  <c r="AG71" i="6"/>
  <c r="AD72" i="6"/>
  <c r="AE72" i="6"/>
  <c r="AF72" i="6"/>
  <c r="AG72" i="6"/>
  <c r="AD73" i="6"/>
  <c r="AE73" i="6"/>
  <c r="AF73" i="6"/>
  <c r="AG73" i="6"/>
  <c r="AD74" i="6"/>
  <c r="AE74" i="6"/>
  <c r="AF74" i="6"/>
  <c r="AG74" i="6"/>
  <c r="AD75" i="6"/>
  <c r="AE75" i="6"/>
  <c r="AF75" i="6"/>
  <c r="AG75" i="6"/>
  <c r="AD76" i="6"/>
  <c r="AE76" i="6"/>
  <c r="AF76" i="6"/>
  <c r="AG76" i="6"/>
  <c r="AD77" i="6"/>
  <c r="AE77" i="6"/>
  <c r="AF77" i="6"/>
  <c r="AG77" i="6"/>
  <c r="AD78" i="6"/>
  <c r="AE78" i="6"/>
  <c r="AF78" i="6"/>
  <c r="AG78" i="6"/>
  <c r="AD79" i="6"/>
  <c r="AE79" i="6"/>
  <c r="AF79" i="6"/>
  <c r="AG79" i="6"/>
  <c r="AD80" i="6"/>
  <c r="AE80" i="6"/>
  <c r="AF80" i="6"/>
  <c r="AG80" i="6"/>
  <c r="AD81" i="6"/>
  <c r="AE81" i="6"/>
  <c r="AF81" i="6"/>
  <c r="AG81" i="6"/>
  <c r="AD82" i="6"/>
  <c r="AE82" i="6"/>
  <c r="AF82" i="6"/>
  <c r="AG82" i="6"/>
  <c r="AD83" i="6"/>
  <c r="AE83" i="6"/>
  <c r="AF83" i="6"/>
  <c r="AG83" i="6"/>
  <c r="AD84" i="6"/>
  <c r="AE84" i="6"/>
  <c r="AF84" i="6"/>
  <c r="AG84" i="6"/>
  <c r="AD85" i="6"/>
  <c r="AE85" i="6"/>
  <c r="AF85" i="6"/>
  <c r="AG85" i="6"/>
  <c r="AD86" i="6"/>
  <c r="AE86" i="6"/>
  <c r="AF86" i="6"/>
  <c r="AG86" i="6"/>
  <c r="AD87" i="6"/>
  <c r="AE87" i="6"/>
  <c r="AF87" i="6"/>
  <c r="AG87" i="6"/>
  <c r="AD88" i="6"/>
  <c r="AE88" i="6"/>
  <c r="AF88" i="6"/>
  <c r="AG88" i="6"/>
  <c r="AD89" i="6"/>
  <c r="AE89" i="6"/>
  <c r="AF89" i="6"/>
  <c r="AG89" i="6"/>
  <c r="AD90" i="6"/>
  <c r="AE90" i="6"/>
  <c r="AF90" i="6"/>
  <c r="AG90" i="6"/>
  <c r="AD91" i="6"/>
  <c r="AE91" i="6"/>
  <c r="AF91" i="6"/>
  <c r="AG91" i="6"/>
  <c r="AD92" i="6"/>
  <c r="AE92" i="6"/>
  <c r="AF92" i="6"/>
  <c r="AG92" i="6"/>
  <c r="AD93" i="6"/>
  <c r="AE93" i="6"/>
  <c r="AF93" i="6"/>
  <c r="AG93" i="6"/>
  <c r="AD94" i="6"/>
  <c r="AE94" i="6"/>
  <c r="AF94" i="6"/>
  <c r="AG94" i="6"/>
  <c r="AD95" i="6"/>
  <c r="AE95" i="6"/>
  <c r="AF95" i="6"/>
  <c r="AG95" i="6"/>
  <c r="AD96" i="6"/>
  <c r="AE96" i="6"/>
  <c r="AF96" i="6"/>
  <c r="AG96" i="6"/>
  <c r="AD97" i="6"/>
  <c r="AE97" i="6"/>
  <c r="AF97" i="6"/>
  <c r="AG97" i="6"/>
  <c r="AD98" i="6"/>
  <c r="AE98" i="6"/>
  <c r="AF98" i="6"/>
  <c r="AG98" i="6"/>
  <c r="AD99" i="6"/>
  <c r="AE99" i="6"/>
  <c r="AF99" i="6"/>
  <c r="AG99" i="6"/>
  <c r="AD100" i="6"/>
  <c r="AE100" i="6"/>
  <c r="AF100" i="6"/>
  <c r="AG100" i="6"/>
  <c r="AD101" i="6"/>
  <c r="AE101" i="6"/>
  <c r="AF101" i="6"/>
  <c r="AG101" i="6"/>
  <c r="AD102" i="6"/>
  <c r="AE102" i="6"/>
  <c r="AF102" i="6"/>
  <c r="AG102" i="6"/>
  <c r="AD103" i="6"/>
  <c r="AE103" i="6"/>
  <c r="AF103" i="6"/>
  <c r="AG103" i="6"/>
  <c r="AD104" i="6"/>
  <c r="AE104" i="6"/>
  <c r="AF104" i="6"/>
  <c r="AG104" i="6"/>
  <c r="AD105" i="6"/>
  <c r="AE105" i="6"/>
  <c r="AF105" i="6"/>
  <c r="AG105" i="6"/>
  <c r="AD106" i="6"/>
  <c r="AE106" i="6"/>
  <c r="AF106" i="6"/>
  <c r="AG106" i="6"/>
  <c r="AD107" i="6"/>
  <c r="AE107" i="6"/>
  <c r="AF107" i="6"/>
  <c r="AG107" i="6"/>
  <c r="AD108" i="6"/>
  <c r="AE108" i="6"/>
  <c r="AF108" i="6"/>
  <c r="AG108" i="6"/>
  <c r="AD109" i="6"/>
  <c r="AE109" i="6"/>
  <c r="AF109" i="6"/>
  <c r="AG109" i="6"/>
  <c r="AD110" i="6"/>
  <c r="AE110" i="6"/>
  <c r="AF110" i="6"/>
  <c r="AG110" i="6"/>
  <c r="AD111" i="6"/>
  <c r="AE111" i="6"/>
  <c r="AF111" i="6"/>
  <c r="AG111" i="6"/>
  <c r="AD112" i="6"/>
  <c r="AE112" i="6"/>
  <c r="AF112" i="6"/>
  <c r="AG112" i="6"/>
  <c r="AD113" i="6"/>
  <c r="AE113" i="6"/>
  <c r="AF113" i="6"/>
  <c r="AG113" i="6"/>
  <c r="AD114" i="6"/>
  <c r="AE114" i="6"/>
  <c r="AF114" i="6"/>
  <c r="AG114" i="6"/>
  <c r="AD115" i="6"/>
  <c r="AE115" i="6"/>
  <c r="AF115" i="6"/>
  <c r="AG115" i="6"/>
  <c r="AD116" i="6"/>
  <c r="AE116" i="6"/>
  <c r="AF116" i="6"/>
  <c r="AG116" i="6"/>
  <c r="AD117" i="6"/>
  <c r="AE117" i="6"/>
  <c r="AF117" i="6"/>
  <c r="AG117" i="6"/>
  <c r="AD118" i="6"/>
  <c r="AE118" i="6"/>
  <c r="AF118" i="6"/>
  <c r="AG118" i="6"/>
  <c r="AD119" i="6"/>
  <c r="AE119" i="6"/>
  <c r="AF119" i="6"/>
  <c r="AG119" i="6"/>
  <c r="AD120" i="6"/>
  <c r="AE120" i="6"/>
  <c r="AF120" i="6"/>
  <c r="AG120" i="6"/>
  <c r="AD121" i="6"/>
  <c r="AE121" i="6"/>
  <c r="AF121" i="6"/>
  <c r="AG121" i="6"/>
  <c r="AD122" i="6"/>
  <c r="AE122" i="6"/>
  <c r="AF122" i="6"/>
  <c r="AG122" i="6"/>
  <c r="AD123" i="6"/>
  <c r="AE123" i="6"/>
  <c r="AF123" i="6"/>
  <c r="AG123" i="6"/>
  <c r="AD124" i="6"/>
  <c r="AE124" i="6"/>
  <c r="AF124" i="6"/>
  <c r="AG124" i="6"/>
  <c r="AD125" i="6"/>
  <c r="AE125" i="6"/>
  <c r="AF125" i="6"/>
  <c r="AG125" i="6"/>
  <c r="AD126" i="6"/>
  <c r="AE126" i="6"/>
  <c r="AF126" i="6"/>
  <c r="AG126" i="6"/>
  <c r="AD127" i="6"/>
  <c r="AE127" i="6"/>
  <c r="AF127" i="6"/>
  <c r="AG127" i="6"/>
  <c r="AD128" i="6"/>
  <c r="AE128" i="6"/>
  <c r="AF128" i="6"/>
  <c r="AG128" i="6"/>
  <c r="AD129" i="6"/>
  <c r="AE129" i="6"/>
  <c r="AF129" i="6"/>
  <c r="AG129" i="6"/>
  <c r="AD130" i="6"/>
  <c r="AE130" i="6"/>
  <c r="AF130" i="6"/>
  <c r="AG130" i="6"/>
  <c r="AD131" i="6"/>
  <c r="AE131" i="6"/>
  <c r="AF131" i="6"/>
  <c r="AG131" i="6"/>
  <c r="AD132" i="6"/>
  <c r="AE132" i="6"/>
  <c r="AF132" i="6"/>
  <c r="AG132" i="6"/>
  <c r="AD133" i="6"/>
  <c r="AE133" i="6"/>
  <c r="AF133" i="6"/>
  <c r="AG133" i="6"/>
  <c r="AD134" i="6"/>
  <c r="AE134" i="6"/>
  <c r="AF134" i="6"/>
  <c r="AG134" i="6"/>
  <c r="AD135" i="6"/>
  <c r="AE135" i="6"/>
  <c r="AF135" i="6"/>
  <c r="AG135" i="6"/>
  <c r="AD136" i="6"/>
  <c r="AE136" i="6"/>
  <c r="AF136" i="6"/>
  <c r="AG136" i="6"/>
  <c r="AD137" i="6"/>
  <c r="AE137" i="6"/>
  <c r="AF137" i="6"/>
  <c r="AG137" i="6"/>
  <c r="AD138" i="6"/>
  <c r="AE138" i="6"/>
  <c r="AF138" i="6"/>
  <c r="AG138" i="6"/>
  <c r="AD139" i="6"/>
  <c r="AE139" i="6"/>
  <c r="AF139" i="6"/>
  <c r="AG139" i="6"/>
  <c r="AD140" i="6"/>
  <c r="AE140" i="6"/>
  <c r="AF140" i="6"/>
  <c r="AG140" i="6"/>
  <c r="AD141" i="6"/>
  <c r="AE141" i="6"/>
  <c r="AF141" i="6"/>
  <c r="AG141" i="6"/>
  <c r="AD142" i="6"/>
  <c r="AE142" i="6"/>
  <c r="AF142" i="6"/>
  <c r="AG142" i="6"/>
  <c r="AD143" i="6"/>
  <c r="AE143" i="6"/>
  <c r="AF143" i="6"/>
  <c r="AG143" i="6"/>
  <c r="AD144" i="6"/>
  <c r="AE144" i="6"/>
  <c r="AF144" i="6"/>
  <c r="AG144" i="6"/>
  <c r="AD145" i="6"/>
  <c r="AE145" i="6"/>
  <c r="AF145" i="6"/>
  <c r="AG145" i="6"/>
  <c r="AD146" i="6"/>
  <c r="AE146" i="6"/>
  <c r="AF146" i="6"/>
  <c r="AG146" i="6"/>
  <c r="AD147" i="6"/>
  <c r="AE147" i="6"/>
  <c r="AF147" i="6"/>
  <c r="AG147" i="6"/>
  <c r="AD148" i="6"/>
  <c r="AE148" i="6"/>
  <c r="AF148" i="6"/>
  <c r="AG148" i="6"/>
  <c r="AD149" i="6"/>
  <c r="AE149" i="6"/>
  <c r="AF149" i="6"/>
  <c r="AG149" i="6"/>
  <c r="AD150" i="6"/>
  <c r="AE150" i="6"/>
  <c r="AF150" i="6"/>
  <c r="AG150" i="6"/>
  <c r="AD151" i="6"/>
  <c r="AE151" i="6"/>
  <c r="AF151" i="6"/>
  <c r="AG151" i="6"/>
  <c r="AD152" i="6"/>
  <c r="AE152" i="6"/>
  <c r="AF152" i="6"/>
  <c r="AG152" i="6"/>
  <c r="AD153" i="6"/>
  <c r="AE153" i="6"/>
  <c r="AF153" i="6"/>
  <c r="AG153" i="6"/>
  <c r="AD154" i="6"/>
  <c r="AE154" i="6"/>
  <c r="AF154" i="6"/>
  <c r="AG154" i="6"/>
  <c r="AD155" i="6"/>
  <c r="AE155" i="6"/>
  <c r="AF155" i="6"/>
  <c r="AG155" i="6"/>
  <c r="AD156" i="6"/>
  <c r="AE156" i="6"/>
  <c r="AF156" i="6"/>
  <c r="AG156" i="6"/>
  <c r="AD157" i="6"/>
  <c r="AE157" i="6"/>
  <c r="AF157" i="6"/>
  <c r="AG157" i="6"/>
  <c r="AD158" i="6"/>
  <c r="AE158" i="6"/>
  <c r="AF158" i="6"/>
  <c r="AG158" i="6"/>
  <c r="AD159" i="6"/>
  <c r="AE159" i="6"/>
  <c r="AF159" i="6"/>
  <c r="AG159" i="6"/>
  <c r="AD160" i="6"/>
  <c r="AE160" i="6"/>
  <c r="AF160" i="6"/>
  <c r="AG160" i="6"/>
  <c r="AD161" i="6"/>
  <c r="AE161" i="6"/>
  <c r="AF161" i="6"/>
  <c r="AG161" i="6"/>
  <c r="AD162" i="6"/>
  <c r="AE162" i="6"/>
  <c r="AF162" i="6"/>
  <c r="AG162" i="6"/>
  <c r="AD163" i="6"/>
  <c r="AE163" i="6"/>
  <c r="AF163" i="6"/>
  <c r="AG163" i="6"/>
  <c r="AD164" i="6"/>
  <c r="AE164" i="6"/>
  <c r="AF164" i="6"/>
  <c r="AG164" i="6"/>
  <c r="AD165" i="6"/>
  <c r="AE165" i="6"/>
  <c r="AF165" i="6"/>
  <c r="AG165" i="6"/>
  <c r="AD166" i="6"/>
  <c r="AE166" i="6"/>
  <c r="AF166" i="6"/>
  <c r="AG166" i="6"/>
  <c r="AD167" i="6"/>
  <c r="AE167" i="6"/>
  <c r="AF167" i="6"/>
  <c r="AG167" i="6"/>
  <c r="AD168" i="6"/>
  <c r="AE168" i="6"/>
  <c r="AF168" i="6"/>
  <c r="AG168" i="6"/>
  <c r="AD169" i="6"/>
  <c r="AE169" i="6"/>
  <c r="AF169" i="6"/>
  <c r="AG169" i="6"/>
  <c r="AD170" i="6"/>
  <c r="AE170" i="6"/>
  <c r="AF170" i="6"/>
  <c r="AG170" i="6"/>
  <c r="AD171" i="6"/>
  <c r="AE171" i="6"/>
  <c r="AF171" i="6"/>
  <c r="AG171" i="6"/>
  <c r="AD172" i="6"/>
  <c r="AE172" i="6"/>
  <c r="AF172" i="6"/>
  <c r="AG172" i="6"/>
  <c r="AD173" i="6"/>
  <c r="AE173" i="6"/>
  <c r="AF173" i="6"/>
  <c r="AG173" i="6"/>
  <c r="AD174" i="6"/>
  <c r="AE174" i="6"/>
  <c r="AF174" i="6"/>
  <c r="AG174" i="6"/>
  <c r="AD175" i="6"/>
  <c r="AE175" i="6"/>
  <c r="AF175" i="6"/>
  <c r="AG175" i="6"/>
  <c r="AD176" i="6"/>
  <c r="AE176" i="6"/>
  <c r="AF176" i="6"/>
  <c r="AG176" i="6"/>
  <c r="AD177" i="6"/>
  <c r="AE177" i="6"/>
  <c r="AF177" i="6"/>
  <c r="AG177" i="6"/>
  <c r="AD178" i="6"/>
  <c r="AE178" i="6"/>
  <c r="AF178" i="6"/>
  <c r="AG178" i="6"/>
  <c r="AD179" i="6"/>
  <c r="AE179" i="6"/>
  <c r="AF179" i="6"/>
  <c r="AG179" i="6"/>
  <c r="AD180" i="6"/>
  <c r="AE180" i="6"/>
  <c r="AF180" i="6"/>
  <c r="AG180" i="6"/>
  <c r="AD181" i="6"/>
  <c r="AE181" i="6"/>
  <c r="AF181" i="6"/>
  <c r="AG181" i="6"/>
  <c r="AD182" i="6"/>
  <c r="AE182" i="6"/>
  <c r="AF182" i="6"/>
  <c r="AG182" i="6"/>
  <c r="AD183" i="6"/>
  <c r="AE183" i="6"/>
  <c r="AF183" i="6"/>
  <c r="AG183" i="6"/>
  <c r="AD184" i="6"/>
  <c r="AE184" i="6"/>
  <c r="AF184" i="6"/>
  <c r="AG184" i="6"/>
  <c r="AD185" i="6"/>
  <c r="AE185" i="6"/>
  <c r="AF185" i="6"/>
  <c r="AG185" i="6"/>
  <c r="AD186" i="6"/>
  <c r="AE186" i="6"/>
  <c r="AF186" i="6"/>
  <c r="AG186" i="6"/>
  <c r="AD187" i="6"/>
  <c r="AE187" i="6"/>
  <c r="AF187" i="6"/>
  <c r="AG187" i="6"/>
  <c r="AD188" i="6"/>
  <c r="AE188" i="6"/>
  <c r="AF188" i="6"/>
  <c r="AG188" i="6"/>
  <c r="AD189" i="6"/>
  <c r="AE189" i="6"/>
  <c r="AF189" i="6"/>
  <c r="AG189" i="6"/>
  <c r="AD190" i="6"/>
  <c r="AE190" i="6"/>
  <c r="AF190" i="6"/>
  <c r="AG190" i="6"/>
  <c r="AD191" i="6"/>
  <c r="AE191" i="6"/>
  <c r="AF191" i="6"/>
  <c r="AG191" i="6"/>
  <c r="AD192" i="6"/>
  <c r="AE192" i="6"/>
  <c r="AF192" i="6"/>
  <c r="AG192" i="6"/>
  <c r="AD193" i="6"/>
  <c r="AE193" i="6"/>
  <c r="AF193" i="6"/>
  <c r="AG193" i="6"/>
  <c r="AD194" i="6"/>
  <c r="AE194" i="6"/>
  <c r="AF194" i="6"/>
  <c r="AG194" i="6"/>
  <c r="AD195" i="6"/>
  <c r="AE195" i="6"/>
  <c r="AF195" i="6"/>
  <c r="AG195" i="6"/>
  <c r="AD196" i="6"/>
  <c r="AE196" i="6"/>
  <c r="AF196" i="6"/>
  <c r="AG196" i="6"/>
  <c r="AD197" i="6"/>
  <c r="AE197" i="6"/>
  <c r="AF197" i="6"/>
  <c r="AG197" i="6"/>
  <c r="AD198" i="6"/>
  <c r="AE198" i="6"/>
  <c r="AF198" i="6"/>
  <c r="AG198" i="6"/>
  <c r="AD199" i="6"/>
  <c r="AE199" i="6"/>
  <c r="AF199" i="6"/>
  <c r="AG199" i="6"/>
  <c r="AD200" i="6"/>
  <c r="AE200" i="6"/>
  <c r="AF200" i="6"/>
  <c r="AG200" i="6"/>
  <c r="AD201" i="6"/>
  <c r="AE201" i="6"/>
  <c r="AF201" i="6"/>
  <c r="AG201" i="6"/>
  <c r="AD202" i="6"/>
  <c r="AE202" i="6"/>
  <c r="AF202" i="6"/>
  <c r="AG202" i="6"/>
  <c r="AD203" i="6"/>
  <c r="AE203" i="6"/>
  <c r="AF203" i="6"/>
  <c r="AG203" i="6"/>
  <c r="AD204" i="6"/>
  <c r="AE204" i="6"/>
  <c r="AF204" i="6"/>
  <c r="AG204" i="6"/>
  <c r="AD205" i="6"/>
  <c r="AE205" i="6"/>
  <c r="AF205" i="6"/>
  <c r="AG205" i="6"/>
  <c r="AD206" i="6"/>
  <c r="AE206" i="6"/>
  <c r="AF206" i="6"/>
  <c r="AG206" i="6"/>
  <c r="AD207" i="6"/>
  <c r="AE207" i="6"/>
  <c r="AF207" i="6"/>
  <c r="AG207" i="6"/>
  <c r="AD208" i="6"/>
  <c r="AE208" i="6"/>
  <c r="AF208" i="6"/>
  <c r="AG208" i="6"/>
  <c r="AD209" i="6"/>
  <c r="AE209" i="6"/>
  <c r="AF209" i="6"/>
  <c r="AG209" i="6"/>
  <c r="AD210" i="6"/>
  <c r="AE210" i="6"/>
  <c r="AF210" i="6"/>
  <c r="AG210" i="6"/>
  <c r="AD211" i="6"/>
  <c r="AE211" i="6"/>
  <c r="AF211" i="6"/>
  <c r="AG211" i="6"/>
  <c r="AD212" i="6"/>
  <c r="AE212" i="6"/>
  <c r="AF212" i="6"/>
  <c r="AG212" i="6"/>
  <c r="AD213" i="6"/>
  <c r="AE213" i="6"/>
  <c r="AF213" i="6"/>
  <c r="AG213" i="6"/>
  <c r="AD214" i="6"/>
  <c r="AE214" i="6"/>
  <c r="AF214" i="6"/>
  <c r="AG214" i="6"/>
  <c r="AD215" i="6"/>
  <c r="AE215" i="6"/>
  <c r="AF215" i="6"/>
  <c r="AG215" i="6"/>
  <c r="AD216" i="6"/>
  <c r="AE216" i="6"/>
  <c r="AF216" i="6"/>
  <c r="AG216" i="6"/>
  <c r="AD217" i="6"/>
  <c r="AE217" i="6"/>
  <c r="AF217" i="6"/>
  <c r="AG217" i="6"/>
  <c r="AD218" i="6"/>
  <c r="AE218" i="6"/>
  <c r="AF218" i="6"/>
  <c r="AG218" i="6"/>
  <c r="AD219" i="6"/>
  <c r="AE219" i="6"/>
  <c r="AF219" i="6"/>
  <c r="AG219" i="6"/>
  <c r="AD220" i="6"/>
  <c r="AE220" i="6"/>
  <c r="AF220" i="6"/>
  <c r="AG220" i="6"/>
  <c r="AD221" i="6"/>
  <c r="AE221" i="6"/>
  <c r="AF221" i="6"/>
  <c r="AG221" i="6"/>
  <c r="AD222" i="6"/>
  <c r="AE222" i="6"/>
  <c r="AF222" i="6"/>
  <c r="AG222" i="6"/>
  <c r="AD223" i="6"/>
  <c r="AE223" i="6"/>
  <c r="AF223" i="6"/>
  <c r="AG223" i="6"/>
  <c r="AD224" i="6"/>
  <c r="AE224" i="6"/>
  <c r="AF224" i="6"/>
  <c r="AG224" i="6"/>
  <c r="AD225" i="6"/>
  <c r="AE225" i="6"/>
  <c r="AF225" i="6"/>
  <c r="AG225" i="6"/>
  <c r="AD226" i="6"/>
  <c r="AE226" i="6"/>
  <c r="AF226" i="6"/>
  <c r="AG226" i="6"/>
  <c r="AD227" i="6"/>
  <c r="AE227" i="6"/>
  <c r="AF227" i="6"/>
  <c r="AG227" i="6"/>
  <c r="AD228" i="6"/>
  <c r="AE228" i="6"/>
  <c r="AF228" i="6"/>
  <c r="AG228" i="6"/>
  <c r="AD229" i="6"/>
  <c r="AE229" i="6"/>
  <c r="AF229" i="6"/>
  <c r="AG229" i="6"/>
  <c r="AD230" i="6"/>
  <c r="AE230" i="6"/>
  <c r="AF230" i="6"/>
  <c r="AG230" i="6"/>
  <c r="AD231" i="6"/>
  <c r="AE231" i="6"/>
  <c r="AF231" i="6"/>
  <c r="AG231" i="6"/>
  <c r="AD232" i="6"/>
  <c r="AE232" i="6"/>
  <c r="AF232" i="6"/>
  <c r="AG232" i="6"/>
  <c r="AD233" i="6"/>
  <c r="AE233" i="6"/>
  <c r="AF233" i="6"/>
  <c r="AG233" i="6"/>
  <c r="AD234" i="6"/>
  <c r="AE234" i="6"/>
  <c r="AF234" i="6"/>
  <c r="AG234" i="6"/>
  <c r="AD235" i="6"/>
  <c r="AE235" i="6"/>
  <c r="AF235" i="6"/>
  <c r="AG235" i="6"/>
  <c r="AD236" i="6"/>
  <c r="AE236" i="6"/>
  <c r="AF236" i="6"/>
  <c r="AG236" i="6"/>
  <c r="AD237" i="6"/>
  <c r="AE237" i="6"/>
  <c r="AF237" i="6"/>
  <c r="AG237" i="6"/>
  <c r="AD238" i="6"/>
  <c r="AE238" i="6"/>
  <c r="AF238" i="6"/>
  <c r="AG238" i="6"/>
  <c r="AD239" i="6"/>
  <c r="AE239" i="6"/>
  <c r="AF239" i="6"/>
  <c r="AG239" i="6"/>
  <c r="AD240" i="6"/>
  <c r="AE240" i="6"/>
  <c r="AF240" i="6"/>
  <c r="AG240" i="6"/>
  <c r="AD241" i="6"/>
  <c r="AE241" i="6"/>
  <c r="AF241" i="6"/>
  <c r="AG241" i="6"/>
  <c r="AD242" i="6"/>
  <c r="AE242" i="6"/>
  <c r="AF242" i="6"/>
  <c r="AG242" i="6"/>
  <c r="AD243" i="6"/>
  <c r="AE243" i="6"/>
  <c r="AF243" i="6"/>
  <c r="AG243" i="6"/>
  <c r="AD244" i="6"/>
  <c r="AE244" i="6"/>
  <c r="AF244" i="6"/>
  <c r="AG244" i="6"/>
  <c r="AD245" i="6"/>
  <c r="AE245" i="6"/>
  <c r="AF245" i="6"/>
  <c r="AG245" i="6"/>
  <c r="AD246" i="6"/>
  <c r="AE246" i="6"/>
  <c r="AF246" i="6"/>
  <c r="AG246" i="6"/>
  <c r="AD247" i="6"/>
  <c r="AE247" i="6"/>
  <c r="AF247" i="6"/>
  <c r="AG247" i="6"/>
  <c r="AD248" i="6"/>
  <c r="AE248" i="6"/>
  <c r="AF248" i="6"/>
  <c r="AG248" i="6"/>
  <c r="AD249" i="6"/>
  <c r="AE249" i="6"/>
  <c r="AF249" i="6"/>
  <c r="AG249" i="6"/>
  <c r="AD250" i="6"/>
  <c r="AE250" i="6"/>
  <c r="AF250" i="6"/>
  <c r="AG250" i="6"/>
  <c r="AD251" i="6"/>
  <c r="AE251" i="6"/>
  <c r="AF251" i="6"/>
  <c r="AG251" i="6"/>
  <c r="AD252" i="6"/>
  <c r="AE252" i="6"/>
  <c r="AF252" i="6"/>
  <c r="AG252" i="6"/>
  <c r="AD253" i="6"/>
  <c r="AE253" i="6"/>
  <c r="AF253" i="6"/>
  <c r="AG253" i="6"/>
  <c r="AD254" i="6"/>
  <c r="AE254" i="6"/>
  <c r="AF254" i="6"/>
  <c r="AG254" i="6"/>
  <c r="AD255" i="6"/>
  <c r="AE255" i="6"/>
  <c r="AF255" i="6"/>
  <c r="AG255" i="6"/>
  <c r="AD256" i="6"/>
  <c r="AE256" i="6"/>
  <c r="AF256" i="6"/>
  <c r="AG256" i="6"/>
  <c r="AD257" i="6"/>
  <c r="AE257" i="6"/>
  <c r="AF257" i="6"/>
  <c r="AG257" i="6"/>
  <c r="AD258" i="6"/>
  <c r="AE258" i="6"/>
  <c r="AF258" i="6"/>
  <c r="AG258" i="6"/>
  <c r="AD259" i="6"/>
  <c r="AE259" i="6"/>
  <c r="AF259" i="6"/>
  <c r="AG259" i="6"/>
  <c r="AD260" i="6"/>
  <c r="AE260" i="6"/>
  <c r="AF260" i="6"/>
  <c r="AG260" i="6"/>
  <c r="AD261" i="6"/>
  <c r="AE261" i="6"/>
  <c r="AF261" i="6"/>
  <c r="AG261" i="6"/>
  <c r="AD262" i="6"/>
  <c r="AE262" i="6"/>
  <c r="AF262" i="6"/>
  <c r="AG262" i="6"/>
  <c r="AD263" i="6"/>
  <c r="AE263" i="6"/>
  <c r="AF263" i="6"/>
  <c r="AG263" i="6"/>
  <c r="AD264" i="6"/>
  <c r="AE264" i="6"/>
  <c r="AF264" i="6"/>
  <c r="AG264" i="6"/>
  <c r="AD265" i="6"/>
  <c r="AE265" i="6"/>
  <c r="AF265" i="6"/>
  <c r="AG265" i="6"/>
  <c r="AD266" i="6"/>
  <c r="AE266" i="6"/>
  <c r="AF266" i="6"/>
  <c r="AG266" i="6"/>
  <c r="AD267" i="6"/>
  <c r="AE267" i="6"/>
  <c r="AF267" i="6"/>
  <c r="AG267" i="6"/>
  <c r="AD268" i="6"/>
  <c r="AE268" i="6"/>
  <c r="AF268" i="6"/>
  <c r="AG268" i="6"/>
  <c r="AD269" i="6"/>
  <c r="AE269" i="6"/>
  <c r="AF269" i="6"/>
  <c r="AG269" i="6"/>
  <c r="AD270" i="6"/>
  <c r="AE270" i="6"/>
  <c r="AF270" i="6"/>
  <c r="AG270" i="6"/>
  <c r="AD271" i="6"/>
  <c r="AE271" i="6"/>
  <c r="AF271" i="6"/>
  <c r="AG271" i="6"/>
  <c r="AD272" i="6"/>
  <c r="AE272" i="6"/>
  <c r="AF272" i="6"/>
  <c r="AG272" i="6"/>
  <c r="AD273" i="6"/>
  <c r="AE273" i="6"/>
  <c r="AF273" i="6"/>
  <c r="AG273" i="6"/>
  <c r="AD274" i="6"/>
  <c r="AE274" i="6"/>
  <c r="AF274" i="6"/>
  <c r="AG274" i="6"/>
  <c r="AD275" i="6"/>
  <c r="AE275" i="6"/>
  <c r="AF275" i="6"/>
  <c r="AG275" i="6"/>
  <c r="AD276" i="6"/>
  <c r="AE276" i="6"/>
  <c r="AF276" i="6"/>
  <c r="AG276" i="6"/>
  <c r="AD277" i="6"/>
  <c r="AE277" i="6"/>
  <c r="AF277" i="6"/>
  <c r="AG277" i="6"/>
  <c r="AD278" i="6"/>
  <c r="AE278" i="6"/>
  <c r="AF278" i="6"/>
  <c r="AG278" i="6"/>
  <c r="AD279" i="6"/>
  <c r="AE279" i="6"/>
  <c r="AF279" i="6"/>
  <c r="AG279" i="6"/>
  <c r="AD280" i="6"/>
  <c r="AE280" i="6"/>
  <c r="AF280" i="6"/>
  <c r="AG280" i="6"/>
  <c r="AD281" i="6"/>
  <c r="AE281" i="6"/>
  <c r="AF281" i="6"/>
  <c r="AG281" i="6"/>
  <c r="AD282" i="6"/>
  <c r="AE282" i="6"/>
  <c r="AF282" i="6"/>
  <c r="AG282" i="6"/>
  <c r="AD283" i="6"/>
  <c r="AE283" i="6"/>
  <c r="AF283" i="6"/>
  <c r="AG283" i="6"/>
  <c r="AD284" i="6"/>
  <c r="AE284" i="6"/>
  <c r="AF284" i="6"/>
  <c r="AG284" i="6"/>
  <c r="AD285" i="6"/>
  <c r="AE285" i="6"/>
  <c r="AF285" i="6"/>
  <c r="AG285" i="6"/>
  <c r="AD286" i="6"/>
  <c r="AE286" i="6"/>
  <c r="AF286" i="6"/>
  <c r="AG286" i="6"/>
  <c r="AD287" i="6"/>
  <c r="AE287" i="6"/>
  <c r="AF287" i="6"/>
  <c r="AG287" i="6"/>
  <c r="AD288" i="6"/>
  <c r="AE288" i="6"/>
  <c r="AF288" i="6"/>
  <c r="AG288" i="6"/>
  <c r="AD289" i="6"/>
  <c r="AE289" i="6"/>
  <c r="AF289" i="6"/>
  <c r="AG289" i="6"/>
  <c r="AD290" i="6"/>
  <c r="AE290" i="6"/>
  <c r="AF290" i="6"/>
  <c r="AG290" i="6"/>
  <c r="AD291" i="6"/>
  <c r="AE291" i="6"/>
  <c r="AF291" i="6"/>
  <c r="AG291" i="6"/>
  <c r="AD292" i="6"/>
  <c r="AE292" i="6"/>
  <c r="AF292" i="6"/>
  <c r="AG292" i="6"/>
  <c r="AD293" i="6"/>
  <c r="AE293" i="6"/>
  <c r="AF293" i="6"/>
  <c r="AG293" i="6"/>
  <c r="AD294" i="6"/>
  <c r="AE294" i="6"/>
  <c r="AF294" i="6"/>
  <c r="AG294" i="6"/>
  <c r="AD295" i="6"/>
  <c r="AE295" i="6"/>
  <c r="AF295" i="6"/>
  <c r="AG295" i="6"/>
  <c r="AD296" i="6"/>
  <c r="AE296" i="6"/>
  <c r="AF296" i="6"/>
  <c r="AG296" i="6"/>
  <c r="AD297" i="6"/>
  <c r="AE297" i="6"/>
  <c r="AF297" i="6"/>
  <c r="AG297" i="6"/>
  <c r="AD298" i="6"/>
  <c r="AE298" i="6"/>
  <c r="AF298" i="6"/>
  <c r="AG298" i="6"/>
  <c r="AD299" i="6"/>
  <c r="AE299" i="6"/>
  <c r="AF299" i="6"/>
  <c r="AG299" i="6"/>
  <c r="AD300" i="6"/>
  <c r="AE300" i="6"/>
  <c r="AF300" i="6"/>
  <c r="AG300" i="6"/>
  <c r="AD301" i="6"/>
  <c r="AE301" i="6"/>
  <c r="AF301" i="6"/>
  <c r="AG301" i="6"/>
  <c r="AD302" i="6"/>
  <c r="AE302" i="6"/>
  <c r="AF302" i="6"/>
  <c r="AG302" i="6"/>
  <c r="AD303" i="6"/>
  <c r="AE303" i="6"/>
  <c r="AF303" i="6"/>
  <c r="AG303" i="6"/>
  <c r="AD304" i="6"/>
  <c r="AE304" i="6"/>
  <c r="AF304" i="6"/>
  <c r="AG304" i="6"/>
  <c r="AD305" i="6"/>
  <c r="AE305" i="6"/>
  <c r="AF305" i="6"/>
  <c r="AG305" i="6"/>
  <c r="AD306" i="6"/>
  <c r="AE306" i="6"/>
  <c r="AF306" i="6"/>
  <c r="AG306" i="6"/>
  <c r="AD307" i="6"/>
  <c r="AE307" i="6"/>
  <c r="AF307" i="6"/>
  <c r="AG307" i="6"/>
  <c r="AD308" i="6"/>
  <c r="AE308" i="6"/>
  <c r="AF308" i="6"/>
  <c r="AG308" i="6"/>
  <c r="AD309" i="6"/>
  <c r="AE309" i="6"/>
  <c r="AF309" i="6"/>
  <c r="AG309" i="6"/>
  <c r="AD310" i="6"/>
  <c r="AE310" i="6"/>
  <c r="AF310" i="6"/>
  <c r="AG310" i="6"/>
  <c r="AD311" i="6"/>
  <c r="AE311" i="6"/>
  <c r="AF311" i="6"/>
  <c r="AG311" i="6"/>
  <c r="AD312" i="6"/>
  <c r="AE312" i="6"/>
  <c r="AF312" i="6"/>
  <c r="AG312" i="6"/>
  <c r="AD313" i="6"/>
  <c r="AE313" i="6"/>
  <c r="AF313" i="6"/>
  <c r="AG313" i="6"/>
  <c r="AD314" i="6"/>
  <c r="AE314" i="6"/>
  <c r="AF314" i="6"/>
  <c r="AG314" i="6"/>
  <c r="AD315" i="6"/>
  <c r="AE315" i="6"/>
  <c r="AF315" i="6"/>
  <c r="AG315" i="6"/>
  <c r="AD316" i="6"/>
  <c r="AE316" i="6"/>
  <c r="AF316" i="6"/>
  <c r="AG316" i="6"/>
  <c r="AD317" i="6"/>
  <c r="AE317" i="6"/>
  <c r="AF317" i="6"/>
  <c r="AG317" i="6"/>
  <c r="AD318" i="6"/>
  <c r="AE318" i="6"/>
  <c r="AF318" i="6"/>
  <c r="AG318" i="6"/>
  <c r="AD319" i="6"/>
  <c r="AE319" i="6"/>
  <c r="AF319" i="6"/>
  <c r="AG319" i="6"/>
  <c r="AD320" i="6"/>
  <c r="AE320" i="6"/>
  <c r="AF320" i="6"/>
  <c r="AG320" i="6"/>
  <c r="AD321" i="6"/>
  <c r="AE321" i="6"/>
  <c r="AF321" i="6"/>
  <c r="AG321" i="6"/>
  <c r="AD322" i="6"/>
  <c r="AE322" i="6"/>
  <c r="AF322" i="6"/>
  <c r="AG322" i="6"/>
  <c r="AD323" i="6"/>
  <c r="AE323" i="6"/>
  <c r="AF323" i="6"/>
  <c r="AG323" i="6"/>
  <c r="AD324" i="6"/>
  <c r="AE324" i="6"/>
  <c r="AF324" i="6"/>
  <c r="AG324" i="6"/>
  <c r="AD325" i="6"/>
  <c r="AE325" i="6"/>
  <c r="AF325" i="6"/>
  <c r="AG325" i="6"/>
  <c r="AD326" i="6"/>
  <c r="AE326" i="6"/>
  <c r="AF326" i="6"/>
  <c r="AG326" i="6"/>
  <c r="AD327" i="6"/>
  <c r="AE327" i="6"/>
  <c r="AF327" i="6"/>
  <c r="AG327" i="6"/>
  <c r="AD328" i="6"/>
  <c r="AE328" i="6"/>
  <c r="AF328" i="6"/>
  <c r="AG328" i="6"/>
  <c r="AD329" i="6"/>
  <c r="AE329" i="6"/>
  <c r="AF329" i="6"/>
  <c r="AG329" i="6"/>
  <c r="AD330" i="6"/>
  <c r="AE330" i="6"/>
  <c r="AF330" i="6"/>
  <c r="AG330" i="6"/>
  <c r="AD331" i="6"/>
  <c r="AE331" i="6"/>
  <c r="AF331" i="6"/>
  <c r="AG331" i="6"/>
  <c r="AD332" i="6"/>
  <c r="AE332" i="6"/>
  <c r="AF332" i="6"/>
  <c r="AG332" i="6"/>
  <c r="AD333" i="6"/>
  <c r="AE333" i="6"/>
  <c r="AF333" i="6"/>
  <c r="AG333" i="6"/>
  <c r="AD334" i="6"/>
  <c r="AE334" i="6"/>
  <c r="AF334" i="6"/>
  <c r="AG334" i="6"/>
  <c r="AD335" i="6"/>
  <c r="AE335" i="6"/>
  <c r="AF335" i="6"/>
  <c r="AG335" i="6"/>
  <c r="AD336" i="6"/>
  <c r="AE336" i="6"/>
  <c r="AF336" i="6"/>
  <c r="AG336" i="6"/>
  <c r="AD337" i="6"/>
  <c r="AE337" i="6"/>
  <c r="AF337" i="6"/>
  <c r="AG337" i="6"/>
  <c r="AD338" i="6"/>
  <c r="AE338" i="6"/>
  <c r="AF338" i="6"/>
  <c r="AG338" i="6"/>
  <c r="AD339" i="6"/>
  <c r="AE339" i="6"/>
  <c r="AF339" i="6"/>
  <c r="AG339" i="6"/>
  <c r="AD340" i="6"/>
  <c r="AE340" i="6"/>
  <c r="AF340" i="6"/>
  <c r="AG340" i="6"/>
  <c r="AD341" i="6"/>
  <c r="AE341" i="6"/>
  <c r="AF341" i="6"/>
  <c r="AG341" i="6"/>
  <c r="AD342" i="6"/>
  <c r="AE342" i="6"/>
  <c r="AF342" i="6"/>
  <c r="AG342" i="6"/>
  <c r="AD343" i="6"/>
  <c r="AE343" i="6"/>
  <c r="AF343" i="6"/>
  <c r="AG343" i="6"/>
  <c r="AD344" i="6"/>
  <c r="AE344" i="6"/>
  <c r="AF344" i="6"/>
  <c r="AG344" i="6"/>
  <c r="AD345" i="6"/>
  <c r="AE345" i="6"/>
  <c r="AF345" i="6"/>
  <c r="AG345" i="6"/>
  <c r="AD346" i="6"/>
  <c r="AE346" i="6"/>
  <c r="AF346" i="6"/>
  <c r="AG346" i="6"/>
  <c r="AD347" i="6"/>
  <c r="AE347" i="6"/>
  <c r="AF347" i="6"/>
  <c r="AG347" i="6"/>
  <c r="AD348" i="6"/>
  <c r="AE348" i="6"/>
  <c r="AF348" i="6"/>
  <c r="AG348" i="6"/>
  <c r="AD349" i="6"/>
  <c r="AE349" i="6"/>
  <c r="AF349" i="6"/>
  <c r="AG349" i="6"/>
  <c r="AD350" i="6"/>
  <c r="AE350" i="6"/>
  <c r="AF350" i="6"/>
  <c r="AG350" i="6"/>
  <c r="AD351" i="6"/>
  <c r="AE351" i="6"/>
  <c r="AF351" i="6"/>
  <c r="AG351" i="6"/>
  <c r="AD352" i="6"/>
  <c r="AE352" i="6"/>
  <c r="AF352" i="6"/>
  <c r="AG352" i="6"/>
  <c r="AD353" i="6"/>
  <c r="AE353" i="6"/>
  <c r="AF353" i="6"/>
  <c r="AG353" i="6"/>
  <c r="AD354" i="6"/>
  <c r="AE354" i="6"/>
  <c r="AF354" i="6"/>
  <c r="AG354" i="6"/>
  <c r="AD355" i="6"/>
  <c r="AE355" i="6"/>
  <c r="AF355" i="6"/>
  <c r="AG355" i="6"/>
  <c r="AD356" i="6"/>
  <c r="AE356" i="6"/>
  <c r="AF356" i="6"/>
  <c r="AG356" i="6"/>
  <c r="AD357" i="6"/>
  <c r="AE357" i="6"/>
  <c r="AF357" i="6"/>
  <c r="AG357" i="6"/>
  <c r="AD358" i="6"/>
  <c r="AE358" i="6"/>
  <c r="AF358" i="6"/>
  <c r="AG358" i="6"/>
  <c r="AD359" i="6"/>
  <c r="AE359" i="6"/>
  <c r="AF359" i="6"/>
  <c r="AG359" i="6"/>
  <c r="AD360" i="6"/>
  <c r="AE360" i="6"/>
  <c r="AF360" i="6"/>
  <c r="AG360" i="6"/>
  <c r="AD361" i="6"/>
  <c r="AE361" i="6"/>
  <c r="AF361" i="6"/>
  <c r="AG361" i="6"/>
  <c r="AD362" i="6"/>
  <c r="AE362" i="6"/>
  <c r="AF362" i="6"/>
  <c r="AG362" i="6"/>
  <c r="AD363" i="6"/>
  <c r="AE363" i="6"/>
  <c r="AF363" i="6"/>
  <c r="AG363" i="6"/>
  <c r="AD364" i="6"/>
  <c r="AE364" i="6"/>
  <c r="AF364" i="6"/>
  <c r="AG364" i="6"/>
  <c r="AD365" i="6"/>
  <c r="AE365" i="6"/>
  <c r="AF365" i="6"/>
  <c r="AG365" i="6"/>
  <c r="AD366" i="6"/>
  <c r="AE366" i="6"/>
  <c r="AF366" i="6"/>
  <c r="AG366" i="6"/>
  <c r="AD367" i="6"/>
  <c r="AE367" i="6"/>
  <c r="AF367" i="6"/>
  <c r="AG367" i="6"/>
  <c r="AD368" i="6"/>
  <c r="AE368" i="6"/>
  <c r="AF368" i="6"/>
  <c r="AG368" i="6"/>
  <c r="AD369" i="6"/>
  <c r="AE369" i="6"/>
  <c r="AF369" i="6"/>
  <c r="AG369" i="6"/>
  <c r="AD370" i="6"/>
  <c r="AE370" i="6"/>
  <c r="AF370" i="6"/>
  <c r="AG370" i="6"/>
  <c r="AD371" i="6"/>
  <c r="AE371" i="6"/>
  <c r="AF371" i="6"/>
  <c r="AG371" i="6"/>
  <c r="AD372" i="6"/>
  <c r="AE372" i="6"/>
  <c r="AF372" i="6"/>
  <c r="AG372" i="6"/>
  <c r="AD373" i="6"/>
  <c r="AE373" i="6"/>
  <c r="AF373" i="6"/>
  <c r="AG373" i="6"/>
  <c r="AD374" i="6"/>
  <c r="AE374" i="6"/>
  <c r="AF374" i="6"/>
  <c r="AG374" i="6"/>
  <c r="AD375" i="6"/>
  <c r="AE375" i="6"/>
  <c r="AF375" i="6"/>
  <c r="AG375" i="6"/>
  <c r="AD376" i="6"/>
  <c r="AE376" i="6"/>
  <c r="AF376" i="6"/>
  <c r="AG376" i="6"/>
  <c r="AD377" i="6"/>
  <c r="AE377" i="6"/>
  <c r="AF377" i="6"/>
  <c r="AG377" i="6"/>
  <c r="AD378" i="6"/>
  <c r="AE378" i="6"/>
  <c r="AF378" i="6"/>
  <c r="AG378" i="6"/>
  <c r="AD379" i="6"/>
  <c r="AE379" i="6"/>
  <c r="AF379" i="6"/>
  <c r="AG379" i="6"/>
  <c r="AD380" i="6"/>
  <c r="AE380" i="6"/>
  <c r="AF380" i="6"/>
  <c r="AG380" i="6"/>
  <c r="AD381" i="6"/>
  <c r="AE381" i="6"/>
  <c r="AF381" i="6"/>
  <c r="AG381" i="6"/>
  <c r="AD382" i="6"/>
  <c r="AE382" i="6"/>
  <c r="AF382" i="6"/>
  <c r="AG382" i="6"/>
  <c r="AD383" i="6"/>
  <c r="AE383" i="6"/>
  <c r="AF383" i="6"/>
  <c r="AG383" i="6"/>
  <c r="AD384" i="6"/>
  <c r="AE384" i="6"/>
  <c r="AF384" i="6"/>
  <c r="AG384" i="6"/>
  <c r="AD385" i="6"/>
  <c r="AE385" i="6"/>
  <c r="AF385" i="6"/>
  <c r="AG385" i="6"/>
  <c r="AD386" i="6"/>
  <c r="AE386" i="6"/>
  <c r="AF386" i="6"/>
  <c r="AG386" i="6"/>
  <c r="AD387" i="6"/>
  <c r="AE387" i="6"/>
  <c r="AF387" i="6"/>
  <c r="AG387" i="6"/>
  <c r="AD388" i="6"/>
  <c r="AE388" i="6"/>
  <c r="AF388" i="6"/>
  <c r="AG388" i="6"/>
  <c r="AD389" i="6"/>
  <c r="AE389" i="6"/>
  <c r="AF389" i="6"/>
  <c r="AG389" i="6"/>
  <c r="AD390" i="6"/>
  <c r="AE390" i="6"/>
  <c r="AF390" i="6"/>
  <c r="AG390" i="6"/>
  <c r="AD391" i="6"/>
  <c r="AE391" i="6"/>
  <c r="AF391" i="6"/>
  <c r="AG391" i="6"/>
  <c r="AD392" i="6"/>
  <c r="AE392" i="6"/>
  <c r="AF392" i="6"/>
  <c r="AG392" i="6"/>
  <c r="AD393" i="6"/>
  <c r="AE393" i="6"/>
  <c r="AF393" i="6"/>
  <c r="AG393" i="6"/>
  <c r="AD394" i="6"/>
  <c r="AE394" i="6"/>
  <c r="AF394" i="6"/>
  <c r="AG394" i="6"/>
  <c r="AD395" i="6"/>
  <c r="AE395" i="6"/>
  <c r="AF395" i="6"/>
  <c r="AG395" i="6"/>
  <c r="AD396" i="6"/>
  <c r="AE396" i="6"/>
  <c r="AF396" i="6"/>
  <c r="AG396" i="6"/>
  <c r="AD397" i="6"/>
  <c r="AE397" i="6"/>
  <c r="AF397" i="6"/>
  <c r="AG397" i="6"/>
  <c r="AD398" i="6"/>
  <c r="AE398" i="6"/>
  <c r="AF398" i="6"/>
  <c r="AG398" i="6"/>
  <c r="AD399" i="6"/>
  <c r="AE399" i="6"/>
  <c r="AF399" i="6"/>
  <c r="AG399" i="6"/>
  <c r="AD400" i="6"/>
  <c r="AE400" i="6"/>
  <c r="AF400" i="6"/>
  <c r="AG400" i="6"/>
  <c r="AD401" i="6"/>
  <c r="AE401" i="6"/>
  <c r="AF401" i="6"/>
  <c r="AG401" i="6"/>
  <c r="AD402" i="6"/>
  <c r="AE402" i="6"/>
  <c r="AF402" i="6"/>
  <c r="AG402" i="6"/>
  <c r="AD403" i="6"/>
  <c r="AE403" i="6"/>
  <c r="AF403" i="6"/>
  <c r="AG403" i="6"/>
  <c r="AD404" i="6"/>
  <c r="AE404" i="6"/>
  <c r="AF404" i="6"/>
  <c r="AG404" i="6"/>
  <c r="AD405" i="6"/>
  <c r="AE405" i="6"/>
  <c r="AF405" i="6"/>
  <c r="AG405" i="6"/>
  <c r="AD406" i="6"/>
  <c r="AE406" i="6"/>
  <c r="AF406" i="6"/>
  <c r="AG406" i="6"/>
  <c r="AD407" i="6"/>
  <c r="AE407" i="6"/>
  <c r="AF407" i="6"/>
  <c r="AG407" i="6"/>
  <c r="AD408" i="6"/>
  <c r="AE408" i="6"/>
  <c r="AF408" i="6"/>
  <c r="AG408" i="6"/>
  <c r="AD409" i="6"/>
  <c r="AE409" i="6"/>
  <c r="AF409" i="6"/>
  <c r="AG409" i="6"/>
  <c r="AD410" i="6"/>
  <c r="AE410" i="6"/>
  <c r="AF410" i="6"/>
  <c r="AG410" i="6"/>
  <c r="AD411" i="6"/>
  <c r="AE411" i="6"/>
  <c r="AF411" i="6"/>
  <c r="AG411" i="6"/>
  <c r="AD412" i="6"/>
  <c r="AE412" i="6"/>
  <c r="AF412" i="6"/>
  <c r="AG412" i="6"/>
  <c r="AD413" i="6"/>
  <c r="AE413" i="6"/>
  <c r="AF413" i="6"/>
  <c r="AG413" i="6"/>
  <c r="AD414" i="6"/>
  <c r="AE414" i="6"/>
  <c r="AF414" i="6"/>
  <c r="AG414" i="6"/>
  <c r="AD415" i="6"/>
  <c r="AE415" i="6"/>
  <c r="AF415" i="6"/>
  <c r="AG415" i="6"/>
  <c r="AD416" i="6"/>
  <c r="AE416" i="6"/>
  <c r="AF416" i="6"/>
  <c r="AG416" i="6"/>
  <c r="AD417" i="6"/>
  <c r="AE417" i="6"/>
  <c r="AF417" i="6"/>
  <c r="AG417" i="6"/>
  <c r="AD418" i="6"/>
  <c r="AE418" i="6"/>
  <c r="AF418" i="6"/>
  <c r="AG418" i="6"/>
  <c r="AD419" i="6"/>
  <c r="AE419" i="6"/>
  <c r="AF419" i="6"/>
  <c r="AG419" i="6"/>
  <c r="AD420" i="6"/>
  <c r="AE420" i="6"/>
  <c r="AF420" i="6"/>
  <c r="AG420" i="6"/>
  <c r="AD421" i="6"/>
  <c r="AE421" i="6"/>
  <c r="AF421" i="6"/>
  <c r="AG421" i="6"/>
  <c r="AD422" i="6"/>
  <c r="AE422" i="6"/>
  <c r="AF422" i="6"/>
  <c r="AG422" i="6"/>
  <c r="AD423" i="6"/>
  <c r="AE423" i="6"/>
  <c r="AF423" i="6"/>
  <c r="AG423" i="6"/>
  <c r="AD424" i="6"/>
  <c r="AE424" i="6"/>
  <c r="AF424" i="6"/>
  <c r="AG424" i="6"/>
  <c r="AD425" i="6"/>
  <c r="AE425" i="6"/>
  <c r="AF425" i="6"/>
  <c r="AG425" i="6"/>
  <c r="AD426" i="6"/>
  <c r="AE426" i="6"/>
  <c r="AF426" i="6"/>
  <c r="AG426" i="6"/>
  <c r="AD427" i="6"/>
  <c r="AE427" i="6"/>
  <c r="AF427" i="6"/>
  <c r="AG427" i="6"/>
  <c r="AD428" i="6"/>
  <c r="AE428" i="6"/>
  <c r="AF428" i="6"/>
  <c r="AG428" i="6"/>
  <c r="AD429" i="6"/>
  <c r="AE429" i="6"/>
  <c r="AF429" i="6"/>
  <c r="AG429" i="6"/>
  <c r="AD430" i="6"/>
  <c r="AE430" i="6"/>
  <c r="AF430" i="6"/>
  <c r="AG430" i="6"/>
  <c r="AD431" i="6"/>
  <c r="AE431" i="6"/>
  <c r="AF431" i="6"/>
  <c r="AG431" i="6"/>
  <c r="AD432" i="6"/>
  <c r="AE432" i="6"/>
  <c r="AF432" i="6"/>
  <c r="AG432" i="6"/>
  <c r="AD433" i="6"/>
  <c r="AE433" i="6"/>
  <c r="AF433" i="6"/>
  <c r="AG433" i="6"/>
  <c r="AD434" i="6"/>
  <c r="AE434" i="6"/>
  <c r="AF434" i="6"/>
  <c r="AG434" i="6"/>
  <c r="AD435" i="6"/>
  <c r="AE435" i="6"/>
  <c r="AF435" i="6"/>
  <c r="AG435" i="6"/>
  <c r="AD436" i="6"/>
  <c r="AE436" i="6"/>
  <c r="AF436" i="6"/>
  <c r="AG436" i="6"/>
  <c r="AD437" i="6"/>
  <c r="AE437" i="6"/>
  <c r="AF437" i="6"/>
  <c r="AG437" i="6"/>
  <c r="AD438" i="6"/>
  <c r="AE438" i="6"/>
  <c r="AF438" i="6"/>
  <c r="AG438" i="6"/>
  <c r="AD439" i="6"/>
  <c r="AE439" i="6"/>
  <c r="AF439" i="6"/>
  <c r="AG439" i="6"/>
  <c r="AD440" i="6"/>
  <c r="AE440" i="6"/>
  <c r="AF440" i="6"/>
  <c r="AG440" i="6"/>
  <c r="AD441" i="6"/>
  <c r="AE441" i="6"/>
  <c r="AF441" i="6"/>
  <c r="AG441" i="6"/>
  <c r="AD442" i="6"/>
  <c r="AE442" i="6"/>
  <c r="AF442" i="6"/>
  <c r="AG442" i="6"/>
  <c r="AD443" i="6"/>
  <c r="AE443" i="6"/>
  <c r="AF443" i="6"/>
  <c r="AG443" i="6"/>
  <c r="AD444" i="6"/>
  <c r="AE444" i="6"/>
  <c r="AF444" i="6"/>
  <c r="AG444" i="6"/>
  <c r="AD445" i="6"/>
  <c r="AE445" i="6"/>
  <c r="AF445" i="6"/>
  <c r="AG445" i="6"/>
  <c r="AD446" i="6"/>
  <c r="AE446" i="6"/>
  <c r="AF446" i="6"/>
  <c r="AG446" i="6"/>
  <c r="AD447" i="6"/>
  <c r="AE447" i="6"/>
  <c r="AF447" i="6"/>
  <c r="AG447" i="6"/>
  <c r="AD448" i="6"/>
  <c r="AE448" i="6"/>
  <c r="AF448" i="6"/>
  <c r="AG448" i="6"/>
  <c r="AD449" i="6"/>
  <c r="AE449" i="6"/>
  <c r="AF449" i="6"/>
  <c r="AG449" i="6"/>
  <c r="AD450" i="6"/>
  <c r="AE450" i="6"/>
  <c r="AF450" i="6"/>
  <c r="AG450" i="6"/>
  <c r="AD451" i="6"/>
  <c r="AE451" i="6"/>
  <c r="AF451" i="6"/>
  <c r="AG451" i="6"/>
  <c r="AD452" i="6"/>
  <c r="AE452" i="6"/>
  <c r="AF452" i="6"/>
  <c r="AG452" i="6"/>
  <c r="AD453" i="6"/>
  <c r="AE453" i="6"/>
  <c r="AF453" i="6"/>
  <c r="AG453" i="6"/>
  <c r="AD454" i="6"/>
  <c r="AE454" i="6"/>
  <c r="AF454" i="6"/>
  <c r="AG454" i="6"/>
  <c r="AD455" i="6"/>
  <c r="AE455" i="6"/>
  <c r="AF455" i="6"/>
  <c r="AG455" i="6"/>
  <c r="AD456" i="6"/>
  <c r="AE456" i="6"/>
  <c r="AF456" i="6"/>
  <c r="AG456" i="6"/>
  <c r="AD457" i="6"/>
  <c r="AE457" i="6"/>
  <c r="AF457" i="6"/>
  <c r="AG457" i="6"/>
  <c r="AD458" i="6"/>
  <c r="AE458" i="6"/>
  <c r="AF458" i="6"/>
  <c r="AG458" i="6"/>
  <c r="AD459" i="6"/>
  <c r="AE459" i="6"/>
  <c r="AF459" i="6"/>
  <c r="AG459" i="6"/>
  <c r="AD460" i="6"/>
  <c r="AE460" i="6"/>
  <c r="AF460" i="6"/>
  <c r="AG460" i="6"/>
  <c r="AD461" i="6"/>
  <c r="AE461" i="6"/>
  <c r="AF461" i="6"/>
  <c r="AG461" i="6"/>
  <c r="AD462" i="6"/>
  <c r="AE462" i="6"/>
  <c r="AF462" i="6"/>
  <c r="AG462" i="6"/>
  <c r="AD463" i="6"/>
  <c r="AE463" i="6"/>
  <c r="AF463" i="6"/>
  <c r="AG463" i="6"/>
  <c r="AD464" i="6"/>
  <c r="AE464" i="6"/>
  <c r="AF464" i="6"/>
  <c r="AG464" i="6"/>
  <c r="AD465" i="6"/>
  <c r="AE465" i="6"/>
  <c r="AF465" i="6"/>
  <c r="AG465" i="6"/>
  <c r="AD466" i="6"/>
  <c r="AE466" i="6"/>
  <c r="AF466" i="6"/>
  <c r="AG466" i="6"/>
  <c r="AD467" i="6"/>
  <c r="AE467" i="6"/>
  <c r="AF467" i="6"/>
  <c r="AG467" i="6"/>
  <c r="AD468" i="6"/>
  <c r="AE468" i="6"/>
  <c r="AF468" i="6"/>
  <c r="AG468" i="6"/>
  <c r="AD469" i="6"/>
  <c r="AE469" i="6"/>
  <c r="AF469" i="6"/>
  <c r="AG469" i="6"/>
  <c r="AD470" i="6"/>
  <c r="AE470" i="6"/>
  <c r="AF470" i="6"/>
  <c r="AG470" i="6"/>
  <c r="AD471" i="6"/>
  <c r="AE471" i="6"/>
  <c r="AF471" i="6"/>
  <c r="AG471" i="6"/>
  <c r="AD472" i="6"/>
  <c r="AE472" i="6"/>
  <c r="AF472" i="6"/>
  <c r="AG472" i="6"/>
  <c r="AD473" i="6"/>
  <c r="AE473" i="6"/>
  <c r="AF473" i="6"/>
  <c r="AG473" i="6"/>
  <c r="AD474" i="6"/>
  <c r="AE474" i="6"/>
  <c r="AF474" i="6"/>
  <c r="AG474" i="6"/>
  <c r="AD475" i="6"/>
  <c r="AE475" i="6"/>
  <c r="AF475" i="6"/>
  <c r="AG475" i="6"/>
  <c r="AD476" i="6"/>
  <c r="AE476" i="6"/>
  <c r="AF476" i="6"/>
  <c r="AG476" i="6"/>
  <c r="AD477" i="6"/>
  <c r="AE477" i="6"/>
  <c r="AF477" i="6"/>
  <c r="AG477" i="6"/>
  <c r="AD478" i="6"/>
  <c r="AE478" i="6"/>
  <c r="AF478" i="6"/>
  <c r="AG478" i="6"/>
  <c r="AD479" i="6"/>
  <c r="AE479" i="6"/>
  <c r="AF479" i="6"/>
  <c r="AG479" i="6"/>
  <c r="AD480" i="6"/>
  <c r="AE480" i="6"/>
  <c r="AF480" i="6"/>
  <c r="AG480" i="6"/>
  <c r="AD481" i="6"/>
  <c r="AE481" i="6"/>
  <c r="AF481" i="6"/>
  <c r="AG481" i="6"/>
  <c r="AD482" i="6"/>
  <c r="AE482" i="6"/>
  <c r="AF482" i="6"/>
  <c r="AG482" i="6"/>
  <c r="AD483" i="6"/>
  <c r="AE483" i="6"/>
  <c r="AF483" i="6"/>
  <c r="AG483" i="6"/>
  <c r="AD484" i="6"/>
  <c r="AE484" i="6"/>
  <c r="AF484" i="6"/>
  <c r="AG484" i="6"/>
  <c r="AD485" i="6"/>
  <c r="AE485" i="6"/>
  <c r="AF485" i="6"/>
  <c r="AG485" i="6"/>
  <c r="AD486" i="6"/>
  <c r="AE486" i="6"/>
  <c r="AF486" i="6"/>
  <c r="AG486" i="6"/>
  <c r="AD487" i="6"/>
  <c r="AE487" i="6"/>
  <c r="AF487" i="6"/>
  <c r="AG487" i="6"/>
  <c r="AD488" i="6"/>
  <c r="AE488" i="6"/>
  <c r="AF488" i="6"/>
  <c r="AG488" i="6"/>
  <c r="AD489" i="6"/>
  <c r="AE489" i="6"/>
  <c r="AF489" i="6"/>
  <c r="AG489" i="6"/>
  <c r="AD490" i="6"/>
  <c r="AE490" i="6"/>
  <c r="AF490" i="6"/>
  <c r="AG490" i="6"/>
  <c r="AD491" i="6"/>
  <c r="AE491" i="6"/>
  <c r="AF491" i="6"/>
  <c r="AG491" i="6"/>
  <c r="AD492" i="6"/>
  <c r="AE492" i="6"/>
  <c r="AF492" i="6"/>
  <c r="AG492" i="6"/>
  <c r="AD493" i="6"/>
  <c r="AE493" i="6"/>
  <c r="AF493" i="6"/>
  <c r="AG493" i="6"/>
  <c r="AD494" i="6"/>
  <c r="AE494" i="6"/>
  <c r="AF494" i="6"/>
  <c r="AG494" i="6"/>
  <c r="AD495" i="6"/>
  <c r="AE495" i="6"/>
  <c r="AF495" i="6"/>
  <c r="AG495" i="6"/>
  <c r="AD496" i="6"/>
  <c r="AE496" i="6"/>
  <c r="AF496" i="6"/>
  <c r="AG496" i="6"/>
  <c r="AD497" i="6"/>
  <c r="AE497" i="6"/>
  <c r="AF497" i="6"/>
  <c r="AG497" i="6"/>
  <c r="AD498" i="6"/>
  <c r="AE498" i="6"/>
  <c r="AF498" i="6"/>
  <c r="AG498" i="6"/>
  <c r="AD499" i="6"/>
  <c r="AE499" i="6"/>
  <c r="AF499" i="6"/>
  <c r="AG499" i="6"/>
  <c r="AD500" i="6"/>
  <c r="AE500" i="6"/>
  <c r="AF500" i="6"/>
  <c r="AG500" i="6"/>
  <c r="AD501" i="6"/>
  <c r="AE501" i="6"/>
  <c r="AF501" i="6"/>
  <c r="AG501" i="6"/>
  <c r="AD502" i="6"/>
  <c r="AE502" i="6"/>
  <c r="AF502" i="6"/>
  <c r="AG502" i="6"/>
  <c r="AD503" i="6"/>
  <c r="AE503" i="6"/>
  <c r="AF503" i="6"/>
  <c r="AG503" i="6"/>
  <c r="AD504" i="6"/>
  <c r="AE504" i="6"/>
  <c r="AF504" i="6"/>
  <c r="AG504" i="6"/>
  <c r="AD505" i="6"/>
  <c r="AE505" i="6"/>
  <c r="AF505" i="6"/>
  <c r="AG505" i="6"/>
  <c r="AD506" i="6"/>
  <c r="AE506" i="6"/>
  <c r="AF506" i="6"/>
  <c r="AG506" i="6"/>
  <c r="AD507" i="6"/>
  <c r="AE507" i="6"/>
  <c r="AF507" i="6"/>
  <c r="AG507" i="6"/>
  <c r="AD508" i="6"/>
  <c r="AE508" i="6"/>
  <c r="AF508" i="6"/>
  <c r="AG508" i="6"/>
  <c r="AD509" i="6"/>
  <c r="AE509" i="6"/>
  <c r="AF509" i="6"/>
  <c r="AG509" i="6"/>
  <c r="AD510" i="6"/>
  <c r="AE510" i="6"/>
  <c r="AF510" i="6"/>
  <c r="AG510" i="6"/>
  <c r="AD511" i="6"/>
  <c r="AE511" i="6"/>
  <c r="AF511" i="6"/>
  <c r="AG511" i="6"/>
  <c r="AD512" i="6"/>
  <c r="AE512" i="6"/>
  <c r="AF512" i="6"/>
  <c r="AG512" i="6"/>
  <c r="AD513" i="6"/>
  <c r="AE513" i="6"/>
  <c r="AF513" i="6"/>
  <c r="AG513" i="6"/>
  <c r="AD514" i="6"/>
  <c r="AE514" i="6"/>
  <c r="AF514" i="6"/>
  <c r="AG514" i="6"/>
  <c r="AD515" i="6"/>
  <c r="AE515" i="6"/>
  <c r="AF515" i="6"/>
  <c r="AG515" i="6"/>
  <c r="AD516" i="6"/>
  <c r="AE516" i="6"/>
  <c r="AF516" i="6"/>
  <c r="AG516" i="6"/>
  <c r="AD517" i="6"/>
  <c r="AE517" i="6"/>
  <c r="AF517" i="6"/>
  <c r="AG517" i="6"/>
  <c r="AD518" i="6"/>
  <c r="AE518" i="6"/>
  <c r="AF518" i="6"/>
  <c r="AG518" i="6"/>
  <c r="AD519" i="6"/>
  <c r="AE519" i="6"/>
  <c r="AF519" i="6"/>
  <c r="AG519" i="6"/>
  <c r="AD520" i="6"/>
  <c r="AE520" i="6"/>
  <c r="AF520" i="6"/>
  <c r="AG520" i="6"/>
  <c r="AD521" i="6"/>
  <c r="AE521" i="6"/>
  <c r="AF521" i="6"/>
  <c r="AG521" i="6"/>
  <c r="AD522" i="6"/>
  <c r="AE522" i="6"/>
  <c r="AF522" i="6"/>
  <c r="AG522" i="6"/>
  <c r="AD523" i="6"/>
  <c r="AE523" i="6"/>
  <c r="AF523" i="6"/>
  <c r="AG523" i="6"/>
  <c r="AD524" i="6"/>
  <c r="AE524" i="6"/>
  <c r="AF524" i="6"/>
  <c r="AG524" i="6"/>
  <c r="AD525" i="6"/>
  <c r="AE525" i="6"/>
  <c r="AF525" i="6"/>
  <c r="AG525" i="6"/>
  <c r="AD2" i="6"/>
  <c r="AE2" i="6"/>
  <c r="AF2" i="6"/>
  <c r="AG2" i="6"/>
  <c r="B21" i="6"/>
  <c r="D21" i="6"/>
  <c r="F21" i="6"/>
  <c r="H21" i="6"/>
  <c r="I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AB21" i="6"/>
  <c r="AC21" i="6"/>
  <c r="B22" i="6"/>
  <c r="D22" i="6"/>
  <c r="F22" i="6"/>
  <c r="H22" i="6"/>
  <c r="I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AB22" i="6"/>
  <c r="AC22" i="6"/>
  <c r="B23" i="6"/>
  <c r="D23" i="6"/>
  <c r="F23" i="6"/>
  <c r="H23" i="6"/>
  <c r="I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AB23" i="6"/>
  <c r="AC23" i="6"/>
  <c r="B24" i="6"/>
  <c r="D24" i="6"/>
  <c r="F24" i="6"/>
  <c r="H24" i="6"/>
  <c r="I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AB24" i="6"/>
  <c r="AC24" i="6"/>
  <c r="B25" i="6"/>
  <c r="D25" i="6"/>
  <c r="F25" i="6"/>
  <c r="H25" i="6"/>
  <c r="I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AB25" i="6"/>
  <c r="AC25" i="6"/>
  <c r="B26" i="6"/>
  <c r="D26" i="6"/>
  <c r="F26" i="6"/>
  <c r="H26" i="6"/>
  <c r="I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AB26" i="6"/>
  <c r="AC26" i="6"/>
  <c r="B27" i="6"/>
  <c r="D27" i="6"/>
  <c r="F27" i="6"/>
  <c r="H27" i="6"/>
  <c r="I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AB27" i="6"/>
  <c r="AC27" i="6"/>
  <c r="B28" i="6"/>
  <c r="D28" i="6"/>
  <c r="F28" i="6"/>
  <c r="H28" i="6"/>
  <c r="I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AB28" i="6"/>
  <c r="AC28" i="6"/>
  <c r="B29" i="6"/>
  <c r="D29" i="6"/>
  <c r="F29" i="6"/>
  <c r="H29" i="6"/>
  <c r="I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AB29" i="6"/>
  <c r="AC29" i="6"/>
  <c r="B30" i="6"/>
  <c r="D30" i="6"/>
  <c r="F30" i="6"/>
  <c r="H30" i="6"/>
  <c r="I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AB30" i="6"/>
  <c r="AC30" i="6"/>
  <c r="B31" i="6"/>
  <c r="D31" i="6"/>
  <c r="F31" i="6"/>
  <c r="H31" i="6"/>
  <c r="I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AB31" i="6"/>
  <c r="AC31" i="6"/>
  <c r="B32" i="6"/>
  <c r="D32" i="6"/>
  <c r="F32" i="6"/>
  <c r="H32" i="6"/>
  <c r="I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AB32" i="6"/>
  <c r="AC32" i="6"/>
  <c r="B33" i="6"/>
  <c r="D33" i="6"/>
  <c r="F33" i="6"/>
  <c r="H33" i="6"/>
  <c r="I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AB33" i="6"/>
  <c r="AC33" i="6"/>
  <c r="B34" i="6"/>
  <c r="D34" i="6"/>
  <c r="F34" i="6"/>
  <c r="H34" i="6"/>
  <c r="I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AB34" i="6"/>
  <c r="AC34" i="6"/>
  <c r="B35" i="6"/>
  <c r="D35" i="6"/>
  <c r="F35" i="6"/>
  <c r="H35" i="6"/>
  <c r="I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AB35" i="6"/>
  <c r="AC35" i="6"/>
  <c r="B36" i="6"/>
  <c r="D36" i="6"/>
  <c r="F36" i="6"/>
  <c r="H36" i="6"/>
  <c r="I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AB36" i="6"/>
  <c r="AC36" i="6"/>
  <c r="B37" i="6"/>
  <c r="D37" i="6"/>
  <c r="F37" i="6"/>
  <c r="H37" i="6"/>
  <c r="I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AB37" i="6"/>
  <c r="AC37" i="6"/>
  <c r="B38" i="6"/>
  <c r="D38" i="6"/>
  <c r="F38" i="6"/>
  <c r="H38" i="6"/>
  <c r="I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AB38" i="6"/>
  <c r="AC38" i="6"/>
  <c r="B39" i="6"/>
  <c r="D39" i="6"/>
  <c r="F39" i="6"/>
  <c r="H39" i="6"/>
  <c r="I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AB39" i="6"/>
  <c r="AC39" i="6"/>
  <c r="B40" i="6"/>
  <c r="D40" i="6"/>
  <c r="F40" i="6"/>
  <c r="H40" i="6"/>
  <c r="I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AB40" i="6"/>
  <c r="AC40" i="6"/>
  <c r="B41" i="6"/>
  <c r="D41" i="6"/>
  <c r="F41" i="6"/>
  <c r="H41" i="6"/>
  <c r="I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AB41" i="6"/>
  <c r="AC41" i="6"/>
  <c r="B42" i="6"/>
  <c r="D42" i="6"/>
  <c r="F42" i="6"/>
  <c r="H42" i="6"/>
  <c r="I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AB42" i="6"/>
  <c r="AC42" i="6"/>
  <c r="B43" i="6"/>
  <c r="D43" i="6"/>
  <c r="F43" i="6"/>
  <c r="H43" i="6"/>
  <c r="I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AB43" i="6"/>
  <c r="AC43" i="6"/>
  <c r="B44" i="6"/>
  <c r="D44" i="6"/>
  <c r="F44" i="6"/>
  <c r="H44" i="6"/>
  <c r="I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AB44" i="6"/>
  <c r="AC44" i="6"/>
  <c r="B45" i="6"/>
  <c r="D45" i="6"/>
  <c r="F45" i="6"/>
  <c r="H45" i="6"/>
  <c r="I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AB45" i="6"/>
  <c r="AC45" i="6"/>
  <c r="B46" i="6"/>
  <c r="D46" i="6"/>
  <c r="F46" i="6"/>
  <c r="H46" i="6"/>
  <c r="I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AB46" i="6"/>
  <c r="AC46" i="6"/>
  <c r="B47" i="6"/>
  <c r="D47" i="6"/>
  <c r="F47" i="6"/>
  <c r="H47" i="6"/>
  <c r="I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AB47" i="6"/>
  <c r="AC47" i="6"/>
  <c r="B48" i="6"/>
  <c r="D48" i="6"/>
  <c r="F48" i="6"/>
  <c r="H48" i="6"/>
  <c r="I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AB48" i="6"/>
  <c r="AC48" i="6"/>
  <c r="B49" i="6"/>
  <c r="D49" i="6"/>
  <c r="F49" i="6"/>
  <c r="H49" i="6"/>
  <c r="I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AB49" i="6"/>
  <c r="AC49" i="6"/>
  <c r="B50" i="6"/>
  <c r="D50" i="6"/>
  <c r="F50" i="6"/>
  <c r="H50" i="6"/>
  <c r="I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AB50" i="6"/>
  <c r="AC50" i="6"/>
  <c r="B51" i="6"/>
  <c r="D51" i="6"/>
  <c r="F51" i="6"/>
  <c r="H51" i="6"/>
  <c r="I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AB51" i="6"/>
  <c r="AC51" i="6"/>
  <c r="B52" i="6"/>
  <c r="D52" i="6"/>
  <c r="F52" i="6"/>
  <c r="H52" i="6"/>
  <c r="I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AB52" i="6"/>
  <c r="AC52" i="6"/>
  <c r="B53" i="6"/>
  <c r="D53" i="6"/>
  <c r="F53" i="6"/>
  <c r="H53" i="6"/>
  <c r="I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AB53" i="6"/>
  <c r="AC53" i="6"/>
  <c r="B54" i="6"/>
  <c r="D54" i="6"/>
  <c r="F54" i="6"/>
  <c r="H54" i="6"/>
  <c r="I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AB54" i="6"/>
  <c r="AC54" i="6"/>
  <c r="B55" i="6"/>
  <c r="D55" i="6"/>
  <c r="F55" i="6"/>
  <c r="H55" i="6"/>
  <c r="I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AB55" i="6"/>
  <c r="AC55" i="6"/>
  <c r="B56" i="6"/>
  <c r="D56" i="6"/>
  <c r="F56" i="6"/>
  <c r="H56" i="6"/>
  <c r="I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AB56" i="6"/>
  <c r="AC56" i="6"/>
  <c r="B57" i="6"/>
  <c r="D57" i="6"/>
  <c r="F57" i="6"/>
  <c r="H57" i="6"/>
  <c r="I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AB57" i="6"/>
  <c r="AC57" i="6"/>
  <c r="B58" i="6"/>
  <c r="D58" i="6"/>
  <c r="F58" i="6"/>
  <c r="H58" i="6"/>
  <c r="I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AB58" i="6"/>
  <c r="AC58" i="6"/>
  <c r="B59" i="6"/>
  <c r="D59" i="6"/>
  <c r="F59" i="6"/>
  <c r="H59" i="6"/>
  <c r="I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AB59" i="6"/>
  <c r="AC59" i="6"/>
  <c r="B60" i="6"/>
  <c r="D60" i="6"/>
  <c r="F60" i="6"/>
  <c r="H60" i="6"/>
  <c r="I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AB60" i="6"/>
  <c r="AC60" i="6"/>
  <c r="B61" i="6"/>
  <c r="D61" i="6"/>
  <c r="F61" i="6"/>
  <c r="H61" i="6"/>
  <c r="I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AB61" i="6"/>
  <c r="AC61" i="6"/>
  <c r="B62" i="6"/>
  <c r="D62" i="6"/>
  <c r="F62" i="6"/>
  <c r="H62" i="6"/>
  <c r="I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AB62" i="6"/>
  <c r="AC62" i="6"/>
  <c r="B63" i="6"/>
  <c r="D63" i="6"/>
  <c r="F63" i="6"/>
  <c r="H63" i="6"/>
  <c r="I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AB63" i="6"/>
  <c r="AC63" i="6"/>
  <c r="B64" i="6"/>
  <c r="D64" i="6"/>
  <c r="F64" i="6"/>
  <c r="H64" i="6"/>
  <c r="I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AB64" i="6"/>
  <c r="AC64" i="6"/>
  <c r="B65" i="6"/>
  <c r="D65" i="6"/>
  <c r="F65" i="6"/>
  <c r="H65" i="6"/>
  <c r="I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AB65" i="6"/>
  <c r="AC65" i="6"/>
  <c r="B66" i="6"/>
  <c r="D66" i="6"/>
  <c r="F66" i="6"/>
  <c r="H66" i="6"/>
  <c r="I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AB66" i="6"/>
  <c r="AC66" i="6"/>
  <c r="B67" i="6"/>
  <c r="D67" i="6"/>
  <c r="F67" i="6"/>
  <c r="H67" i="6"/>
  <c r="I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AB67" i="6"/>
  <c r="AC67" i="6"/>
  <c r="B68" i="6"/>
  <c r="D68" i="6"/>
  <c r="F68" i="6"/>
  <c r="H68" i="6"/>
  <c r="I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AB68" i="6"/>
  <c r="AC68" i="6"/>
  <c r="B69" i="6"/>
  <c r="D69" i="6"/>
  <c r="F69" i="6"/>
  <c r="H69" i="6"/>
  <c r="I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AB69" i="6"/>
  <c r="AC69" i="6"/>
  <c r="B70" i="6"/>
  <c r="D70" i="6"/>
  <c r="F70" i="6"/>
  <c r="H70" i="6"/>
  <c r="I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AB70" i="6"/>
  <c r="AC70" i="6"/>
  <c r="B71" i="6"/>
  <c r="D71" i="6"/>
  <c r="F71" i="6"/>
  <c r="H71" i="6"/>
  <c r="I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AB71" i="6"/>
  <c r="AC71" i="6"/>
  <c r="B72" i="6"/>
  <c r="D72" i="6"/>
  <c r="F72" i="6"/>
  <c r="H72" i="6"/>
  <c r="I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AB72" i="6"/>
  <c r="AC72" i="6"/>
  <c r="B73" i="6"/>
  <c r="D73" i="6"/>
  <c r="F73" i="6"/>
  <c r="H73" i="6"/>
  <c r="I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AB73" i="6"/>
  <c r="AC73" i="6"/>
  <c r="B74" i="6"/>
  <c r="D74" i="6"/>
  <c r="F74" i="6"/>
  <c r="H74" i="6"/>
  <c r="I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AB74" i="6"/>
  <c r="AC74" i="6"/>
  <c r="B75" i="6"/>
  <c r="D75" i="6"/>
  <c r="F75" i="6"/>
  <c r="H75" i="6"/>
  <c r="I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AB75" i="6"/>
  <c r="AC75" i="6"/>
  <c r="B76" i="6"/>
  <c r="D76" i="6"/>
  <c r="F76" i="6"/>
  <c r="H76" i="6"/>
  <c r="I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AB76" i="6"/>
  <c r="AC76" i="6"/>
  <c r="B77" i="6"/>
  <c r="D77" i="6"/>
  <c r="F77" i="6"/>
  <c r="H77" i="6"/>
  <c r="I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AB77" i="6"/>
  <c r="AC77" i="6"/>
  <c r="B78" i="6"/>
  <c r="D78" i="6"/>
  <c r="F78" i="6"/>
  <c r="H78" i="6"/>
  <c r="I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AB78" i="6"/>
  <c r="AC78" i="6"/>
  <c r="B79" i="6"/>
  <c r="D79" i="6"/>
  <c r="F79" i="6"/>
  <c r="H79" i="6"/>
  <c r="I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AB79" i="6"/>
  <c r="AC79" i="6"/>
  <c r="B80" i="6"/>
  <c r="D80" i="6"/>
  <c r="F80" i="6"/>
  <c r="H80" i="6"/>
  <c r="I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AB80" i="6"/>
  <c r="AC80" i="6"/>
  <c r="B81" i="6"/>
  <c r="D81" i="6"/>
  <c r="F81" i="6"/>
  <c r="H81" i="6"/>
  <c r="I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AB81" i="6"/>
  <c r="AC81" i="6"/>
  <c r="B82" i="6"/>
  <c r="D82" i="6"/>
  <c r="F82" i="6"/>
  <c r="H82" i="6"/>
  <c r="I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AB82" i="6"/>
  <c r="AC82" i="6"/>
  <c r="B83" i="6"/>
  <c r="D83" i="6"/>
  <c r="F83" i="6"/>
  <c r="H83" i="6"/>
  <c r="I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AB83" i="6"/>
  <c r="AC83" i="6"/>
  <c r="B84" i="6"/>
  <c r="D84" i="6"/>
  <c r="F84" i="6"/>
  <c r="H84" i="6"/>
  <c r="I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AB84" i="6"/>
  <c r="AC84" i="6"/>
  <c r="B85" i="6"/>
  <c r="D85" i="6"/>
  <c r="F85" i="6"/>
  <c r="H85" i="6"/>
  <c r="I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AB85" i="6"/>
  <c r="AC85" i="6"/>
  <c r="B86" i="6"/>
  <c r="D86" i="6"/>
  <c r="F86" i="6"/>
  <c r="H86" i="6"/>
  <c r="I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AB86" i="6"/>
  <c r="AC86" i="6"/>
  <c r="B87" i="6"/>
  <c r="D87" i="6"/>
  <c r="F87" i="6"/>
  <c r="H87" i="6"/>
  <c r="I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AB87" i="6"/>
  <c r="AC87" i="6"/>
  <c r="B88" i="6"/>
  <c r="D88" i="6"/>
  <c r="F88" i="6"/>
  <c r="H88" i="6"/>
  <c r="I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AB88" i="6"/>
  <c r="AC88" i="6"/>
  <c r="B89" i="6"/>
  <c r="D89" i="6"/>
  <c r="F89" i="6"/>
  <c r="H89" i="6"/>
  <c r="I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AB89" i="6"/>
  <c r="AC89" i="6"/>
  <c r="B90" i="6"/>
  <c r="D90" i="6"/>
  <c r="F90" i="6"/>
  <c r="H90" i="6"/>
  <c r="I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AB90" i="6"/>
  <c r="AC90" i="6"/>
  <c r="B91" i="6"/>
  <c r="D91" i="6"/>
  <c r="F91" i="6"/>
  <c r="H91" i="6"/>
  <c r="I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AB91" i="6"/>
  <c r="AC91" i="6"/>
  <c r="B92" i="6"/>
  <c r="D92" i="6"/>
  <c r="F92" i="6"/>
  <c r="H92" i="6"/>
  <c r="I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AB92" i="6"/>
  <c r="AC92" i="6"/>
  <c r="B93" i="6"/>
  <c r="D93" i="6"/>
  <c r="F93" i="6"/>
  <c r="H93" i="6"/>
  <c r="I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AB93" i="6"/>
  <c r="AC93" i="6"/>
  <c r="B94" i="6"/>
  <c r="D94" i="6"/>
  <c r="F94" i="6"/>
  <c r="H94" i="6"/>
  <c r="I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AB94" i="6"/>
  <c r="AC94" i="6"/>
  <c r="B95" i="6"/>
  <c r="D95" i="6"/>
  <c r="F95" i="6"/>
  <c r="H95" i="6"/>
  <c r="I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AB95" i="6"/>
  <c r="AC95" i="6"/>
  <c r="B96" i="6"/>
  <c r="D96" i="6"/>
  <c r="F96" i="6"/>
  <c r="H96" i="6"/>
  <c r="I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AB96" i="6"/>
  <c r="AC96" i="6"/>
  <c r="B97" i="6"/>
  <c r="D97" i="6"/>
  <c r="F97" i="6"/>
  <c r="H97" i="6"/>
  <c r="I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AB97" i="6"/>
  <c r="AC97" i="6"/>
  <c r="B98" i="6"/>
  <c r="D98" i="6"/>
  <c r="F98" i="6"/>
  <c r="H98" i="6"/>
  <c r="I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AB98" i="6"/>
  <c r="AC98" i="6"/>
  <c r="B99" i="6"/>
  <c r="D99" i="6"/>
  <c r="F99" i="6"/>
  <c r="H99" i="6"/>
  <c r="I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AB99" i="6"/>
  <c r="AC99" i="6"/>
  <c r="B100" i="6"/>
  <c r="D100" i="6"/>
  <c r="F100" i="6"/>
  <c r="H100" i="6"/>
  <c r="I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AB100" i="6"/>
  <c r="AC100" i="6"/>
  <c r="B101" i="6"/>
  <c r="D101" i="6"/>
  <c r="F101" i="6"/>
  <c r="H101" i="6"/>
  <c r="I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AB101" i="6"/>
  <c r="AC101" i="6"/>
  <c r="B102" i="6"/>
  <c r="D102" i="6"/>
  <c r="F102" i="6"/>
  <c r="H102" i="6"/>
  <c r="I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AB102" i="6"/>
  <c r="AC102" i="6"/>
  <c r="B103" i="6"/>
  <c r="D103" i="6"/>
  <c r="F103" i="6"/>
  <c r="H103" i="6"/>
  <c r="I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AB103" i="6"/>
  <c r="AC103" i="6"/>
  <c r="B104" i="6"/>
  <c r="D104" i="6"/>
  <c r="F104" i="6"/>
  <c r="H104" i="6"/>
  <c r="I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AB104" i="6"/>
  <c r="AC104" i="6"/>
  <c r="B105" i="6"/>
  <c r="D105" i="6"/>
  <c r="F105" i="6"/>
  <c r="H105" i="6"/>
  <c r="I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AB105" i="6"/>
  <c r="AC105" i="6"/>
  <c r="B106" i="6"/>
  <c r="D106" i="6"/>
  <c r="F106" i="6"/>
  <c r="H106" i="6"/>
  <c r="I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AB106" i="6"/>
  <c r="AC106" i="6"/>
  <c r="B107" i="6"/>
  <c r="D107" i="6"/>
  <c r="F107" i="6"/>
  <c r="H107" i="6"/>
  <c r="I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AB107" i="6"/>
  <c r="AC107" i="6"/>
  <c r="B108" i="6"/>
  <c r="D108" i="6"/>
  <c r="F108" i="6"/>
  <c r="H108" i="6"/>
  <c r="I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AB108" i="6"/>
  <c r="AC108" i="6"/>
  <c r="B109" i="6"/>
  <c r="D109" i="6"/>
  <c r="F109" i="6"/>
  <c r="H109" i="6"/>
  <c r="I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AB109" i="6"/>
  <c r="AC109" i="6"/>
  <c r="B110" i="6"/>
  <c r="D110" i="6"/>
  <c r="F110" i="6"/>
  <c r="H110" i="6"/>
  <c r="I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AB110" i="6"/>
  <c r="AC110" i="6"/>
  <c r="B111" i="6"/>
  <c r="D111" i="6"/>
  <c r="F111" i="6"/>
  <c r="H111" i="6"/>
  <c r="I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AB111" i="6"/>
  <c r="AC111" i="6"/>
  <c r="B112" i="6"/>
  <c r="D112" i="6"/>
  <c r="F112" i="6"/>
  <c r="H112" i="6"/>
  <c r="I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AB112" i="6"/>
  <c r="AC112" i="6"/>
  <c r="B113" i="6"/>
  <c r="D113" i="6"/>
  <c r="F113" i="6"/>
  <c r="H113" i="6"/>
  <c r="I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AB113" i="6"/>
  <c r="AC113" i="6"/>
  <c r="B114" i="6"/>
  <c r="D114" i="6"/>
  <c r="F114" i="6"/>
  <c r="H114" i="6"/>
  <c r="I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AB114" i="6"/>
  <c r="AC114" i="6"/>
  <c r="B115" i="6"/>
  <c r="D115" i="6"/>
  <c r="F115" i="6"/>
  <c r="H115" i="6"/>
  <c r="I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AB115" i="6"/>
  <c r="AC115" i="6"/>
  <c r="B116" i="6"/>
  <c r="D116" i="6"/>
  <c r="F116" i="6"/>
  <c r="H116" i="6"/>
  <c r="I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AB116" i="6"/>
  <c r="AC116" i="6"/>
  <c r="B117" i="6"/>
  <c r="D117" i="6"/>
  <c r="F117" i="6"/>
  <c r="H117" i="6"/>
  <c r="I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AB117" i="6"/>
  <c r="AC117" i="6"/>
  <c r="B118" i="6"/>
  <c r="D118" i="6"/>
  <c r="F118" i="6"/>
  <c r="H118" i="6"/>
  <c r="I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AB118" i="6"/>
  <c r="AC118" i="6"/>
  <c r="B119" i="6"/>
  <c r="D119" i="6"/>
  <c r="F119" i="6"/>
  <c r="H119" i="6"/>
  <c r="I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AB119" i="6"/>
  <c r="AC119" i="6"/>
  <c r="B120" i="6"/>
  <c r="D120" i="6"/>
  <c r="F120" i="6"/>
  <c r="H120" i="6"/>
  <c r="I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AB120" i="6"/>
  <c r="AC120" i="6"/>
  <c r="B121" i="6"/>
  <c r="D121" i="6"/>
  <c r="F121" i="6"/>
  <c r="H121" i="6"/>
  <c r="I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AB121" i="6"/>
  <c r="AC121" i="6"/>
  <c r="B122" i="6"/>
  <c r="D122" i="6"/>
  <c r="F122" i="6"/>
  <c r="H122" i="6"/>
  <c r="I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AB122" i="6"/>
  <c r="AC122" i="6"/>
  <c r="B123" i="6"/>
  <c r="D123" i="6"/>
  <c r="F123" i="6"/>
  <c r="H123" i="6"/>
  <c r="I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AB123" i="6"/>
  <c r="AC123" i="6"/>
  <c r="B124" i="6"/>
  <c r="D124" i="6"/>
  <c r="F124" i="6"/>
  <c r="H124" i="6"/>
  <c r="I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AB124" i="6"/>
  <c r="AC124" i="6"/>
  <c r="B125" i="6"/>
  <c r="D125" i="6"/>
  <c r="F125" i="6"/>
  <c r="H125" i="6"/>
  <c r="I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AB125" i="6"/>
  <c r="AC125" i="6"/>
  <c r="B126" i="6"/>
  <c r="D126" i="6"/>
  <c r="F126" i="6"/>
  <c r="H126" i="6"/>
  <c r="I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AB126" i="6"/>
  <c r="AC126" i="6"/>
  <c r="B127" i="6"/>
  <c r="D127" i="6"/>
  <c r="F127" i="6"/>
  <c r="H127" i="6"/>
  <c r="I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AB127" i="6"/>
  <c r="AC127" i="6"/>
  <c r="B128" i="6"/>
  <c r="D128" i="6"/>
  <c r="F128" i="6"/>
  <c r="H128" i="6"/>
  <c r="I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AB128" i="6"/>
  <c r="AC128" i="6"/>
  <c r="B129" i="6"/>
  <c r="D129" i="6"/>
  <c r="F129" i="6"/>
  <c r="H129" i="6"/>
  <c r="I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AB129" i="6"/>
  <c r="AC129" i="6"/>
  <c r="B130" i="6"/>
  <c r="D130" i="6"/>
  <c r="F130" i="6"/>
  <c r="H130" i="6"/>
  <c r="I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AB130" i="6"/>
  <c r="AC130" i="6"/>
  <c r="B131" i="6"/>
  <c r="D131" i="6"/>
  <c r="F131" i="6"/>
  <c r="H131" i="6"/>
  <c r="I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AB131" i="6"/>
  <c r="AC131" i="6"/>
  <c r="B132" i="6"/>
  <c r="D132" i="6"/>
  <c r="F132" i="6"/>
  <c r="H132" i="6"/>
  <c r="I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AB132" i="6"/>
  <c r="AC132" i="6"/>
  <c r="B133" i="6"/>
  <c r="D133" i="6"/>
  <c r="F133" i="6"/>
  <c r="H133" i="6"/>
  <c r="I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AB133" i="6"/>
  <c r="AC133" i="6"/>
  <c r="B134" i="6"/>
  <c r="D134" i="6"/>
  <c r="F134" i="6"/>
  <c r="H134" i="6"/>
  <c r="I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AB134" i="6"/>
  <c r="AC134" i="6"/>
  <c r="B135" i="6"/>
  <c r="D135" i="6"/>
  <c r="F135" i="6"/>
  <c r="H135" i="6"/>
  <c r="I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AB135" i="6"/>
  <c r="AC135" i="6"/>
  <c r="B136" i="6"/>
  <c r="D136" i="6"/>
  <c r="F136" i="6"/>
  <c r="H136" i="6"/>
  <c r="I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AB136" i="6"/>
  <c r="AC136" i="6"/>
  <c r="B137" i="6"/>
  <c r="D137" i="6"/>
  <c r="F137" i="6"/>
  <c r="H137" i="6"/>
  <c r="I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AB137" i="6"/>
  <c r="AC137" i="6"/>
  <c r="B138" i="6"/>
  <c r="D138" i="6"/>
  <c r="F138" i="6"/>
  <c r="H138" i="6"/>
  <c r="I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AB138" i="6"/>
  <c r="AC138" i="6"/>
  <c r="B139" i="6"/>
  <c r="D139" i="6"/>
  <c r="F139" i="6"/>
  <c r="H139" i="6"/>
  <c r="I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AB139" i="6"/>
  <c r="AC139" i="6"/>
  <c r="B140" i="6"/>
  <c r="D140" i="6"/>
  <c r="F140" i="6"/>
  <c r="H140" i="6"/>
  <c r="I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AB140" i="6"/>
  <c r="AC140" i="6"/>
  <c r="B141" i="6"/>
  <c r="D141" i="6"/>
  <c r="F141" i="6"/>
  <c r="H141" i="6"/>
  <c r="I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AB141" i="6"/>
  <c r="AC141" i="6"/>
  <c r="B142" i="6"/>
  <c r="D142" i="6"/>
  <c r="F142" i="6"/>
  <c r="H142" i="6"/>
  <c r="I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AB142" i="6"/>
  <c r="AC142" i="6"/>
  <c r="B143" i="6"/>
  <c r="D143" i="6"/>
  <c r="F143" i="6"/>
  <c r="H143" i="6"/>
  <c r="I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AB143" i="6"/>
  <c r="AC143" i="6"/>
  <c r="B144" i="6"/>
  <c r="D144" i="6"/>
  <c r="F144" i="6"/>
  <c r="H144" i="6"/>
  <c r="I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AB144" i="6"/>
  <c r="AC144" i="6"/>
  <c r="B145" i="6"/>
  <c r="D145" i="6"/>
  <c r="F145" i="6"/>
  <c r="H145" i="6"/>
  <c r="I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AB145" i="6"/>
  <c r="AC145" i="6"/>
  <c r="B146" i="6"/>
  <c r="D146" i="6"/>
  <c r="F146" i="6"/>
  <c r="H146" i="6"/>
  <c r="I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AB146" i="6"/>
  <c r="AC146" i="6"/>
  <c r="B147" i="6"/>
  <c r="D147" i="6"/>
  <c r="F147" i="6"/>
  <c r="H147" i="6"/>
  <c r="I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AB147" i="6"/>
  <c r="AC147" i="6"/>
  <c r="B148" i="6"/>
  <c r="D148" i="6"/>
  <c r="F148" i="6"/>
  <c r="H148" i="6"/>
  <c r="I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AB148" i="6"/>
  <c r="AC148" i="6"/>
  <c r="B149" i="6"/>
  <c r="D149" i="6"/>
  <c r="F149" i="6"/>
  <c r="H149" i="6"/>
  <c r="I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AB149" i="6"/>
  <c r="AC149" i="6"/>
  <c r="B150" i="6"/>
  <c r="D150" i="6"/>
  <c r="F150" i="6"/>
  <c r="H150" i="6"/>
  <c r="I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AB150" i="6"/>
  <c r="AC150" i="6"/>
  <c r="B151" i="6"/>
  <c r="D151" i="6"/>
  <c r="F151" i="6"/>
  <c r="H151" i="6"/>
  <c r="I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AB151" i="6"/>
  <c r="AC151" i="6"/>
  <c r="B152" i="6"/>
  <c r="D152" i="6"/>
  <c r="F152" i="6"/>
  <c r="H152" i="6"/>
  <c r="I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AB152" i="6"/>
  <c r="AC152" i="6"/>
  <c r="B153" i="6"/>
  <c r="D153" i="6"/>
  <c r="F153" i="6"/>
  <c r="H153" i="6"/>
  <c r="I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AB153" i="6"/>
  <c r="AC153" i="6"/>
  <c r="B154" i="6"/>
  <c r="D154" i="6"/>
  <c r="F154" i="6"/>
  <c r="H154" i="6"/>
  <c r="I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AB154" i="6"/>
  <c r="AC154" i="6"/>
  <c r="B155" i="6"/>
  <c r="D155" i="6"/>
  <c r="F155" i="6"/>
  <c r="H155" i="6"/>
  <c r="I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AB155" i="6"/>
  <c r="AC155" i="6"/>
  <c r="B156" i="6"/>
  <c r="D156" i="6"/>
  <c r="F156" i="6"/>
  <c r="H156" i="6"/>
  <c r="I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AB156" i="6"/>
  <c r="AC156" i="6"/>
  <c r="B157" i="6"/>
  <c r="D157" i="6"/>
  <c r="F157" i="6"/>
  <c r="H157" i="6"/>
  <c r="I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AB157" i="6"/>
  <c r="AC157" i="6"/>
  <c r="B158" i="6"/>
  <c r="D158" i="6"/>
  <c r="F158" i="6"/>
  <c r="H158" i="6"/>
  <c r="I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AB158" i="6"/>
  <c r="AC158" i="6"/>
  <c r="B159" i="6"/>
  <c r="D159" i="6"/>
  <c r="F159" i="6"/>
  <c r="H159" i="6"/>
  <c r="I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AB159" i="6"/>
  <c r="AC159" i="6"/>
  <c r="B160" i="6"/>
  <c r="D160" i="6"/>
  <c r="F160" i="6"/>
  <c r="H160" i="6"/>
  <c r="I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AB160" i="6"/>
  <c r="AC160" i="6"/>
  <c r="B161" i="6"/>
  <c r="D161" i="6"/>
  <c r="F161" i="6"/>
  <c r="H161" i="6"/>
  <c r="I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AB161" i="6"/>
  <c r="AC161" i="6"/>
  <c r="B162" i="6"/>
  <c r="D162" i="6"/>
  <c r="F162" i="6"/>
  <c r="H162" i="6"/>
  <c r="I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AB162" i="6"/>
  <c r="AC162" i="6"/>
  <c r="B163" i="6"/>
  <c r="D163" i="6"/>
  <c r="F163" i="6"/>
  <c r="H163" i="6"/>
  <c r="I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AB163" i="6"/>
  <c r="AC163" i="6"/>
  <c r="B164" i="6"/>
  <c r="D164" i="6"/>
  <c r="F164" i="6"/>
  <c r="H164" i="6"/>
  <c r="I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AB164" i="6"/>
  <c r="AC164" i="6"/>
  <c r="B165" i="6"/>
  <c r="D165" i="6"/>
  <c r="F165" i="6"/>
  <c r="H165" i="6"/>
  <c r="I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AB165" i="6"/>
  <c r="AC165" i="6"/>
  <c r="B166" i="6"/>
  <c r="D166" i="6"/>
  <c r="F166" i="6"/>
  <c r="H166" i="6"/>
  <c r="I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AB166" i="6"/>
  <c r="AC166" i="6"/>
  <c r="B167" i="6"/>
  <c r="D167" i="6"/>
  <c r="F167" i="6"/>
  <c r="H167" i="6"/>
  <c r="I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AB167" i="6"/>
  <c r="AC167" i="6"/>
  <c r="B168" i="6"/>
  <c r="D168" i="6"/>
  <c r="F168" i="6"/>
  <c r="H168" i="6"/>
  <c r="I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AB168" i="6"/>
  <c r="AC168" i="6"/>
  <c r="B169" i="6"/>
  <c r="D169" i="6"/>
  <c r="F169" i="6"/>
  <c r="H169" i="6"/>
  <c r="I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AB169" i="6"/>
  <c r="AC169" i="6"/>
  <c r="B170" i="6"/>
  <c r="D170" i="6"/>
  <c r="F170" i="6"/>
  <c r="H170" i="6"/>
  <c r="I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AB170" i="6"/>
  <c r="AC170" i="6"/>
  <c r="B171" i="6"/>
  <c r="D171" i="6"/>
  <c r="F171" i="6"/>
  <c r="H171" i="6"/>
  <c r="I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AB171" i="6"/>
  <c r="AC171" i="6"/>
  <c r="B172" i="6"/>
  <c r="D172" i="6"/>
  <c r="F172" i="6"/>
  <c r="H172" i="6"/>
  <c r="I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AB172" i="6"/>
  <c r="AC172" i="6"/>
  <c r="B173" i="6"/>
  <c r="D173" i="6"/>
  <c r="F173" i="6"/>
  <c r="H173" i="6"/>
  <c r="I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AB173" i="6"/>
  <c r="AC173" i="6"/>
  <c r="B174" i="6"/>
  <c r="D174" i="6"/>
  <c r="F174" i="6"/>
  <c r="H174" i="6"/>
  <c r="I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AB174" i="6"/>
  <c r="AC174" i="6"/>
  <c r="B175" i="6"/>
  <c r="D175" i="6"/>
  <c r="F175" i="6"/>
  <c r="H175" i="6"/>
  <c r="I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AB175" i="6"/>
  <c r="AC175" i="6"/>
  <c r="B176" i="6"/>
  <c r="D176" i="6"/>
  <c r="F176" i="6"/>
  <c r="H176" i="6"/>
  <c r="I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AB176" i="6"/>
  <c r="AC176" i="6"/>
  <c r="B177" i="6"/>
  <c r="D177" i="6"/>
  <c r="F177" i="6"/>
  <c r="H177" i="6"/>
  <c r="I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AB177" i="6"/>
  <c r="AC177" i="6"/>
  <c r="B178" i="6"/>
  <c r="D178" i="6"/>
  <c r="F178" i="6"/>
  <c r="H178" i="6"/>
  <c r="I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AB178" i="6"/>
  <c r="AC178" i="6"/>
  <c r="B179" i="6"/>
  <c r="D179" i="6"/>
  <c r="F179" i="6"/>
  <c r="H179" i="6"/>
  <c r="I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AB179" i="6"/>
  <c r="AC179" i="6"/>
  <c r="B180" i="6"/>
  <c r="D180" i="6"/>
  <c r="F180" i="6"/>
  <c r="H180" i="6"/>
  <c r="I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AB180" i="6"/>
  <c r="AC180" i="6"/>
  <c r="B181" i="6"/>
  <c r="D181" i="6"/>
  <c r="F181" i="6"/>
  <c r="H181" i="6"/>
  <c r="I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AB181" i="6"/>
  <c r="AC181" i="6"/>
  <c r="B182" i="6"/>
  <c r="D182" i="6"/>
  <c r="F182" i="6"/>
  <c r="H182" i="6"/>
  <c r="I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AB182" i="6"/>
  <c r="AC182" i="6"/>
  <c r="B183" i="6"/>
  <c r="D183" i="6"/>
  <c r="F183" i="6"/>
  <c r="H183" i="6"/>
  <c r="I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AB183" i="6"/>
  <c r="AC183" i="6"/>
  <c r="B184" i="6"/>
  <c r="D184" i="6"/>
  <c r="F184" i="6"/>
  <c r="H184" i="6"/>
  <c r="I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AB184" i="6"/>
  <c r="AC184" i="6"/>
  <c r="B185" i="6"/>
  <c r="D185" i="6"/>
  <c r="F185" i="6"/>
  <c r="H185" i="6"/>
  <c r="I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AB185" i="6"/>
  <c r="AC185" i="6"/>
  <c r="B186" i="6"/>
  <c r="D186" i="6"/>
  <c r="F186" i="6"/>
  <c r="H186" i="6"/>
  <c r="I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AB186" i="6"/>
  <c r="AC186" i="6"/>
  <c r="B187" i="6"/>
  <c r="D187" i="6"/>
  <c r="F187" i="6"/>
  <c r="H187" i="6"/>
  <c r="I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AB187" i="6"/>
  <c r="AC187" i="6"/>
  <c r="B188" i="6"/>
  <c r="D188" i="6"/>
  <c r="F188" i="6"/>
  <c r="H188" i="6"/>
  <c r="I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AB188" i="6"/>
  <c r="AC188" i="6"/>
  <c r="B189" i="6"/>
  <c r="D189" i="6"/>
  <c r="F189" i="6"/>
  <c r="H189" i="6"/>
  <c r="I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AB189" i="6"/>
  <c r="AC189" i="6"/>
  <c r="B190" i="6"/>
  <c r="D190" i="6"/>
  <c r="F190" i="6"/>
  <c r="H190" i="6"/>
  <c r="I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AB190" i="6"/>
  <c r="AC190" i="6"/>
  <c r="B191" i="6"/>
  <c r="D191" i="6"/>
  <c r="F191" i="6"/>
  <c r="H191" i="6"/>
  <c r="I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AB191" i="6"/>
  <c r="AC191" i="6"/>
  <c r="B192" i="6"/>
  <c r="D192" i="6"/>
  <c r="F192" i="6"/>
  <c r="H192" i="6"/>
  <c r="I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AB192" i="6"/>
  <c r="AC192" i="6"/>
  <c r="B193" i="6"/>
  <c r="D193" i="6"/>
  <c r="F193" i="6"/>
  <c r="H193" i="6"/>
  <c r="I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AB193" i="6"/>
  <c r="AC193" i="6"/>
  <c r="B194" i="6"/>
  <c r="D194" i="6"/>
  <c r="F194" i="6"/>
  <c r="H194" i="6"/>
  <c r="I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AB194" i="6"/>
  <c r="AC194" i="6"/>
  <c r="B195" i="6"/>
  <c r="D195" i="6"/>
  <c r="F195" i="6"/>
  <c r="H195" i="6"/>
  <c r="I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AB195" i="6"/>
  <c r="AC195" i="6"/>
  <c r="B196" i="6"/>
  <c r="D196" i="6"/>
  <c r="F196" i="6"/>
  <c r="H196" i="6"/>
  <c r="I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AB196" i="6"/>
  <c r="AC196" i="6"/>
  <c r="B197" i="6"/>
  <c r="D197" i="6"/>
  <c r="F197" i="6"/>
  <c r="H197" i="6"/>
  <c r="I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AB197" i="6"/>
  <c r="AC197" i="6"/>
  <c r="B198" i="6"/>
  <c r="D198" i="6"/>
  <c r="F198" i="6"/>
  <c r="H198" i="6"/>
  <c r="I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AB198" i="6"/>
  <c r="AC198" i="6"/>
  <c r="B199" i="6"/>
  <c r="D199" i="6"/>
  <c r="F199" i="6"/>
  <c r="H199" i="6"/>
  <c r="I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AB199" i="6"/>
  <c r="AC199" i="6"/>
  <c r="B200" i="6"/>
  <c r="D200" i="6"/>
  <c r="F200" i="6"/>
  <c r="H200" i="6"/>
  <c r="I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AB200" i="6"/>
  <c r="AC200" i="6"/>
  <c r="B201" i="6"/>
  <c r="D201" i="6"/>
  <c r="F201" i="6"/>
  <c r="H201" i="6"/>
  <c r="I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AB201" i="6"/>
  <c r="AC201" i="6"/>
  <c r="B202" i="6"/>
  <c r="D202" i="6"/>
  <c r="F202" i="6"/>
  <c r="H202" i="6"/>
  <c r="I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AB202" i="6"/>
  <c r="AC202" i="6"/>
  <c r="B203" i="6"/>
  <c r="D203" i="6"/>
  <c r="F203" i="6"/>
  <c r="H203" i="6"/>
  <c r="I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AB203" i="6"/>
  <c r="AC203" i="6"/>
  <c r="B204" i="6"/>
  <c r="D204" i="6"/>
  <c r="F204" i="6"/>
  <c r="H204" i="6"/>
  <c r="I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AB204" i="6"/>
  <c r="AC204" i="6"/>
  <c r="B205" i="6"/>
  <c r="D205" i="6"/>
  <c r="F205" i="6"/>
  <c r="H205" i="6"/>
  <c r="I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AB205" i="6"/>
  <c r="AC205" i="6"/>
  <c r="B206" i="6"/>
  <c r="D206" i="6"/>
  <c r="F206" i="6"/>
  <c r="H206" i="6"/>
  <c r="I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AB206" i="6"/>
  <c r="AC206" i="6"/>
  <c r="B207" i="6"/>
  <c r="D207" i="6"/>
  <c r="F207" i="6"/>
  <c r="H207" i="6"/>
  <c r="I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AB207" i="6"/>
  <c r="AC207" i="6"/>
  <c r="B208" i="6"/>
  <c r="D208" i="6"/>
  <c r="F208" i="6"/>
  <c r="H208" i="6"/>
  <c r="I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AB208" i="6"/>
  <c r="AC208" i="6"/>
  <c r="B209" i="6"/>
  <c r="D209" i="6"/>
  <c r="F209" i="6"/>
  <c r="H209" i="6"/>
  <c r="I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AB209" i="6"/>
  <c r="AC209" i="6"/>
  <c r="B210" i="6"/>
  <c r="D210" i="6"/>
  <c r="F210" i="6"/>
  <c r="H210" i="6"/>
  <c r="I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AB210" i="6"/>
  <c r="AC210" i="6"/>
  <c r="B211" i="6"/>
  <c r="D211" i="6"/>
  <c r="F211" i="6"/>
  <c r="H211" i="6"/>
  <c r="I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AB211" i="6"/>
  <c r="AC211" i="6"/>
  <c r="B212" i="6"/>
  <c r="D212" i="6"/>
  <c r="F212" i="6"/>
  <c r="H212" i="6"/>
  <c r="I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AB212" i="6"/>
  <c r="AC212" i="6"/>
  <c r="B213" i="6"/>
  <c r="D213" i="6"/>
  <c r="F213" i="6"/>
  <c r="H213" i="6"/>
  <c r="I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AB213" i="6"/>
  <c r="AC213" i="6"/>
  <c r="B214" i="6"/>
  <c r="D214" i="6"/>
  <c r="F214" i="6"/>
  <c r="H214" i="6"/>
  <c r="I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AB214" i="6"/>
  <c r="AC214" i="6"/>
  <c r="B215" i="6"/>
  <c r="D215" i="6"/>
  <c r="F215" i="6"/>
  <c r="H215" i="6"/>
  <c r="I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AB215" i="6"/>
  <c r="AC215" i="6"/>
  <c r="B216" i="6"/>
  <c r="D216" i="6"/>
  <c r="F216" i="6"/>
  <c r="H216" i="6"/>
  <c r="I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AB216" i="6"/>
  <c r="AC216" i="6"/>
  <c r="B217" i="6"/>
  <c r="D217" i="6"/>
  <c r="F217" i="6"/>
  <c r="H217" i="6"/>
  <c r="I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AB217" i="6"/>
  <c r="AC217" i="6"/>
  <c r="B218" i="6"/>
  <c r="D218" i="6"/>
  <c r="F218" i="6"/>
  <c r="H218" i="6"/>
  <c r="I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AB218" i="6"/>
  <c r="AC218" i="6"/>
  <c r="B219" i="6"/>
  <c r="D219" i="6"/>
  <c r="F219" i="6"/>
  <c r="H219" i="6"/>
  <c r="I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AB219" i="6"/>
  <c r="AC219" i="6"/>
  <c r="B220" i="6"/>
  <c r="D220" i="6"/>
  <c r="F220" i="6"/>
  <c r="H220" i="6"/>
  <c r="I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AB220" i="6"/>
  <c r="AC220" i="6"/>
  <c r="B221" i="6"/>
  <c r="D221" i="6"/>
  <c r="F221" i="6"/>
  <c r="H221" i="6"/>
  <c r="I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AB221" i="6"/>
  <c r="AC221" i="6"/>
  <c r="B222" i="6"/>
  <c r="D222" i="6"/>
  <c r="F222" i="6"/>
  <c r="H222" i="6"/>
  <c r="I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AB222" i="6"/>
  <c r="AC222" i="6"/>
  <c r="B223" i="6"/>
  <c r="D223" i="6"/>
  <c r="F223" i="6"/>
  <c r="H223" i="6"/>
  <c r="I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AB223" i="6"/>
  <c r="AC223" i="6"/>
  <c r="B224" i="6"/>
  <c r="D224" i="6"/>
  <c r="F224" i="6"/>
  <c r="H224" i="6"/>
  <c r="I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AB224" i="6"/>
  <c r="AC224" i="6"/>
  <c r="B225" i="6"/>
  <c r="D225" i="6"/>
  <c r="F225" i="6"/>
  <c r="H225" i="6"/>
  <c r="I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AB225" i="6"/>
  <c r="AC225" i="6"/>
  <c r="B226" i="6"/>
  <c r="D226" i="6"/>
  <c r="F226" i="6"/>
  <c r="H226" i="6"/>
  <c r="I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AB226" i="6"/>
  <c r="AC226" i="6"/>
  <c r="B227" i="6"/>
  <c r="D227" i="6"/>
  <c r="F227" i="6"/>
  <c r="H227" i="6"/>
  <c r="I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AB227" i="6"/>
  <c r="AC227" i="6"/>
  <c r="B228" i="6"/>
  <c r="D228" i="6"/>
  <c r="F228" i="6"/>
  <c r="H228" i="6"/>
  <c r="I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AB228" i="6"/>
  <c r="AC228" i="6"/>
  <c r="B229" i="6"/>
  <c r="D229" i="6"/>
  <c r="F229" i="6"/>
  <c r="H229" i="6"/>
  <c r="I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AB229" i="6"/>
  <c r="AC229" i="6"/>
  <c r="B230" i="6"/>
  <c r="D230" i="6"/>
  <c r="F230" i="6"/>
  <c r="H230" i="6"/>
  <c r="I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AB230" i="6"/>
  <c r="AC230" i="6"/>
  <c r="B231" i="6"/>
  <c r="D231" i="6"/>
  <c r="F231" i="6"/>
  <c r="H231" i="6"/>
  <c r="I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AB231" i="6"/>
  <c r="AC231" i="6"/>
  <c r="B232" i="6"/>
  <c r="D232" i="6"/>
  <c r="F232" i="6"/>
  <c r="H232" i="6"/>
  <c r="I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AB232" i="6"/>
  <c r="AC232" i="6"/>
  <c r="B233" i="6"/>
  <c r="D233" i="6"/>
  <c r="F233" i="6"/>
  <c r="H233" i="6"/>
  <c r="I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AB233" i="6"/>
  <c r="AC233" i="6"/>
  <c r="B234" i="6"/>
  <c r="D234" i="6"/>
  <c r="F234" i="6"/>
  <c r="H234" i="6"/>
  <c r="I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AB234" i="6"/>
  <c r="AC234" i="6"/>
  <c r="B235" i="6"/>
  <c r="D235" i="6"/>
  <c r="F235" i="6"/>
  <c r="H235" i="6"/>
  <c r="I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AB235" i="6"/>
  <c r="AC235" i="6"/>
  <c r="B236" i="6"/>
  <c r="D236" i="6"/>
  <c r="F236" i="6"/>
  <c r="H236" i="6"/>
  <c r="I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AB236" i="6"/>
  <c r="AC236" i="6"/>
  <c r="B237" i="6"/>
  <c r="D237" i="6"/>
  <c r="F237" i="6"/>
  <c r="H237" i="6"/>
  <c r="I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AB237" i="6"/>
  <c r="AC237" i="6"/>
  <c r="B238" i="6"/>
  <c r="D238" i="6"/>
  <c r="F238" i="6"/>
  <c r="H238" i="6"/>
  <c r="I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AB238" i="6"/>
  <c r="AC238" i="6"/>
  <c r="B239" i="6"/>
  <c r="D239" i="6"/>
  <c r="F239" i="6"/>
  <c r="H239" i="6"/>
  <c r="I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AB239" i="6"/>
  <c r="AC239" i="6"/>
  <c r="B240" i="6"/>
  <c r="D240" i="6"/>
  <c r="F240" i="6"/>
  <c r="H240" i="6"/>
  <c r="I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AB240" i="6"/>
  <c r="AC240" i="6"/>
  <c r="B241" i="6"/>
  <c r="D241" i="6"/>
  <c r="F241" i="6"/>
  <c r="H241" i="6"/>
  <c r="I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AB241" i="6"/>
  <c r="AC241" i="6"/>
  <c r="B242" i="6"/>
  <c r="D242" i="6"/>
  <c r="F242" i="6"/>
  <c r="H242" i="6"/>
  <c r="I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AB242" i="6"/>
  <c r="AC242" i="6"/>
  <c r="B243" i="6"/>
  <c r="D243" i="6"/>
  <c r="F243" i="6"/>
  <c r="H243" i="6"/>
  <c r="I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AB243" i="6"/>
  <c r="AC243" i="6"/>
  <c r="B244" i="6"/>
  <c r="D244" i="6"/>
  <c r="F244" i="6"/>
  <c r="H244" i="6"/>
  <c r="I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AB244" i="6"/>
  <c r="AC244" i="6"/>
  <c r="B245" i="6"/>
  <c r="D245" i="6"/>
  <c r="F245" i="6"/>
  <c r="H245" i="6"/>
  <c r="I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AB245" i="6"/>
  <c r="AC245" i="6"/>
  <c r="B246" i="6"/>
  <c r="D246" i="6"/>
  <c r="F246" i="6"/>
  <c r="H246" i="6"/>
  <c r="I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AB246" i="6"/>
  <c r="AC246" i="6"/>
  <c r="B247" i="6"/>
  <c r="D247" i="6"/>
  <c r="F247" i="6"/>
  <c r="H247" i="6"/>
  <c r="I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AB247" i="6"/>
  <c r="AC247" i="6"/>
  <c r="B248" i="6"/>
  <c r="D248" i="6"/>
  <c r="F248" i="6"/>
  <c r="H248" i="6"/>
  <c r="I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AB248" i="6"/>
  <c r="AC248" i="6"/>
  <c r="B249" i="6"/>
  <c r="D249" i="6"/>
  <c r="F249" i="6"/>
  <c r="H249" i="6"/>
  <c r="I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AB249" i="6"/>
  <c r="AC249" i="6"/>
  <c r="B250" i="6"/>
  <c r="D250" i="6"/>
  <c r="F250" i="6"/>
  <c r="H250" i="6"/>
  <c r="I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AB250" i="6"/>
  <c r="AC250" i="6"/>
  <c r="B251" i="6"/>
  <c r="D251" i="6"/>
  <c r="F251" i="6"/>
  <c r="H251" i="6"/>
  <c r="I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AB251" i="6"/>
  <c r="AC251" i="6"/>
  <c r="B252" i="6"/>
  <c r="D252" i="6"/>
  <c r="F252" i="6"/>
  <c r="H252" i="6"/>
  <c r="I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AB252" i="6"/>
  <c r="AC252" i="6"/>
  <c r="B253" i="6"/>
  <c r="D253" i="6"/>
  <c r="F253" i="6"/>
  <c r="H253" i="6"/>
  <c r="I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AB253" i="6"/>
  <c r="AC253" i="6"/>
  <c r="B254" i="6"/>
  <c r="D254" i="6"/>
  <c r="F254" i="6"/>
  <c r="H254" i="6"/>
  <c r="I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AB254" i="6"/>
  <c r="AC254" i="6"/>
  <c r="B255" i="6"/>
  <c r="D255" i="6"/>
  <c r="F255" i="6"/>
  <c r="H255" i="6"/>
  <c r="I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AB255" i="6"/>
  <c r="AC255" i="6"/>
  <c r="B256" i="6"/>
  <c r="D256" i="6"/>
  <c r="F256" i="6"/>
  <c r="H256" i="6"/>
  <c r="I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AB256" i="6"/>
  <c r="AC256" i="6"/>
  <c r="B257" i="6"/>
  <c r="D257" i="6"/>
  <c r="F257" i="6"/>
  <c r="H257" i="6"/>
  <c r="I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AB257" i="6"/>
  <c r="AC257" i="6"/>
  <c r="B258" i="6"/>
  <c r="D258" i="6"/>
  <c r="F258" i="6"/>
  <c r="H258" i="6"/>
  <c r="I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AB258" i="6"/>
  <c r="AC258" i="6"/>
  <c r="B259" i="6"/>
  <c r="D259" i="6"/>
  <c r="F259" i="6"/>
  <c r="H259" i="6"/>
  <c r="I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AB259" i="6"/>
  <c r="AC259" i="6"/>
  <c r="B260" i="6"/>
  <c r="D260" i="6"/>
  <c r="F260" i="6"/>
  <c r="H260" i="6"/>
  <c r="I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AB260" i="6"/>
  <c r="AC260" i="6"/>
  <c r="B261" i="6"/>
  <c r="D261" i="6"/>
  <c r="F261" i="6"/>
  <c r="H261" i="6"/>
  <c r="I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AB261" i="6"/>
  <c r="AC261" i="6"/>
  <c r="B262" i="6"/>
  <c r="D262" i="6"/>
  <c r="F262" i="6"/>
  <c r="H262" i="6"/>
  <c r="I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AB262" i="6"/>
  <c r="AC262" i="6"/>
  <c r="B263" i="6"/>
  <c r="D263" i="6"/>
  <c r="F263" i="6"/>
  <c r="H263" i="6"/>
  <c r="I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AB263" i="6"/>
  <c r="AC263" i="6"/>
  <c r="B264" i="6"/>
  <c r="D264" i="6"/>
  <c r="F264" i="6"/>
  <c r="H264" i="6"/>
  <c r="I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AB264" i="6"/>
  <c r="AC264" i="6"/>
  <c r="B265" i="6"/>
  <c r="D265" i="6"/>
  <c r="F265" i="6"/>
  <c r="H265" i="6"/>
  <c r="I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AB265" i="6"/>
  <c r="AC265" i="6"/>
  <c r="B266" i="6"/>
  <c r="D266" i="6"/>
  <c r="F266" i="6"/>
  <c r="H266" i="6"/>
  <c r="I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AB266" i="6"/>
  <c r="AC266" i="6"/>
  <c r="B267" i="6"/>
  <c r="D267" i="6"/>
  <c r="F267" i="6"/>
  <c r="H267" i="6"/>
  <c r="I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AB267" i="6"/>
  <c r="AC267" i="6"/>
  <c r="B268" i="6"/>
  <c r="D268" i="6"/>
  <c r="F268" i="6"/>
  <c r="H268" i="6"/>
  <c r="I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AB268" i="6"/>
  <c r="AC268" i="6"/>
  <c r="B269" i="6"/>
  <c r="D269" i="6"/>
  <c r="F269" i="6"/>
  <c r="H269" i="6"/>
  <c r="I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AB269" i="6"/>
  <c r="AC269" i="6"/>
  <c r="B270" i="6"/>
  <c r="D270" i="6"/>
  <c r="F270" i="6"/>
  <c r="H270" i="6"/>
  <c r="I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AB270" i="6"/>
  <c r="AC270" i="6"/>
  <c r="B271" i="6"/>
  <c r="D271" i="6"/>
  <c r="F271" i="6"/>
  <c r="H271" i="6"/>
  <c r="I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AB271" i="6"/>
  <c r="AC271" i="6"/>
  <c r="B272" i="6"/>
  <c r="D272" i="6"/>
  <c r="F272" i="6"/>
  <c r="H272" i="6"/>
  <c r="I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AB272" i="6"/>
  <c r="AC272" i="6"/>
  <c r="B273" i="6"/>
  <c r="D273" i="6"/>
  <c r="F273" i="6"/>
  <c r="H273" i="6"/>
  <c r="I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AB273" i="6"/>
  <c r="AC273" i="6"/>
  <c r="B274" i="6"/>
  <c r="D274" i="6"/>
  <c r="F274" i="6"/>
  <c r="H274" i="6"/>
  <c r="I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AB274" i="6"/>
  <c r="AC274" i="6"/>
  <c r="B275" i="6"/>
  <c r="D275" i="6"/>
  <c r="F275" i="6"/>
  <c r="H275" i="6"/>
  <c r="I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AB275" i="6"/>
  <c r="AC275" i="6"/>
  <c r="B276" i="6"/>
  <c r="D276" i="6"/>
  <c r="F276" i="6"/>
  <c r="H276" i="6"/>
  <c r="I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AB276" i="6"/>
  <c r="AC276" i="6"/>
  <c r="B277" i="6"/>
  <c r="D277" i="6"/>
  <c r="F277" i="6"/>
  <c r="H277" i="6"/>
  <c r="I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AB277" i="6"/>
  <c r="AC277" i="6"/>
  <c r="B278" i="6"/>
  <c r="D278" i="6"/>
  <c r="F278" i="6"/>
  <c r="H278" i="6"/>
  <c r="I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AB278" i="6"/>
  <c r="AC278" i="6"/>
  <c r="B279" i="6"/>
  <c r="D279" i="6"/>
  <c r="F279" i="6"/>
  <c r="H279" i="6"/>
  <c r="I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AB279" i="6"/>
  <c r="AC279" i="6"/>
  <c r="B280" i="6"/>
  <c r="D280" i="6"/>
  <c r="F280" i="6"/>
  <c r="H280" i="6"/>
  <c r="I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AB280" i="6"/>
  <c r="AC280" i="6"/>
  <c r="B281" i="6"/>
  <c r="D281" i="6"/>
  <c r="F281" i="6"/>
  <c r="H281" i="6"/>
  <c r="I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AB281" i="6"/>
  <c r="AC281" i="6"/>
  <c r="B282" i="6"/>
  <c r="D282" i="6"/>
  <c r="F282" i="6"/>
  <c r="H282" i="6"/>
  <c r="I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AB282" i="6"/>
  <c r="AC282" i="6"/>
  <c r="B283" i="6"/>
  <c r="D283" i="6"/>
  <c r="F283" i="6"/>
  <c r="H283" i="6"/>
  <c r="I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AB283" i="6"/>
  <c r="AC283" i="6"/>
  <c r="B284" i="6"/>
  <c r="D284" i="6"/>
  <c r="F284" i="6"/>
  <c r="H284" i="6"/>
  <c r="I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AB284" i="6"/>
  <c r="AC284" i="6"/>
  <c r="B285" i="6"/>
  <c r="D285" i="6"/>
  <c r="F285" i="6"/>
  <c r="H285" i="6"/>
  <c r="I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AB285" i="6"/>
  <c r="AC285" i="6"/>
  <c r="B286" i="6"/>
  <c r="D286" i="6"/>
  <c r="F286" i="6"/>
  <c r="H286" i="6"/>
  <c r="I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AB286" i="6"/>
  <c r="AC286" i="6"/>
  <c r="B287" i="6"/>
  <c r="D287" i="6"/>
  <c r="F287" i="6"/>
  <c r="H287" i="6"/>
  <c r="I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AB287" i="6"/>
  <c r="AC287" i="6"/>
  <c r="B288" i="6"/>
  <c r="D288" i="6"/>
  <c r="F288" i="6"/>
  <c r="H288" i="6"/>
  <c r="I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AB288" i="6"/>
  <c r="AC288" i="6"/>
  <c r="B289" i="6"/>
  <c r="D289" i="6"/>
  <c r="F289" i="6"/>
  <c r="H289" i="6"/>
  <c r="I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AB289" i="6"/>
  <c r="AC289" i="6"/>
  <c r="B290" i="6"/>
  <c r="D290" i="6"/>
  <c r="F290" i="6"/>
  <c r="H290" i="6"/>
  <c r="I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AB290" i="6"/>
  <c r="AC290" i="6"/>
  <c r="B291" i="6"/>
  <c r="D291" i="6"/>
  <c r="F291" i="6"/>
  <c r="H291" i="6"/>
  <c r="I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AB291" i="6"/>
  <c r="AC291" i="6"/>
  <c r="B292" i="6"/>
  <c r="D292" i="6"/>
  <c r="F292" i="6"/>
  <c r="H292" i="6"/>
  <c r="I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AB292" i="6"/>
  <c r="AC292" i="6"/>
  <c r="B293" i="6"/>
  <c r="D293" i="6"/>
  <c r="F293" i="6"/>
  <c r="H293" i="6"/>
  <c r="I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AB293" i="6"/>
  <c r="AC293" i="6"/>
  <c r="B294" i="6"/>
  <c r="D294" i="6"/>
  <c r="F294" i="6"/>
  <c r="H294" i="6"/>
  <c r="I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AB294" i="6"/>
  <c r="AC294" i="6"/>
  <c r="B295" i="6"/>
  <c r="D295" i="6"/>
  <c r="F295" i="6"/>
  <c r="H295" i="6"/>
  <c r="I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AB295" i="6"/>
  <c r="AC295" i="6"/>
  <c r="B296" i="6"/>
  <c r="D296" i="6"/>
  <c r="F296" i="6"/>
  <c r="H296" i="6"/>
  <c r="I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AB296" i="6"/>
  <c r="AC296" i="6"/>
  <c r="B297" i="6"/>
  <c r="D297" i="6"/>
  <c r="F297" i="6"/>
  <c r="H297" i="6"/>
  <c r="I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AB297" i="6"/>
  <c r="AC297" i="6"/>
  <c r="B298" i="6"/>
  <c r="D298" i="6"/>
  <c r="F298" i="6"/>
  <c r="H298" i="6"/>
  <c r="I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AB298" i="6"/>
  <c r="AC298" i="6"/>
  <c r="B299" i="6"/>
  <c r="D299" i="6"/>
  <c r="F299" i="6"/>
  <c r="H299" i="6"/>
  <c r="I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AB299" i="6"/>
  <c r="AC299" i="6"/>
  <c r="B300" i="6"/>
  <c r="D300" i="6"/>
  <c r="F300" i="6"/>
  <c r="H300" i="6"/>
  <c r="I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AB300" i="6"/>
  <c r="AC300" i="6"/>
  <c r="B301" i="6"/>
  <c r="D301" i="6"/>
  <c r="F301" i="6"/>
  <c r="H301" i="6"/>
  <c r="I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AB301" i="6"/>
  <c r="AC301" i="6"/>
  <c r="B302" i="6"/>
  <c r="D302" i="6"/>
  <c r="F302" i="6"/>
  <c r="H302" i="6"/>
  <c r="I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AB302" i="6"/>
  <c r="AC302" i="6"/>
  <c r="B303" i="6"/>
  <c r="D303" i="6"/>
  <c r="F303" i="6"/>
  <c r="H303" i="6"/>
  <c r="I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AB303" i="6"/>
  <c r="AC303" i="6"/>
  <c r="B304" i="6"/>
  <c r="D304" i="6"/>
  <c r="F304" i="6"/>
  <c r="H304" i="6"/>
  <c r="I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AB304" i="6"/>
  <c r="AC304" i="6"/>
  <c r="B305" i="6"/>
  <c r="D305" i="6"/>
  <c r="F305" i="6"/>
  <c r="H305" i="6"/>
  <c r="I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AB305" i="6"/>
  <c r="AC305" i="6"/>
  <c r="B306" i="6"/>
  <c r="D306" i="6"/>
  <c r="F306" i="6"/>
  <c r="H306" i="6"/>
  <c r="I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AB306" i="6"/>
  <c r="AC306" i="6"/>
  <c r="B307" i="6"/>
  <c r="D307" i="6"/>
  <c r="F307" i="6"/>
  <c r="H307" i="6"/>
  <c r="I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AB307" i="6"/>
  <c r="AC307" i="6"/>
  <c r="B308" i="6"/>
  <c r="D308" i="6"/>
  <c r="F308" i="6"/>
  <c r="H308" i="6"/>
  <c r="I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AB308" i="6"/>
  <c r="AC308" i="6"/>
  <c r="B309" i="6"/>
  <c r="D309" i="6"/>
  <c r="F309" i="6"/>
  <c r="H309" i="6"/>
  <c r="I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AB309" i="6"/>
  <c r="AC309" i="6"/>
  <c r="B310" i="6"/>
  <c r="D310" i="6"/>
  <c r="F310" i="6"/>
  <c r="H310" i="6"/>
  <c r="I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AB310" i="6"/>
  <c r="AC310" i="6"/>
  <c r="B311" i="6"/>
  <c r="D311" i="6"/>
  <c r="F311" i="6"/>
  <c r="H311" i="6"/>
  <c r="I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AB311" i="6"/>
  <c r="AC311" i="6"/>
  <c r="B312" i="6"/>
  <c r="D312" i="6"/>
  <c r="F312" i="6"/>
  <c r="H312" i="6"/>
  <c r="I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AB312" i="6"/>
  <c r="AC312" i="6"/>
  <c r="B313" i="6"/>
  <c r="D313" i="6"/>
  <c r="F313" i="6"/>
  <c r="H313" i="6"/>
  <c r="I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AB313" i="6"/>
  <c r="AC313" i="6"/>
  <c r="B314" i="6"/>
  <c r="D314" i="6"/>
  <c r="F314" i="6"/>
  <c r="H314" i="6"/>
  <c r="I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AB314" i="6"/>
  <c r="AC314" i="6"/>
  <c r="B315" i="6"/>
  <c r="D315" i="6"/>
  <c r="F315" i="6"/>
  <c r="H315" i="6"/>
  <c r="I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AB315" i="6"/>
  <c r="AC315" i="6"/>
  <c r="B316" i="6"/>
  <c r="D316" i="6"/>
  <c r="F316" i="6"/>
  <c r="H316" i="6"/>
  <c r="I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AB316" i="6"/>
  <c r="AC316" i="6"/>
  <c r="B317" i="6"/>
  <c r="D317" i="6"/>
  <c r="F317" i="6"/>
  <c r="H317" i="6"/>
  <c r="I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AB317" i="6"/>
  <c r="AC317" i="6"/>
  <c r="B318" i="6"/>
  <c r="D318" i="6"/>
  <c r="F318" i="6"/>
  <c r="H318" i="6"/>
  <c r="I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AB318" i="6"/>
  <c r="AC318" i="6"/>
  <c r="B319" i="6"/>
  <c r="D319" i="6"/>
  <c r="F319" i="6"/>
  <c r="H319" i="6"/>
  <c r="I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AB319" i="6"/>
  <c r="AC319" i="6"/>
  <c r="B320" i="6"/>
  <c r="D320" i="6"/>
  <c r="F320" i="6"/>
  <c r="H320" i="6"/>
  <c r="I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AB320" i="6"/>
  <c r="AC320" i="6"/>
  <c r="B321" i="6"/>
  <c r="D321" i="6"/>
  <c r="F321" i="6"/>
  <c r="H321" i="6"/>
  <c r="I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AB321" i="6"/>
  <c r="AC321" i="6"/>
  <c r="B322" i="6"/>
  <c r="D322" i="6"/>
  <c r="F322" i="6"/>
  <c r="H322" i="6"/>
  <c r="I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AB322" i="6"/>
  <c r="AC322" i="6"/>
  <c r="B323" i="6"/>
  <c r="D323" i="6"/>
  <c r="F323" i="6"/>
  <c r="H323" i="6"/>
  <c r="I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AB323" i="6"/>
  <c r="AC323" i="6"/>
  <c r="B324" i="6"/>
  <c r="D324" i="6"/>
  <c r="F324" i="6"/>
  <c r="H324" i="6"/>
  <c r="I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AB324" i="6"/>
  <c r="AC324" i="6"/>
  <c r="B325" i="6"/>
  <c r="D325" i="6"/>
  <c r="F325" i="6"/>
  <c r="H325" i="6"/>
  <c r="I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AB325" i="6"/>
  <c r="AC325" i="6"/>
  <c r="B326" i="6"/>
  <c r="D326" i="6"/>
  <c r="F326" i="6"/>
  <c r="H326" i="6"/>
  <c r="I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AB326" i="6"/>
  <c r="AC326" i="6"/>
  <c r="B327" i="6"/>
  <c r="D327" i="6"/>
  <c r="F327" i="6"/>
  <c r="H327" i="6"/>
  <c r="I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AB327" i="6"/>
  <c r="AC327" i="6"/>
  <c r="B328" i="6"/>
  <c r="D328" i="6"/>
  <c r="F328" i="6"/>
  <c r="H328" i="6"/>
  <c r="I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AB328" i="6"/>
  <c r="AC328" i="6"/>
  <c r="B329" i="6"/>
  <c r="D329" i="6"/>
  <c r="F329" i="6"/>
  <c r="H329" i="6"/>
  <c r="I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AB329" i="6"/>
  <c r="AC329" i="6"/>
  <c r="B330" i="6"/>
  <c r="D330" i="6"/>
  <c r="F330" i="6"/>
  <c r="H330" i="6"/>
  <c r="I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AB330" i="6"/>
  <c r="AC330" i="6"/>
  <c r="B331" i="6"/>
  <c r="D331" i="6"/>
  <c r="F331" i="6"/>
  <c r="H331" i="6"/>
  <c r="I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AB331" i="6"/>
  <c r="AC331" i="6"/>
  <c r="B332" i="6"/>
  <c r="D332" i="6"/>
  <c r="F332" i="6"/>
  <c r="H332" i="6"/>
  <c r="I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AB332" i="6"/>
  <c r="AC332" i="6"/>
  <c r="B333" i="6"/>
  <c r="D333" i="6"/>
  <c r="F333" i="6"/>
  <c r="H333" i="6"/>
  <c r="I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AB333" i="6"/>
  <c r="AC333" i="6"/>
  <c r="B334" i="6"/>
  <c r="D334" i="6"/>
  <c r="F334" i="6"/>
  <c r="H334" i="6"/>
  <c r="I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AB334" i="6"/>
  <c r="AC334" i="6"/>
  <c r="B335" i="6"/>
  <c r="D335" i="6"/>
  <c r="F335" i="6"/>
  <c r="H335" i="6"/>
  <c r="I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AB335" i="6"/>
  <c r="AC335" i="6"/>
  <c r="B336" i="6"/>
  <c r="D336" i="6"/>
  <c r="F336" i="6"/>
  <c r="H336" i="6"/>
  <c r="I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AB336" i="6"/>
  <c r="AC336" i="6"/>
  <c r="B337" i="6"/>
  <c r="D337" i="6"/>
  <c r="F337" i="6"/>
  <c r="H337" i="6"/>
  <c r="I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AB337" i="6"/>
  <c r="AC337" i="6"/>
  <c r="B338" i="6"/>
  <c r="D338" i="6"/>
  <c r="F338" i="6"/>
  <c r="H338" i="6"/>
  <c r="I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AB338" i="6"/>
  <c r="AC338" i="6"/>
  <c r="B339" i="6"/>
  <c r="D339" i="6"/>
  <c r="F339" i="6"/>
  <c r="H339" i="6"/>
  <c r="I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AB339" i="6"/>
  <c r="AC339" i="6"/>
  <c r="B340" i="6"/>
  <c r="D340" i="6"/>
  <c r="F340" i="6"/>
  <c r="H340" i="6"/>
  <c r="I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AB340" i="6"/>
  <c r="AC340" i="6"/>
  <c r="B341" i="6"/>
  <c r="D341" i="6"/>
  <c r="F341" i="6"/>
  <c r="H341" i="6"/>
  <c r="I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AB341" i="6"/>
  <c r="AC341" i="6"/>
  <c r="B342" i="6"/>
  <c r="D342" i="6"/>
  <c r="F342" i="6"/>
  <c r="H342" i="6"/>
  <c r="I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AB342" i="6"/>
  <c r="AC342" i="6"/>
  <c r="B343" i="6"/>
  <c r="D343" i="6"/>
  <c r="F343" i="6"/>
  <c r="H343" i="6"/>
  <c r="I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AB343" i="6"/>
  <c r="AC343" i="6"/>
  <c r="B344" i="6"/>
  <c r="D344" i="6"/>
  <c r="F344" i="6"/>
  <c r="H344" i="6"/>
  <c r="I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AB344" i="6"/>
  <c r="AC344" i="6"/>
  <c r="B345" i="6"/>
  <c r="D345" i="6"/>
  <c r="F345" i="6"/>
  <c r="H345" i="6"/>
  <c r="I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AB345" i="6"/>
  <c r="AC345" i="6"/>
  <c r="B346" i="6"/>
  <c r="D346" i="6"/>
  <c r="F346" i="6"/>
  <c r="H346" i="6"/>
  <c r="I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AB346" i="6"/>
  <c r="AC346" i="6"/>
  <c r="B347" i="6"/>
  <c r="D347" i="6"/>
  <c r="F347" i="6"/>
  <c r="H347" i="6"/>
  <c r="I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AB347" i="6"/>
  <c r="AC347" i="6"/>
  <c r="B348" i="6"/>
  <c r="D348" i="6"/>
  <c r="F348" i="6"/>
  <c r="H348" i="6"/>
  <c r="I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AB348" i="6"/>
  <c r="AC348" i="6"/>
  <c r="B349" i="6"/>
  <c r="D349" i="6"/>
  <c r="F349" i="6"/>
  <c r="H349" i="6"/>
  <c r="I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AB349" i="6"/>
  <c r="AC349" i="6"/>
  <c r="B350" i="6"/>
  <c r="D350" i="6"/>
  <c r="F350" i="6"/>
  <c r="H350" i="6"/>
  <c r="I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AB350" i="6"/>
  <c r="AC350" i="6"/>
  <c r="B351" i="6"/>
  <c r="D351" i="6"/>
  <c r="F351" i="6"/>
  <c r="H351" i="6"/>
  <c r="I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AB351" i="6"/>
  <c r="AC351" i="6"/>
  <c r="B352" i="6"/>
  <c r="D352" i="6"/>
  <c r="F352" i="6"/>
  <c r="H352" i="6"/>
  <c r="I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AB352" i="6"/>
  <c r="AC352" i="6"/>
  <c r="B353" i="6"/>
  <c r="D353" i="6"/>
  <c r="F353" i="6"/>
  <c r="H353" i="6"/>
  <c r="I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AB353" i="6"/>
  <c r="AC353" i="6"/>
  <c r="B354" i="6"/>
  <c r="D354" i="6"/>
  <c r="F354" i="6"/>
  <c r="H354" i="6"/>
  <c r="I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AB354" i="6"/>
  <c r="AC354" i="6"/>
  <c r="B355" i="6"/>
  <c r="D355" i="6"/>
  <c r="F355" i="6"/>
  <c r="H355" i="6"/>
  <c r="I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AB355" i="6"/>
  <c r="AC355" i="6"/>
  <c r="B356" i="6"/>
  <c r="D356" i="6"/>
  <c r="F356" i="6"/>
  <c r="H356" i="6"/>
  <c r="I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AB356" i="6"/>
  <c r="AC356" i="6"/>
  <c r="B357" i="6"/>
  <c r="D357" i="6"/>
  <c r="F357" i="6"/>
  <c r="H357" i="6"/>
  <c r="I357" i="6"/>
  <c r="K357" i="6"/>
  <c r="L357" i="6"/>
  <c r="M357" i="6"/>
  <c r="N357" i="6"/>
  <c r="O357" i="6"/>
  <c r="P357" i="6"/>
  <c r="Q357" i="6"/>
  <c r="R357" i="6"/>
  <c r="S357" i="6"/>
  <c r="T357" i="6"/>
  <c r="U357" i="6"/>
  <c r="V357" i="6"/>
  <c r="W357" i="6"/>
  <c r="AB357" i="6"/>
  <c r="AC357" i="6"/>
  <c r="B358" i="6"/>
  <c r="D358" i="6"/>
  <c r="F358" i="6"/>
  <c r="H358" i="6"/>
  <c r="I358" i="6"/>
  <c r="K358" i="6"/>
  <c r="L358" i="6"/>
  <c r="M358" i="6"/>
  <c r="N358" i="6"/>
  <c r="O358" i="6"/>
  <c r="P358" i="6"/>
  <c r="Q358" i="6"/>
  <c r="R358" i="6"/>
  <c r="S358" i="6"/>
  <c r="T358" i="6"/>
  <c r="U358" i="6"/>
  <c r="V358" i="6"/>
  <c r="W358" i="6"/>
  <c r="AB358" i="6"/>
  <c r="AC358" i="6"/>
  <c r="B359" i="6"/>
  <c r="D359" i="6"/>
  <c r="F359" i="6"/>
  <c r="H359" i="6"/>
  <c r="I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AB359" i="6"/>
  <c r="AC359" i="6"/>
  <c r="B360" i="6"/>
  <c r="D360" i="6"/>
  <c r="F360" i="6"/>
  <c r="H360" i="6"/>
  <c r="I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AB360" i="6"/>
  <c r="AC360" i="6"/>
  <c r="B361" i="6"/>
  <c r="D361" i="6"/>
  <c r="F361" i="6"/>
  <c r="H361" i="6"/>
  <c r="I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AB361" i="6"/>
  <c r="AC361" i="6"/>
  <c r="B362" i="6"/>
  <c r="D362" i="6"/>
  <c r="F362" i="6"/>
  <c r="H362" i="6"/>
  <c r="I362" i="6"/>
  <c r="K362" i="6"/>
  <c r="L362" i="6"/>
  <c r="M362" i="6"/>
  <c r="N362" i="6"/>
  <c r="O362" i="6"/>
  <c r="P362" i="6"/>
  <c r="Q362" i="6"/>
  <c r="R362" i="6"/>
  <c r="S362" i="6"/>
  <c r="T362" i="6"/>
  <c r="U362" i="6"/>
  <c r="V362" i="6"/>
  <c r="W362" i="6"/>
  <c r="AB362" i="6"/>
  <c r="AC362" i="6"/>
  <c r="B363" i="6"/>
  <c r="D363" i="6"/>
  <c r="F363" i="6"/>
  <c r="H363" i="6"/>
  <c r="I363" i="6"/>
  <c r="K363" i="6"/>
  <c r="L363" i="6"/>
  <c r="M363" i="6"/>
  <c r="N363" i="6"/>
  <c r="O363" i="6"/>
  <c r="P363" i="6"/>
  <c r="Q363" i="6"/>
  <c r="R363" i="6"/>
  <c r="S363" i="6"/>
  <c r="T363" i="6"/>
  <c r="U363" i="6"/>
  <c r="V363" i="6"/>
  <c r="W363" i="6"/>
  <c r="AB363" i="6"/>
  <c r="AC363" i="6"/>
  <c r="B364" i="6"/>
  <c r="D364" i="6"/>
  <c r="F364" i="6"/>
  <c r="H364" i="6"/>
  <c r="I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AB364" i="6"/>
  <c r="AC364" i="6"/>
  <c r="B365" i="6"/>
  <c r="D365" i="6"/>
  <c r="F365" i="6"/>
  <c r="H365" i="6"/>
  <c r="I365" i="6"/>
  <c r="K365" i="6"/>
  <c r="L365" i="6"/>
  <c r="M365" i="6"/>
  <c r="N365" i="6"/>
  <c r="O365" i="6"/>
  <c r="P365" i="6"/>
  <c r="Q365" i="6"/>
  <c r="R365" i="6"/>
  <c r="S365" i="6"/>
  <c r="T365" i="6"/>
  <c r="U365" i="6"/>
  <c r="V365" i="6"/>
  <c r="W365" i="6"/>
  <c r="AB365" i="6"/>
  <c r="AC365" i="6"/>
  <c r="B366" i="6"/>
  <c r="D366" i="6"/>
  <c r="F366" i="6"/>
  <c r="H366" i="6"/>
  <c r="I366" i="6"/>
  <c r="K366" i="6"/>
  <c r="L366" i="6"/>
  <c r="M366" i="6"/>
  <c r="N366" i="6"/>
  <c r="O366" i="6"/>
  <c r="P366" i="6"/>
  <c r="Q366" i="6"/>
  <c r="R366" i="6"/>
  <c r="S366" i="6"/>
  <c r="T366" i="6"/>
  <c r="U366" i="6"/>
  <c r="V366" i="6"/>
  <c r="W366" i="6"/>
  <c r="AB366" i="6"/>
  <c r="AC366" i="6"/>
  <c r="B367" i="6"/>
  <c r="D367" i="6"/>
  <c r="F367" i="6"/>
  <c r="H367" i="6"/>
  <c r="I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AB367" i="6"/>
  <c r="AC367" i="6"/>
  <c r="B368" i="6"/>
  <c r="D368" i="6"/>
  <c r="F368" i="6"/>
  <c r="H368" i="6"/>
  <c r="I368" i="6"/>
  <c r="K368" i="6"/>
  <c r="L368" i="6"/>
  <c r="M368" i="6"/>
  <c r="N368" i="6"/>
  <c r="O368" i="6"/>
  <c r="P368" i="6"/>
  <c r="Q368" i="6"/>
  <c r="R368" i="6"/>
  <c r="S368" i="6"/>
  <c r="T368" i="6"/>
  <c r="U368" i="6"/>
  <c r="V368" i="6"/>
  <c r="W368" i="6"/>
  <c r="AB368" i="6"/>
  <c r="AC368" i="6"/>
  <c r="B369" i="6"/>
  <c r="D369" i="6"/>
  <c r="F369" i="6"/>
  <c r="H369" i="6"/>
  <c r="I369" i="6"/>
  <c r="K369" i="6"/>
  <c r="L369" i="6"/>
  <c r="M369" i="6"/>
  <c r="N369" i="6"/>
  <c r="O369" i="6"/>
  <c r="P369" i="6"/>
  <c r="Q369" i="6"/>
  <c r="R369" i="6"/>
  <c r="S369" i="6"/>
  <c r="T369" i="6"/>
  <c r="U369" i="6"/>
  <c r="V369" i="6"/>
  <c r="W369" i="6"/>
  <c r="AB369" i="6"/>
  <c r="AC369" i="6"/>
  <c r="B370" i="6"/>
  <c r="D370" i="6"/>
  <c r="F370" i="6"/>
  <c r="H370" i="6"/>
  <c r="I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AB370" i="6"/>
  <c r="AC370" i="6"/>
  <c r="B371" i="6"/>
  <c r="D371" i="6"/>
  <c r="F371" i="6"/>
  <c r="H371" i="6"/>
  <c r="I371" i="6"/>
  <c r="K371" i="6"/>
  <c r="L371" i="6"/>
  <c r="M371" i="6"/>
  <c r="N371" i="6"/>
  <c r="O371" i="6"/>
  <c r="P371" i="6"/>
  <c r="Q371" i="6"/>
  <c r="R371" i="6"/>
  <c r="S371" i="6"/>
  <c r="T371" i="6"/>
  <c r="U371" i="6"/>
  <c r="V371" i="6"/>
  <c r="W371" i="6"/>
  <c r="AB371" i="6"/>
  <c r="AC371" i="6"/>
  <c r="B372" i="6"/>
  <c r="D372" i="6"/>
  <c r="F372" i="6"/>
  <c r="H372" i="6"/>
  <c r="I372" i="6"/>
  <c r="K372" i="6"/>
  <c r="L372" i="6"/>
  <c r="M372" i="6"/>
  <c r="N372" i="6"/>
  <c r="O372" i="6"/>
  <c r="P372" i="6"/>
  <c r="Q372" i="6"/>
  <c r="R372" i="6"/>
  <c r="S372" i="6"/>
  <c r="T372" i="6"/>
  <c r="U372" i="6"/>
  <c r="V372" i="6"/>
  <c r="W372" i="6"/>
  <c r="AB372" i="6"/>
  <c r="AC372" i="6"/>
  <c r="B373" i="6"/>
  <c r="D373" i="6"/>
  <c r="F373" i="6"/>
  <c r="H373" i="6"/>
  <c r="I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W373" i="6"/>
  <c r="AB373" i="6"/>
  <c r="AC373" i="6"/>
  <c r="B374" i="6"/>
  <c r="D374" i="6"/>
  <c r="F374" i="6"/>
  <c r="H374" i="6"/>
  <c r="I374" i="6"/>
  <c r="K374" i="6"/>
  <c r="L374" i="6"/>
  <c r="M374" i="6"/>
  <c r="N374" i="6"/>
  <c r="O374" i="6"/>
  <c r="P374" i="6"/>
  <c r="Q374" i="6"/>
  <c r="R374" i="6"/>
  <c r="S374" i="6"/>
  <c r="T374" i="6"/>
  <c r="U374" i="6"/>
  <c r="V374" i="6"/>
  <c r="W374" i="6"/>
  <c r="AB374" i="6"/>
  <c r="AC374" i="6"/>
  <c r="B375" i="6"/>
  <c r="D375" i="6"/>
  <c r="F375" i="6"/>
  <c r="H375" i="6"/>
  <c r="I375" i="6"/>
  <c r="K375" i="6"/>
  <c r="L375" i="6"/>
  <c r="M375" i="6"/>
  <c r="N375" i="6"/>
  <c r="O375" i="6"/>
  <c r="P375" i="6"/>
  <c r="Q375" i="6"/>
  <c r="R375" i="6"/>
  <c r="S375" i="6"/>
  <c r="T375" i="6"/>
  <c r="U375" i="6"/>
  <c r="V375" i="6"/>
  <c r="W375" i="6"/>
  <c r="AB375" i="6"/>
  <c r="AC375" i="6"/>
  <c r="B376" i="6"/>
  <c r="D376" i="6"/>
  <c r="F376" i="6"/>
  <c r="H376" i="6"/>
  <c r="I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AB376" i="6"/>
  <c r="AC376" i="6"/>
  <c r="B377" i="6"/>
  <c r="D377" i="6"/>
  <c r="F377" i="6"/>
  <c r="H377" i="6"/>
  <c r="I377" i="6"/>
  <c r="K377" i="6"/>
  <c r="L377" i="6"/>
  <c r="M377" i="6"/>
  <c r="N377" i="6"/>
  <c r="O377" i="6"/>
  <c r="P377" i="6"/>
  <c r="Q377" i="6"/>
  <c r="R377" i="6"/>
  <c r="S377" i="6"/>
  <c r="T377" i="6"/>
  <c r="U377" i="6"/>
  <c r="V377" i="6"/>
  <c r="W377" i="6"/>
  <c r="AB377" i="6"/>
  <c r="AC377" i="6"/>
  <c r="B378" i="6"/>
  <c r="D378" i="6"/>
  <c r="F378" i="6"/>
  <c r="H378" i="6"/>
  <c r="I378" i="6"/>
  <c r="K378" i="6"/>
  <c r="L378" i="6"/>
  <c r="M378" i="6"/>
  <c r="N378" i="6"/>
  <c r="O378" i="6"/>
  <c r="P378" i="6"/>
  <c r="Q378" i="6"/>
  <c r="R378" i="6"/>
  <c r="S378" i="6"/>
  <c r="T378" i="6"/>
  <c r="U378" i="6"/>
  <c r="V378" i="6"/>
  <c r="W378" i="6"/>
  <c r="AB378" i="6"/>
  <c r="AC378" i="6"/>
  <c r="B379" i="6"/>
  <c r="D379" i="6"/>
  <c r="F379" i="6"/>
  <c r="H379" i="6"/>
  <c r="I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AB379" i="6"/>
  <c r="AC379" i="6"/>
  <c r="B380" i="6"/>
  <c r="D380" i="6"/>
  <c r="F380" i="6"/>
  <c r="H380" i="6"/>
  <c r="I380" i="6"/>
  <c r="K380" i="6"/>
  <c r="L380" i="6"/>
  <c r="M380" i="6"/>
  <c r="N380" i="6"/>
  <c r="O380" i="6"/>
  <c r="P380" i="6"/>
  <c r="Q380" i="6"/>
  <c r="R380" i="6"/>
  <c r="S380" i="6"/>
  <c r="T380" i="6"/>
  <c r="U380" i="6"/>
  <c r="V380" i="6"/>
  <c r="W380" i="6"/>
  <c r="AB380" i="6"/>
  <c r="AC380" i="6"/>
  <c r="B381" i="6"/>
  <c r="D381" i="6"/>
  <c r="F381" i="6"/>
  <c r="H381" i="6"/>
  <c r="I381" i="6"/>
  <c r="K381" i="6"/>
  <c r="L381" i="6"/>
  <c r="M381" i="6"/>
  <c r="N381" i="6"/>
  <c r="O381" i="6"/>
  <c r="P381" i="6"/>
  <c r="Q381" i="6"/>
  <c r="R381" i="6"/>
  <c r="S381" i="6"/>
  <c r="T381" i="6"/>
  <c r="U381" i="6"/>
  <c r="V381" i="6"/>
  <c r="W381" i="6"/>
  <c r="AB381" i="6"/>
  <c r="AC381" i="6"/>
  <c r="B382" i="6"/>
  <c r="D382" i="6"/>
  <c r="F382" i="6"/>
  <c r="H382" i="6"/>
  <c r="I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AB382" i="6"/>
  <c r="AC382" i="6"/>
  <c r="B383" i="6"/>
  <c r="D383" i="6"/>
  <c r="F383" i="6"/>
  <c r="H383" i="6"/>
  <c r="I383" i="6"/>
  <c r="K383" i="6"/>
  <c r="L383" i="6"/>
  <c r="M383" i="6"/>
  <c r="N383" i="6"/>
  <c r="O383" i="6"/>
  <c r="P383" i="6"/>
  <c r="Q383" i="6"/>
  <c r="R383" i="6"/>
  <c r="S383" i="6"/>
  <c r="T383" i="6"/>
  <c r="U383" i="6"/>
  <c r="V383" i="6"/>
  <c r="W383" i="6"/>
  <c r="AB383" i="6"/>
  <c r="AC383" i="6"/>
  <c r="B384" i="6"/>
  <c r="D384" i="6"/>
  <c r="F384" i="6"/>
  <c r="H384" i="6"/>
  <c r="I384" i="6"/>
  <c r="K384" i="6"/>
  <c r="L384" i="6"/>
  <c r="M384" i="6"/>
  <c r="N384" i="6"/>
  <c r="O384" i="6"/>
  <c r="P384" i="6"/>
  <c r="Q384" i="6"/>
  <c r="R384" i="6"/>
  <c r="S384" i="6"/>
  <c r="T384" i="6"/>
  <c r="U384" i="6"/>
  <c r="V384" i="6"/>
  <c r="W384" i="6"/>
  <c r="AB384" i="6"/>
  <c r="AC384" i="6"/>
  <c r="B385" i="6"/>
  <c r="D385" i="6"/>
  <c r="F385" i="6"/>
  <c r="H385" i="6"/>
  <c r="I385" i="6"/>
  <c r="K385" i="6"/>
  <c r="L385" i="6"/>
  <c r="M385" i="6"/>
  <c r="N385" i="6"/>
  <c r="O385" i="6"/>
  <c r="P385" i="6"/>
  <c r="Q385" i="6"/>
  <c r="R385" i="6"/>
  <c r="S385" i="6"/>
  <c r="T385" i="6"/>
  <c r="U385" i="6"/>
  <c r="V385" i="6"/>
  <c r="W385" i="6"/>
  <c r="AB385" i="6"/>
  <c r="AC385" i="6"/>
  <c r="B386" i="6"/>
  <c r="D386" i="6"/>
  <c r="F386" i="6"/>
  <c r="H386" i="6"/>
  <c r="I386" i="6"/>
  <c r="K386" i="6"/>
  <c r="L386" i="6"/>
  <c r="M386" i="6"/>
  <c r="N386" i="6"/>
  <c r="O386" i="6"/>
  <c r="P386" i="6"/>
  <c r="Q386" i="6"/>
  <c r="R386" i="6"/>
  <c r="S386" i="6"/>
  <c r="T386" i="6"/>
  <c r="U386" i="6"/>
  <c r="V386" i="6"/>
  <c r="W386" i="6"/>
  <c r="AB386" i="6"/>
  <c r="AC386" i="6"/>
  <c r="B387" i="6"/>
  <c r="D387" i="6"/>
  <c r="F387" i="6"/>
  <c r="H387" i="6"/>
  <c r="I387" i="6"/>
  <c r="K387" i="6"/>
  <c r="L387" i="6"/>
  <c r="M387" i="6"/>
  <c r="N387" i="6"/>
  <c r="O387" i="6"/>
  <c r="P387" i="6"/>
  <c r="Q387" i="6"/>
  <c r="R387" i="6"/>
  <c r="S387" i="6"/>
  <c r="T387" i="6"/>
  <c r="U387" i="6"/>
  <c r="V387" i="6"/>
  <c r="W387" i="6"/>
  <c r="AB387" i="6"/>
  <c r="AC387" i="6"/>
  <c r="B388" i="6"/>
  <c r="D388" i="6"/>
  <c r="F388" i="6"/>
  <c r="H388" i="6"/>
  <c r="I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AB388" i="6"/>
  <c r="AC388" i="6"/>
  <c r="B389" i="6"/>
  <c r="D389" i="6"/>
  <c r="F389" i="6"/>
  <c r="H389" i="6"/>
  <c r="I389" i="6"/>
  <c r="K389" i="6"/>
  <c r="L389" i="6"/>
  <c r="M389" i="6"/>
  <c r="N389" i="6"/>
  <c r="O389" i="6"/>
  <c r="P389" i="6"/>
  <c r="Q389" i="6"/>
  <c r="R389" i="6"/>
  <c r="S389" i="6"/>
  <c r="T389" i="6"/>
  <c r="U389" i="6"/>
  <c r="V389" i="6"/>
  <c r="W389" i="6"/>
  <c r="AB389" i="6"/>
  <c r="AC389" i="6"/>
  <c r="B390" i="6"/>
  <c r="D390" i="6"/>
  <c r="F390" i="6"/>
  <c r="H390" i="6"/>
  <c r="I390" i="6"/>
  <c r="K390" i="6"/>
  <c r="L390" i="6"/>
  <c r="M390" i="6"/>
  <c r="N390" i="6"/>
  <c r="O390" i="6"/>
  <c r="P390" i="6"/>
  <c r="Q390" i="6"/>
  <c r="R390" i="6"/>
  <c r="S390" i="6"/>
  <c r="T390" i="6"/>
  <c r="U390" i="6"/>
  <c r="V390" i="6"/>
  <c r="W390" i="6"/>
  <c r="AB390" i="6"/>
  <c r="AC390" i="6"/>
  <c r="B391" i="6"/>
  <c r="D391" i="6"/>
  <c r="F391" i="6"/>
  <c r="H391" i="6"/>
  <c r="I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AB391" i="6"/>
  <c r="AC391" i="6"/>
  <c r="B392" i="6"/>
  <c r="D392" i="6"/>
  <c r="F392" i="6"/>
  <c r="H392" i="6"/>
  <c r="I392" i="6"/>
  <c r="K392" i="6"/>
  <c r="L392" i="6"/>
  <c r="M392" i="6"/>
  <c r="N392" i="6"/>
  <c r="O392" i="6"/>
  <c r="P392" i="6"/>
  <c r="Q392" i="6"/>
  <c r="R392" i="6"/>
  <c r="S392" i="6"/>
  <c r="T392" i="6"/>
  <c r="U392" i="6"/>
  <c r="V392" i="6"/>
  <c r="W392" i="6"/>
  <c r="AB392" i="6"/>
  <c r="AC392" i="6"/>
  <c r="B393" i="6"/>
  <c r="D393" i="6"/>
  <c r="F393" i="6"/>
  <c r="H393" i="6"/>
  <c r="I393" i="6"/>
  <c r="K393" i="6"/>
  <c r="L393" i="6"/>
  <c r="M393" i="6"/>
  <c r="N393" i="6"/>
  <c r="O393" i="6"/>
  <c r="P393" i="6"/>
  <c r="Q393" i="6"/>
  <c r="R393" i="6"/>
  <c r="S393" i="6"/>
  <c r="T393" i="6"/>
  <c r="U393" i="6"/>
  <c r="V393" i="6"/>
  <c r="W393" i="6"/>
  <c r="AB393" i="6"/>
  <c r="AC393" i="6"/>
  <c r="B394" i="6"/>
  <c r="D394" i="6"/>
  <c r="F394" i="6"/>
  <c r="H394" i="6"/>
  <c r="I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AB394" i="6"/>
  <c r="AC394" i="6"/>
  <c r="B395" i="6"/>
  <c r="D395" i="6"/>
  <c r="F395" i="6"/>
  <c r="H395" i="6"/>
  <c r="I395" i="6"/>
  <c r="K395" i="6"/>
  <c r="L395" i="6"/>
  <c r="M395" i="6"/>
  <c r="N395" i="6"/>
  <c r="O395" i="6"/>
  <c r="P395" i="6"/>
  <c r="Q395" i="6"/>
  <c r="R395" i="6"/>
  <c r="S395" i="6"/>
  <c r="T395" i="6"/>
  <c r="U395" i="6"/>
  <c r="V395" i="6"/>
  <c r="W395" i="6"/>
  <c r="AB395" i="6"/>
  <c r="AC395" i="6"/>
  <c r="B396" i="6"/>
  <c r="D396" i="6"/>
  <c r="F396" i="6"/>
  <c r="H396" i="6"/>
  <c r="I396" i="6"/>
  <c r="K396" i="6"/>
  <c r="L396" i="6"/>
  <c r="M396" i="6"/>
  <c r="N396" i="6"/>
  <c r="O396" i="6"/>
  <c r="P396" i="6"/>
  <c r="Q396" i="6"/>
  <c r="R396" i="6"/>
  <c r="S396" i="6"/>
  <c r="T396" i="6"/>
  <c r="U396" i="6"/>
  <c r="V396" i="6"/>
  <c r="W396" i="6"/>
  <c r="AB396" i="6"/>
  <c r="AC396" i="6"/>
  <c r="B397" i="6"/>
  <c r="D397" i="6"/>
  <c r="F397" i="6"/>
  <c r="H397" i="6"/>
  <c r="I397" i="6"/>
  <c r="K397" i="6"/>
  <c r="L397" i="6"/>
  <c r="M397" i="6"/>
  <c r="N397" i="6"/>
  <c r="O397" i="6"/>
  <c r="P397" i="6"/>
  <c r="Q397" i="6"/>
  <c r="R397" i="6"/>
  <c r="S397" i="6"/>
  <c r="T397" i="6"/>
  <c r="U397" i="6"/>
  <c r="V397" i="6"/>
  <c r="W397" i="6"/>
  <c r="AB397" i="6"/>
  <c r="AC397" i="6"/>
  <c r="B398" i="6"/>
  <c r="D398" i="6"/>
  <c r="F398" i="6"/>
  <c r="H398" i="6"/>
  <c r="I398" i="6"/>
  <c r="K398" i="6"/>
  <c r="L398" i="6"/>
  <c r="M398" i="6"/>
  <c r="N398" i="6"/>
  <c r="O398" i="6"/>
  <c r="P398" i="6"/>
  <c r="Q398" i="6"/>
  <c r="R398" i="6"/>
  <c r="S398" i="6"/>
  <c r="T398" i="6"/>
  <c r="U398" i="6"/>
  <c r="V398" i="6"/>
  <c r="W398" i="6"/>
  <c r="AB398" i="6"/>
  <c r="AC398" i="6"/>
  <c r="B399" i="6"/>
  <c r="D399" i="6"/>
  <c r="F399" i="6"/>
  <c r="H399" i="6"/>
  <c r="I399" i="6"/>
  <c r="K399" i="6"/>
  <c r="L399" i="6"/>
  <c r="M399" i="6"/>
  <c r="N399" i="6"/>
  <c r="O399" i="6"/>
  <c r="P399" i="6"/>
  <c r="Q399" i="6"/>
  <c r="R399" i="6"/>
  <c r="S399" i="6"/>
  <c r="T399" i="6"/>
  <c r="U399" i="6"/>
  <c r="V399" i="6"/>
  <c r="W399" i="6"/>
  <c r="AB399" i="6"/>
  <c r="AC399" i="6"/>
  <c r="B400" i="6"/>
  <c r="D400" i="6"/>
  <c r="F400" i="6"/>
  <c r="H400" i="6"/>
  <c r="I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AB400" i="6"/>
  <c r="AC400" i="6"/>
  <c r="B401" i="6"/>
  <c r="D401" i="6"/>
  <c r="F401" i="6"/>
  <c r="H401" i="6"/>
  <c r="I401" i="6"/>
  <c r="K401" i="6"/>
  <c r="L401" i="6"/>
  <c r="M401" i="6"/>
  <c r="N401" i="6"/>
  <c r="O401" i="6"/>
  <c r="P401" i="6"/>
  <c r="Q401" i="6"/>
  <c r="R401" i="6"/>
  <c r="S401" i="6"/>
  <c r="T401" i="6"/>
  <c r="U401" i="6"/>
  <c r="V401" i="6"/>
  <c r="W401" i="6"/>
  <c r="AB401" i="6"/>
  <c r="AC401" i="6"/>
  <c r="B402" i="6"/>
  <c r="D402" i="6"/>
  <c r="F402" i="6"/>
  <c r="H402" i="6"/>
  <c r="I402" i="6"/>
  <c r="K402" i="6"/>
  <c r="L402" i="6"/>
  <c r="M402" i="6"/>
  <c r="N402" i="6"/>
  <c r="O402" i="6"/>
  <c r="P402" i="6"/>
  <c r="Q402" i="6"/>
  <c r="R402" i="6"/>
  <c r="S402" i="6"/>
  <c r="T402" i="6"/>
  <c r="U402" i="6"/>
  <c r="V402" i="6"/>
  <c r="W402" i="6"/>
  <c r="AB402" i="6"/>
  <c r="AC402" i="6"/>
  <c r="B403" i="6"/>
  <c r="D403" i="6"/>
  <c r="F403" i="6"/>
  <c r="H403" i="6"/>
  <c r="I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AB403" i="6"/>
  <c r="AC403" i="6"/>
  <c r="B404" i="6"/>
  <c r="D404" i="6"/>
  <c r="F404" i="6"/>
  <c r="H404" i="6"/>
  <c r="I404" i="6"/>
  <c r="K404" i="6"/>
  <c r="L404" i="6"/>
  <c r="M404" i="6"/>
  <c r="N404" i="6"/>
  <c r="O404" i="6"/>
  <c r="P404" i="6"/>
  <c r="Q404" i="6"/>
  <c r="R404" i="6"/>
  <c r="S404" i="6"/>
  <c r="T404" i="6"/>
  <c r="U404" i="6"/>
  <c r="V404" i="6"/>
  <c r="W404" i="6"/>
  <c r="AB404" i="6"/>
  <c r="AC404" i="6"/>
  <c r="B405" i="6"/>
  <c r="D405" i="6"/>
  <c r="F405" i="6"/>
  <c r="H405" i="6"/>
  <c r="I405" i="6"/>
  <c r="K405" i="6"/>
  <c r="L405" i="6"/>
  <c r="M405" i="6"/>
  <c r="N405" i="6"/>
  <c r="O405" i="6"/>
  <c r="P405" i="6"/>
  <c r="Q405" i="6"/>
  <c r="R405" i="6"/>
  <c r="S405" i="6"/>
  <c r="T405" i="6"/>
  <c r="U405" i="6"/>
  <c r="V405" i="6"/>
  <c r="W405" i="6"/>
  <c r="AB405" i="6"/>
  <c r="AC405" i="6"/>
  <c r="B406" i="6"/>
  <c r="D406" i="6"/>
  <c r="F406" i="6"/>
  <c r="H406" i="6"/>
  <c r="I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AB406" i="6"/>
  <c r="AC406" i="6"/>
  <c r="B407" i="6"/>
  <c r="D407" i="6"/>
  <c r="F407" i="6"/>
  <c r="H407" i="6"/>
  <c r="I407" i="6"/>
  <c r="K407" i="6"/>
  <c r="L407" i="6"/>
  <c r="M407" i="6"/>
  <c r="N407" i="6"/>
  <c r="O407" i="6"/>
  <c r="P407" i="6"/>
  <c r="Q407" i="6"/>
  <c r="R407" i="6"/>
  <c r="S407" i="6"/>
  <c r="T407" i="6"/>
  <c r="U407" i="6"/>
  <c r="V407" i="6"/>
  <c r="W407" i="6"/>
  <c r="AB407" i="6"/>
  <c r="AC407" i="6"/>
  <c r="B408" i="6"/>
  <c r="D408" i="6"/>
  <c r="F408" i="6"/>
  <c r="H408" i="6"/>
  <c r="I408" i="6"/>
  <c r="K408" i="6"/>
  <c r="L408" i="6"/>
  <c r="M408" i="6"/>
  <c r="N408" i="6"/>
  <c r="O408" i="6"/>
  <c r="P408" i="6"/>
  <c r="Q408" i="6"/>
  <c r="R408" i="6"/>
  <c r="S408" i="6"/>
  <c r="T408" i="6"/>
  <c r="U408" i="6"/>
  <c r="V408" i="6"/>
  <c r="W408" i="6"/>
  <c r="AB408" i="6"/>
  <c r="AC408" i="6"/>
  <c r="B409" i="6"/>
  <c r="D409" i="6"/>
  <c r="F409" i="6"/>
  <c r="H409" i="6"/>
  <c r="I409" i="6"/>
  <c r="K409" i="6"/>
  <c r="L409" i="6"/>
  <c r="M409" i="6"/>
  <c r="N409" i="6"/>
  <c r="O409" i="6"/>
  <c r="P409" i="6"/>
  <c r="Q409" i="6"/>
  <c r="R409" i="6"/>
  <c r="S409" i="6"/>
  <c r="T409" i="6"/>
  <c r="U409" i="6"/>
  <c r="V409" i="6"/>
  <c r="W409" i="6"/>
  <c r="AB409" i="6"/>
  <c r="AC409" i="6"/>
  <c r="B410" i="6"/>
  <c r="D410" i="6"/>
  <c r="F410" i="6"/>
  <c r="H410" i="6"/>
  <c r="I410" i="6"/>
  <c r="K410" i="6"/>
  <c r="L410" i="6"/>
  <c r="M410" i="6"/>
  <c r="N410" i="6"/>
  <c r="O410" i="6"/>
  <c r="P410" i="6"/>
  <c r="Q410" i="6"/>
  <c r="R410" i="6"/>
  <c r="S410" i="6"/>
  <c r="T410" i="6"/>
  <c r="U410" i="6"/>
  <c r="V410" i="6"/>
  <c r="W410" i="6"/>
  <c r="AB410" i="6"/>
  <c r="AC410" i="6"/>
  <c r="B411" i="6"/>
  <c r="D411" i="6"/>
  <c r="F411" i="6"/>
  <c r="H411" i="6"/>
  <c r="I411" i="6"/>
  <c r="K411" i="6"/>
  <c r="L411" i="6"/>
  <c r="M411" i="6"/>
  <c r="N411" i="6"/>
  <c r="O411" i="6"/>
  <c r="P411" i="6"/>
  <c r="Q411" i="6"/>
  <c r="R411" i="6"/>
  <c r="S411" i="6"/>
  <c r="T411" i="6"/>
  <c r="U411" i="6"/>
  <c r="V411" i="6"/>
  <c r="W411" i="6"/>
  <c r="AB411" i="6"/>
  <c r="AC411" i="6"/>
  <c r="B412" i="6"/>
  <c r="D412" i="6"/>
  <c r="F412" i="6"/>
  <c r="H412" i="6"/>
  <c r="I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AB412" i="6"/>
  <c r="AC412" i="6"/>
  <c r="B413" i="6"/>
  <c r="D413" i="6"/>
  <c r="F413" i="6"/>
  <c r="H413" i="6"/>
  <c r="I413" i="6"/>
  <c r="K413" i="6"/>
  <c r="L413" i="6"/>
  <c r="M413" i="6"/>
  <c r="N413" i="6"/>
  <c r="O413" i="6"/>
  <c r="P413" i="6"/>
  <c r="Q413" i="6"/>
  <c r="R413" i="6"/>
  <c r="S413" i="6"/>
  <c r="T413" i="6"/>
  <c r="U413" i="6"/>
  <c r="V413" i="6"/>
  <c r="W413" i="6"/>
  <c r="AB413" i="6"/>
  <c r="AC413" i="6"/>
  <c r="B414" i="6"/>
  <c r="D414" i="6"/>
  <c r="F414" i="6"/>
  <c r="H414" i="6"/>
  <c r="I414" i="6"/>
  <c r="K414" i="6"/>
  <c r="L414" i="6"/>
  <c r="M414" i="6"/>
  <c r="N414" i="6"/>
  <c r="O414" i="6"/>
  <c r="P414" i="6"/>
  <c r="Q414" i="6"/>
  <c r="R414" i="6"/>
  <c r="S414" i="6"/>
  <c r="T414" i="6"/>
  <c r="U414" i="6"/>
  <c r="V414" i="6"/>
  <c r="W414" i="6"/>
  <c r="AB414" i="6"/>
  <c r="AC414" i="6"/>
  <c r="B415" i="6"/>
  <c r="D415" i="6"/>
  <c r="F415" i="6"/>
  <c r="H415" i="6"/>
  <c r="I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AB415" i="6"/>
  <c r="AC415" i="6"/>
  <c r="B416" i="6"/>
  <c r="D416" i="6"/>
  <c r="F416" i="6"/>
  <c r="H416" i="6"/>
  <c r="I416" i="6"/>
  <c r="K416" i="6"/>
  <c r="L416" i="6"/>
  <c r="M416" i="6"/>
  <c r="N416" i="6"/>
  <c r="O416" i="6"/>
  <c r="P416" i="6"/>
  <c r="Q416" i="6"/>
  <c r="R416" i="6"/>
  <c r="S416" i="6"/>
  <c r="T416" i="6"/>
  <c r="U416" i="6"/>
  <c r="V416" i="6"/>
  <c r="W416" i="6"/>
  <c r="AB416" i="6"/>
  <c r="AC416" i="6"/>
  <c r="B417" i="6"/>
  <c r="D417" i="6"/>
  <c r="F417" i="6"/>
  <c r="H417" i="6"/>
  <c r="I417" i="6"/>
  <c r="K417" i="6"/>
  <c r="L417" i="6"/>
  <c r="M417" i="6"/>
  <c r="N417" i="6"/>
  <c r="O417" i="6"/>
  <c r="P417" i="6"/>
  <c r="Q417" i="6"/>
  <c r="R417" i="6"/>
  <c r="S417" i="6"/>
  <c r="T417" i="6"/>
  <c r="U417" i="6"/>
  <c r="V417" i="6"/>
  <c r="W417" i="6"/>
  <c r="AB417" i="6"/>
  <c r="AC417" i="6"/>
  <c r="B418" i="6"/>
  <c r="D418" i="6"/>
  <c r="F418" i="6"/>
  <c r="H418" i="6"/>
  <c r="I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AB418" i="6"/>
  <c r="AC418" i="6"/>
  <c r="B419" i="6"/>
  <c r="D419" i="6"/>
  <c r="F419" i="6"/>
  <c r="H419" i="6"/>
  <c r="I419" i="6"/>
  <c r="K419" i="6"/>
  <c r="L419" i="6"/>
  <c r="M419" i="6"/>
  <c r="N419" i="6"/>
  <c r="O419" i="6"/>
  <c r="P419" i="6"/>
  <c r="Q419" i="6"/>
  <c r="R419" i="6"/>
  <c r="S419" i="6"/>
  <c r="T419" i="6"/>
  <c r="U419" i="6"/>
  <c r="V419" i="6"/>
  <c r="W419" i="6"/>
  <c r="AB419" i="6"/>
  <c r="AC419" i="6"/>
  <c r="B420" i="6"/>
  <c r="D420" i="6"/>
  <c r="F420" i="6"/>
  <c r="H420" i="6"/>
  <c r="I420" i="6"/>
  <c r="K420" i="6"/>
  <c r="L420" i="6"/>
  <c r="M420" i="6"/>
  <c r="N420" i="6"/>
  <c r="O420" i="6"/>
  <c r="P420" i="6"/>
  <c r="Q420" i="6"/>
  <c r="R420" i="6"/>
  <c r="S420" i="6"/>
  <c r="T420" i="6"/>
  <c r="U420" i="6"/>
  <c r="V420" i="6"/>
  <c r="W420" i="6"/>
  <c r="AB420" i="6"/>
  <c r="AC420" i="6"/>
  <c r="B421" i="6"/>
  <c r="D421" i="6"/>
  <c r="F421" i="6"/>
  <c r="H421" i="6"/>
  <c r="I421" i="6"/>
  <c r="K421" i="6"/>
  <c r="L421" i="6"/>
  <c r="M421" i="6"/>
  <c r="N421" i="6"/>
  <c r="O421" i="6"/>
  <c r="P421" i="6"/>
  <c r="Q421" i="6"/>
  <c r="R421" i="6"/>
  <c r="S421" i="6"/>
  <c r="T421" i="6"/>
  <c r="U421" i="6"/>
  <c r="V421" i="6"/>
  <c r="W421" i="6"/>
  <c r="AB421" i="6"/>
  <c r="AC421" i="6"/>
  <c r="B422" i="6"/>
  <c r="D422" i="6"/>
  <c r="F422" i="6"/>
  <c r="H422" i="6"/>
  <c r="I422" i="6"/>
  <c r="K422" i="6"/>
  <c r="L422" i="6"/>
  <c r="M422" i="6"/>
  <c r="N422" i="6"/>
  <c r="O422" i="6"/>
  <c r="P422" i="6"/>
  <c r="Q422" i="6"/>
  <c r="R422" i="6"/>
  <c r="S422" i="6"/>
  <c r="T422" i="6"/>
  <c r="U422" i="6"/>
  <c r="V422" i="6"/>
  <c r="W422" i="6"/>
  <c r="AB422" i="6"/>
  <c r="AC422" i="6"/>
  <c r="B423" i="6"/>
  <c r="D423" i="6"/>
  <c r="F423" i="6"/>
  <c r="H423" i="6"/>
  <c r="I423" i="6"/>
  <c r="K423" i="6"/>
  <c r="L423" i="6"/>
  <c r="M423" i="6"/>
  <c r="N423" i="6"/>
  <c r="O423" i="6"/>
  <c r="P423" i="6"/>
  <c r="Q423" i="6"/>
  <c r="R423" i="6"/>
  <c r="S423" i="6"/>
  <c r="T423" i="6"/>
  <c r="U423" i="6"/>
  <c r="V423" i="6"/>
  <c r="W423" i="6"/>
  <c r="AB423" i="6"/>
  <c r="AC423" i="6"/>
  <c r="B424" i="6"/>
  <c r="D424" i="6"/>
  <c r="F424" i="6"/>
  <c r="H424" i="6"/>
  <c r="I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AB424" i="6"/>
  <c r="AC424" i="6"/>
  <c r="B425" i="6"/>
  <c r="D425" i="6"/>
  <c r="F425" i="6"/>
  <c r="H425" i="6"/>
  <c r="I425" i="6"/>
  <c r="K425" i="6"/>
  <c r="L425" i="6"/>
  <c r="M425" i="6"/>
  <c r="N425" i="6"/>
  <c r="O425" i="6"/>
  <c r="P425" i="6"/>
  <c r="Q425" i="6"/>
  <c r="R425" i="6"/>
  <c r="S425" i="6"/>
  <c r="T425" i="6"/>
  <c r="U425" i="6"/>
  <c r="V425" i="6"/>
  <c r="W425" i="6"/>
  <c r="AB425" i="6"/>
  <c r="AC425" i="6"/>
  <c r="B426" i="6"/>
  <c r="D426" i="6"/>
  <c r="F426" i="6"/>
  <c r="H426" i="6"/>
  <c r="I426" i="6"/>
  <c r="K426" i="6"/>
  <c r="L426" i="6"/>
  <c r="M426" i="6"/>
  <c r="N426" i="6"/>
  <c r="O426" i="6"/>
  <c r="P426" i="6"/>
  <c r="Q426" i="6"/>
  <c r="R426" i="6"/>
  <c r="S426" i="6"/>
  <c r="T426" i="6"/>
  <c r="U426" i="6"/>
  <c r="V426" i="6"/>
  <c r="W426" i="6"/>
  <c r="AB426" i="6"/>
  <c r="AC426" i="6"/>
  <c r="B427" i="6"/>
  <c r="D427" i="6"/>
  <c r="F427" i="6"/>
  <c r="H427" i="6"/>
  <c r="I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AB427" i="6"/>
  <c r="AC427" i="6"/>
  <c r="B428" i="6"/>
  <c r="D428" i="6"/>
  <c r="F428" i="6"/>
  <c r="H428" i="6"/>
  <c r="I428" i="6"/>
  <c r="K428" i="6"/>
  <c r="L428" i="6"/>
  <c r="M428" i="6"/>
  <c r="N428" i="6"/>
  <c r="O428" i="6"/>
  <c r="P428" i="6"/>
  <c r="Q428" i="6"/>
  <c r="R428" i="6"/>
  <c r="S428" i="6"/>
  <c r="T428" i="6"/>
  <c r="U428" i="6"/>
  <c r="V428" i="6"/>
  <c r="W428" i="6"/>
  <c r="AB428" i="6"/>
  <c r="AC428" i="6"/>
  <c r="B429" i="6"/>
  <c r="D429" i="6"/>
  <c r="F429" i="6"/>
  <c r="H429" i="6"/>
  <c r="I429" i="6"/>
  <c r="K429" i="6"/>
  <c r="L429" i="6"/>
  <c r="M429" i="6"/>
  <c r="N429" i="6"/>
  <c r="O429" i="6"/>
  <c r="P429" i="6"/>
  <c r="Q429" i="6"/>
  <c r="R429" i="6"/>
  <c r="S429" i="6"/>
  <c r="T429" i="6"/>
  <c r="U429" i="6"/>
  <c r="V429" i="6"/>
  <c r="W429" i="6"/>
  <c r="AB429" i="6"/>
  <c r="AC429" i="6"/>
  <c r="B430" i="6"/>
  <c r="D430" i="6"/>
  <c r="F430" i="6"/>
  <c r="H430" i="6"/>
  <c r="I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AB430" i="6"/>
  <c r="AC430" i="6"/>
  <c r="B431" i="6"/>
  <c r="D431" i="6"/>
  <c r="F431" i="6"/>
  <c r="H431" i="6"/>
  <c r="I431" i="6"/>
  <c r="K431" i="6"/>
  <c r="L431" i="6"/>
  <c r="M431" i="6"/>
  <c r="N431" i="6"/>
  <c r="O431" i="6"/>
  <c r="P431" i="6"/>
  <c r="Q431" i="6"/>
  <c r="R431" i="6"/>
  <c r="S431" i="6"/>
  <c r="T431" i="6"/>
  <c r="U431" i="6"/>
  <c r="V431" i="6"/>
  <c r="W431" i="6"/>
  <c r="AB431" i="6"/>
  <c r="AC431" i="6"/>
  <c r="B432" i="6"/>
  <c r="D432" i="6"/>
  <c r="F432" i="6"/>
  <c r="H432" i="6"/>
  <c r="I432" i="6"/>
  <c r="K432" i="6"/>
  <c r="L432" i="6"/>
  <c r="M432" i="6"/>
  <c r="N432" i="6"/>
  <c r="O432" i="6"/>
  <c r="P432" i="6"/>
  <c r="Q432" i="6"/>
  <c r="R432" i="6"/>
  <c r="S432" i="6"/>
  <c r="T432" i="6"/>
  <c r="U432" i="6"/>
  <c r="V432" i="6"/>
  <c r="W432" i="6"/>
  <c r="AB432" i="6"/>
  <c r="AC432" i="6"/>
  <c r="B433" i="6"/>
  <c r="D433" i="6"/>
  <c r="F433" i="6"/>
  <c r="H433" i="6"/>
  <c r="I433" i="6"/>
  <c r="K433" i="6"/>
  <c r="L433" i="6"/>
  <c r="M433" i="6"/>
  <c r="N433" i="6"/>
  <c r="O433" i="6"/>
  <c r="P433" i="6"/>
  <c r="Q433" i="6"/>
  <c r="R433" i="6"/>
  <c r="S433" i="6"/>
  <c r="T433" i="6"/>
  <c r="U433" i="6"/>
  <c r="V433" i="6"/>
  <c r="W433" i="6"/>
  <c r="AB433" i="6"/>
  <c r="AC433" i="6"/>
  <c r="B434" i="6"/>
  <c r="D434" i="6"/>
  <c r="F434" i="6"/>
  <c r="H434" i="6"/>
  <c r="I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AB434" i="6"/>
  <c r="AC434" i="6"/>
  <c r="B435" i="6"/>
  <c r="D435" i="6"/>
  <c r="F435" i="6"/>
  <c r="H435" i="6"/>
  <c r="I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AB435" i="6"/>
  <c r="AC435" i="6"/>
  <c r="B436" i="6"/>
  <c r="D436" i="6"/>
  <c r="F436" i="6"/>
  <c r="H436" i="6"/>
  <c r="I436" i="6"/>
  <c r="K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AB436" i="6"/>
  <c r="AC436" i="6"/>
  <c r="B437" i="6"/>
  <c r="D437" i="6"/>
  <c r="F437" i="6"/>
  <c r="H437" i="6"/>
  <c r="I437" i="6"/>
  <c r="K437" i="6"/>
  <c r="L437" i="6"/>
  <c r="M437" i="6"/>
  <c r="N437" i="6"/>
  <c r="O437" i="6"/>
  <c r="P437" i="6"/>
  <c r="Q437" i="6"/>
  <c r="R437" i="6"/>
  <c r="S437" i="6"/>
  <c r="T437" i="6"/>
  <c r="U437" i="6"/>
  <c r="V437" i="6"/>
  <c r="W437" i="6"/>
  <c r="AB437" i="6"/>
  <c r="AC437" i="6"/>
  <c r="B438" i="6"/>
  <c r="D438" i="6"/>
  <c r="F438" i="6"/>
  <c r="H438" i="6"/>
  <c r="I438" i="6"/>
  <c r="K438" i="6"/>
  <c r="L438" i="6"/>
  <c r="M438" i="6"/>
  <c r="N438" i="6"/>
  <c r="O438" i="6"/>
  <c r="P438" i="6"/>
  <c r="Q438" i="6"/>
  <c r="R438" i="6"/>
  <c r="S438" i="6"/>
  <c r="T438" i="6"/>
  <c r="U438" i="6"/>
  <c r="V438" i="6"/>
  <c r="W438" i="6"/>
  <c r="AB438" i="6"/>
  <c r="AC438" i="6"/>
  <c r="B439" i="6"/>
  <c r="D439" i="6"/>
  <c r="F439" i="6"/>
  <c r="H439" i="6"/>
  <c r="I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AB439" i="6"/>
  <c r="AC439" i="6"/>
  <c r="B440" i="6"/>
  <c r="D440" i="6"/>
  <c r="F440" i="6"/>
  <c r="H440" i="6"/>
  <c r="I440" i="6"/>
  <c r="K440" i="6"/>
  <c r="L440" i="6"/>
  <c r="M440" i="6"/>
  <c r="N440" i="6"/>
  <c r="O440" i="6"/>
  <c r="P440" i="6"/>
  <c r="Q440" i="6"/>
  <c r="R440" i="6"/>
  <c r="S440" i="6"/>
  <c r="T440" i="6"/>
  <c r="U440" i="6"/>
  <c r="V440" i="6"/>
  <c r="W440" i="6"/>
  <c r="AB440" i="6"/>
  <c r="AC440" i="6"/>
  <c r="B441" i="6"/>
  <c r="D441" i="6"/>
  <c r="F441" i="6"/>
  <c r="H441" i="6"/>
  <c r="I441" i="6"/>
  <c r="K441" i="6"/>
  <c r="L441" i="6"/>
  <c r="M441" i="6"/>
  <c r="N441" i="6"/>
  <c r="O441" i="6"/>
  <c r="P441" i="6"/>
  <c r="Q441" i="6"/>
  <c r="R441" i="6"/>
  <c r="S441" i="6"/>
  <c r="T441" i="6"/>
  <c r="U441" i="6"/>
  <c r="V441" i="6"/>
  <c r="W441" i="6"/>
  <c r="AB441" i="6"/>
  <c r="AC441" i="6"/>
  <c r="B442" i="6"/>
  <c r="D442" i="6"/>
  <c r="F442" i="6"/>
  <c r="H442" i="6"/>
  <c r="I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AB442" i="6"/>
  <c r="AC442" i="6"/>
  <c r="B443" i="6"/>
  <c r="D443" i="6"/>
  <c r="F443" i="6"/>
  <c r="H443" i="6"/>
  <c r="I443" i="6"/>
  <c r="K443" i="6"/>
  <c r="L443" i="6"/>
  <c r="M443" i="6"/>
  <c r="N443" i="6"/>
  <c r="O443" i="6"/>
  <c r="P443" i="6"/>
  <c r="Q443" i="6"/>
  <c r="R443" i="6"/>
  <c r="S443" i="6"/>
  <c r="T443" i="6"/>
  <c r="U443" i="6"/>
  <c r="V443" i="6"/>
  <c r="W443" i="6"/>
  <c r="AB443" i="6"/>
  <c r="AC443" i="6"/>
  <c r="B444" i="6"/>
  <c r="D444" i="6"/>
  <c r="F444" i="6"/>
  <c r="H444" i="6"/>
  <c r="I444" i="6"/>
  <c r="K444" i="6"/>
  <c r="L444" i="6"/>
  <c r="M444" i="6"/>
  <c r="N444" i="6"/>
  <c r="O444" i="6"/>
  <c r="P444" i="6"/>
  <c r="Q444" i="6"/>
  <c r="R444" i="6"/>
  <c r="S444" i="6"/>
  <c r="T444" i="6"/>
  <c r="U444" i="6"/>
  <c r="V444" i="6"/>
  <c r="W444" i="6"/>
  <c r="AB444" i="6"/>
  <c r="AC444" i="6"/>
  <c r="B445" i="6"/>
  <c r="D445" i="6"/>
  <c r="F445" i="6"/>
  <c r="H445" i="6"/>
  <c r="I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AB445" i="6"/>
  <c r="AC445" i="6"/>
  <c r="B446" i="6"/>
  <c r="D446" i="6"/>
  <c r="F446" i="6"/>
  <c r="H446" i="6"/>
  <c r="I446" i="6"/>
  <c r="K446" i="6"/>
  <c r="L446" i="6"/>
  <c r="M446" i="6"/>
  <c r="N446" i="6"/>
  <c r="O446" i="6"/>
  <c r="P446" i="6"/>
  <c r="Q446" i="6"/>
  <c r="R446" i="6"/>
  <c r="S446" i="6"/>
  <c r="T446" i="6"/>
  <c r="U446" i="6"/>
  <c r="V446" i="6"/>
  <c r="W446" i="6"/>
  <c r="AB446" i="6"/>
  <c r="AC446" i="6"/>
  <c r="B447" i="6"/>
  <c r="D447" i="6"/>
  <c r="F447" i="6"/>
  <c r="H447" i="6"/>
  <c r="I447" i="6"/>
  <c r="K447" i="6"/>
  <c r="L447" i="6"/>
  <c r="M447" i="6"/>
  <c r="N447" i="6"/>
  <c r="O447" i="6"/>
  <c r="P447" i="6"/>
  <c r="Q447" i="6"/>
  <c r="R447" i="6"/>
  <c r="S447" i="6"/>
  <c r="T447" i="6"/>
  <c r="U447" i="6"/>
  <c r="V447" i="6"/>
  <c r="W447" i="6"/>
  <c r="AB447" i="6"/>
  <c r="AC447" i="6"/>
  <c r="B448" i="6"/>
  <c r="D448" i="6"/>
  <c r="F448" i="6"/>
  <c r="H448" i="6"/>
  <c r="I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AB448" i="6"/>
  <c r="AC448" i="6"/>
  <c r="B449" i="6"/>
  <c r="D449" i="6"/>
  <c r="F449" i="6"/>
  <c r="H449" i="6"/>
  <c r="I449" i="6"/>
  <c r="K449" i="6"/>
  <c r="L449" i="6"/>
  <c r="M449" i="6"/>
  <c r="N449" i="6"/>
  <c r="O449" i="6"/>
  <c r="P449" i="6"/>
  <c r="Q449" i="6"/>
  <c r="R449" i="6"/>
  <c r="S449" i="6"/>
  <c r="T449" i="6"/>
  <c r="U449" i="6"/>
  <c r="V449" i="6"/>
  <c r="W449" i="6"/>
  <c r="AB449" i="6"/>
  <c r="AC449" i="6"/>
  <c r="B450" i="6"/>
  <c r="D450" i="6"/>
  <c r="F450" i="6"/>
  <c r="H450" i="6"/>
  <c r="I450" i="6"/>
  <c r="K450" i="6"/>
  <c r="L450" i="6"/>
  <c r="M450" i="6"/>
  <c r="N450" i="6"/>
  <c r="O450" i="6"/>
  <c r="P450" i="6"/>
  <c r="Q450" i="6"/>
  <c r="R450" i="6"/>
  <c r="S450" i="6"/>
  <c r="T450" i="6"/>
  <c r="U450" i="6"/>
  <c r="V450" i="6"/>
  <c r="W450" i="6"/>
  <c r="AB450" i="6"/>
  <c r="AC450" i="6"/>
  <c r="B451" i="6"/>
  <c r="D451" i="6"/>
  <c r="F451" i="6"/>
  <c r="H451" i="6"/>
  <c r="I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AB451" i="6"/>
  <c r="AC451" i="6"/>
  <c r="B452" i="6"/>
  <c r="D452" i="6"/>
  <c r="F452" i="6"/>
  <c r="H452" i="6"/>
  <c r="I452" i="6"/>
  <c r="K452" i="6"/>
  <c r="L452" i="6"/>
  <c r="M452" i="6"/>
  <c r="N452" i="6"/>
  <c r="O452" i="6"/>
  <c r="P452" i="6"/>
  <c r="Q452" i="6"/>
  <c r="R452" i="6"/>
  <c r="S452" i="6"/>
  <c r="T452" i="6"/>
  <c r="U452" i="6"/>
  <c r="V452" i="6"/>
  <c r="W452" i="6"/>
  <c r="AB452" i="6"/>
  <c r="AC452" i="6"/>
  <c r="B453" i="6"/>
  <c r="D453" i="6"/>
  <c r="F453" i="6"/>
  <c r="H453" i="6"/>
  <c r="I453" i="6"/>
  <c r="K453" i="6"/>
  <c r="L453" i="6"/>
  <c r="M453" i="6"/>
  <c r="N453" i="6"/>
  <c r="O453" i="6"/>
  <c r="P453" i="6"/>
  <c r="Q453" i="6"/>
  <c r="R453" i="6"/>
  <c r="S453" i="6"/>
  <c r="T453" i="6"/>
  <c r="U453" i="6"/>
  <c r="V453" i="6"/>
  <c r="W453" i="6"/>
  <c r="AB453" i="6"/>
  <c r="AC453" i="6"/>
  <c r="B454" i="6"/>
  <c r="D454" i="6"/>
  <c r="F454" i="6"/>
  <c r="H454" i="6"/>
  <c r="I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AB454" i="6"/>
  <c r="AC454" i="6"/>
  <c r="B455" i="6"/>
  <c r="D455" i="6"/>
  <c r="F455" i="6"/>
  <c r="H455" i="6"/>
  <c r="I455" i="6"/>
  <c r="K455" i="6"/>
  <c r="L455" i="6"/>
  <c r="M455" i="6"/>
  <c r="N455" i="6"/>
  <c r="O455" i="6"/>
  <c r="P455" i="6"/>
  <c r="Q455" i="6"/>
  <c r="R455" i="6"/>
  <c r="S455" i="6"/>
  <c r="T455" i="6"/>
  <c r="U455" i="6"/>
  <c r="V455" i="6"/>
  <c r="W455" i="6"/>
  <c r="AB455" i="6"/>
  <c r="AC455" i="6"/>
  <c r="B456" i="6"/>
  <c r="D456" i="6"/>
  <c r="F456" i="6"/>
  <c r="H456" i="6"/>
  <c r="I456" i="6"/>
  <c r="K456" i="6"/>
  <c r="L456" i="6"/>
  <c r="M456" i="6"/>
  <c r="N456" i="6"/>
  <c r="O456" i="6"/>
  <c r="P456" i="6"/>
  <c r="Q456" i="6"/>
  <c r="R456" i="6"/>
  <c r="S456" i="6"/>
  <c r="T456" i="6"/>
  <c r="U456" i="6"/>
  <c r="V456" i="6"/>
  <c r="W456" i="6"/>
  <c r="AB456" i="6"/>
  <c r="AC456" i="6"/>
  <c r="B457" i="6"/>
  <c r="D457" i="6"/>
  <c r="F457" i="6"/>
  <c r="H457" i="6"/>
  <c r="I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AB457" i="6"/>
  <c r="AC457" i="6"/>
  <c r="B458" i="6"/>
  <c r="D458" i="6"/>
  <c r="F458" i="6"/>
  <c r="H458" i="6"/>
  <c r="I458" i="6"/>
  <c r="K458" i="6"/>
  <c r="L458" i="6"/>
  <c r="M458" i="6"/>
  <c r="N458" i="6"/>
  <c r="O458" i="6"/>
  <c r="P458" i="6"/>
  <c r="Q458" i="6"/>
  <c r="R458" i="6"/>
  <c r="S458" i="6"/>
  <c r="T458" i="6"/>
  <c r="U458" i="6"/>
  <c r="V458" i="6"/>
  <c r="W458" i="6"/>
  <c r="AB458" i="6"/>
  <c r="AC458" i="6"/>
  <c r="B459" i="6"/>
  <c r="D459" i="6"/>
  <c r="F459" i="6"/>
  <c r="H459" i="6"/>
  <c r="I459" i="6"/>
  <c r="K459" i="6"/>
  <c r="L459" i="6"/>
  <c r="M459" i="6"/>
  <c r="N459" i="6"/>
  <c r="O459" i="6"/>
  <c r="P459" i="6"/>
  <c r="Q459" i="6"/>
  <c r="R459" i="6"/>
  <c r="S459" i="6"/>
  <c r="T459" i="6"/>
  <c r="U459" i="6"/>
  <c r="V459" i="6"/>
  <c r="W459" i="6"/>
  <c r="AB459" i="6"/>
  <c r="AC459" i="6"/>
  <c r="B460" i="6"/>
  <c r="D460" i="6"/>
  <c r="F460" i="6"/>
  <c r="H460" i="6"/>
  <c r="I460" i="6"/>
  <c r="K460" i="6"/>
  <c r="L460" i="6"/>
  <c r="M460" i="6"/>
  <c r="N460" i="6"/>
  <c r="O460" i="6"/>
  <c r="P460" i="6"/>
  <c r="Q460" i="6"/>
  <c r="R460" i="6"/>
  <c r="S460" i="6"/>
  <c r="T460" i="6"/>
  <c r="U460" i="6"/>
  <c r="V460" i="6"/>
  <c r="W460" i="6"/>
  <c r="AB460" i="6"/>
  <c r="AC460" i="6"/>
  <c r="B461" i="6"/>
  <c r="D461" i="6"/>
  <c r="F461" i="6"/>
  <c r="H461" i="6"/>
  <c r="I461" i="6"/>
  <c r="K461" i="6"/>
  <c r="L461" i="6"/>
  <c r="M461" i="6"/>
  <c r="N461" i="6"/>
  <c r="O461" i="6"/>
  <c r="P461" i="6"/>
  <c r="Q461" i="6"/>
  <c r="R461" i="6"/>
  <c r="S461" i="6"/>
  <c r="T461" i="6"/>
  <c r="U461" i="6"/>
  <c r="V461" i="6"/>
  <c r="W461" i="6"/>
  <c r="AB461" i="6"/>
  <c r="AC461" i="6"/>
  <c r="B462" i="6"/>
  <c r="D462" i="6"/>
  <c r="F462" i="6"/>
  <c r="H462" i="6"/>
  <c r="I462" i="6"/>
  <c r="K462" i="6"/>
  <c r="L462" i="6"/>
  <c r="M462" i="6"/>
  <c r="N462" i="6"/>
  <c r="O462" i="6"/>
  <c r="P462" i="6"/>
  <c r="Q462" i="6"/>
  <c r="R462" i="6"/>
  <c r="S462" i="6"/>
  <c r="T462" i="6"/>
  <c r="U462" i="6"/>
  <c r="V462" i="6"/>
  <c r="W462" i="6"/>
  <c r="AB462" i="6"/>
  <c r="AC462" i="6"/>
  <c r="B463" i="6"/>
  <c r="D463" i="6"/>
  <c r="F463" i="6"/>
  <c r="H463" i="6"/>
  <c r="I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AB463" i="6"/>
  <c r="AC463" i="6"/>
  <c r="B464" i="6"/>
  <c r="D464" i="6"/>
  <c r="F464" i="6"/>
  <c r="H464" i="6"/>
  <c r="I464" i="6"/>
  <c r="K464" i="6"/>
  <c r="L464" i="6"/>
  <c r="M464" i="6"/>
  <c r="N464" i="6"/>
  <c r="O464" i="6"/>
  <c r="P464" i="6"/>
  <c r="Q464" i="6"/>
  <c r="R464" i="6"/>
  <c r="S464" i="6"/>
  <c r="T464" i="6"/>
  <c r="U464" i="6"/>
  <c r="V464" i="6"/>
  <c r="W464" i="6"/>
  <c r="AB464" i="6"/>
  <c r="AC464" i="6"/>
  <c r="B465" i="6"/>
  <c r="D465" i="6"/>
  <c r="F465" i="6"/>
  <c r="H465" i="6"/>
  <c r="I465" i="6"/>
  <c r="K465" i="6"/>
  <c r="L465" i="6"/>
  <c r="M465" i="6"/>
  <c r="N465" i="6"/>
  <c r="O465" i="6"/>
  <c r="P465" i="6"/>
  <c r="Q465" i="6"/>
  <c r="R465" i="6"/>
  <c r="S465" i="6"/>
  <c r="T465" i="6"/>
  <c r="U465" i="6"/>
  <c r="V465" i="6"/>
  <c r="W465" i="6"/>
  <c r="AB465" i="6"/>
  <c r="AC465" i="6"/>
  <c r="B466" i="6"/>
  <c r="D466" i="6"/>
  <c r="F466" i="6"/>
  <c r="H466" i="6"/>
  <c r="I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AB466" i="6"/>
  <c r="AC466" i="6"/>
  <c r="B467" i="6"/>
  <c r="D467" i="6"/>
  <c r="F467" i="6"/>
  <c r="H467" i="6"/>
  <c r="I467" i="6"/>
  <c r="K467" i="6"/>
  <c r="L467" i="6"/>
  <c r="M467" i="6"/>
  <c r="N467" i="6"/>
  <c r="O467" i="6"/>
  <c r="P467" i="6"/>
  <c r="Q467" i="6"/>
  <c r="R467" i="6"/>
  <c r="S467" i="6"/>
  <c r="T467" i="6"/>
  <c r="U467" i="6"/>
  <c r="V467" i="6"/>
  <c r="W467" i="6"/>
  <c r="AB467" i="6"/>
  <c r="AC467" i="6"/>
  <c r="B468" i="6"/>
  <c r="D468" i="6"/>
  <c r="F468" i="6"/>
  <c r="H468" i="6"/>
  <c r="I468" i="6"/>
  <c r="K468" i="6"/>
  <c r="L468" i="6"/>
  <c r="M468" i="6"/>
  <c r="N468" i="6"/>
  <c r="O468" i="6"/>
  <c r="P468" i="6"/>
  <c r="Q468" i="6"/>
  <c r="R468" i="6"/>
  <c r="S468" i="6"/>
  <c r="T468" i="6"/>
  <c r="U468" i="6"/>
  <c r="V468" i="6"/>
  <c r="W468" i="6"/>
  <c r="AB468" i="6"/>
  <c r="AC468" i="6"/>
  <c r="B469" i="6"/>
  <c r="D469" i="6"/>
  <c r="F469" i="6"/>
  <c r="H469" i="6"/>
  <c r="I469" i="6"/>
  <c r="K469" i="6"/>
  <c r="L469" i="6"/>
  <c r="M469" i="6"/>
  <c r="N469" i="6"/>
  <c r="O469" i="6"/>
  <c r="P469" i="6"/>
  <c r="Q469" i="6"/>
  <c r="R469" i="6"/>
  <c r="S469" i="6"/>
  <c r="T469" i="6"/>
  <c r="U469" i="6"/>
  <c r="V469" i="6"/>
  <c r="W469" i="6"/>
  <c r="AB469" i="6"/>
  <c r="AC469" i="6"/>
  <c r="B470" i="6"/>
  <c r="D470" i="6"/>
  <c r="F470" i="6"/>
  <c r="H470" i="6"/>
  <c r="I470" i="6"/>
  <c r="K470" i="6"/>
  <c r="L470" i="6"/>
  <c r="M470" i="6"/>
  <c r="N470" i="6"/>
  <c r="O470" i="6"/>
  <c r="P470" i="6"/>
  <c r="Q470" i="6"/>
  <c r="R470" i="6"/>
  <c r="S470" i="6"/>
  <c r="T470" i="6"/>
  <c r="U470" i="6"/>
  <c r="V470" i="6"/>
  <c r="W470" i="6"/>
  <c r="AB470" i="6"/>
  <c r="AC470" i="6"/>
  <c r="B471" i="6"/>
  <c r="D471" i="6"/>
  <c r="F471" i="6"/>
  <c r="H471" i="6"/>
  <c r="I471" i="6"/>
  <c r="K471" i="6"/>
  <c r="L471" i="6"/>
  <c r="M471" i="6"/>
  <c r="N471" i="6"/>
  <c r="O471" i="6"/>
  <c r="P471" i="6"/>
  <c r="Q471" i="6"/>
  <c r="R471" i="6"/>
  <c r="S471" i="6"/>
  <c r="T471" i="6"/>
  <c r="U471" i="6"/>
  <c r="V471" i="6"/>
  <c r="W471" i="6"/>
  <c r="AB471" i="6"/>
  <c r="AC471" i="6"/>
  <c r="B472" i="6"/>
  <c r="D472" i="6"/>
  <c r="F472" i="6"/>
  <c r="H472" i="6"/>
  <c r="I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AB472" i="6"/>
  <c r="AC472" i="6"/>
  <c r="B473" i="6"/>
  <c r="D473" i="6"/>
  <c r="F473" i="6"/>
  <c r="H473" i="6"/>
  <c r="I473" i="6"/>
  <c r="K473" i="6"/>
  <c r="L473" i="6"/>
  <c r="M473" i="6"/>
  <c r="N473" i="6"/>
  <c r="O473" i="6"/>
  <c r="P473" i="6"/>
  <c r="Q473" i="6"/>
  <c r="R473" i="6"/>
  <c r="S473" i="6"/>
  <c r="T473" i="6"/>
  <c r="U473" i="6"/>
  <c r="V473" i="6"/>
  <c r="W473" i="6"/>
  <c r="AB473" i="6"/>
  <c r="AC473" i="6"/>
  <c r="B474" i="6"/>
  <c r="D474" i="6"/>
  <c r="F474" i="6"/>
  <c r="H474" i="6"/>
  <c r="I474" i="6"/>
  <c r="K474" i="6"/>
  <c r="L474" i="6"/>
  <c r="M474" i="6"/>
  <c r="N474" i="6"/>
  <c r="O474" i="6"/>
  <c r="P474" i="6"/>
  <c r="Q474" i="6"/>
  <c r="R474" i="6"/>
  <c r="S474" i="6"/>
  <c r="T474" i="6"/>
  <c r="U474" i="6"/>
  <c r="V474" i="6"/>
  <c r="W474" i="6"/>
  <c r="AB474" i="6"/>
  <c r="AC474" i="6"/>
  <c r="B475" i="6"/>
  <c r="D475" i="6"/>
  <c r="F475" i="6"/>
  <c r="H475" i="6"/>
  <c r="I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AB475" i="6"/>
  <c r="AC475" i="6"/>
  <c r="B476" i="6"/>
  <c r="D476" i="6"/>
  <c r="F476" i="6"/>
  <c r="H476" i="6"/>
  <c r="I476" i="6"/>
  <c r="K476" i="6"/>
  <c r="L476" i="6"/>
  <c r="M476" i="6"/>
  <c r="N476" i="6"/>
  <c r="O476" i="6"/>
  <c r="P476" i="6"/>
  <c r="Q476" i="6"/>
  <c r="R476" i="6"/>
  <c r="S476" i="6"/>
  <c r="T476" i="6"/>
  <c r="U476" i="6"/>
  <c r="V476" i="6"/>
  <c r="W476" i="6"/>
  <c r="AB476" i="6"/>
  <c r="AC476" i="6"/>
  <c r="B477" i="6"/>
  <c r="D477" i="6"/>
  <c r="F477" i="6"/>
  <c r="H477" i="6"/>
  <c r="I477" i="6"/>
  <c r="K477" i="6"/>
  <c r="L477" i="6"/>
  <c r="M477" i="6"/>
  <c r="N477" i="6"/>
  <c r="O477" i="6"/>
  <c r="P477" i="6"/>
  <c r="Q477" i="6"/>
  <c r="R477" i="6"/>
  <c r="S477" i="6"/>
  <c r="T477" i="6"/>
  <c r="U477" i="6"/>
  <c r="V477" i="6"/>
  <c r="W477" i="6"/>
  <c r="AB477" i="6"/>
  <c r="AC477" i="6"/>
  <c r="B478" i="6"/>
  <c r="D478" i="6"/>
  <c r="F478" i="6"/>
  <c r="H478" i="6"/>
  <c r="I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AB478" i="6"/>
  <c r="AC478" i="6"/>
  <c r="B479" i="6"/>
  <c r="D479" i="6"/>
  <c r="F479" i="6"/>
  <c r="H479" i="6"/>
  <c r="I479" i="6"/>
  <c r="K479" i="6"/>
  <c r="L479" i="6"/>
  <c r="M479" i="6"/>
  <c r="N479" i="6"/>
  <c r="O479" i="6"/>
  <c r="P479" i="6"/>
  <c r="Q479" i="6"/>
  <c r="R479" i="6"/>
  <c r="S479" i="6"/>
  <c r="T479" i="6"/>
  <c r="U479" i="6"/>
  <c r="V479" i="6"/>
  <c r="W479" i="6"/>
  <c r="AB479" i="6"/>
  <c r="AC479" i="6"/>
  <c r="B480" i="6"/>
  <c r="D480" i="6"/>
  <c r="F480" i="6"/>
  <c r="H480" i="6"/>
  <c r="I480" i="6"/>
  <c r="K480" i="6"/>
  <c r="L480" i="6"/>
  <c r="M480" i="6"/>
  <c r="N480" i="6"/>
  <c r="O480" i="6"/>
  <c r="P480" i="6"/>
  <c r="Q480" i="6"/>
  <c r="R480" i="6"/>
  <c r="S480" i="6"/>
  <c r="T480" i="6"/>
  <c r="U480" i="6"/>
  <c r="V480" i="6"/>
  <c r="W480" i="6"/>
  <c r="AB480" i="6"/>
  <c r="AC480" i="6"/>
  <c r="B481" i="6"/>
  <c r="D481" i="6"/>
  <c r="F481" i="6"/>
  <c r="H481" i="6"/>
  <c r="I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AB481" i="6"/>
  <c r="AC481" i="6"/>
  <c r="B482" i="6"/>
  <c r="D482" i="6"/>
  <c r="F482" i="6"/>
  <c r="H482" i="6"/>
  <c r="I482" i="6"/>
  <c r="K482" i="6"/>
  <c r="L482" i="6"/>
  <c r="M482" i="6"/>
  <c r="N482" i="6"/>
  <c r="O482" i="6"/>
  <c r="P482" i="6"/>
  <c r="Q482" i="6"/>
  <c r="R482" i="6"/>
  <c r="S482" i="6"/>
  <c r="T482" i="6"/>
  <c r="U482" i="6"/>
  <c r="V482" i="6"/>
  <c r="W482" i="6"/>
  <c r="AB482" i="6"/>
  <c r="AC482" i="6"/>
  <c r="B483" i="6"/>
  <c r="D483" i="6"/>
  <c r="F483" i="6"/>
  <c r="H483" i="6"/>
  <c r="I483" i="6"/>
  <c r="K483" i="6"/>
  <c r="L483" i="6"/>
  <c r="M483" i="6"/>
  <c r="N483" i="6"/>
  <c r="O483" i="6"/>
  <c r="P483" i="6"/>
  <c r="Q483" i="6"/>
  <c r="R483" i="6"/>
  <c r="S483" i="6"/>
  <c r="T483" i="6"/>
  <c r="U483" i="6"/>
  <c r="V483" i="6"/>
  <c r="W483" i="6"/>
  <c r="AB483" i="6"/>
  <c r="AC483" i="6"/>
  <c r="B484" i="6"/>
  <c r="D484" i="6"/>
  <c r="F484" i="6"/>
  <c r="H484" i="6"/>
  <c r="I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AB484" i="6"/>
  <c r="AC484" i="6"/>
  <c r="B485" i="6"/>
  <c r="D485" i="6"/>
  <c r="F485" i="6"/>
  <c r="H485" i="6"/>
  <c r="I485" i="6"/>
  <c r="K485" i="6"/>
  <c r="L485" i="6"/>
  <c r="M485" i="6"/>
  <c r="N485" i="6"/>
  <c r="O485" i="6"/>
  <c r="P485" i="6"/>
  <c r="Q485" i="6"/>
  <c r="R485" i="6"/>
  <c r="S485" i="6"/>
  <c r="T485" i="6"/>
  <c r="U485" i="6"/>
  <c r="V485" i="6"/>
  <c r="W485" i="6"/>
  <c r="AB485" i="6"/>
  <c r="AC485" i="6"/>
  <c r="B486" i="6"/>
  <c r="D486" i="6"/>
  <c r="F486" i="6"/>
  <c r="H486" i="6"/>
  <c r="I486" i="6"/>
  <c r="K486" i="6"/>
  <c r="L486" i="6"/>
  <c r="M486" i="6"/>
  <c r="N486" i="6"/>
  <c r="O486" i="6"/>
  <c r="P486" i="6"/>
  <c r="Q486" i="6"/>
  <c r="R486" i="6"/>
  <c r="S486" i="6"/>
  <c r="T486" i="6"/>
  <c r="U486" i="6"/>
  <c r="V486" i="6"/>
  <c r="W486" i="6"/>
  <c r="AB486" i="6"/>
  <c r="AC486" i="6"/>
  <c r="B487" i="6"/>
  <c r="D487" i="6"/>
  <c r="F487" i="6"/>
  <c r="H487" i="6"/>
  <c r="I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AB487" i="6"/>
  <c r="AC487" i="6"/>
  <c r="B488" i="6"/>
  <c r="D488" i="6"/>
  <c r="F488" i="6"/>
  <c r="H488" i="6"/>
  <c r="I488" i="6"/>
  <c r="K488" i="6"/>
  <c r="L488" i="6"/>
  <c r="M488" i="6"/>
  <c r="N488" i="6"/>
  <c r="O488" i="6"/>
  <c r="P488" i="6"/>
  <c r="Q488" i="6"/>
  <c r="R488" i="6"/>
  <c r="S488" i="6"/>
  <c r="T488" i="6"/>
  <c r="U488" i="6"/>
  <c r="V488" i="6"/>
  <c r="W488" i="6"/>
  <c r="AB488" i="6"/>
  <c r="AC488" i="6"/>
  <c r="B489" i="6"/>
  <c r="D489" i="6"/>
  <c r="F489" i="6"/>
  <c r="H489" i="6"/>
  <c r="I489" i="6"/>
  <c r="K489" i="6"/>
  <c r="L489" i="6"/>
  <c r="M489" i="6"/>
  <c r="N489" i="6"/>
  <c r="O489" i="6"/>
  <c r="P489" i="6"/>
  <c r="Q489" i="6"/>
  <c r="R489" i="6"/>
  <c r="S489" i="6"/>
  <c r="T489" i="6"/>
  <c r="U489" i="6"/>
  <c r="V489" i="6"/>
  <c r="W489" i="6"/>
  <c r="AB489" i="6"/>
  <c r="AC489" i="6"/>
  <c r="B490" i="6"/>
  <c r="D490" i="6"/>
  <c r="F490" i="6"/>
  <c r="H490" i="6"/>
  <c r="I490" i="6"/>
  <c r="K490" i="6"/>
  <c r="L490" i="6"/>
  <c r="M490" i="6"/>
  <c r="N490" i="6"/>
  <c r="O490" i="6"/>
  <c r="P490" i="6"/>
  <c r="Q490" i="6"/>
  <c r="R490" i="6"/>
  <c r="S490" i="6"/>
  <c r="T490" i="6"/>
  <c r="U490" i="6"/>
  <c r="V490" i="6"/>
  <c r="W490" i="6"/>
  <c r="AB490" i="6"/>
  <c r="AC490" i="6"/>
  <c r="B491" i="6"/>
  <c r="D491" i="6"/>
  <c r="F491" i="6"/>
  <c r="H491" i="6"/>
  <c r="I491" i="6"/>
  <c r="K491" i="6"/>
  <c r="L491" i="6"/>
  <c r="M491" i="6"/>
  <c r="N491" i="6"/>
  <c r="O491" i="6"/>
  <c r="P491" i="6"/>
  <c r="Q491" i="6"/>
  <c r="R491" i="6"/>
  <c r="S491" i="6"/>
  <c r="T491" i="6"/>
  <c r="U491" i="6"/>
  <c r="V491" i="6"/>
  <c r="W491" i="6"/>
  <c r="AB491" i="6"/>
  <c r="AC491" i="6"/>
  <c r="B492" i="6"/>
  <c r="D492" i="6"/>
  <c r="F492" i="6"/>
  <c r="H492" i="6"/>
  <c r="I492" i="6"/>
  <c r="K492" i="6"/>
  <c r="L492" i="6"/>
  <c r="M492" i="6"/>
  <c r="N492" i="6"/>
  <c r="O492" i="6"/>
  <c r="P492" i="6"/>
  <c r="Q492" i="6"/>
  <c r="R492" i="6"/>
  <c r="S492" i="6"/>
  <c r="T492" i="6"/>
  <c r="U492" i="6"/>
  <c r="V492" i="6"/>
  <c r="W492" i="6"/>
  <c r="AB492" i="6"/>
  <c r="AC492" i="6"/>
  <c r="B493" i="6"/>
  <c r="D493" i="6"/>
  <c r="F493" i="6"/>
  <c r="H493" i="6"/>
  <c r="I493" i="6"/>
  <c r="K493" i="6"/>
  <c r="L493" i="6"/>
  <c r="M493" i="6"/>
  <c r="N493" i="6"/>
  <c r="O493" i="6"/>
  <c r="P493" i="6"/>
  <c r="Q493" i="6"/>
  <c r="R493" i="6"/>
  <c r="S493" i="6"/>
  <c r="T493" i="6"/>
  <c r="U493" i="6"/>
  <c r="V493" i="6"/>
  <c r="W493" i="6"/>
  <c r="AB493" i="6"/>
  <c r="AC493" i="6"/>
  <c r="B494" i="6"/>
  <c r="D494" i="6"/>
  <c r="F494" i="6"/>
  <c r="H494" i="6"/>
  <c r="I494" i="6"/>
  <c r="K494" i="6"/>
  <c r="L494" i="6"/>
  <c r="M494" i="6"/>
  <c r="N494" i="6"/>
  <c r="O494" i="6"/>
  <c r="P494" i="6"/>
  <c r="Q494" i="6"/>
  <c r="R494" i="6"/>
  <c r="S494" i="6"/>
  <c r="T494" i="6"/>
  <c r="U494" i="6"/>
  <c r="V494" i="6"/>
  <c r="W494" i="6"/>
  <c r="AB494" i="6"/>
  <c r="AC494" i="6"/>
  <c r="B495" i="6"/>
  <c r="D495" i="6"/>
  <c r="F495" i="6"/>
  <c r="H495" i="6"/>
  <c r="I495" i="6"/>
  <c r="K495" i="6"/>
  <c r="L495" i="6"/>
  <c r="M495" i="6"/>
  <c r="N495" i="6"/>
  <c r="O495" i="6"/>
  <c r="P495" i="6"/>
  <c r="Q495" i="6"/>
  <c r="R495" i="6"/>
  <c r="S495" i="6"/>
  <c r="T495" i="6"/>
  <c r="U495" i="6"/>
  <c r="V495" i="6"/>
  <c r="W495" i="6"/>
  <c r="AB495" i="6"/>
  <c r="AC495" i="6"/>
  <c r="B496" i="6"/>
  <c r="D496" i="6"/>
  <c r="F496" i="6"/>
  <c r="H496" i="6"/>
  <c r="I496" i="6"/>
  <c r="K496" i="6"/>
  <c r="L496" i="6"/>
  <c r="M496" i="6"/>
  <c r="N496" i="6"/>
  <c r="O496" i="6"/>
  <c r="P496" i="6"/>
  <c r="Q496" i="6"/>
  <c r="R496" i="6"/>
  <c r="S496" i="6"/>
  <c r="T496" i="6"/>
  <c r="U496" i="6"/>
  <c r="V496" i="6"/>
  <c r="W496" i="6"/>
  <c r="AB496" i="6"/>
  <c r="AC496" i="6"/>
  <c r="B497" i="6"/>
  <c r="D497" i="6"/>
  <c r="F497" i="6"/>
  <c r="H497" i="6"/>
  <c r="I497" i="6"/>
  <c r="K497" i="6"/>
  <c r="L497" i="6"/>
  <c r="M497" i="6"/>
  <c r="N497" i="6"/>
  <c r="O497" i="6"/>
  <c r="P497" i="6"/>
  <c r="Q497" i="6"/>
  <c r="R497" i="6"/>
  <c r="S497" i="6"/>
  <c r="T497" i="6"/>
  <c r="U497" i="6"/>
  <c r="V497" i="6"/>
  <c r="W497" i="6"/>
  <c r="AB497" i="6"/>
  <c r="AC497" i="6"/>
  <c r="B498" i="6"/>
  <c r="D498" i="6"/>
  <c r="F498" i="6"/>
  <c r="H498" i="6"/>
  <c r="I498" i="6"/>
  <c r="K498" i="6"/>
  <c r="L498" i="6"/>
  <c r="M498" i="6"/>
  <c r="N498" i="6"/>
  <c r="O498" i="6"/>
  <c r="P498" i="6"/>
  <c r="Q498" i="6"/>
  <c r="R498" i="6"/>
  <c r="S498" i="6"/>
  <c r="T498" i="6"/>
  <c r="U498" i="6"/>
  <c r="V498" i="6"/>
  <c r="W498" i="6"/>
  <c r="AB498" i="6"/>
  <c r="AC498" i="6"/>
  <c r="B499" i="6"/>
  <c r="D499" i="6"/>
  <c r="F499" i="6"/>
  <c r="H499" i="6"/>
  <c r="I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AB499" i="6"/>
  <c r="AC499" i="6"/>
  <c r="B500" i="6"/>
  <c r="D500" i="6"/>
  <c r="F500" i="6"/>
  <c r="H500" i="6"/>
  <c r="I500" i="6"/>
  <c r="K500" i="6"/>
  <c r="L500" i="6"/>
  <c r="M500" i="6"/>
  <c r="N500" i="6"/>
  <c r="O500" i="6"/>
  <c r="P500" i="6"/>
  <c r="Q500" i="6"/>
  <c r="R500" i="6"/>
  <c r="S500" i="6"/>
  <c r="T500" i="6"/>
  <c r="U500" i="6"/>
  <c r="V500" i="6"/>
  <c r="W500" i="6"/>
  <c r="AB500" i="6"/>
  <c r="AC500" i="6"/>
  <c r="B501" i="6"/>
  <c r="D501" i="6"/>
  <c r="F501" i="6"/>
  <c r="H501" i="6"/>
  <c r="I501" i="6"/>
  <c r="K501" i="6"/>
  <c r="L501" i="6"/>
  <c r="M501" i="6"/>
  <c r="N501" i="6"/>
  <c r="O501" i="6"/>
  <c r="P501" i="6"/>
  <c r="Q501" i="6"/>
  <c r="R501" i="6"/>
  <c r="S501" i="6"/>
  <c r="T501" i="6"/>
  <c r="U501" i="6"/>
  <c r="V501" i="6"/>
  <c r="W501" i="6"/>
  <c r="AB501" i="6"/>
  <c r="AC501" i="6"/>
  <c r="B502" i="6"/>
  <c r="D502" i="6"/>
  <c r="F502" i="6"/>
  <c r="H502" i="6"/>
  <c r="I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AB502" i="6"/>
  <c r="AC502" i="6"/>
  <c r="B503" i="6"/>
  <c r="D503" i="6"/>
  <c r="F503" i="6"/>
  <c r="H503" i="6"/>
  <c r="I503" i="6"/>
  <c r="K503" i="6"/>
  <c r="L503" i="6"/>
  <c r="M503" i="6"/>
  <c r="N503" i="6"/>
  <c r="O503" i="6"/>
  <c r="P503" i="6"/>
  <c r="Q503" i="6"/>
  <c r="R503" i="6"/>
  <c r="S503" i="6"/>
  <c r="T503" i="6"/>
  <c r="U503" i="6"/>
  <c r="V503" i="6"/>
  <c r="W503" i="6"/>
  <c r="AB503" i="6"/>
  <c r="AC503" i="6"/>
  <c r="B504" i="6"/>
  <c r="D504" i="6"/>
  <c r="F504" i="6"/>
  <c r="H504" i="6"/>
  <c r="I504" i="6"/>
  <c r="K504" i="6"/>
  <c r="L504" i="6"/>
  <c r="M504" i="6"/>
  <c r="N504" i="6"/>
  <c r="O504" i="6"/>
  <c r="P504" i="6"/>
  <c r="Q504" i="6"/>
  <c r="R504" i="6"/>
  <c r="S504" i="6"/>
  <c r="T504" i="6"/>
  <c r="U504" i="6"/>
  <c r="V504" i="6"/>
  <c r="W504" i="6"/>
  <c r="AB504" i="6"/>
  <c r="AC504" i="6"/>
  <c r="B505" i="6"/>
  <c r="D505" i="6"/>
  <c r="F505" i="6"/>
  <c r="H505" i="6"/>
  <c r="I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AB505" i="6"/>
  <c r="AC505" i="6"/>
  <c r="B506" i="6"/>
  <c r="D506" i="6"/>
  <c r="F506" i="6"/>
  <c r="H506" i="6"/>
  <c r="I506" i="6"/>
  <c r="K506" i="6"/>
  <c r="L506" i="6"/>
  <c r="M506" i="6"/>
  <c r="N506" i="6"/>
  <c r="O506" i="6"/>
  <c r="P506" i="6"/>
  <c r="Q506" i="6"/>
  <c r="R506" i="6"/>
  <c r="S506" i="6"/>
  <c r="T506" i="6"/>
  <c r="U506" i="6"/>
  <c r="V506" i="6"/>
  <c r="W506" i="6"/>
  <c r="AB506" i="6"/>
  <c r="AC506" i="6"/>
  <c r="B507" i="6"/>
  <c r="D507" i="6"/>
  <c r="F507" i="6"/>
  <c r="H507" i="6"/>
  <c r="I507" i="6"/>
  <c r="K507" i="6"/>
  <c r="L507" i="6"/>
  <c r="M507" i="6"/>
  <c r="N507" i="6"/>
  <c r="O507" i="6"/>
  <c r="P507" i="6"/>
  <c r="Q507" i="6"/>
  <c r="R507" i="6"/>
  <c r="S507" i="6"/>
  <c r="T507" i="6"/>
  <c r="U507" i="6"/>
  <c r="V507" i="6"/>
  <c r="W507" i="6"/>
  <c r="AB507" i="6"/>
  <c r="AC507" i="6"/>
  <c r="B508" i="6"/>
  <c r="D508" i="6"/>
  <c r="F508" i="6"/>
  <c r="H508" i="6"/>
  <c r="I508" i="6"/>
  <c r="K508" i="6"/>
  <c r="L508" i="6"/>
  <c r="M508" i="6"/>
  <c r="N508" i="6"/>
  <c r="O508" i="6"/>
  <c r="P508" i="6"/>
  <c r="Q508" i="6"/>
  <c r="R508" i="6"/>
  <c r="S508" i="6"/>
  <c r="T508" i="6"/>
  <c r="U508" i="6"/>
  <c r="V508" i="6"/>
  <c r="W508" i="6"/>
  <c r="AB508" i="6"/>
  <c r="AC508" i="6"/>
  <c r="B509" i="6"/>
  <c r="D509" i="6"/>
  <c r="F509" i="6"/>
  <c r="H509" i="6"/>
  <c r="I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AB509" i="6"/>
  <c r="AC509" i="6"/>
  <c r="B510" i="6"/>
  <c r="D510" i="6"/>
  <c r="F510" i="6"/>
  <c r="H510" i="6"/>
  <c r="I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AB510" i="6"/>
  <c r="AC510" i="6"/>
  <c r="B511" i="6"/>
  <c r="D511" i="6"/>
  <c r="F511" i="6"/>
  <c r="H511" i="6"/>
  <c r="I511" i="6"/>
  <c r="K511" i="6"/>
  <c r="L511" i="6"/>
  <c r="M511" i="6"/>
  <c r="N511" i="6"/>
  <c r="O511" i="6"/>
  <c r="P511" i="6"/>
  <c r="Q511" i="6"/>
  <c r="R511" i="6"/>
  <c r="S511" i="6"/>
  <c r="T511" i="6"/>
  <c r="U511" i="6"/>
  <c r="V511" i="6"/>
  <c r="W511" i="6"/>
  <c r="AB511" i="6"/>
  <c r="AC511" i="6"/>
  <c r="B512" i="6"/>
  <c r="D512" i="6"/>
  <c r="F512" i="6"/>
  <c r="H512" i="6"/>
  <c r="I512" i="6"/>
  <c r="K512" i="6"/>
  <c r="L512" i="6"/>
  <c r="M512" i="6"/>
  <c r="N512" i="6"/>
  <c r="O512" i="6"/>
  <c r="P512" i="6"/>
  <c r="Q512" i="6"/>
  <c r="R512" i="6"/>
  <c r="S512" i="6"/>
  <c r="T512" i="6"/>
  <c r="U512" i="6"/>
  <c r="V512" i="6"/>
  <c r="W512" i="6"/>
  <c r="AB512" i="6"/>
  <c r="AC512" i="6"/>
  <c r="B513" i="6"/>
  <c r="D513" i="6"/>
  <c r="F513" i="6"/>
  <c r="H513" i="6"/>
  <c r="I513" i="6"/>
  <c r="K513" i="6"/>
  <c r="L513" i="6"/>
  <c r="M513" i="6"/>
  <c r="N513" i="6"/>
  <c r="O513" i="6"/>
  <c r="P513" i="6"/>
  <c r="Q513" i="6"/>
  <c r="R513" i="6"/>
  <c r="S513" i="6"/>
  <c r="T513" i="6"/>
  <c r="U513" i="6"/>
  <c r="V513" i="6"/>
  <c r="W513" i="6"/>
  <c r="AB513" i="6"/>
  <c r="AC513" i="6"/>
  <c r="B514" i="6"/>
  <c r="D514" i="6"/>
  <c r="F514" i="6"/>
  <c r="H514" i="6"/>
  <c r="I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AB514" i="6"/>
  <c r="AC514" i="6"/>
  <c r="B515" i="6"/>
  <c r="D515" i="6"/>
  <c r="F515" i="6"/>
  <c r="H515" i="6"/>
  <c r="I515" i="6"/>
  <c r="K515" i="6"/>
  <c r="L515" i="6"/>
  <c r="M515" i="6"/>
  <c r="N515" i="6"/>
  <c r="O515" i="6"/>
  <c r="P515" i="6"/>
  <c r="Q515" i="6"/>
  <c r="R515" i="6"/>
  <c r="S515" i="6"/>
  <c r="T515" i="6"/>
  <c r="U515" i="6"/>
  <c r="V515" i="6"/>
  <c r="W515" i="6"/>
  <c r="AB515" i="6"/>
  <c r="AC515" i="6"/>
  <c r="B516" i="6"/>
  <c r="D516" i="6"/>
  <c r="F516" i="6"/>
  <c r="H516" i="6"/>
  <c r="I516" i="6"/>
  <c r="K516" i="6"/>
  <c r="L516" i="6"/>
  <c r="M516" i="6"/>
  <c r="N516" i="6"/>
  <c r="O516" i="6"/>
  <c r="P516" i="6"/>
  <c r="Q516" i="6"/>
  <c r="R516" i="6"/>
  <c r="S516" i="6"/>
  <c r="T516" i="6"/>
  <c r="U516" i="6"/>
  <c r="V516" i="6"/>
  <c r="W516" i="6"/>
  <c r="AB516" i="6"/>
  <c r="AC516" i="6"/>
  <c r="B517" i="6"/>
  <c r="D517" i="6"/>
  <c r="F517" i="6"/>
  <c r="H517" i="6"/>
  <c r="I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AB517" i="6"/>
  <c r="AC517" i="6"/>
  <c r="B518" i="6"/>
  <c r="D518" i="6"/>
  <c r="F518" i="6"/>
  <c r="H518" i="6"/>
  <c r="I518" i="6"/>
  <c r="K518" i="6"/>
  <c r="L518" i="6"/>
  <c r="M518" i="6"/>
  <c r="N518" i="6"/>
  <c r="O518" i="6"/>
  <c r="P518" i="6"/>
  <c r="Q518" i="6"/>
  <c r="R518" i="6"/>
  <c r="S518" i="6"/>
  <c r="T518" i="6"/>
  <c r="U518" i="6"/>
  <c r="V518" i="6"/>
  <c r="W518" i="6"/>
  <c r="AB518" i="6"/>
  <c r="AC518" i="6"/>
  <c r="B519" i="6"/>
  <c r="D519" i="6"/>
  <c r="F519" i="6"/>
  <c r="H519" i="6"/>
  <c r="I519" i="6"/>
  <c r="K519" i="6"/>
  <c r="L519" i="6"/>
  <c r="M519" i="6"/>
  <c r="N519" i="6"/>
  <c r="O519" i="6"/>
  <c r="P519" i="6"/>
  <c r="Q519" i="6"/>
  <c r="R519" i="6"/>
  <c r="S519" i="6"/>
  <c r="T519" i="6"/>
  <c r="U519" i="6"/>
  <c r="V519" i="6"/>
  <c r="W519" i="6"/>
  <c r="AB519" i="6"/>
  <c r="AC519" i="6"/>
  <c r="B520" i="6"/>
  <c r="D520" i="6"/>
  <c r="F520" i="6"/>
  <c r="H520" i="6"/>
  <c r="I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AB520" i="6"/>
  <c r="AC520" i="6"/>
  <c r="B521" i="6"/>
  <c r="D521" i="6"/>
  <c r="F521" i="6"/>
  <c r="H521" i="6"/>
  <c r="I521" i="6"/>
  <c r="K521" i="6"/>
  <c r="L521" i="6"/>
  <c r="M521" i="6"/>
  <c r="N521" i="6"/>
  <c r="O521" i="6"/>
  <c r="P521" i="6"/>
  <c r="Q521" i="6"/>
  <c r="R521" i="6"/>
  <c r="S521" i="6"/>
  <c r="T521" i="6"/>
  <c r="U521" i="6"/>
  <c r="V521" i="6"/>
  <c r="W521" i="6"/>
  <c r="AB521" i="6"/>
  <c r="AC521" i="6"/>
  <c r="B522" i="6"/>
  <c r="D522" i="6"/>
  <c r="F522" i="6"/>
  <c r="H522" i="6"/>
  <c r="I522" i="6"/>
  <c r="K522" i="6"/>
  <c r="L522" i="6"/>
  <c r="M522" i="6"/>
  <c r="N522" i="6"/>
  <c r="O522" i="6"/>
  <c r="P522" i="6"/>
  <c r="Q522" i="6"/>
  <c r="R522" i="6"/>
  <c r="S522" i="6"/>
  <c r="T522" i="6"/>
  <c r="U522" i="6"/>
  <c r="V522" i="6"/>
  <c r="W522" i="6"/>
  <c r="AB522" i="6"/>
  <c r="AC522" i="6"/>
  <c r="B523" i="6"/>
  <c r="D523" i="6"/>
  <c r="F523" i="6"/>
  <c r="H523" i="6"/>
  <c r="I523" i="6"/>
  <c r="K523" i="6"/>
  <c r="L523" i="6"/>
  <c r="M523" i="6"/>
  <c r="N523" i="6"/>
  <c r="O523" i="6"/>
  <c r="P523" i="6"/>
  <c r="Q523" i="6"/>
  <c r="R523" i="6"/>
  <c r="S523" i="6"/>
  <c r="T523" i="6"/>
  <c r="U523" i="6"/>
  <c r="V523" i="6"/>
  <c r="W523" i="6"/>
  <c r="AB523" i="6"/>
  <c r="AC523" i="6"/>
  <c r="B524" i="6"/>
  <c r="D524" i="6"/>
  <c r="F524" i="6"/>
  <c r="H524" i="6"/>
  <c r="I524" i="6"/>
  <c r="K524" i="6"/>
  <c r="L524" i="6"/>
  <c r="M524" i="6"/>
  <c r="N524" i="6"/>
  <c r="O524" i="6"/>
  <c r="P524" i="6"/>
  <c r="Q524" i="6"/>
  <c r="R524" i="6"/>
  <c r="S524" i="6"/>
  <c r="T524" i="6"/>
  <c r="U524" i="6"/>
  <c r="V524" i="6"/>
  <c r="W524" i="6"/>
  <c r="AB524" i="6"/>
  <c r="AC524" i="6"/>
  <c r="B525" i="6"/>
  <c r="C525" i="6"/>
  <c r="D525" i="6"/>
  <c r="E525" i="6"/>
  <c r="F525" i="6"/>
  <c r="H525" i="6"/>
  <c r="I525" i="6"/>
  <c r="K525" i="6"/>
  <c r="L525" i="6"/>
  <c r="M525" i="6"/>
  <c r="N525" i="6"/>
  <c r="O525" i="6"/>
  <c r="P525" i="6"/>
  <c r="Q525" i="6"/>
  <c r="R525" i="6"/>
  <c r="S525" i="6"/>
  <c r="T525" i="6"/>
  <c r="U525" i="6"/>
  <c r="V525" i="6"/>
  <c r="W525" i="6"/>
  <c r="X525" i="6"/>
  <c r="Y525" i="6"/>
  <c r="Z525" i="6"/>
  <c r="AA525" i="6"/>
  <c r="AB525" i="6"/>
  <c r="AC525" i="6"/>
  <c r="B3" i="6"/>
  <c r="D3" i="6"/>
  <c r="F3" i="6"/>
  <c r="H3" i="6"/>
  <c r="I3" i="6"/>
  <c r="K3" i="6"/>
  <c r="L3" i="6"/>
  <c r="M3" i="6"/>
  <c r="N3" i="6"/>
  <c r="O3" i="6"/>
  <c r="P3" i="6"/>
  <c r="Q3" i="6"/>
  <c r="R3" i="6"/>
  <c r="S3" i="6"/>
  <c r="T3" i="6"/>
  <c r="U3" i="6"/>
  <c r="V3" i="6"/>
  <c r="W3" i="6"/>
  <c r="AB3" i="6"/>
  <c r="AC3" i="6"/>
  <c r="B4" i="6"/>
  <c r="D4" i="6"/>
  <c r="F4" i="6"/>
  <c r="H4" i="6"/>
  <c r="I4" i="6"/>
  <c r="K4" i="6"/>
  <c r="L4" i="6"/>
  <c r="M4" i="6"/>
  <c r="N4" i="6"/>
  <c r="O4" i="6"/>
  <c r="P4" i="6"/>
  <c r="Q4" i="6"/>
  <c r="R4" i="6"/>
  <c r="S4" i="6"/>
  <c r="T4" i="6"/>
  <c r="U4" i="6"/>
  <c r="V4" i="6"/>
  <c r="W4" i="6"/>
  <c r="AB4" i="6"/>
  <c r="AC4" i="6"/>
  <c r="B5" i="6"/>
  <c r="D5" i="6"/>
  <c r="F5" i="6"/>
  <c r="H5" i="6"/>
  <c r="I5" i="6"/>
  <c r="K5" i="6"/>
  <c r="L5" i="6"/>
  <c r="M5" i="6"/>
  <c r="N5" i="6"/>
  <c r="O5" i="6"/>
  <c r="P5" i="6"/>
  <c r="Q5" i="6"/>
  <c r="R5" i="6"/>
  <c r="S5" i="6"/>
  <c r="T5" i="6"/>
  <c r="U5" i="6"/>
  <c r="V5" i="6"/>
  <c r="W5" i="6"/>
  <c r="AB5" i="6"/>
  <c r="AC5" i="6"/>
  <c r="B6" i="6"/>
  <c r="D6" i="6"/>
  <c r="F6" i="6"/>
  <c r="H6" i="6"/>
  <c r="I6" i="6"/>
  <c r="K6" i="6"/>
  <c r="L6" i="6"/>
  <c r="M6" i="6"/>
  <c r="N6" i="6"/>
  <c r="O6" i="6"/>
  <c r="P6" i="6"/>
  <c r="Q6" i="6"/>
  <c r="R6" i="6"/>
  <c r="S6" i="6"/>
  <c r="T6" i="6"/>
  <c r="U6" i="6"/>
  <c r="V6" i="6"/>
  <c r="W6" i="6"/>
  <c r="AB6" i="6"/>
  <c r="AC6" i="6"/>
  <c r="B7" i="6"/>
  <c r="D7" i="6"/>
  <c r="F7" i="6"/>
  <c r="H7" i="6"/>
  <c r="I7" i="6"/>
  <c r="K7" i="6"/>
  <c r="L7" i="6"/>
  <c r="M7" i="6"/>
  <c r="N7" i="6"/>
  <c r="O7" i="6"/>
  <c r="P7" i="6"/>
  <c r="Q7" i="6"/>
  <c r="R7" i="6"/>
  <c r="S7" i="6"/>
  <c r="T7" i="6"/>
  <c r="U7" i="6"/>
  <c r="V7" i="6"/>
  <c r="W7" i="6"/>
  <c r="AB7" i="6"/>
  <c r="AC7" i="6"/>
  <c r="B8" i="6"/>
  <c r="D8" i="6"/>
  <c r="F8" i="6"/>
  <c r="H8" i="6"/>
  <c r="I8" i="6"/>
  <c r="K8" i="6"/>
  <c r="L8" i="6"/>
  <c r="M8" i="6"/>
  <c r="N8" i="6"/>
  <c r="O8" i="6"/>
  <c r="P8" i="6"/>
  <c r="Q8" i="6"/>
  <c r="R8" i="6"/>
  <c r="S8" i="6"/>
  <c r="T8" i="6"/>
  <c r="U8" i="6"/>
  <c r="V8" i="6"/>
  <c r="W8" i="6"/>
  <c r="AB8" i="6"/>
  <c r="AC8" i="6"/>
  <c r="B9" i="6"/>
  <c r="D9" i="6"/>
  <c r="F9" i="6"/>
  <c r="H9" i="6"/>
  <c r="I9" i="6"/>
  <c r="K9" i="6"/>
  <c r="L9" i="6"/>
  <c r="M9" i="6"/>
  <c r="N9" i="6"/>
  <c r="O9" i="6"/>
  <c r="P9" i="6"/>
  <c r="Q9" i="6"/>
  <c r="R9" i="6"/>
  <c r="S9" i="6"/>
  <c r="T9" i="6"/>
  <c r="U9" i="6"/>
  <c r="V9" i="6"/>
  <c r="W9" i="6"/>
  <c r="AB9" i="6"/>
  <c r="AC9" i="6"/>
  <c r="B10" i="6"/>
  <c r="D10" i="6"/>
  <c r="F10" i="6"/>
  <c r="H10" i="6"/>
  <c r="I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AB10" i="6"/>
  <c r="AC10" i="6"/>
  <c r="B11" i="6"/>
  <c r="D11" i="6"/>
  <c r="F11" i="6"/>
  <c r="H11" i="6"/>
  <c r="I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AB11" i="6"/>
  <c r="AC11" i="6"/>
  <c r="B12" i="6"/>
  <c r="D12" i="6"/>
  <c r="F12" i="6"/>
  <c r="H12" i="6"/>
  <c r="I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AB12" i="6"/>
  <c r="AC12" i="6"/>
  <c r="B13" i="6"/>
  <c r="D13" i="6"/>
  <c r="F13" i="6"/>
  <c r="H13" i="6"/>
  <c r="I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AB13" i="6"/>
  <c r="AC13" i="6"/>
  <c r="B14" i="6"/>
  <c r="D14" i="6"/>
  <c r="F14" i="6"/>
  <c r="H14" i="6"/>
  <c r="I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AB14" i="6"/>
  <c r="AC14" i="6"/>
  <c r="B15" i="6"/>
  <c r="D15" i="6"/>
  <c r="F15" i="6"/>
  <c r="H15" i="6"/>
  <c r="I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AB15" i="6"/>
  <c r="AC15" i="6"/>
  <c r="B16" i="6"/>
  <c r="D16" i="6"/>
  <c r="F16" i="6"/>
  <c r="H16" i="6"/>
  <c r="I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AB16" i="6"/>
  <c r="AC16" i="6"/>
  <c r="B17" i="6"/>
  <c r="D17" i="6"/>
  <c r="F17" i="6"/>
  <c r="H17" i="6"/>
  <c r="I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AB17" i="6"/>
  <c r="AC17" i="6"/>
  <c r="B18" i="6"/>
  <c r="D18" i="6"/>
  <c r="F18" i="6"/>
  <c r="H18" i="6"/>
  <c r="I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AB18" i="6"/>
  <c r="AC18" i="6"/>
  <c r="B19" i="6"/>
  <c r="D19" i="6"/>
  <c r="F19" i="6"/>
  <c r="H19" i="6"/>
  <c r="I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AB19" i="6"/>
  <c r="AC19" i="6"/>
  <c r="B20" i="6"/>
  <c r="D20" i="6"/>
  <c r="F20" i="6"/>
  <c r="H20" i="6"/>
  <c r="I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AB20" i="6"/>
  <c r="AC20" i="6"/>
  <c r="B515" i="7" l="1"/>
  <c r="C515" i="7" s="1"/>
  <c r="B516" i="7"/>
  <c r="C516" i="7" s="1"/>
  <c r="B517" i="7"/>
  <c r="C517" i="7" s="1"/>
  <c r="B518" i="7"/>
  <c r="C518" i="7" s="1"/>
  <c r="B519" i="7"/>
  <c r="C519" i="7" s="1"/>
  <c r="H519" i="7" s="1"/>
  <c r="B520" i="7"/>
  <c r="C520" i="7" s="1"/>
  <c r="B521" i="7"/>
  <c r="C521" i="7" s="1"/>
  <c r="H521" i="7" s="1"/>
  <c r="B522" i="7"/>
  <c r="C522" i="7" s="1"/>
  <c r="B523" i="7"/>
  <c r="C523" i="7" s="1"/>
  <c r="H523" i="7" s="1"/>
  <c r="B524" i="7"/>
  <c r="C524" i="7" s="1"/>
  <c r="AA524" i="2"/>
  <c r="AA524" i="6" s="1"/>
  <c r="Z524" i="2"/>
  <c r="Z524" i="6" s="1"/>
  <c r="Y524" i="6"/>
  <c r="X524" i="2"/>
  <c r="X524" i="6" s="1"/>
  <c r="J524" i="2"/>
  <c r="J524" i="6" s="1"/>
  <c r="E524" i="2"/>
  <c r="E524" i="6" s="1"/>
  <c r="C524" i="6"/>
  <c r="G522" i="7" l="1"/>
  <c r="H522" i="7"/>
  <c r="G517" i="7"/>
  <c r="H517" i="7"/>
  <c r="G518" i="7"/>
  <c r="H518" i="7"/>
  <c r="G524" i="7"/>
  <c r="H524" i="7"/>
  <c r="G520" i="7"/>
  <c r="H520" i="7"/>
  <c r="G516" i="7"/>
  <c r="H516" i="7"/>
  <c r="G515" i="7"/>
  <c r="H515" i="7"/>
  <c r="D523" i="7"/>
  <c r="G523" i="7"/>
  <c r="D521" i="7"/>
  <c r="G521" i="7"/>
  <c r="D519" i="7"/>
  <c r="G519" i="7"/>
  <c r="D517" i="7"/>
  <c r="E517" i="7"/>
  <c r="E523" i="7"/>
  <c r="E521" i="7"/>
  <c r="E519" i="7"/>
  <c r="E516" i="7"/>
  <c r="D516" i="7"/>
  <c r="F516" i="7"/>
  <c r="E524" i="7"/>
  <c r="D524" i="7"/>
  <c r="F524" i="7"/>
  <c r="E522" i="7"/>
  <c r="D522" i="7"/>
  <c r="F522" i="7"/>
  <c r="E520" i="7"/>
  <c r="D520" i="7"/>
  <c r="F520" i="7"/>
  <c r="E518" i="7"/>
  <c r="D518" i="7"/>
  <c r="F518" i="7"/>
  <c r="D515" i="7"/>
  <c r="F515" i="7"/>
  <c r="E515" i="7"/>
  <c r="F523" i="7"/>
  <c r="F521" i="7"/>
  <c r="F519" i="7"/>
  <c r="F517" i="7"/>
  <c r="X202" i="2" l="1"/>
  <c r="X202" i="6" s="1"/>
  <c r="Y202" i="6"/>
  <c r="Z202" i="2"/>
  <c r="Z202" i="6" s="1"/>
  <c r="AA202" i="2"/>
  <c r="AA202" i="6" s="1"/>
  <c r="X203" i="2"/>
  <c r="X203" i="6" s="1"/>
  <c r="Y203" i="6"/>
  <c r="Z203" i="2"/>
  <c r="Z203" i="6" s="1"/>
  <c r="AA203" i="2"/>
  <c r="AA203" i="6" s="1"/>
  <c r="X204" i="2"/>
  <c r="X204" i="6" s="1"/>
  <c r="Y204" i="6"/>
  <c r="Z204" i="2"/>
  <c r="Z204" i="6" s="1"/>
  <c r="AA204" i="2"/>
  <c r="AA204" i="6" s="1"/>
  <c r="X205" i="2"/>
  <c r="X205" i="6" s="1"/>
  <c r="Y205" i="6"/>
  <c r="Z205" i="2"/>
  <c r="Z205" i="6" s="1"/>
  <c r="AA205" i="2"/>
  <c r="AA205" i="6" s="1"/>
  <c r="X206" i="2"/>
  <c r="X206" i="6" s="1"/>
  <c r="Y206" i="6"/>
  <c r="Z206" i="2"/>
  <c r="Z206" i="6" s="1"/>
  <c r="AA206" i="2"/>
  <c r="AA206" i="6" s="1"/>
  <c r="X207" i="2"/>
  <c r="X207" i="6" s="1"/>
  <c r="Y207" i="6"/>
  <c r="Z207" i="2"/>
  <c r="Z207" i="6" s="1"/>
  <c r="AA207" i="2"/>
  <c r="AA207" i="6" s="1"/>
  <c r="X208" i="2"/>
  <c r="X208" i="6" s="1"/>
  <c r="Y208" i="6"/>
  <c r="Z208" i="2"/>
  <c r="Z208" i="6" s="1"/>
  <c r="AA208" i="2"/>
  <c r="AA208" i="6" s="1"/>
  <c r="X209" i="2"/>
  <c r="X209" i="6" s="1"/>
  <c r="Y209" i="6"/>
  <c r="Z209" i="2"/>
  <c r="Z209" i="6" s="1"/>
  <c r="AA209" i="2"/>
  <c r="AA209" i="6" s="1"/>
  <c r="X210" i="2"/>
  <c r="X210" i="6" s="1"/>
  <c r="Y210" i="6"/>
  <c r="Z210" i="2"/>
  <c r="Z210" i="6" s="1"/>
  <c r="AA210" i="2"/>
  <c r="AA210" i="6" s="1"/>
  <c r="X211" i="2"/>
  <c r="X211" i="6" s="1"/>
  <c r="Y211" i="6"/>
  <c r="Z211" i="2"/>
  <c r="Z211" i="6" s="1"/>
  <c r="AA211" i="2"/>
  <c r="AA211" i="6" s="1"/>
  <c r="X212" i="2"/>
  <c r="X212" i="6" s="1"/>
  <c r="Y212" i="6"/>
  <c r="Z212" i="2"/>
  <c r="Z212" i="6" s="1"/>
  <c r="AA212" i="2"/>
  <c r="AA212" i="6" s="1"/>
  <c r="X213" i="2"/>
  <c r="X213" i="6" s="1"/>
  <c r="Y213" i="6"/>
  <c r="Z213" i="2"/>
  <c r="Z213" i="6" s="1"/>
  <c r="AA213" i="2"/>
  <c r="AA213" i="6" s="1"/>
  <c r="X214" i="2"/>
  <c r="X214" i="6" s="1"/>
  <c r="Y214" i="6"/>
  <c r="Z214" i="2"/>
  <c r="Z214" i="6" s="1"/>
  <c r="AA214" i="2"/>
  <c r="AA214" i="6" s="1"/>
  <c r="X215" i="2"/>
  <c r="X215" i="6" s="1"/>
  <c r="Y215" i="6"/>
  <c r="Z215" i="2"/>
  <c r="Z215" i="6" s="1"/>
  <c r="AA215" i="2"/>
  <c r="AA215" i="6" s="1"/>
  <c r="X216" i="2"/>
  <c r="X216" i="6" s="1"/>
  <c r="Y216" i="6"/>
  <c r="Z216" i="2"/>
  <c r="Z216" i="6" s="1"/>
  <c r="AA216" i="2"/>
  <c r="AA216" i="6" s="1"/>
  <c r="X217" i="2"/>
  <c r="X217" i="6" s="1"/>
  <c r="Y217" i="6"/>
  <c r="Z217" i="2"/>
  <c r="Z217" i="6" s="1"/>
  <c r="AA217" i="2"/>
  <c r="AA217" i="6" s="1"/>
  <c r="X218" i="2"/>
  <c r="X218" i="6" s="1"/>
  <c r="Y218" i="6"/>
  <c r="Z218" i="2"/>
  <c r="Z218" i="6" s="1"/>
  <c r="AA218" i="2"/>
  <c r="AA218" i="6" s="1"/>
  <c r="X219" i="2"/>
  <c r="X219" i="6" s="1"/>
  <c r="Y219" i="6"/>
  <c r="Z219" i="2"/>
  <c r="Z219" i="6" s="1"/>
  <c r="AA219" i="2"/>
  <c r="AA219" i="6" s="1"/>
  <c r="X220" i="2"/>
  <c r="X220" i="6" s="1"/>
  <c r="Y220" i="6"/>
  <c r="Z220" i="2"/>
  <c r="Z220" i="6" s="1"/>
  <c r="AA220" i="2"/>
  <c r="AA220" i="6" s="1"/>
  <c r="X221" i="2"/>
  <c r="X221" i="6" s="1"/>
  <c r="Y221" i="6"/>
  <c r="Z221" i="2"/>
  <c r="Z221" i="6" s="1"/>
  <c r="AA221" i="2"/>
  <c r="AA221" i="6" s="1"/>
  <c r="X222" i="2"/>
  <c r="X222" i="6" s="1"/>
  <c r="Y222" i="6"/>
  <c r="Z222" i="2"/>
  <c r="Z222" i="6" s="1"/>
  <c r="AA222" i="2"/>
  <c r="AA222" i="6" s="1"/>
  <c r="X223" i="2"/>
  <c r="X223" i="6" s="1"/>
  <c r="Y223" i="6"/>
  <c r="Z223" i="2"/>
  <c r="Z223" i="6" s="1"/>
  <c r="AA223" i="2"/>
  <c r="AA223" i="6" s="1"/>
  <c r="X224" i="2"/>
  <c r="X224" i="6" s="1"/>
  <c r="Y224" i="6"/>
  <c r="Z224" i="2"/>
  <c r="Z224" i="6" s="1"/>
  <c r="AA224" i="2"/>
  <c r="AA224" i="6" s="1"/>
  <c r="X225" i="2"/>
  <c r="X225" i="6" s="1"/>
  <c r="Y225" i="6"/>
  <c r="Z225" i="2"/>
  <c r="Z225" i="6" s="1"/>
  <c r="AA225" i="2"/>
  <c r="AA225" i="6" s="1"/>
  <c r="X226" i="2"/>
  <c r="X226" i="6" s="1"/>
  <c r="Y226" i="6"/>
  <c r="Z226" i="2"/>
  <c r="Z226" i="6" s="1"/>
  <c r="AA226" i="2"/>
  <c r="AA226" i="6" s="1"/>
  <c r="X227" i="2"/>
  <c r="X227" i="6" s="1"/>
  <c r="Y227" i="6"/>
  <c r="Z227" i="2"/>
  <c r="Z227" i="6" s="1"/>
  <c r="AA227" i="2"/>
  <c r="AA227" i="6" s="1"/>
  <c r="X228" i="2"/>
  <c r="X228" i="6" s="1"/>
  <c r="Y228" i="6"/>
  <c r="Z228" i="2"/>
  <c r="Z228" i="6" s="1"/>
  <c r="AA228" i="2"/>
  <c r="AA228" i="6" s="1"/>
  <c r="X229" i="2"/>
  <c r="X229" i="6" s="1"/>
  <c r="Y229" i="6"/>
  <c r="Z229" i="2"/>
  <c r="Z229" i="6" s="1"/>
  <c r="AA229" i="2"/>
  <c r="AA229" i="6" s="1"/>
  <c r="X230" i="2"/>
  <c r="X230" i="6" s="1"/>
  <c r="Y230" i="6"/>
  <c r="Z230" i="2"/>
  <c r="Z230" i="6" s="1"/>
  <c r="AA230" i="2"/>
  <c r="AA230" i="6" s="1"/>
  <c r="X231" i="2"/>
  <c r="X231" i="6" s="1"/>
  <c r="Y231" i="6"/>
  <c r="Z231" i="2"/>
  <c r="Z231" i="6" s="1"/>
  <c r="AA231" i="2"/>
  <c r="AA231" i="6" s="1"/>
  <c r="X232" i="2"/>
  <c r="X232" i="6" s="1"/>
  <c r="Y232" i="6"/>
  <c r="Z232" i="2"/>
  <c r="Z232" i="6" s="1"/>
  <c r="AA232" i="2"/>
  <c r="AA232" i="6" s="1"/>
  <c r="X233" i="2"/>
  <c r="X233" i="6" s="1"/>
  <c r="Y233" i="6"/>
  <c r="Z233" i="2"/>
  <c r="Z233" i="6" s="1"/>
  <c r="AA233" i="2"/>
  <c r="AA233" i="6" s="1"/>
  <c r="X234" i="2"/>
  <c r="X234" i="6" s="1"/>
  <c r="Y234" i="6"/>
  <c r="Z234" i="2"/>
  <c r="Z234" i="6" s="1"/>
  <c r="AA234" i="2"/>
  <c r="AA234" i="6" s="1"/>
  <c r="X235" i="2"/>
  <c r="X235" i="6" s="1"/>
  <c r="Y235" i="6"/>
  <c r="Z235" i="2"/>
  <c r="Z235" i="6" s="1"/>
  <c r="AA235" i="2"/>
  <c r="AA235" i="6" s="1"/>
  <c r="X236" i="2"/>
  <c r="X236" i="6" s="1"/>
  <c r="Y236" i="6"/>
  <c r="Z236" i="2"/>
  <c r="Z236" i="6" s="1"/>
  <c r="AA236" i="2"/>
  <c r="AA236" i="6" s="1"/>
  <c r="X237" i="2"/>
  <c r="X237" i="6" s="1"/>
  <c r="Y237" i="6"/>
  <c r="Z237" i="2"/>
  <c r="Z237" i="6" s="1"/>
  <c r="AA237" i="2"/>
  <c r="AA237" i="6" s="1"/>
  <c r="X238" i="2"/>
  <c r="X238" i="6" s="1"/>
  <c r="Y238" i="6"/>
  <c r="Z238" i="2"/>
  <c r="Z238" i="6" s="1"/>
  <c r="AA238" i="2"/>
  <c r="AA238" i="6" s="1"/>
  <c r="X239" i="2"/>
  <c r="X239" i="6" s="1"/>
  <c r="Y239" i="6"/>
  <c r="Z239" i="2"/>
  <c r="Z239" i="6" s="1"/>
  <c r="AA239" i="2"/>
  <c r="AA239" i="6" s="1"/>
  <c r="X240" i="2"/>
  <c r="X240" i="6" s="1"/>
  <c r="Y240" i="6"/>
  <c r="Z240" i="2"/>
  <c r="Z240" i="6" s="1"/>
  <c r="AA240" i="2"/>
  <c r="AA240" i="6" s="1"/>
  <c r="X241" i="2"/>
  <c r="X241" i="6" s="1"/>
  <c r="Y241" i="6"/>
  <c r="Z241" i="2"/>
  <c r="Z241" i="6" s="1"/>
  <c r="AA241" i="2"/>
  <c r="AA241" i="6" s="1"/>
  <c r="X242" i="2"/>
  <c r="X242" i="6" s="1"/>
  <c r="Y242" i="6"/>
  <c r="Z242" i="2"/>
  <c r="Z242" i="6" s="1"/>
  <c r="AA242" i="2"/>
  <c r="AA242" i="6" s="1"/>
  <c r="X243" i="2"/>
  <c r="X243" i="6" s="1"/>
  <c r="Y243" i="6"/>
  <c r="Z243" i="2"/>
  <c r="Z243" i="6" s="1"/>
  <c r="AA243" i="2"/>
  <c r="AA243" i="6" s="1"/>
  <c r="X244" i="2"/>
  <c r="X244" i="6" s="1"/>
  <c r="Y244" i="6"/>
  <c r="Z244" i="2"/>
  <c r="Z244" i="6" s="1"/>
  <c r="AA244" i="2"/>
  <c r="AA244" i="6" s="1"/>
  <c r="X245" i="2"/>
  <c r="X245" i="6" s="1"/>
  <c r="Y245" i="6"/>
  <c r="Z245" i="2"/>
  <c r="Z245" i="6" s="1"/>
  <c r="AA245" i="2"/>
  <c r="AA245" i="6" s="1"/>
  <c r="X246" i="2"/>
  <c r="X246" i="6" s="1"/>
  <c r="Y246" i="6"/>
  <c r="Z246" i="2"/>
  <c r="Z246" i="6" s="1"/>
  <c r="AA246" i="2"/>
  <c r="AA246" i="6" s="1"/>
  <c r="X247" i="2"/>
  <c r="X247" i="6" s="1"/>
  <c r="Y247" i="6"/>
  <c r="Z247" i="2"/>
  <c r="Z247" i="6" s="1"/>
  <c r="AA247" i="2"/>
  <c r="AA247" i="6" s="1"/>
  <c r="X248" i="2"/>
  <c r="X248" i="6" s="1"/>
  <c r="Y248" i="6"/>
  <c r="Z248" i="2"/>
  <c r="Z248" i="6" s="1"/>
  <c r="AA248" i="2"/>
  <c r="AA248" i="6" s="1"/>
  <c r="X249" i="2"/>
  <c r="X249" i="6" s="1"/>
  <c r="Y249" i="6"/>
  <c r="Z249" i="2"/>
  <c r="Z249" i="6" s="1"/>
  <c r="AA249" i="2"/>
  <c r="AA249" i="6" s="1"/>
  <c r="X250" i="2"/>
  <c r="X250" i="6" s="1"/>
  <c r="Y250" i="6"/>
  <c r="Z250" i="2"/>
  <c r="Z250" i="6" s="1"/>
  <c r="AA250" i="2"/>
  <c r="AA250" i="6" s="1"/>
  <c r="X251" i="2"/>
  <c r="X251" i="6" s="1"/>
  <c r="Y251" i="6"/>
  <c r="Z251" i="2"/>
  <c r="Z251" i="6" s="1"/>
  <c r="AA251" i="2"/>
  <c r="AA251" i="6" s="1"/>
  <c r="X252" i="2"/>
  <c r="X252" i="6" s="1"/>
  <c r="Y252" i="6"/>
  <c r="Z252" i="2"/>
  <c r="Z252" i="6" s="1"/>
  <c r="AA252" i="2"/>
  <c r="AA252" i="6" s="1"/>
  <c r="X253" i="2"/>
  <c r="X253" i="6" s="1"/>
  <c r="Y253" i="6"/>
  <c r="Z253" i="2"/>
  <c r="Z253" i="6" s="1"/>
  <c r="AA253" i="2"/>
  <c r="AA253" i="6" s="1"/>
  <c r="X254" i="2"/>
  <c r="X254" i="6" s="1"/>
  <c r="Y254" i="6"/>
  <c r="Z254" i="2"/>
  <c r="Z254" i="6" s="1"/>
  <c r="AA254" i="2"/>
  <c r="AA254" i="6" s="1"/>
  <c r="X255" i="2"/>
  <c r="X255" i="6" s="1"/>
  <c r="Y255" i="6"/>
  <c r="Z255" i="2"/>
  <c r="Z255" i="6" s="1"/>
  <c r="AA255" i="2"/>
  <c r="AA255" i="6" s="1"/>
  <c r="X256" i="2"/>
  <c r="X256" i="6" s="1"/>
  <c r="Y256" i="6"/>
  <c r="Z256" i="2"/>
  <c r="Z256" i="6" s="1"/>
  <c r="AA256" i="2"/>
  <c r="AA256" i="6" s="1"/>
  <c r="X257" i="2"/>
  <c r="X257" i="6" s="1"/>
  <c r="Y257" i="6"/>
  <c r="Z257" i="2"/>
  <c r="Z257" i="6" s="1"/>
  <c r="AA257" i="2"/>
  <c r="AA257" i="6" s="1"/>
  <c r="X258" i="2"/>
  <c r="X258" i="6" s="1"/>
  <c r="Y258" i="6"/>
  <c r="Z258" i="2"/>
  <c r="Z258" i="6" s="1"/>
  <c r="AA258" i="2"/>
  <c r="AA258" i="6" s="1"/>
  <c r="X259" i="2"/>
  <c r="X259" i="6" s="1"/>
  <c r="Y259" i="6"/>
  <c r="Z259" i="2"/>
  <c r="Z259" i="6" s="1"/>
  <c r="AA259" i="2"/>
  <c r="AA259" i="6" s="1"/>
  <c r="X260" i="2"/>
  <c r="X260" i="6" s="1"/>
  <c r="Y260" i="6"/>
  <c r="Z260" i="2"/>
  <c r="Z260" i="6" s="1"/>
  <c r="AA260" i="2"/>
  <c r="AA260" i="6" s="1"/>
  <c r="X261" i="2"/>
  <c r="X261" i="6" s="1"/>
  <c r="Y261" i="6"/>
  <c r="Z261" i="2"/>
  <c r="Z261" i="6" s="1"/>
  <c r="AA261" i="2"/>
  <c r="AA261" i="6" s="1"/>
  <c r="X262" i="2"/>
  <c r="X262" i="6" s="1"/>
  <c r="Y262" i="6"/>
  <c r="Z262" i="2"/>
  <c r="Z262" i="6" s="1"/>
  <c r="AA262" i="2"/>
  <c r="AA262" i="6" s="1"/>
  <c r="X263" i="2"/>
  <c r="X263" i="6" s="1"/>
  <c r="Y263" i="6"/>
  <c r="Z263" i="2"/>
  <c r="Z263" i="6" s="1"/>
  <c r="AA263" i="2"/>
  <c r="AA263" i="6" s="1"/>
  <c r="X264" i="2"/>
  <c r="X264" i="6" s="1"/>
  <c r="Y264" i="6"/>
  <c r="Z264" i="2"/>
  <c r="Z264" i="6" s="1"/>
  <c r="AA264" i="2"/>
  <c r="AA264" i="6" s="1"/>
  <c r="X265" i="2"/>
  <c r="X265" i="6" s="1"/>
  <c r="Y265" i="6"/>
  <c r="Z265" i="2"/>
  <c r="Z265" i="6" s="1"/>
  <c r="AA265" i="2"/>
  <c r="AA265" i="6" s="1"/>
  <c r="X266" i="2"/>
  <c r="X266" i="6" s="1"/>
  <c r="Y266" i="6"/>
  <c r="Z266" i="2"/>
  <c r="Z266" i="6" s="1"/>
  <c r="AA266" i="2"/>
  <c r="AA266" i="6" s="1"/>
  <c r="X267" i="2"/>
  <c r="X267" i="6" s="1"/>
  <c r="Y267" i="6"/>
  <c r="Z267" i="2"/>
  <c r="Z267" i="6" s="1"/>
  <c r="AA267" i="2"/>
  <c r="AA267" i="6" s="1"/>
  <c r="X268" i="2"/>
  <c r="X268" i="6" s="1"/>
  <c r="Y268" i="6"/>
  <c r="Z268" i="2"/>
  <c r="Z268" i="6" s="1"/>
  <c r="AA268" i="2"/>
  <c r="AA268" i="6" s="1"/>
  <c r="X269" i="2"/>
  <c r="X269" i="6" s="1"/>
  <c r="Y269" i="6"/>
  <c r="Z269" i="2"/>
  <c r="Z269" i="6" s="1"/>
  <c r="AA269" i="2"/>
  <c r="AA269" i="6" s="1"/>
  <c r="X270" i="2"/>
  <c r="X270" i="6" s="1"/>
  <c r="Y270" i="6"/>
  <c r="Z270" i="2"/>
  <c r="Z270" i="6" s="1"/>
  <c r="AA270" i="2"/>
  <c r="AA270" i="6" s="1"/>
  <c r="X271" i="2"/>
  <c r="X271" i="6" s="1"/>
  <c r="Y271" i="6"/>
  <c r="Z271" i="2"/>
  <c r="Z271" i="6" s="1"/>
  <c r="AA271" i="2"/>
  <c r="AA271" i="6" s="1"/>
  <c r="X272" i="2"/>
  <c r="X272" i="6" s="1"/>
  <c r="Y272" i="6"/>
  <c r="Z272" i="2"/>
  <c r="Z272" i="6" s="1"/>
  <c r="AA272" i="2"/>
  <c r="AA272" i="6" s="1"/>
  <c r="X273" i="2"/>
  <c r="X273" i="6" s="1"/>
  <c r="Y273" i="6"/>
  <c r="Z273" i="2"/>
  <c r="Z273" i="6" s="1"/>
  <c r="AA273" i="2"/>
  <c r="AA273" i="6" s="1"/>
  <c r="X274" i="2"/>
  <c r="X274" i="6" s="1"/>
  <c r="Y274" i="6"/>
  <c r="Z274" i="2"/>
  <c r="Z274" i="6" s="1"/>
  <c r="AA274" i="2"/>
  <c r="AA274" i="6" s="1"/>
  <c r="X275" i="2"/>
  <c r="X275" i="6" s="1"/>
  <c r="Y275" i="6"/>
  <c r="Z275" i="2"/>
  <c r="Z275" i="6" s="1"/>
  <c r="AA275" i="2"/>
  <c r="AA275" i="6" s="1"/>
  <c r="X276" i="2"/>
  <c r="X276" i="6" s="1"/>
  <c r="Y276" i="6"/>
  <c r="Z276" i="2"/>
  <c r="Z276" i="6" s="1"/>
  <c r="AA276" i="2"/>
  <c r="AA276" i="6" s="1"/>
  <c r="X277" i="2"/>
  <c r="X277" i="6" s="1"/>
  <c r="Y277" i="6"/>
  <c r="Z277" i="2"/>
  <c r="Z277" i="6" s="1"/>
  <c r="AA277" i="2"/>
  <c r="AA277" i="6" s="1"/>
  <c r="X278" i="2"/>
  <c r="X278" i="6" s="1"/>
  <c r="Y278" i="6"/>
  <c r="Z278" i="2"/>
  <c r="Z278" i="6" s="1"/>
  <c r="AA278" i="2"/>
  <c r="AA278" i="6" s="1"/>
  <c r="X279" i="2"/>
  <c r="X279" i="6" s="1"/>
  <c r="Y279" i="6"/>
  <c r="Z279" i="2"/>
  <c r="Z279" i="6" s="1"/>
  <c r="AA279" i="2"/>
  <c r="AA279" i="6" s="1"/>
  <c r="X280" i="2"/>
  <c r="X280" i="6" s="1"/>
  <c r="Y280" i="6"/>
  <c r="Z280" i="2"/>
  <c r="Z280" i="6" s="1"/>
  <c r="AA280" i="2"/>
  <c r="AA280" i="6" s="1"/>
  <c r="X281" i="2"/>
  <c r="X281" i="6" s="1"/>
  <c r="Y281" i="6"/>
  <c r="Z281" i="2"/>
  <c r="Z281" i="6" s="1"/>
  <c r="AA281" i="2"/>
  <c r="AA281" i="6" s="1"/>
  <c r="X282" i="2"/>
  <c r="X282" i="6" s="1"/>
  <c r="Y282" i="6"/>
  <c r="Z282" i="2"/>
  <c r="Z282" i="6" s="1"/>
  <c r="AA282" i="2"/>
  <c r="AA282" i="6" s="1"/>
  <c r="X283" i="2"/>
  <c r="X283" i="6" s="1"/>
  <c r="Y283" i="6"/>
  <c r="Z283" i="2"/>
  <c r="Z283" i="6" s="1"/>
  <c r="AA283" i="2"/>
  <c r="AA283" i="6" s="1"/>
  <c r="X284" i="2"/>
  <c r="X284" i="6" s="1"/>
  <c r="Y284" i="6"/>
  <c r="Z284" i="2"/>
  <c r="Z284" i="6" s="1"/>
  <c r="AA284" i="2"/>
  <c r="AA284" i="6" s="1"/>
  <c r="X285" i="2"/>
  <c r="X285" i="6" s="1"/>
  <c r="Y285" i="6"/>
  <c r="Z285" i="2"/>
  <c r="Z285" i="6" s="1"/>
  <c r="AA285" i="2"/>
  <c r="AA285" i="6" s="1"/>
  <c r="X286" i="2"/>
  <c r="X286" i="6" s="1"/>
  <c r="Y286" i="6"/>
  <c r="Z286" i="2"/>
  <c r="Z286" i="6" s="1"/>
  <c r="AA286" i="2"/>
  <c r="AA286" i="6" s="1"/>
  <c r="X287" i="2"/>
  <c r="X287" i="6" s="1"/>
  <c r="Y287" i="6"/>
  <c r="Z287" i="2"/>
  <c r="Z287" i="6" s="1"/>
  <c r="AA287" i="2"/>
  <c r="AA287" i="6" s="1"/>
  <c r="X288" i="2"/>
  <c r="X288" i="6" s="1"/>
  <c r="Y288" i="6"/>
  <c r="Z288" i="2"/>
  <c r="Z288" i="6" s="1"/>
  <c r="AA288" i="2"/>
  <c r="AA288" i="6" s="1"/>
  <c r="X289" i="2"/>
  <c r="X289" i="6" s="1"/>
  <c r="Y289" i="6"/>
  <c r="Z289" i="2"/>
  <c r="Z289" i="6" s="1"/>
  <c r="AA289" i="2"/>
  <c r="AA289" i="6" s="1"/>
  <c r="X290" i="2"/>
  <c r="X290" i="6" s="1"/>
  <c r="Y290" i="6"/>
  <c r="Z290" i="2"/>
  <c r="Z290" i="6" s="1"/>
  <c r="AA290" i="2"/>
  <c r="AA290" i="6" s="1"/>
  <c r="X291" i="2"/>
  <c r="X291" i="6" s="1"/>
  <c r="Y291" i="6"/>
  <c r="Z291" i="2"/>
  <c r="Z291" i="6" s="1"/>
  <c r="AA291" i="2"/>
  <c r="AA291" i="6" s="1"/>
  <c r="X292" i="2"/>
  <c r="X292" i="6" s="1"/>
  <c r="Y292" i="6"/>
  <c r="Z292" i="2"/>
  <c r="Z292" i="6" s="1"/>
  <c r="AA292" i="2"/>
  <c r="AA292" i="6" s="1"/>
  <c r="X293" i="2"/>
  <c r="X293" i="6" s="1"/>
  <c r="Y293" i="6"/>
  <c r="Z293" i="2"/>
  <c r="Z293" i="6" s="1"/>
  <c r="AA293" i="2"/>
  <c r="AA293" i="6" s="1"/>
  <c r="X294" i="2"/>
  <c r="X294" i="6" s="1"/>
  <c r="Y294" i="6"/>
  <c r="Z294" i="2"/>
  <c r="Z294" i="6" s="1"/>
  <c r="AA294" i="2"/>
  <c r="AA294" i="6" s="1"/>
  <c r="X295" i="2"/>
  <c r="X295" i="6" s="1"/>
  <c r="Y295" i="6"/>
  <c r="Z295" i="2"/>
  <c r="Z295" i="6" s="1"/>
  <c r="AA295" i="2"/>
  <c r="AA295" i="6" s="1"/>
  <c r="X296" i="2"/>
  <c r="X296" i="6" s="1"/>
  <c r="Y296" i="6"/>
  <c r="Z296" i="2"/>
  <c r="Z296" i="6" s="1"/>
  <c r="AA296" i="2"/>
  <c r="AA296" i="6" s="1"/>
  <c r="X297" i="2"/>
  <c r="X297" i="6" s="1"/>
  <c r="Y297" i="6"/>
  <c r="Z297" i="2"/>
  <c r="Z297" i="6" s="1"/>
  <c r="AA297" i="2"/>
  <c r="AA297" i="6" s="1"/>
  <c r="X298" i="2"/>
  <c r="X298" i="6" s="1"/>
  <c r="Y298" i="6"/>
  <c r="Z298" i="2"/>
  <c r="Z298" i="6" s="1"/>
  <c r="AA298" i="2"/>
  <c r="AA298" i="6" s="1"/>
  <c r="X299" i="2"/>
  <c r="X299" i="6" s="1"/>
  <c r="Y299" i="6"/>
  <c r="Z299" i="2"/>
  <c r="Z299" i="6" s="1"/>
  <c r="AA299" i="2"/>
  <c r="AA299" i="6" s="1"/>
  <c r="X300" i="2"/>
  <c r="X300" i="6" s="1"/>
  <c r="Y300" i="6"/>
  <c r="Z300" i="2"/>
  <c r="Z300" i="6" s="1"/>
  <c r="AA300" i="2"/>
  <c r="AA300" i="6" s="1"/>
  <c r="X301" i="2"/>
  <c r="X301" i="6" s="1"/>
  <c r="Y301" i="6"/>
  <c r="Z301" i="2"/>
  <c r="Z301" i="6" s="1"/>
  <c r="AA301" i="2"/>
  <c r="AA301" i="6" s="1"/>
  <c r="X302" i="2"/>
  <c r="X302" i="6" s="1"/>
  <c r="Y302" i="6"/>
  <c r="Z302" i="2"/>
  <c r="Z302" i="6" s="1"/>
  <c r="AA302" i="2"/>
  <c r="AA302" i="6" s="1"/>
  <c r="X303" i="2"/>
  <c r="X303" i="6" s="1"/>
  <c r="Y303" i="6"/>
  <c r="Z303" i="2"/>
  <c r="Z303" i="6" s="1"/>
  <c r="AA303" i="2"/>
  <c r="AA303" i="6" s="1"/>
  <c r="X304" i="2"/>
  <c r="X304" i="6" s="1"/>
  <c r="Y304" i="6"/>
  <c r="Z304" i="2"/>
  <c r="Z304" i="6" s="1"/>
  <c r="AA304" i="2"/>
  <c r="AA304" i="6" s="1"/>
  <c r="X305" i="2"/>
  <c r="X305" i="6" s="1"/>
  <c r="Y305" i="6"/>
  <c r="Z305" i="2"/>
  <c r="Z305" i="6" s="1"/>
  <c r="AA305" i="2"/>
  <c r="AA305" i="6" s="1"/>
  <c r="X306" i="2"/>
  <c r="X306" i="6" s="1"/>
  <c r="Y306" i="6"/>
  <c r="Z306" i="2"/>
  <c r="Z306" i="6" s="1"/>
  <c r="AA306" i="2"/>
  <c r="AA306" i="6" s="1"/>
  <c r="X307" i="2"/>
  <c r="X307" i="6" s="1"/>
  <c r="Y307" i="6"/>
  <c r="Z307" i="2"/>
  <c r="Z307" i="6" s="1"/>
  <c r="AA307" i="2"/>
  <c r="AA307" i="6" s="1"/>
  <c r="X308" i="2"/>
  <c r="X308" i="6" s="1"/>
  <c r="Y308" i="6"/>
  <c r="Z308" i="2"/>
  <c r="Z308" i="6" s="1"/>
  <c r="AA308" i="2"/>
  <c r="AA308" i="6" s="1"/>
  <c r="X309" i="2"/>
  <c r="X309" i="6" s="1"/>
  <c r="Y309" i="6"/>
  <c r="Z309" i="2"/>
  <c r="Z309" i="6" s="1"/>
  <c r="AA309" i="2"/>
  <c r="AA309" i="6" s="1"/>
  <c r="X310" i="2"/>
  <c r="X310" i="6" s="1"/>
  <c r="Y310" i="6"/>
  <c r="Z310" i="2"/>
  <c r="Z310" i="6" s="1"/>
  <c r="AA310" i="2"/>
  <c r="AA310" i="6" s="1"/>
  <c r="X311" i="2"/>
  <c r="X311" i="6" s="1"/>
  <c r="Y311" i="6"/>
  <c r="Z311" i="2"/>
  <c r="Z311" i="6" s="1"/>
  <c r="AA311" i="2"/>
  <c r="AA311" i="6" s="1"/>
  <c r="X312" i="2"/>
  <c r="X312" i="6" s="1"/>
  <c r="Y312" i="6"/>
  <c r="Z312" i="2"/>
  <c r="Z312" i="6" s="1"/>
  <c r="AA312" i="2"/>
  <c r="AA312" i="6" s="1"/>
  <c r="X313" i="2"/>
  <c r="X313" i="6" s="1"/>
  <c r="Y313" i="6"/>
  <c r="Z313" i="2"/>
  <c r="Z313" i="6" s="1"/>
  <c r="AA313" i="2"/>
  <c r="AA313" i="6" s="1"/>
  <c r="X314" i="2"/>
  <c r="X314" i="6" s="1"/>
  <c r="Y314" i="6"/>
  <c r="Z314" i="2"/>
  <c r="Z314" i="6" s="1"/>
  <c r="AA314" i="2"/>
  <c r="AA314" i="6" s="1"/>
  <c r="X315" i="2"/>
  <c r="X315" i="6" s="1"/>
  <c r="Y315" i="6"/>
  <c r="Z315" i="2"/>
  <c r="Z315" i="6" s="1"/>
  <c r="AA315" i="2"/>
  <c r="AA315" i="6" s="1"/>
  <c r="X316" i="2"/>
  <c r="X316" i="6" s="1"/>
  <c r="Y316" i="6"/>
  <c r="Z316" i="2"/>
  <c r="Z316" i="6" s="1"/>
  <c r="AA316" i="2"/>
  <c r="AA316" i="6" s="1"/>
  <c r="X317" i="2"/>
  <c r="X317" i="6" s="1"/>
  <c r="Y317" i="6"/>
  <c r="Z317" i="2"/>
  <c r="Z317" i="6" s="1"/>
  <c r="AA317" i="2"/>
  <c r="AA317" i="6" s="1"/>
  <c r="X318" i="2"/>
  <c r="X318" i="6" s="1"/>
  <c r="Y318" i="6"/>
  <c r="Z318" i="2"/>
  <c r="Z318" i="6" s="1"/>
  <c r="AA318" i="2"/>
  <c r="AA318" i="6" s="1"/>
  <c r="X319" i="2"/>
  <c r="X319" i="6" s="1"/>
  <c r="Y319" i="6"/>
  <c r="Z319" i="2"/>
  <c r="Z319" i="6" s="1"/>
  <c r="AA319" i="2"/>
  <c r="AA319" i="6" s="1"/>
  <c r="X320" i="2"/>
  <c r="X320" i="6" s="1"/>
  <c r="Y320" i="6"/>
  <c r="Z320" i="2"/>
  <c r="Z320" i="6" s="1"/>
  <c r="AA320" i="2"/>
  <c r="AA320" i="6" s="1"/>
  <c r="X321" i="2"/>
  <c r="X321" i="6" s="1"/>
  <c r="Y321" i="6"/>
  <c r="Z321" i="2"/>
  <c r="Z321" i="6" s="1"/>
  <c r="AA321" i="2"/>
  <c r="AA321" i="6" s="1"/>
  <c r="X322" i="2"/>
  <c r="X322" i="6" s="1"/>
  <c r="Y322" i="6"/>
  <c r="Z322" i="2"/>
  <c r="Z322" i="6" s="1"/>
  <c r="AA322" i="2"/>
  <c r="AA322" i="6" s="1"/>
  <c r="X323" i="2"/>
  <c r="X323" i="6" s="1"/>
  <c r="Y323" i="6"/>
  <c r="Z323" i="2"/>
  <c r="Z323" i="6" s="1"/>
  <c r="AA323" i="2"/>
  <c r="AA323" i="6" s="1"/>
  <c r="X324" i="2"/>
  <c r="X324" i="6" s="1"/>
  <c r="Y324" i="6"/>
  <c r="Z324" i="2"/>
  <c r="Z324" i="6" s="1"/>
  <c r="AA324" i="2"/>
  <c r="AA324" i="6" s="1"/>
  <c r="X325" i="2"/>
  <c r="X325" i="6" s="1"/>
  <c r="Y325" i="6"/>
  <c r="Z325" i="2"/>
  <c r="Z325" i="6" s="1"/>
  <c r="AA325" i="2"/>
  <c r="AA325" i="6" s="1"/>
  <c r="X326" i="2"/>
  <c r="X326" i="6" s="1"/>
  <c r="Y326" i="6"/>
  <c r="Z326" i="2"/>
  <c r="Z326" i="6" s="1"/>
  <c r="AA326" i="2"/>
  <c r="AA326" i="6" s="1"/>
  <c r="X327" i="2"/>
  <c r="X327" i="6" s="1"/>
  <c r="Y327" i="6"/>
  <c r="Z327" i="2"/>
  <c r="Z327" i="6" s="1"/>
  <c r="AA327" i="2"/>
  <c r="AA327" i="6" s="1"/>
  <c r="X328" i="2"/>
  <c r="X328" i="6" s="1"/>
  <c r="Y328" i="6"/>
  <c r="Z328" i="2"/>
  <c r="Z328" i="6" s="1"/>
  <c r="AA328" i="2"/>
  <c r="AA328" i="6" s="1"/>
  <c r="X329" i="2"/>
  <c r="X329" i="6" s="1"/>
  <c r="Y329" i="6"/>
  <c r="Z329" i="2"/>
  <c r="Z329" i="6" s="1"/>
  <c r="AA329" i="2"/>
  <c r="AA329" i="6" s="1"/>
  <c r="X330" i="2"/>
  <c r="X330" i="6" s="1"/>
  <c r="Y330" i="6"/>
  <c r="Z330" i="2"/>
  <c r="Z330" i="6" s="1"/>
  <c r="AA330" i="2"/>
  <c r="AA330" i="6" s="1"/>
  <c r="X331" i="2"/>
  <c r="X331" i="6" s="1"/>
  <c r="Y331" i="6"/>
  <c r="Z331" i="2"/>
  <c r="Z331" i="6" s="1"/>
  <c r="AA331" i="2"/>
  <c r="AA331" i="6" s="1"/>
  <c r="X332" i="2"/>
  <c r="X332" i="6" s="1"/>
  <c r="Y332" i="6"/>
  <c r="Z332" i="2"/>
  <c r="Z332" i="6" s="1"/>
  <c r="AA332" i="2"/>
  <c r="AA332" i="6" s="1"/>
  <c r="X333" i="2"/>
  <c r="X333" i="6" s="1"/>
  <c r="Y333" i="6"/>
  <c r="Z333" i="2"/>
  <c r="Z333" i="6" s="1"/>
  <c r="AA333" i="2"/>
  <c r="AA333" i="6" s="1"/>
  <c r="X334" i="2"/>
  <c r="X334" i="6" s="1"/>
  <c r="Y334" i="6"/>
  <c r="Z334" i="2"/>
  <c r="Z334" i="6" s="1"/>
  <c r="AA334" i="2"/>
  <c r="AA334" i="6" s="1"/>
  <c r="X335" i="2"/>
  <c r="X335" i="6" s="1"/>
  <c r="Y335" i="6"/>
  <c r="Z335" i="2"/>
  <c r="Z335" i="6" s="1"/>
  <c r="AA335" i="2"/>
  <c r="AA335" i="6" s="1"/>
  <c r="X336" i="2"/>
  <c r="X336" i="6" s="1"/>
  <c r="Y336" i="6"/>
  <c r="Z336" i="2"/>
  <c r="Z336" i="6" s="1"/>
  <c r="AA336" i="2"/>
  <c r="AA336" i="6" s="1"/>
  <c r="X337" i="2"/>
  <c r="X337" i="6" s="1"/>
  <c r="Y337" i="6"/>
  <c r="Z337" i="2"/>
  <c r="Z337" i="6" s="1"/>
  <c r="AA337" i="2"/>
  <c r="AA337" i="6" s="1"/>
  <c r="X338" i="2"/>
  <c r="X338" i="6" s="1"/>
  <c r="Y338" i="6"/>
  <c r="Z338" i="2"/>
  <c r="Z338" i="6" s="1"/>
  <c r="AA338" i="2"/>
  <c r="AA338" i="6" s="1"/>
  <c r="X339" i="2"/>
  <c r="X339" i="6" s="1"/>
  <c r="Y339" i="6"/>
  <c r="Z339" i="2"/>
  <c r="Z339" i="6" s="1"/>
  <c r="AA339" i="2"/>
  <c r="AA339" i="6" s="1"/>
  <c r="X340" i="2"/>
  <c r="X340" i="6" s="1"/>
  <c r="Y340" i="6"/>
  <c r="Z340" i="2"/>
  <c r="Z340" i="6" s="1"/>
  <c r="AA340" i="2"/>
  <c r="AA340" i="6" s="1"/>
  <c r="X341" i="2"/>
  <c r="X341" i="6" s="1"/>
  <c r="Y341" i="6"/>
  <c r="Z341" i="2"/>
  <c r="Z341" i="6" s="1"/>
  <c r="AA341" i="2"/>
  <c r="AA341" i="6" s="1"/>
  <c r="X342" i="2"/>
  <c r="X342" i="6" s="1"/>
  <c r="Y342" i="6"/>
  <c r="Z342" i="2"/>
  <c r="Z342" i="6" s="1"/>
  <c r="AA342" i="2"/>
  <c r="AA342" i="6" s="1"/>
  <c r="X343" i="2"/>
  <c r="X343" i="6" s="1"/>
  <c r="Y343" i="6"/>
  <c r="Z343" i="2"/>
  <c r="Z343" i="6" s="1"/>
  <c r="AA343" i="2"/>
  <c r="AA343" i="6" s="1"/>
  <c r="X344" i="2"/>
  <c r="X344" i="6" s="1"/>
  <c r="Y344" i="6"/>
  <c r="Z344" i="2"/>
  <c r="Z344" i="6" s="1"/>
  <c r="AA344" i="2"/>
  <c r="AA344" i="6" s="1"/>
  <c r="X345" i="2"/>
  <c r="X345" i="6" s="1"/>
  <c r="Y345" i="6"/>
  <c r="Z345" i="2"/>
  <c r="Z345" i="6" s="1"/>
  <c r="AA345" i="2"/>
  <c r="AA345" i="6" s="1"/>
  <c r="X346" i="2"/>
  <c r="X346" i="6" s="1"/>
  <c r="Y346" i="6"/>
  <c r="Z346" i="2"/>
  <c r="Z346" i="6" s="1"/>
  <c r="AA346" i="2"/>
  <c r="AA346" i="6" s="1"/>
  <c r="X347" i="2"/>
  <c r="X347" i="6" s="1"/>
  <c r="Y347" i="6"/>
  <c r="Z347" i="2"/>
  <c r="Z347" i="6" s="1"/>
  <c r="AA347" i="2"/>
  <c r="AA347" i="6" s="1"/>
  <c r="X348" i="2"/>
  <c r="X348" i="6" s="1"/>
  <c r="Y348" i="6"/>
  <c r="Z348" i="2"/>
  <c r="Z348" i="6" s="1"/>
  <c r="AA348" i="2"/>
  <c r="AA348" i="6" s="1"/>
  <c r="X349" i="2"/>
  <c r="X349" i="6" s="1"/>
  <c r="Y349" i="6"/>
  <c r="Z349" i="2"/>
  <c r="Z349" i="6" s="1"/>
  <c r="AA349" i="2"/>
  <c r="AA349" i="6" s="1"/>
  <c r="X350" i="2"/>
  <c r="X350" i="6" s="1"/>
  <c r="Y350" i="6"/>
  <c r="Z350" i="2"/>
  <c r="Z350" i="6" s="1"/>
  <c r="AA350" i="2"/>
  <c r="AA350" i="6" s="1"/>
  <c r="X351" i="2"/>
  <c r="X351" i="6" s="1"/>
  <c r="Y351" i="6"/>
  <c r="Z351" i="2"/>
  <c r="Z351" i="6" s="1"/>
  <c r="AA351" i="2"/>
  <c r="AA351" i="6" s="1"/>
  <c r="X352" i="2"/>
  <c r="X352" i="6" s="1"/>
  <c r="Y352" i="6"/>
  <c r="Z352" i="2"/>
  <c r="Z352" i="6" s="1"/>
  <c r="AA352" i="2"/>
  <c r="AA352" i="6" s="1"/>
  <c r="X353" i="2"/>
  <c r="X353" i="6" s="1"/>
  <c r="Y353" i="6"/>
  <c r="Z353" i="2"/>
  <c r="Z353" i="6" s="1"/>
  <c r="AA353" i="2"/>
  <c r="AA353" i="6" s="1"/>
  <c r="X354" i="2"/>
  <c r="X354" i="6" s="1"/>
  <c r="Y354" i="6"/>
  <c r="Z354" i="2"/>
  <c r="Z354" i="6" s="1"/>
  <c r="AA354" i="2"/>
  <c r="AA354" i="6" s="1"/>
  <c r="X355" i="2"/>
  <c r="X355" i="6" s="1"/>
  <c r="Y355" i="6"/>
  <c r="Z355" i="2"/>
  <c r="Z355" i="6" s="1"/>
  <c r="AA355" i="2"/>
  <c r="AA355" i="6" s="1"/>
  <c r="X356" i="2"/>
  <c r="X356" i="6" s="1"/>
  <c r="Y356" i="6"/>
  <c r="Z356" i="2"/>
  <c r="Z356" i="6" s="1"/>
  <c r="AA356" i="2"/>
  <c r="AA356" i="6" s="1"/>
  <c r="X357" i="2"/>
  <c r="X357" i="6" s="1"/>
  <c r="Y357" i="6"/>
  <c r="Z357" i="2"/>
  <c r="Z357" i="6" s="1"/>
  <c r="AA357" i="2"/>
  <c r="AA357" i="6" s="1"/>
  <c r="X358" i="2"/>
  <c r="X358" i="6" s="1"/>
  <c r="Y358" i="6"/>
  <c r="Z358" i="2"/>
  <c r="Z358" i="6" s="1"/>
  <c r="AA358" i="2"/>
  <c r="AA358" i="6" s="1"/>
  <c r="X359" i="2"/>
  <c r="X359" i="6" s="1"/>
  <c r="Y359" i="6"/>
  <c r="Z359" i="2"/>
  <c r="Z359" i="6" s="1"/>
  <c r="AA359" i="2"/>
  <c r="AA359" i="6" s="1"/>
  <c r="X360" i="2"/>
  <c r="X360" i="6" s="1"/>
  <c r="Y360" i="6"/>
  <c r="Z360" i="2"/>
  <c r="Z360" i="6" s="1"/>
  <c r="AA360" i="2"/>
  <c r="AA360" i="6" s="1"/>
  <c r="X361" i="2"/>
  <c r="X361" i="6" s="1"/>
  <c r="Y361" i="6"/>
  <c r="Z361" i="2"/>
  <c r="Z361" i="6" s="1"/>
  <c r="AA361" i="2"/>
  <c r="AA361" i="6" s="1"/>
  <c r="X362" i="2"/>
  <c r="X362" i="6" s="1"/>
  <c r="Y362" i="6"/>
  <c r="Z362" i="2"/>
  <c r="Z362" i="6" s="1"/>
  <c r="AA362" i="2"/>
  <c r="AA362" i="6" s="1"/>
  <c r="X363" i="2"/>
  <c r="X363" i="6" s="1"/>
  <c r="Y363" i="6"/>
  <c r="Z363" i="2"/>
  <c r="Z363" i="6" s="1"/>
  <c r="AA363" i="2"/>
  <c r="AA363" i="6" s="1"/>
  <c r="X364" i="2"/>
  <c r="X364" i="6" s="1"/>
  <c r="Y364" i="6"/>
  <c r="Z364" i="2"/>
  <c r="Z364" i="6" s="1"/>
  <c r="AA364" i="2"/>
  <c r="AA364" i="6" s="1"/>
  <c r="X365" i="2"/>
  <c r="X365" i="6" s="1"/>
  <c r="Y365" i="6"/>
  <c r="Z365" i="2"/>
  <c r="Z365" i="6" s="1"/>
  <c r="AA365" i="2"/>
  <c r="AA365" i="6" s="1"/>
  <c r="X366" i="2"/>
  <c r="X366" i="6" s="1"/>
  <c r="Y366" i="6"/>
  <c r="Z366" i="2"/>
  <c r="Z366" i="6" s="1"/>
  <c r="AA366" i="2"/>
  <c r="AA366" i="6" s="1"/>
  <c r="X367" i="2"/>
  <c r="X367" i="6" s="1"/>
  <c r="Y367" i="6"/>
  <c r="Z367" i="2"/>
  <c r="Z367" i="6" s="1"/>
  <c r="AA367" i="2"/>
  <c r="AA367" i="6" s="1"/>
  <c r="X368" i="2"/>
  <c r="X368" i="6" s="1"/>
  <c r="Y368" i="6"/>
  <c r="Z368" i="2"/>
  <c r="Z368" i="6" s="1"/>
  <c r="AA368" i="2"/>
  <c r="AA368" i="6" s="1"/>
  <c r="X369" i="2"/>
  <c r="X369" i="6" s="1"/>
  <c r="Y369" i="6"/>
  <c r="Z369" i="2"/>
  <c r="Z369" i="6" s="1"/>
  <c r="AA369" i="2"/>
  <c r="AA369" i="6" s="1"/>
  <c r="X370" i="2"/>
  <c r="X370" i="6" s="1"/>
  <c r="Y370" i="6"/>
  <c r="Z370" i="2"/>
  <c r="Z370" i="6" s="1"/>
  <c r="AA370" i="2"/>
  <c r="AA370" i="6" s="1"/>
  <c r="X371" i="2"/>
  <c r="X371" i="6" s="1"/>
  <c r="Y371" i="6"/>
  <c r="Z371" i="2"/>
  <c r="Z371" i="6" s="1"/>
  <c r="AA371" i="2"/>
  <c r="AA371" i="6" s="1"/>
  <c r="X372" i="2"/>
  <c r="X372" i="6" s="1"/>
  <c r="Y372" i="6"/>
  <c r="Z372" i="2"/>
  <c r="Z372" i="6" s="1"/>
  <c r="AA372" i="2"/>
  <c r="AA372" i="6" s="1"/>
  <c r="X373" i="2"/>
  <c r="X373" i="6" s="1"/>
  <c r="Y373" i="6"/>
  <c r="Z373" i="2"/>
  <c r="Z373" i="6" s="1"/>
  <c r="AA373" i="2"/>
  <c r="AA373" i="6" s="1"/>
  <c r="X374" i="2"/>
  <c r="X374" i="6" s="1"/>
  <c r="Y374" i="6"/>
  <c r="Z374" i="2"/>
  <c r="Z374" i="6" s="1"/>
  <c r="AA374" i="2"/>
  <c r="AA374" i="6" s="1"/>
  <c r="X375" i="2"/>
  <c r="X375" i="6" s="1"/>
  <c r="Y375" i="6"/>
  <c r="Z375" i="2"/>
  <c r="Z375" i="6" s="1"/>
  <c r="AA375" i="2"/>
  <c r="AA375" i="6" s="1"/>
  <c r="X376" i="2"/>
  <c r="X376" i="6" s="1"/>
  <c r="Y376" i="6"/>
  <c r="Z376" i="2"/>
  <c r="Z376" i="6" s="1"/>
  <c r="AA376" i="6"/>
  <c r="X377" i="2"/>
  <c r="X377" i="6" s="1"/>
  <c r="Y377" i="6"/>
  <c r="Z377" i="2"/>
  <c r="Z377" i="6" s="1"/>
  <c r="AA377" i="2"/>
  <c r="AA377" i="6" s="1"/>
  <c r="X378" i="2"/>
  <c r="X378" i="6" s="1"/>
  <c r="Y378" i="6"/>
  <c r="Z378" i="2"/>
  <c r="Z378" i="6" s="1"/>
  <c r="AA378" i="2"/>
  <c r="AA378" i="6" s="1"/>
  <c r="X379" i="2"/>
  <c r="X379" i="6" s="1"/>
  <c r="Y379" i="6"/>
  <c r="Z379" i="2"/>
  <c r="Z379" i="6" s="1"/>
  <c r="AA379" i="2"/>
  <c r="AA379" i="6" s="1"/>
  <c r="X380" i="2"/>
  <c r="X380" i="6" s="1"/>
  <c r="Y380" i="6"/>
  <c r="Z380" i="2"/>
  <c r="Z380" i="6" s="1"/>
  <c r="AA380" i="2"/>
  <c r="AA380" i="6" s="1"/>
  <c r="X381" i="2"/>
  <c r="X381" i="6" s="1"/>
  <c r="Y381" i="6"/>
  <c r="Z381" i="2"/>
  <c r="Z381" i="6" s="1"/>
  <c r="AA381" i="2"/>
  <c r="AA381" i="6" s="1"/>
  <c r="X382" i="2"/>
  <c r="X382" i="6" s="1"/>
  <c r="Y382" i="6"/>
  <c r="Z382" i="2"/>
  <c r="Z382" i="6" s="1"/>
  <c r="AA382" i="2"/>
  <c r="AA382" i="6" s="1"/>
  <c r="X383" i="2"/>
  <c r="X383" i="6" s="1"/>
  <c r="Y383" i="6"/>
  <c r="Z383" i="2"/>
  <c r="Z383" i="6" s="1"/>
  <c r="AA383" i="2"/>
  <c r="AA383" i="6" s="1"/>
  <c r="X384" i="2"/>
  <c r="X384" i="6" s="1"/>
  <c r="Y384" i="6"/>
  <c r="Z384" i="2"/>
  <c r="Z384" i="6" s="1"/>
  <c r="AA384" i="2"/>
  <c r="AA384" i="6" s="1"/>
  <c r="X385" i="2"/>
  <c r="X385" i="6" s="1"/>
  <c r="Y385" i="6"/>
  <c r="Z385" i="2"/>
  <c r="Z385" i="6" s="1"/>
  <c r="AA385" i="2"/>
  <c r="AA385" i="6" s="1"/>
  <c r="X386" i="2"/>
  <c r="X386" i="6" s="1"/>
  <c r="Y386" i="6"/>
  <c r="Z386" i="2"/>
  <c r="Z386" i="6" s="1"/>
  <c r="AA386" i="2"/>
  <c r="AA386" i="6" s="1"/>
  <c r="X387" i="2"/>
  <c r="X387" i="6" s="1"/>
  <c r="Y387" i="6"/>
  <c r="Z387" i="2"/>
  <c r="Z387" i="6" s="1"/>
  <c r="AA387" i="2"/>
  <c r="AA387" i="6" s="1"/>
  <c r="X388" i="2"/>
  <c r="X388" i="6" s="1"/>
  <c r="Y388" i="6"/>
  <c r="Z388" i="2"/>
  <c r="Z388" i="6" s="1"/>
  <c r="AA388" i="2"/>
  <c r="AA388" i="6" s="1"/>
  <c r="X389" i="2"/>
  <c r="X389" i="6" s="1"/>
  <c r="Y389" i="6"/>
  <c r="Z389" i="2"/>
  <c r="Z389" i="6" s="1"/>
  <c r="AA389" i="2"/>
  <c r="AA389" i="6" s="1"/>
  <c r="X390" i="2"/>
  <c r="X390" i="6" s="1"/>
  <c r="Y390" i="6"/>
  <c r="Z390" i="2"/>
  <c r="Z390" i="6" s="1"/>
  <c r="AA390" i="2"/>
  <c r="AA390" i="6" s="1"/>
  <c r="X391" i="2"/>
  <c r="X391" i="6" s="1"/>
  <c r="Y391" i="6"/>
  <c r="Z391" i="2"/>
  <c r="Z391" i="6" s="1"/>
  <c r="AA391" i="2"/>
  <c r="AA391" i="6" s="1"/>
  <c r="X392" i="2"/>
  <c r="X392" i="6" s="1"/>
  <c r="Y392" i="6"/>
  <c r="Z392" i="2"/>
  <c r="Z392" i="6" s="1"/>
  <c r="AA392" i="2"/>
  <c r="AA392" i="6" s="1"/>
  <c r="X393" i="2"/>
  <c r="X393" i="6" s="1"/>
  <c r="Y393" i="6"/>
  <c r="Z393" i="2"/>
  <c r="Z393" i="6" s="1"/>
  <c r="AA393" i="2"/>
  <c r="AA393" i="6" s="1"/>
  <c r="X394" i="2"/>
  <c r="X394" i="6" s="1"/>
  <c r="Y394" i="6"/>
  <c r="Z394" i="2"/>
  <c r="Z394" i="6" s="1"/>
  <c r="AA394" i="2"/>
  <c r="AA394" i="6" s="1"/>
  <c r="X395" i="2"/>
  <c r="X395" i="6" s="1"/>
  <c r="Y395" i="6"/>
  <c r="Z395" i="2"/>
  <c r="Z395" i="6" s="1"/>
  <c r="AA395" i="2"/>
  <c r="AA395" i="6" s="1"/>
  <c r="X396" i="2"/>
  <c r="X396" i="6" s="1"/>
  <c r="Y396" i="6"/>
  <c r="Z396" i="2"/>
  <c r="Z396" i="6" s="1"/>
  <c r="AA396" i="2"/>
  <c r="AA396" i="6" s="1"/>
  <c r="X397" i="2"/>
  <c r="X397" i="6" s="1"/>
  <c r="Y397" i="6"/>
  <c r="Z397" i="2"/>
  <c r="Z397" i="6" s="1"/>
  <c r="AA397" i="2"/>
  <c r="AA397" i="6" s="1"/>
  <c r="X398" i="2"/>
  <c r="X398" i="6" s="1"/>
  <c r="Y398" i="6"/>
  <c r="Z398" i="2"/>
  <c r="Z398" i="6" s="1"/>
  <c r="AA398" i="2"/>
  <c r="AA398" i="6" s="1"/>
  <c r="X399" i="2"/>
  <c r="X399" i="6" s="1"/>
  <c r="Y399" i="6"/>
  <c r="Z399" i="2"/>
  <c r="Z399" i="6" s="1"/>
  <c r="AA399" i="2"/>
  <c r="AA399" i="6" s="1"/>
  <c r="X400" i="2"/>
  <c r="X400" i="6" s="1"/>
  <c r="Y400" i="6"/>
  <c r="Z400" i="2"/>
  <c r="Z400" i="6" s="1"/>
  <c r="AA400" i="2"/>
  <c r="AA400" i="6" s="1"/>
  <c r="X401" i="2"/>
  <c r="X401" i="6" s="1"/>
  <c r="Y401" i="6"/>
  <c r="Z401" i="2"/>
  <c r="Z401" i="6" s="1"/>
  <c r="AA401" i="2"/>
  <c r="AA401" i="6" s="1"/>
  <c r="X402" i="2"/>
  <c r="X402" i="6" s="1"/>
  <c r="Y402" i="6"/>
  <c r="Z402" i="2"/>
  <c r="Z402" i="6" s="1"/>
  <c r="AA402" i="2"/>
  <c r="AA402" i="6" s="1"/>
  <c r="X403" i="2"/>
  <c r="X403" i="6" s="1"/>
  <c r="Y403" i="6"/>
  <c r="Z403" i="2"/>
  <c r="Z403" i="6" s="1"/>
  <c r="AA403" i="2"/>
  <c r="AA403" i="6" s="1"/>
  <c r="X404" i="2"/>
  <c r="X404" i="6" s="1"/>
  <c r="Y404" i="6"/>
  <c r="Z404" i="2"/>
  <c r="Z404" i="6" s="1"/>
  <c r="AA404" i="2"/>
  <c r="AA404" i="6" s="1"/>
  <c r="X405" i="2"/>
  <c r="X405" i="6" s="1"/>
  <c r="Y405" i="6"/>
  <c r="Z405" i="2"/>
  <c r="Z405" i="6" s="1"/>
  <c r="AA405" i="2"/>
  <c r="AA405" i="6" s="1"/>
  <c r="X406" i="2"/>
  <c r="X406" i="6" s="1"/>
  <c r="Y406" i="6"/>
  <c r="Z406" i="2"/>
  <c r="Z406" i="6" s="1"/>
  <c r="AA406" i="2"/>
  <c r="AA406" i="6" s="1"/>
  <c r="X407" i="2"/>
  <c r="X407" i="6" s="1"/>
  <c r="Y407" i="6"/>
  <c r="Z407" i="2"/>
  <c r="Z407" i="6" s="1"/>
  <c r="AA407" i="2"/>
  <c r="AA407" i="6" s="1"/>
  <c r="X408" i="2"/>
  <c r="X408" i="6" s="1"/>
  <c r="Y408" i="6"/>
  <c r="Z408" i="2"/>
  <c r="Z408" i="6" s="1"/>
  <c r="AA408" i="2"/>
  <c r="AA408" i="6" s="1"/>
  <c r="X409" i="2"/>
  <c r="X409" i="6" s="1"/>
  <c r="Y409" i="6"/>
  <c r="Z409" i="2"/>
  <c r="Z409" i="6" s="1"/>
  <c r="AA409" i="2"/>
  <c r="AA409" i="6" s="1"/>
  <c r="X410" i="2"/>
  <c r="X410" i="6" s="1"/>
  <c r="Y410" i="6"/>
  <c r="Z410" i="2"/>
  <c r="Z410" i="6" s="1"/>
  <c r="AA410" i="2"/>
  <c r="AA410" i="6" s="1"/>
  <c r="X411" i="2"/>
  <c r="X411" i="6" s="1"/>
  <c r="Y411" i="6"/>
  <c r="Z411" i="2"/>
  <c r="Z411" i="6" s="1"/>
  <c r="AA411" i="2"/>
  <c r="AA411" i="6" s="1"/>
  <c r="X412" i="2"/>
  <c r="X412" i="6" s="1"/>
  <c r="Y412" i="6"/>
  <c r="Z412" i="2"/>
  <c r="Z412" i="6" s="1"/>
  <c r="AA412" i="2"/>
  <c r="AA412" i="6" s="1"/>
  <c r="X413" i="2"/>
  <c r="X413" i="6" s="1"/>
  <c r="Y413" i="6"/>
  <c r="Z413" i="2"/>
  <c r="Z413" i="6" s="1"/>
  <c r="AA413" i="2"/>
  <c r="AA413" i="6" s="1"/>
  <c r="X414" i="2"/>
  <c r="X414" i="6" s="1"/>
  <c r="Y414" i="6"/>
  <c r="Z414" i="2"/>
  <c r="Z414" i="6" s="1"/>
  <c r="AA414" i="2"/>
  <c r="AA414" i="6" s="1"/>
  <c r="X415" i="2"/>
  <c r="X415" i="6" s="1"/>
  <c r="Y415" i="6"/>
  <c r="Z415" i="2"/>
  <c r="Z415" i="6" s="1"/>
  <c r="AA415" i="2"/>
  <c r="AA415" i="6" s="1"/>
  <c r="X416" i="2"/>
  <c r="X416" i="6" s="1"/>
  <c r="Y416" i="6"/>
  <c r="Z416" i="2"/>
  <c r="Z416" i="6" s="1"/>
  <c r="AA416" i="2"/>
  <c r="AA416" i="6" s="1"/>
  <c r="X417" i="2"/>
  <c r="X417" i="6" s="1"/>
  <c r="Y417" i="6"/>
  <c r="Z417" i="2"/>
  <c r="Z417" i="6" s="1"/>
  <c r="AA417" i="2"/>
  <c r="AA417" i="6" s="1"/>
  <c r="X418" i="2"/>
  <c r="X418" i="6" s="1"/>
  <c r="Y418" i="6"/>
  <c r="Z418" i="2"/>
  <c r="Z418" i="6" s="1"/>
  <c r="AA418" i="2"/>
  <c r="AA418" i="6" s="1"/>
  <c r="X419" i="2"/>
  <c r="X419" i="6" s="1"/>
  <c r="Y419" i="6"/>
  <c r="Z419" i="2"/>
  <c r="Z419" i="6" s="1"/>
  <c r="AA419" i="2"/>
  <c r="AA419" i="6" s="1"/>
  <c r="X420" i="2"/>
  <c r="X420" i="6" s="1"/>
  <c r="Y420" i="6"/>
  <c r="Z420" i="2"/>
  <c r="Z420" i="6" s="1"/>
  <c r="AA420" i="2"/>
  <c r="AA420" i="6" s="1"/>
  <c r="X421" i="2"/>
  <c r="X421" i="6" s="1"/>
  <c r="Y421" i="6"/>
  <c r="Z421" i="2"/>
  <c r="Z421" i="6" s="1"/>
  <c r="AA421" i="2"/>
  <c r="AA421" i="6" s="1"/>
  <c r="X422" i="2"/>
  <c r="X422" i="6" s="1"/>
  <c r="Y422" i="6"/>
  <c r="Z422" i="2"/>
  <c r="Z422" i="6" s="1"/>
  <c r="AA422" i="2"/>
  <c r="AA422" i="6" s="1"/>
  <c r="X423" i="2"/>
  <c r="X423" i="6" s="1"/>
  <c r="Y423" i="6"/>
  <c r="Z423" i="2"/>
  <c r="Z423" i="6" s="1"/>
  <c r="AA423" i="2"/>
  <c r="AA423" i="6" s="1"/>
  <c r="X424" i="2"/>
  <c r="X424" i="6" s="1"/>
  <c r="Y424" i="6"/>
  <c r="Z424" i="2"/>
  <c r="Z424" i="6" s="1"/>
  <c r="AA424" i="2"/>
  <c r="AA424" i="6" s="1"/>
  <c r="X425" i="2"/>
  <c r="X425" i="6" s="1"/>
  <c r="Y425" i="6"/>
  <c r="Z425" i="2"/>
  <c r="Z425" i="6" s="1"/>
  <c r="AA425" i="2"/>
  <c r="AA425" i="6" s="1"/>
  <c r="X426" i="2"/>
  <c r="X426" i="6" s="1"/>
  <c r="Y426" i="6"/>
  <c r="Z426" i="2"/>
  <c r="Z426" i="6" s="1"/>
  <c r="AA426" i="2"/>
  <c r="AA426" i="6" s="1"/>
  <c r="X427" i="2"/>
  <c r="X427" i="6" s="1"/>
  <c r="Y427" i="6"/>
  <c r="Z427" i="2"/>
  <c r="Z427" i="6" s="1"/>
  <c r="AA427" i="2"/>
  <c r="AA427" i="6" s="1"/>
  <c r="X428" i="2"/>
  <c r="X428" i="6" s="1"/>
  <c r="Y428" i="6"/>
  <c r="Z428" i="2"/>
  <c r="Z428" i="6" s="1"/>
  <c r="AA428" i="2"/>
  <c r="AA428" i="6" s="1"/>
  <c r="X429" i="2"/>
  <c r="X429" i="6" s="1"/>
  <c r="Y429" i="6"/>
  <c r="Z429" i="2"/>
  <c r="Z429" i="6" s="1"/>
  <c r="AA429" i="2"/>
  <c r="AA429" i="6" s="1"/>
  <c r="X430" i="2"/>
  <c r="X430" i="6" s="1"/>
  <c r="Y430" i="6"/>
  <c r="Z430" i="2"/>
  <c r="Z430" i="6" s="1"/>
  <c r="AA430" i="2"/>
  <c r="AA430" i="6" s="1"/>
  <c r="X431" i="2"/>
  <c r="X431" i="6" s="1"/>
  <c r="Y431" i="6"/>
  <c r="Z431" i="2"/>
  <c r="Z431" i="6" s="1"/>
  <c r="AA431" i="2"/>
  <c r="AA431" i="6" s="1"/>
  <c r="X432" i="2"/>
  <c r="X432" i="6" s="1"/>
  <c r="Y432" i="6"/>
  <c r="Z432" i="2"/>
  <c r="Z432" i="6" s="1"/>
  <c r="AA432" i="2"/>
  <c r="AA432" i="6" s="1"/>
  <c r="X433" i="2"/>
  <c r="X433" i="6" s="1"/>
  <c r="Y433" i="6"/>
  <c r="Z433" i="2"/>
  <c r="Z433" i="6" s="1"/>
  <c r="AA433" i="2"/>
  <c r="AA433" i="6" s="1"/>
  <c r="X434" i="2"/>
  <c r="X434" i="6" s="1"/>
  <c r="Y434" i="6"/>
  <c r="Z434" i="2"/>
  <c r="Z434" i="6" s="1"/>
  <c r="AA434" i="2"/>
  <c r="AA434" i="6" s="1"/>
  <c r="X435" i="2"/>
  <c r="X435" i="6" s="1"/>
  <c r="Y435" i="6"/>
  <c r="Z435" i="2"/>
  <c r="Z435" i="6" s="1"/>
  <c r="AA435" i="2"/>
  <c r="AA435" i="6" s="1"/>
  <c r="X436" i="2"/>
  <c r="X436" i="6" s="1"/>
  <c r="Y436" i="6"/>
  <c r="Z436" i="2"/>
  <c r="Z436" i="6" s="1"/>
  <c r="AA436" i="2"/>
  <c r="AA436" i="6" s="1"/>
  <c r="X437" i="2"/>
  <c r="X437" i="6" s="1"/>
  <c r="Y437" i="6"/>
  <c r="Z437" i="2"/>
  <c r="Z437" i="6" s="1"/>
  <c r="AA437" i="2"/>
  <c r="AA437" i="6" s="1"/>
  <c r="X438" i="2"/>
  <c r="X438" i="6" s="1"/>
  <c r="Y438" i="6"/>
  <c r="Z438" i="2"/>
  <c r="Z438" i="6" s="1"/>
  <c r="AA438" i="2"/>
  <c r="AA438" i="6" s="1"/>
  <c r="X439" i="2"/>
  <c r="X439" i="6" s="1"/>
  <c r="Y439" i="6"/>
  <c r="Z439" i="2"/>
  <c r="Z439" i="6" s="1"/>
  <c r="AA439" i="2"/>
  <c r="AA439" i="6" s="1"/>
  <c r="X440" i="2"/>
  <c r="X440" i="6" s="1"/>
  <c r="Y440" i="6"/>
  <c r="Z440" i="2"/>
  <c r="Z440" i="6" s="1"/>
  <c r="AA440" i="2"/>
  <c r="AA440" i="6" s="1"/>
  <c r="X441" i="2"/>
  <c r="X441" i="6" s="1"/>
  <c r="Y441" i="6"/>
  <c r="Z441" i="2"/>
  <c r="Z441" i="6" s="1"/>
  <c r="AA441" i="2"/>
  <c r="AA441" i="6" s="1"/>
  <c r="X442" i="2"/>
  <c r="X442" i="6" s="1"/>
  <c r="Y442" i="6"/>
  <c r="Z442" i="2"/>
  <c r="Z442" i="6" s="1"/>
  <c r="AA442" i="2"/>
  <c r="AA442" i="6" s="1"/>
  <c r="X443" i="2"/>
  <c r="X443" i="6" s="1"/>
  <c r="Y443" i="6"/>
  <c r="Z443" i="2"/>
  <c r="Z443" i="6" s="1"/>
  <c r="AA443" i="2"/>
  <c r="AA443" i="6" s="1"/>
  <c r="X444" i="2"/>
  <c r="X444" i="6" s="1"/>
  <c r="Y444" i="6"/>
  <c r="Z444" i="2"/>
  <c r="Z444" i="6" s="1"/>
  <c r="AA444" i="2"/>
  <c r="AA444" i="6" s="1"/>
  <c r="X445" i="2"/>
  <c r="X445" i="6" s="1"/>
  <c r="Y445" i="6"/>
  <c r="Z445" i="2"/>
  <c r="Z445" i="6" s="1"/>
  <c r="AA445" i="2"/>
  <c r="AA445" i="6" s="1"/>
  <c r="X446" i="2"/>
  <c r="X446" i="6" s="1"/>
  <c r="Y446" i="6"/>
  <c r="Z446" i="2"/>
  <c r="Z446" i="6" s="1"/>
  <c r="AA446" i="6"/>
  <c r="X447" i="2"/>
  <c r="X447" i="6" s="1"/>
  <c r="Y447" i="6"/>
  <c r="Z447" i="2"/>
  <c r="Z447" i="6" s="1"/>
  <c r="AA447" i="2"/>
  <c r="AA447" i="6" s="1"/>
  <c r="X448" i="2"/>
  <c r="X448" i="6" s="1"/>
  <c r="Y448" i="6"/>
  <c r="Z448" i="2"/>
  <c r="Z448" i="6" s="1"/>
  <c r="AA448" i="2"/>
  <c r="AA448" i="6" s="1"/>
  <c r="X449" i="2"/>
  <c r="X449" i="6" s="1"/>
  <c r="Y449" i="6"/>
  <c r="Z449" i="2"/>
  <c r="Z449" i="6" s="1"/>
  <c r="AA449" i="2"/>
  <c r="AA449" i="6" s="1"/>
  <c r="X450" i="2"/>
  <c r="X450" i="6" s="1"/>
  <c r="Y450" i="6"/>
  <c r="Z450" i="2"/>
  <c r="Z450" i="6" s="1"/>
  <c r="AA450" i="2"/>
  <c r="AA450" i="6" s="1"/>
  <c r="X451" i="2"/>
  <c r="X451" i="6" s="1"/>
  <c r="Y451" i="6"/>
  <c r="Z451" i="2"/>
  <c r="Z451" i="6" s="1"/>
  <c r="AA451" i="2"/>
  <c r="AA451" i="6" s="1"/>
  <c r="X452" i="2"/>
  <c r="X452" i="6" s="1"/>
  <c r="Y452" i="6"/>
  <c r="Z452" i="2"/>
  <c r="Z452" i="6" s="1"/>
  <c r="AA452" i="2"/>
  <c r="AA452" i="6" s="1"/>
  <c r="X453" i="2"/>
  <c r="X453" i="6" s="1"/>
  <c r="Y453" i="6"/>
  <c r="Z453" i="2"/>
  <c r="Z453" i="6" s="1"/>
  <c r="AA453" i="2"/>
  <c r="AA453" i="6" s="1"/>
  <c r="X454" i="2"/>
  <c r="X454" i="6" s="1"/>
  <c r="Y454" i="6"/>
  <c r="Z454" i="2"/>
  <c r="Z454" i="6" s="1"/>
  <c r="AA454" i="2"/>
  <c r="AA454" i="6" s="1"/>
  <c r="X455" i="2"/>
  <c r="X455" i="6" s="1"/>
  <c r="Y455" i="6"/>
  <c r="Z455" i="2"/>
  <c r="Z455" i="6" s="1"/>
  <c r="AA455" i="2"/>
  <c r="AA455" i="6" s="1"/>
  <c r="X456" i="2"/>
  <c r="X456" i="6" s="1"/>
  <c r="Y456" i="6"/>
  <c r="Z456" i="2"/>
  <c r="Z456" i="6" s="1"/>
  <c r="AA456" i="2"/>
  <c r="AA456" i="6" s="1"/>
  <c r="X457" i="2"/>
  <c r="X457" i="6" s="1"/>
  <c r="Y457" i="6"/>
  <c r="Z457" i="2"/>
  <c r="Z457" i="6" s="1"/>
  <c r="AA457" i="2"/>
  <c r="AA457" i="6" s="1"/>
  <c r="X458" i="2"/>
  <c r="X458" i="6" s="1"/>
  <c r="Y458" i="6"/>
  <c r="Z458" i="2"/>
  <c r="Z458" i="6" s="1"/>
  <c r="AA458" i="2"/>
  <c r="AA458" i="6" s="1"/>
  <c r="X459" i="2"/>
  <c r="X459" i="6" s="1"/>
  <c r="Y459" i="6"/>
  <c r="Z459" i="2"/>
  <c r="Z459" i="6" s="1"/>
  <c r="AA459" i="2"/>
  <c r="AA459" i="6" s="1"/>
  <c r="X460" i="2"/>
  <c r="X460" i="6" s="1"/>
  <c r="Y460" i="6"/>
  <c r="Z460" i="2"/>
  <c r="Z460" i="6" s="1"/>
  <c r="AA460" i="2"/>
  <c r="AA460" i="6" s="1"/>
  <c r="X461" i="2"/>
  <c r="X461" i="6" s="1"/>
  <c r="Y461" i="6"/>
  <c r="Z461" i="2"/>
  <c r="Z461" i="6" s="1"/>
  <c r="AA461" i="2"/>
  <c r="AA461" i="6" s="1"/>
  <c r="X462" i="2"/>
  <c r="X462" i="6" s="1"/>
  <c r="Y462" i="6"/>
  <c r="Z462" i="2"/>
  <c r="Z462" i="6" s="1"/>
  <c r="AA462" i="2"/>
  <c r="AA462" i="6" s="1"/>
  <c r="X463" i="2"/>
  <c r="X463" i="6" s="1"/>
  <c r="Y463" i="6"/>
  <c r="Z463" i="2"/>
  <c r="Z463" i="6" s="1"/>
  <c r="AA463" i="2"/>
  <c r="AA463" i="6" s="1"/>
  <c r="X464" i="2"/>
  <c r="X464" i="6" s="1"/>
  <c r="Y464" i="6"/>
  <c r="Z464" i="2"/>
  <c r="Z464" i="6" s="1"/>
  <c r="AA464" i="2"/>
  <c r="AA464" i="6" s="1"/>
  <c r="X465" i="2"/>
  <c r="X465" i="6" s="1"/>
  <c r="Y465" i="6"/>
  <c r="Z465" i="2"/>
  <c r="Z465" i="6" s="1"/>
  <c r="AA465" i="2"/>
  <c r="AA465" i="6" s="1"/>
  <c r="X466" i="2"/>
  <c r="X466" i="6" s="1"/>
  <c r="Y466" i="6"/>
  <c r="Z466" i="2"/>
  <c r="Z466" i="6" s="1"/>
  <c r="AA466" i="2"/>
  <c r="AA466" i="6" s="1"/>
  <c r="X467" i="2"/>
  <c r="X467" i="6" s="1"/>
  <c r="Y467" i="6"/>
  <c r="Z467" i="2"/>
  <c r="Z467" i="6" s="1"/>
  <c r="AA467" i="2"/>
  <c r="AA467" i="6" s="1"/>
  <c r="X468" i="2"/>
  <c r="X468" i="6" s="1"/>
  <c r="Y468" i="6"/>
  <c r="Z468" i="2"/>
  <c r="Z468" i="6" s="1"/>
  <c r="AA468" i="2"/>
  <c r="AA468" i="6" s="1"/>
  <c r="X469" i="2"/>
  <c r="X469" i="6" s="1"/>
  <c r="Y469" i="6"/>
  <c r="Z469" i="2"/>
  <c r="Z469" i="6" s="1"/>
  <c r="AA469" i="2"/>
  <c r="AA469" i="6" s="1"/>
  <c r="X470" i="2"/>
  <c r="X470" i="6" s="1"/>
  <c r="Y470" i="6"/>
  <c r="Z470" i="2"/>
  <c r="Z470" i="6" s="1"/>
  <c r="AA470" i="2"/>
  <c r="AA470" i="6" s="1"/>
  <c r="X471" i="2"/>
  <c r="X471" i="6" s="1"/>
  <c r="Y471" i="6"/>
  <c r="Z471" i="2"/>
  <c r="Z471" i="6" s="1"/>
  <c r="AA471" i="2"/>
  <c r="AA471" i="6" s="1"/>
  <c r="X472" i="2"/>
  <c r="X472" i="6" s="1"/>
  <c r="Y472" i="6"/>
  <c r="Z472" i="2"/>
  <c r="Z472" i="6" s="1"/>
  <c r="AA472" i="2"/>
  <c r="AA472" i="6" s="1"/>
  <c r="X473" i="2"/>
  <c r="X473" i="6" s="1"/>
  <c r="Y473" i="6"/>
  <c r="Z473" i="2"/>
  <c r="Z473" i="6" s="1"/>
  <c r="AA473" i="2"/>
  <c r="AA473" i="6" s="1"/>
  <c r="X474" i="2"/>
  <c r="X474" i="6" s="1"/>
  <c r="Y474" i="6"/>
  <c r="Z474" i="2"/>
  <c r="Z474" i="6" s="1"/>
  <c r="AA474" i="2"/>
  <c r="AA474" i="6" s="1"/>
  <c r="X475" i="2"/>
  <c r="X475" i="6" s="1"/>
  <c r="Y475" i="6"/>
  <c r="Z475" i="2"/>
  <c r="Z475" i="6" s="1"/>
  <c r="AA475" i="2"/>
  <c r="AA475" i="6" s="1"/>
  <c r="X476" i="2"/>
  <c r="X476" i="6" s="1"/>
  <c r="Y476" i="6"/>
  <c r="Z476" i="2"/>
  <c r="Z476" i="6" s="1"/>
  <c r="AA476" i="2"/>
  <c r="AA476" i="6" s="1"/>
  <c r="X477" i="2"/>
  <c r="X477" i="6" s="1"/>
  <c r="Y477" i="6"/>
  <c r="Z477" i="2"/>
  <c r="Z477" i="6" s="1"/>
  <c r="AA477" i="2"/>
  <c r="AA477" i="6" s="1"/>
  <c r="X478" i="2"/>
  <c r="X478" i="6" s="1"/>
  <c r="Y478" i="6"/>
  <c r="Z478" i="2"/>
  <c r="Z478" i="6" s="1"/>
  <c r="AA478" i="2"/>
  <c r="AA478" i="6" s="1"/>
  <c r="X479" i="2"/>
  <c r="X479" i="6" s="1"/>
  <c r="Y479" i="6"/>
  <c r="Z479" i="2"/>
  <c r="Z479" i="6" s="1"/>
  <c r="AA479" i="2"/>
  <c r="AA479" i="6" s="1"/>
  <c r="X480" i="2"/>
  <c r="X480" i="6" s="1"/>
  <c r="Y480" i="6"/>
  <c r="Z480" i="2"/>
  <c r="Z480" i="6" s="1"/>
  <c r="AA480" i="2"/>
  <c r="AA480" i="6" s="1"/>
  <c r="X481" i="2"/>
  <c r="X481" i="6" s="1"/>
  <c r="Y481" i="6"/>
  <c r="Z481" i="2"/>
  <c r="Z481" i="6" s="1"/>
  <c r="AA481" i="2"/>
  <c r="AA481" i="6" s="1"/>
  <c r="X482" i="2"/>
  <c r="X482" i="6" s="1"/>
  <c r="Y482" i="6"/>
  <c r="Z482" i="2"/>
  <c r="Z482" i="6" s="1"/>
  <c r="AA482" i="6"/>
  <c r="X483" i="2"/>
  <c r="X483" i="6" s="1"/>
  <c r="Y483" i="6"/>
  <c r="Z483" i="2"/>
  <c r="Z483" i="6" s="1"/>
  <c r="AA483" i="6"/>
  <c r="X484" i="2"/>
  <c r="X484" i="6" s="1"/>
  <c r="Y484" i="6"/>
  <c r="Z484" i="2"/>
  <c r="Z484" i="6" s="1"/>
  <c r="AA484" i="2"/>
  <c r="AA484" i="6" s="1"/>
  <c r="X485" i="2"/>
  <c r="X485" i="6" s="1"/>
  <c r="Y485" i="6"/>
  <c r="Z485" i="2"/>
  <c r="Z485" i="6" s="1"/>
  <c r="AA485" i="2"/>
  <c r="AA485" i="6" s="1"/>
  <c r="X486" i="2"/>
  <c r="X486" i="6" s="1"/>
  <c r="Y486" i="6"/>
  <c r="Z486" i="2"/>
  <c r="Z486" i="6" s="1"/>
  <c r="AA486" i="2"/>
  <c r="AA486" i="6" s="1"/>
  <c r="X487" i="2"/>
  <c r="X487" i="6" s="1"/>
  <c r="Y487" i="6"/>
  <c r="Z487" i="2"/>
  <c r="Z487" i="6" s="1"/>
  <c r="AA487" i="2"/>
  <c r="AA487" i="6" s="1"/>
  <c r="X488" i="2"/>
  <c r="X488" i="6" s="1"/>
  <c r="Y488" i="6"/>
  <c r="Z488" i="2"/>
  <c r="Z488" i="6" s="1"/>
  <c r="AA488" i="2"/>
  <c r="AA488" i="6" s="1"/>
  <c r="X489" i="2"/>
  <c r="X489" i="6" s="1"/>
  <c r="Y489" i="6"/>
  <c r="Z489" i="2"/>
  <c r="Z489" i="6" s="1"/>
  <c r="AA489" i="2"/>
  <c r="AA489" i="6" s="1"/>
  <c r="X490" i="2"/>
  <c r="X490" i="6" s="1"/>
  <c r="Y490" i="6"/>
  <c r="Z490" i="2"/>
  <c r="Z490" i="6" s="1"/>
  <c r="AA490" i="2"/>
  <c r="AA490" i="6" s="1"/>
  <c r="X491" i="2"/>
  <c r="X491" i="6" s="1"/>
  <c r="Y491" i="6"/>
  <c r="Z491" i="2"/>
  <c r="Z491" i="6" s="1"/>
  <c r="AA491" i="2"/>
  <c r="AA491" i="6" s="1"/>
  <c r="X492" i="2"/>
  <c r="X492" i="6" s="1"/>
  <c r="Y492" i="6"/>
  <c r="Z492" i="2"/>
  <c r="Z492" i="6" s="1"/>
  <c r="AA492" i="2"/>
  <c r="AA492" i="6" s="1"/>
  <c r="X493" i="2"/>
  <c r="X493" i="6" s="1"/>
  <c r="Y493" i="6"/>
  <c r="Z493" i="2"/>
  <c r="Z493" i="6" s="1"/>
  <c r="AA493" i="2"/>
  <c r="AA493" i="6" s="1"/>
  <c r="X494" i="2"/>
  <c r="X494" i="6" s="1"/>
  <c r="Y494" i="6"/>
  <c r="Z494" i="2"/>
  <c r="Z494" i="6" s="1"/>
  <c r="AA494" i="2"/>
  <c r="AA494" i="6" s="1"/>
  <c r="X495" i="2"/>
  <c r="X495" i="6" s="1"/>
  <c r="Y495" i="6"/>
  <c r="Z495" i="2"/>
  <c r="Z495" i="6" s="1"/>
  <c r="AA495" i="2"/>
  <c r="AA495" i="6" s="1"/>
  <c r="X496" i="2"/>
  <c r="X496" i="6" s="1"/>
  <c r="Y496" i="6"/>
  <c r="Z496" i="2"/>
  <c r="Z496" i="6" s="1"/>
  <c r="AA496" i="2"/>
  <c r="AA496" i="6" s="1"/>
  <c r="X497" i="2"/>
  <c r="X497" i="6" s="1"/>
  <c r="Y497" i="6"/>
  <c r="Z497" i="2"/>
  <c r="Z497" i="6" s="1"/>
  <c r="AA497" i="2"/>
  <c r="AA497" i="6" s="1"/>
  <c r="X498" i="2"/>
  <c r="X498" i="6" s="1"/>
  <c r="Y498" i="6"/>
  <c r="Z498" i="2"/>
  <c r="Z498" i="6" s="1"/>
  <c r="AA498" i="2"/>
  <c r="AA498" i="6" s="1"/>
  <c r="X499" i="2"/>
  <c r="X499" i="6" s="1"/>
  <c r="Y499" i="6"/>
  <c r="Z499" i="2"/>
  <c r="Z499" i="6" s="1"/>
  <c r="AA499" i="2"/>
  <c r="AA499" i="6" s="1"/>
  <c r="X500" i="2"/>
  <c r="X500" i="6" s="1"/>
  <c r="Y500" i="6"/>
  <c r="Z500" i="2"/>
  <c r="Z500" i="6" s="1"/>
  <c r="AA500" i="2"/>
  <c r="AA500" i="6" s="1"/>
  <c r="X501" i="2"/>
  <c r="X501" i="6" s="1"/>
  <c r="Y501" i="6"/>
  <c r="Z501" i="2"/>
  <c r="Z501" i="6" s="1"/>
  <c r="AA501" i="2"/>
  <c r="AA501" i="6" s="1"/>
  <c r="X502" i="2"/>
  <c r="X502" i="6" s="1"/>
  <c r="Y502" i="6"/>
  <c r="Z502" i="2"/>
  <c r="Z502" i="6" s="1"/>
  <c r="AA502" i="2"/>
  <c r="AA502" i="6" s="1"/>
  <c r="X503" i="2"/>
  <c r="X503" i="6" s="1"/>
  <c r="Y503" i="6"/>
  <c r="Z503" i="2"/>
  <c r="Z503" i="6" s="1"/>
  <c r="AA503" i="2"/>
  <c r="AA503" i="6" s="1"/>
  <c r="X504" i="2"/>
  <c r="X504" i="6" s="1"/>
  <c r="Y504" i="6"/>
  <c r="Z504" i="2"/>
  <c r="Z504" i="6" s="1"/>
  <c r="AA504" i="2"/>
  <c r="AA504" i="6" s="1"/>
  <c r="X505" i="2"/>
  <c r="X505" i="6" s="1"/>
  <c r="Y505" i="6"/>
  <c r="Z505" i="2"/>
  <c r="Z505" i="6" s="1"/>
  <c r="AA505" i="2"/>
  <c r="AA505" i="6" s="1"/>
  <c r="X506" i="2"/>
  <c r="X506" i="6" s="1"/>
  <c r="Y506" i="6"/>
  <c r="Z506" i="2"/>
  <c r="Z506" i="6" s="1"/>
  <c r="AA506" i="2"/>
  <c r="AA506" i="6" s="1"/>
  <c r="X507" i="2"/>
  <c r="X507" i="6" s="1"/>
  <c r="Y507" i="6"/>
  <c r="Z507" i="2"/>
  <c r="Z507" i="6" s="1"/>
  <c r="AA507" i="2"/>
  <c r="AA507" i="6" s="1"/>
  <c r="X508" i="2"/>
  <c r="X508" i="6" s="1"/>
  <c r="Y508" i="6"/>
  <c r="Z508" i="2"/>
  <c r="Z508" i="6" s="1"/>
  <c r="AA508" i="2"/>
  <c r="AA508" i="6" s="1"/>
  <c r="X509" i="2"/>
  <c r="X509" i="6" s="1"/>
  <c r="Y509" i="6"/>
  <c r="Z509" i="2"/>
  <c r="Z509" i="6" s="1"/>
  <c r="AA509" i="2"/>
  <c r="AA509" i="6" s="1"/>
  <c r="X510" i="2"/>
  <c r="X510" i="6" s="1"/>
  <c r="Y510" i="6"/>
  <c r="Z510" i="2"/>
  <c r="Z510" i="6" s="1"/>
  <c r="AA510" i="2"/>
  <c r="AA510" i="6" s="1"/>
  <c r="X511" i="2"/>
  <c r="X511" i="6" s="1"/>
  <c r="Y511" i="6"/>
  <c r="Z511" i="2"/>
  <c r="Z511" i="6" s="1"/>
  <c r="AA511" i="2"/>
  <c r="AA511" i="6" s="1"/>
  <c r="X512" i="2"/>
  <c r="X512" i="6" s="1"/>
  <c r="Y512" i="6"/>
  <c r="Z512" i="2"/>
  <c r="Z512" i="6" s="1"/>
  <c r="AA512" i="2"/>
  <c r="AA512" i="6" s="1"/>
  <c r="X513" i="2"/>
  <c r="X513" i="6" s="1"/>
  <c r="Y513" i="6"/>
  <c r="Z513" i="2"/>
  <c r="Z513" i="6" s="1"/>
  <c r="AA513" i="2"/>
  <c r="AA513" i="6" s="1"/>
  <c r="X514" i="2"/>
  <c r="X514" i="6" s="1"/>
  <c r="Y514" i="6"/>
  <c r="Z514" i="2"/>
  <c r="Z514" i="6" s="1"/>
  <c r="AA514" i="2"/>
  <c r="AA514" i="6" s="1"/>
  <c r="X515" i="2"/>
  <c r="X515" i="6" s="1"/>
  <c r="Y515" i="6"/>
  <c r="Z515" i="2"/>
  <c r="Z515" i="6" s="1"/>
  <c r="AA515" i="2"/>
  <c r="AA515" i="6" s="1"/>
  <c r="X516" i="2"/>
  <c r="X516" i="6" s="1"/>
  <c r="Y516" i="6"/>
  <c r="Z516" i="2"/>
  <c r="Z516" i="6" s="1"/>
  <c r="AA516" i="2"/>
  <c r="AA516" i="6" s="1"/>
  <c r="X517" i="2"/>
  <c r="X517" i="6" s="1"/>
  <c r="Y517" i="6"/>
  <c r="Z517" i="2"/>
  <c r="Z517" i="6" s="1"/>
  <c r="AA517" i="2"/>
  <c r="AA517" i="6" s="1"/>
  <c r="X518" i="2"/>
  <c r="X518" i="6" s="1"/>
  <c r="Y518" i="6"/>
  <c r="Z518" i="2"/>
  <c r="Z518" i="6" s="1"/>
  <c r="AA518" i="2"/>
  <c r="AA518" i="6" s="1"/>
  <c r="X519" i="2"/>
  <c r="X519" i="6" s="1"/>
  <c r="Y519" i="6"/>
  <c r="Z519" i="2"/>
  <c r="Z519" i="6" s="1"/>
  <c r="AA519" i="2"/>
  <c r="AA519" i="6" s="1"/>
  <c r="X520" i="2"/>
  <c r="X520" i="6" s="1"/>
  <c r="Y520" i="6"/>
  <c r="Z520" i="2"/>
  <c r="Z520" i="6" s="1"/>
  <c r="AA520" i="2"/>
  <c r="AA520" i="6" s="1"/>
  <c r="X521" i="2"/>
  <c r="X521" i="6" s="1"/>
  <c r="Y521" i="6"/>
  <c r="Z521" i="2"/>
  <c r="Z521" i="6" s="1"/>
  <c r="AA521" i="2"/>
  <c r="AA521" i="6" s="1"/>
  <c r="X522" i="2"/>
  <c r="X522" i="6" s="1"/>
  <c r="Y522" i="6"/>
  <c r="Z522" i="2"/>
  <c r="Z522" i="6" s="1"/>
  <c r="AA522" i="2"/>
  <c r="AA522" i="6" s="1"/>
  <c r="X523" i="2"/>
  <c r="X523" i="6" s="1"/>
  <c r="Y523" i="6"/>
  <c r="Z523" i="2"/>
  <c r="Z523" i="6" s="1"/>
  <c r="AA523" i="2"/>
  <c r="AA523" i="6" s="1"/>
  <c r="X117" i="2"/>
  <c r="X117" i="6" s="1"/>
  <c r="Y117" i="6"/>
  <c r="Z117" i="2"/>
  <c r="Z117" i="6" s="1"/>
  <c r="AA117" i="2"/>
  <c r="AA117" i="6" s="1"/>
  <c r="X118" i="2"/>
  <c r="X118" i="6" s="1"/>
  <c r="Y118" i="6"/>
  <c r="Z118" i="2"/>
  <c r="Z118" i="6" s="1"/>
  <c r="AA118" i="2"/>
  <c r="AA118" i="6" s="1"/>
  <c r="X119" i="2"/>
  <c r="X119" i="6" s="1"/>
  <c r="Y119" i="6"/>
  <c r="Z119" i="2"/>
  <c r="Z119" i="6" s="1"/>
  <c r="AA119" i="2"/>
  <c r="AA119" i="6" s="1"/>
  <c r="X120" i="2"/>
  <c r="X120" i="6" s="1"/>
  <c r="Y120" i="6"/>
  <c r="Z120" i="2"/>
  <c r="Z120" i="6" s="1"/>
  <c r="AA120" i="2"/>
  <c r="AA120" i="6" s="1"/>
  <c r="X121" i="2"/>
  <c r="X121" i="6" s="1"/>
  <c r="Y121" i="6"/>
  <c r="Z121" i="2"/>
  <c r="Z121" i="6" s="1"/>
  <c r="AA121" i="2"/>
  <c r="AA121" i="6" s="1"/>
  <c r="X122" i="2"/>
  <c r="X122" i="6" s="1"/>
  <c r="Y122" i="6"/>
  <c r="Z122" i="2"/>
  <c r="Z122" i="6" s="1"/>
  <c r="AA122" i="2"/>
  <c r="AA122" i="6" s="1"/>
  <c r="X123" i="2"/>
  <c r="X123" i="6" s="1"/>
  <c r="Y123" i="6"/>
  <c r="Z123" i="2"/>
  <c r="Z123" i="6" s="1"/>
  <c r="AA123" i="2"/>
  <c r="AA123" i="6" s="1"/>
  <c r="X124" i="2"/>
  <c r="X124" i="6" s="1"/>
  <c r="Y124" i="6"/>
  <c r="Z124" i="2"/>
  <c r="Z124" i="6" s="1"/>
  <c r="AA124" i="2"/>
  <c r="AA124" i="6" s="1"/>
  <c r="X125" i="2"/>
  <c r="X125" i="6" s="1"/>
  <c r="Y125" i="6"/>
  <c r="Z125" i="2"/>
  <c r="Z125" i="6" s="1"/>
  <c r="AA125" i="2"/>
  <c r="AA125" i="6" s="1"/>
  <c r="X126" i="2"/>
  <c r="X126" i="6" s="1"/>
  <c r="Y126" i="6"/>
  <c r="Z126" i="2"/>
  <c r="Z126" i="6" s="1"/>
  <c r="AA126" i="2"/>
  <c r="AA126" i="6" s="1"/>
  <c r="X127" i="2"/>
  <c r="X127" i="6" s="1"/>
  <c r="Y127" i="6"/>
  <c r="Z127" i="2"/>
  <c r="Z127" i="6" s="1"/>
  <c r="AA127" i="2"/>
  <c r="AA127" i="6" s="1"/>
  <c r="X128" i="2"/>
  <c r="X128" i="6" s="1"/>
  <c r="Y128" i="6"/>
  <c r="Z128" i="2"/>
  <c r="Z128" i="6" s="1"/>
  <c r="AA128" i="2"/>
  <c r="AA128" i="6" s="1"/>
  <c r="X129" i="2"/>
  <c r="X129" i="6" s="1"/>
  <c r="Y129" i="6"/>
  <c r="Z129" i="2"/>
  <c r="Z129" i="6" s="1"/>
  <c r="AA129" i="2"/>
  <c r="AA129" i="6" s="1"/>
  <c r="X130" i="2"/>
  <c r="X130" i="6" s="1"/>
  <c r="Y130" i="6"/>
  <c r="Z130" i="2"/>
  <c r="Z130" i="6" s="1"/>
  <c r="AA130" i="2"/>
  <c r="AA130" i="6" s="1"/>
  <c r="X131" i="2"/>
  <c r="X131" i="6" s="1"/>
  <c r="Y131" i="6"/>
  <c r="Z131" i="2"/>
  <c r="Z131" i="6" s="1"/>
  <c r="AA131" i="2"/>
  <c r="AA131" i="6" s="1"/>
  <c r="X132" i="2"/>
  <c r="X132" i="6" s="1"/>
  <c r="Y132" i="6"/>
  <c r="Z132" i="2"/>
  <c r="Z132" i="6" s="1"/>
  <c r="AA132" i="2"/>
  <c r="AA132" i="6" s="1"/>
  <c r="X133" i="2"/>
  <c r="X133" i="6" s="1"/>
  <c r="Y133" i="6"/>
  <c r="Z133" i="2"/>
  <c r="Z133" i="6" s="1"/>
  <c r="AA133" i="2"/>
  <c r="AA133" i="6" s="1"/>
  <c r="X134" i="2"/>
  <c r="X134" i="6" s="1"/>
  <c r="Y134" i="6"/>
  <c r="Z134" i="2"/>
  <c r="Z134" i="6" s="1"/>
  <c r="AA134" i="2"/>
  <c r="AA134" i="6" s="1"/>
  <c r="X135" i="2"/>
  <c r="X135" i="6" s="1"/>
  <c r="Y135" i="6"/>
  <c r="Z135" i="2"/>
  <c r="Z135" i="6" s="1"/>
  <c r="AA135" i="2"/>
  <c r="AA135" i="6" s="1"/>
  <c r="X136" i="2"/>
  <c r="X136" i="6" s="1"/>
  <c r="Y136" i="6"/>
  <c r="Z136" i="2"/>
  <c r="Z136" i="6" s="1"/>
  <c r="AA136" i="2"/>
  <c r="AA136" i="6" s="1"/>
  <c r="X137" i="2"/>
  <c r="X137" i="6" s="1"/>
  <c r="Y137" i="6"/>
  <c r="Z137" i="2"/>
  <c r="Z137" i="6" s="1"/>
  <c r="AA137" i="2"/>
  <c r="AA137" i="6" s="1"/>
  <c r="X138" i="2"/>
  <c r="X138" i="6" s="1"/>
  <c r="Y138" i="6"/>
  <c r="Z138" i="2"/>
  <c r="Z138" i="6" s="1"/>
  <c r="AA138" i="2"/>
  <c r="AA138" i="6" s="1"/>
  <c r="X139" i="2"/>
  <c r="X139" i="6" s="1"/>
  <c r="Y139" i="6"/>
  <c r="Z139" i="2"/>
  <c r="Z139" i="6" s="1"/>
  <c r="AA139" i="2"/>
  <c r="AA139" i="6" s="1"/>
  <c r="X140" i="2"/>
  <c r="X140" i="6" s="1"/>
  <c r="Y140" i="6"/>
  <c r="Z140" i="2"/>
  <c r="Z140" i="6" s="1"/>
  <c r="AA140" i="2"/>
  <c r="AA140" i="6" s="1"/>
  <c r="X141" i="2"/>
  <c r="X141" i="6" s="1"/>
  <c r="Y141" i="6"/>
  <c r="Z141" i="2"/>
  <c r="Z141" i="6" s="1"/>
  <c r="AA141" i="2"/>
  <c r="AA141" i="6" s="1"/>
  <c r="X142" i="2"/>
  <c r="X142" i="6" s="1"/>
  <c r="Y142" i="6"/>
  <c r="Z142" i="2"/>
  <c r="Z142" i="6" s="1"/>
  <c r="AA142" i="2"/>
  <c r="AA142" i="6" s="1"/>
  <c r="X143" i="2"/>
  <c r="X143" i="6" s="1"/>
  <c r="Y143" i="6"/>
  <c r="Z143" i="2"/>
  <c r="Z143" i="6" s="1"/>
  <c r="AA143" i="2"/>
  <c r="AA143" i="6" s="1"/>
  <c r="X144" i="2"/>
  <c r="X144" i="6" s="1"/>
  <c r="Y144" i="6"/>
  <c r="Z144" i="2"/>
  <c r="Z144" i="6" s="1"/>
  <c r="AA144" i="2"/>
  <c r="AA144" i="6" s="1"/>
  <c r="X145" i="2"/>
  <c r="X145" i="6" s="1"/>
  <c r="Y145" i="6"/>
  <c r="Z145" i="2"/>
  <c r="Z145" i="6" s="1"/>
  <c r="AA145" i="2"/>
  <c r="AA145" i="6" s="1"/>
  <c r="X146" i="2"/>
  <c r="X146" i="6" s="1"/>
  <c r="Y146" i="6"/>
  <c r="Z146" i="2"/>
  <c r="Z146" i="6" s="1"/>
  <c r="AA146" i="2"/>
  <c r="AA146" i="6" s="1"/>
  <c r="X147" i="2"/>
  <c r="X147" i="6" s="1"/>
  <c r="Y147" i="6"/>
  <c r="Z147" i="2"/>
  <c r="Z147" i="6" s="1"/>
  <c r="AA147" i="2"/>
  <c r="AA147" i="6" s="1"/>
  <c r="X148" i="2"/>
  <c r="X148" i="6" s="1"/>
  <c r="Y148" i="6"/>
  <c r="Z148" i="2"/>
  <c r="Z148" i="6" s="1"/>
  <c r="AA148" i="2"/>
  <c r="AA148" i="6" s="1"/>
  <c r="X149" i="2"/>
  <c r="X149" i="6" s="1"/>
  <c r="Y149" i="6"/>
  <c r="Z149" i="2"/>
  <c r="Z149" i="6" s="1"/>
  <c r="AA149" i="2"/>
  <c r="AA149" i="6" s="1"/>
  <c r="X150" i="2"/>
  <c r="X150" i="6" s="1"/>
  <c r="Y150" i="6"/>
  <c r="Z150" i="2"/>
  <c r="Z150" i="6" s="1"/>
  <c r="AA150" i="2"/>
  <c r="AA150" i="6" s="1"/>
  <c r="X151" i="2"/>
  <c r="X151" i="6" s="1"/>
  <c r="Y151" i="6"/>
  <c r="Z151" i="2"/>
  <c r="Z151" i="6" s="1"/>
  <c r="AA151" i="2"/>
  <c r="AA151" i="6" s="1"/>
  <c r="X152" i="2"/>
  <c r="X152" i="6" s="1"/>
  <c r="Y152" i="6"/>
  <c r="Z152" i="2"/>
  <c r="Z152" i="6" s="1"/>
  <c r="AA152" i="2"/>
  <c r="AA152" i="6" s="1"/>
  <c r="X153" i="2"/>
  <c r="X153" i="6" s="1"/>
  <c r="Y153" i="6"/>
  <c r="Z153" i="2"/>
  <c r="Z153" i="6" s="1"/>
  <c r="AA153" i="2"/>
  <c r="AA153" i="6" s="1"/>
  <c r="X154" i="2"/>
  <c r="X154" i="6" s="1"/>
  <c r="Y154" i="6"/>
  <c r="Z154" i="2"/>
  <c r="Z154" i="6" s="1"/>
  <c r="AA154" i="2"/>
  <c r="AA154" i="6" s="1"/>
  <c r="X155" i="2"/>
  <c r="X155" i="6" s="1"/>
  <c r="Y155" i="6"/>
  <c r="Z155" i="2"/>
  <c r="Z155" i="6" s="1"/>
  <c r="AA155" i="2"/>
  <c r="AA155" i="6" s="1"/>
  <c r="X156" i="2"/>
  <c r="X156" i="6" s="1"/>
  <c r="Y156" i="6"/>
  <c r="Z156" i="2"/>
  <c r="Z156" i="6" s="1"/>
  <c r="AA156" i="2"/>
  <c r="AA156" i="6" s="1"/>
  <c r="X157" i="2"/>
  <c r="X157" i="6" s="1"/>
  <c r="Y157" i="6"/>
  <c r="Z157" i="2"/>
  <c r="Z157" i="6" s="1"/>
  <c r="AA157" i="2"/>
  <c r="AA157" i="6" s="1"/>
  <c r="X158" i="2"/>
  <c r="X158" i="6" s="1"/>
  <c r="Y158" i="6"/>
  <c r="Z158" i="2"/>
  <c r="Z158" i="6" s="1"/>
  <c r="AA158" i="2"/>
  <c r="AA158" i="6" s="1"/>
  <c r="X159" i="2"/>
  <c r="X159" i="6" s="1"/>
  <c r="Y159" i="6"/>
  <c r="Z159" i="2"/>
  <c r="Z159" i="6" s="1"/>
  <c r="AA159" i="2"/>
  <c r="AA159" i="6" s="1"/>
  <c r="X160" i="2"/>
  <c r="X160" i="6" s="1"/>
  <c r="Y160" i="6"/>
  <c r="Z160" i="2"/>
  <c r="Z160" i="6" s="1"/>
  <c r="AA160" i="2"/>
  <c r="AA160" i="6" s="1"/>
  <c r="X161" i="2"/>
  <c r="X161" i="6" s="1"/>
  <c r="Y161" i="6"/>
  <c r="Z161" i="2"/>
  <c r="Z161" i="6" s="1"/>
  <c r="AA161" i="2"/>
  <c r="AA161" i="6" s="1"/>
  <c r="X162" i="2"/>
  <c r="X162" i="6" s="1"/>
  <c r="Y162" i="6"/>
  <c r="Z162" i="2"/>
  <c r="Z162" i="6" s="1"/>
  <c r="AA162" i="2"/>
  <c r="AA162" i="6" s="1"/>
  <c r="X163" i="2"/>
  <c r="X163" i="6" s="1"/>
  <c r="Y163" i="6"/>
  <c r="Z163" i="2"/>
  <c r="Z163" i="6" s="1"/>
  <c r="AA163" i="2"/>
  <c r="AA163" i="6" s="1"/>
  <c r="X164" i="2"/>
  <c r="X164" i="6" s="1"/>
  <c r="Y164" i="6"/>
  <c r="Z164" i="2"/>
  <c r="Z164" i="6" s="1"/>
  <c r="AA164" i="2"/>
  <c r="AA164" i="6" s="1"/>
  <c r="X165" i="2"/>
  <c r="X165" i="6" s="1"/>
  <c r="Y165" i="6"/>
  <c r="Z165" i="2"/>
  <c r="Z165" i="6" s="1"/>
  <c r="AA165" i="2"/>
  <c r="AA165" i="6" s="1"/>
  <c r="X166" i="2"/>
  <c r="X166" i="6" s="1"/>
  <c r="Y166" i="6"/>
  <c r="Z166" i="2"/>
  <c r="Z166" i="6" s="1"/>
  <c r="AA166" i="2"/>
  <c r="AA166" i="6" s="1"/>
  <c r="X167" i="2"/>
  <c r="X167" i="6" s="1"/>
  <c r="Y167" i="6"/>
  <c r="Z167" i="2"/>
  <c r="Z167" i="6" s="1"/>
  <c r="AA167" i="2"/>
  <c r="AA167" i="6" s="1"/>
  <c r="X168" i="2"/>
  <c r="X168" i="6" s="1"/>
  <c r="Y168" i="6"/>
  <c r="Z168" i="2"/>
  <c r="Z168" i="6" s="1"/>
  <c r="AA168" i="2"/>
  <c r="AA168" i="6" s="1"/>
  <c r="X169" i="2"/>
  <c r="X169" i="6" s="1"/>
  <c r="Y169" i="6"/>
  <c r="Z169" i="2"/>
  <c r="Z169" i="6" s="1"/>
  <c r="AA169" i="2"/>
  <c r="AA169" i="6" s="1"/>
  <c r="X170" i="2"/>
  <c r="X170" i="6" s="1"/>
  <c r="Y170" i="6"/>
  <c r="Z170" i="2"/>
  <c r="Z170" i="6" s="1"/>
  <c r="AA170" i="2"/>
  <c r="AA170" i="6" s="1"/>
  <c r="X171" i="2"/>
  <c r="X171" i="6" s="1"/>
  <c r="Y171" i="6"/>
  <c r="Z171" i="2"/>
  <c r="Z171" i="6" s="1"/>
  <c r="AA171" i="2"/>
  <c r="AA171" i="6" s="1"/>
  <c r="X172" i="2"/>
  <c r="X172" i="6" s="1"/>
  <c r="Y172" i="6"/>
  <c r="Z172" i="2"/>
  <c r="Z172" i="6" s="1"/>
  <c r="AA172" i="2"/>
  <c r="AA172" i="6" s="1"/>
  <c r="X173" i="2"/>
  <c r="X173" i="6" s="1"/>
  <c r="Y173" i="6"/>
  <c r="Z173" i="2"/>
  <c r="Z173" i="6" s="1"/>
  <c r="AA173" i="2"/>
  <c r="AA173" i="6" s="1"/>
  <c r="X174" i="2"/>
  <c r="X174" i="6" s="1"/>
  <c r="Y174" i="6"/>
  <c r="Z174" i="2"/>
  <c r="Z174" i="6" s="1"/>
  <c r="AA174" i="2"/>
  <c r="AA174" i="6" s="1"/>
  <c r="X175" i="2"/>
  <c r="X175" i="6" s="1"/>
  <c r="Y175" i="6"/>
  <c r="Z175" i="2"/>
  <c r="Z175" i="6" s="1"/>
  <c r="AA175" i="2"/>
  <c r="AA175" i="6" s="1"/>
  <c r="X176" i="2"/>
  <c r="X176" i="6" s="1"/>
  <c r="Y176" i="6"/>
  <c r="Z176" i="2"/>
  <c r="Z176" i="6" s="1"/>
  <c r="AA176" i="2"/>
  <c r="AA176" i="6" s="1"/>
  <c r="X177" i="2"/>
  <c r="X177" i="6" s="1"/>
  <c r="Y177" i="6"/>
  <c r="Z177" i="2"/>
  <c r="Z177" i="6" s="1"/>
  <c r="AA177" i="2"/>
  <c r="AA177" i="6" s="1"/>
  <c r="X178" i="2"/>
  <c r="X178" i="6" s="1"/>
  <c r="Y178" i="6"/>
  <c r="Z178" i="2"/>
  <c r="Z178" i="6" s="1"/>
  <c r="AA178" i="2"/>
  <c r="AA178" i="6" s="1"/>
  <c r="X179" i="2"/>
  <c r="X179" i="6" s="1"/>
  <c r="Y179" i="6"/>
  <c r="Z179" i="2"/>
  <c r="Z179" i="6" s="1"/>
  <c r="AA179" i="2"/>
  <c r="AA179" i="6" s="1"/>
  <c r="X180" i="2"/>
  <c r="X180" i="6" s="1"/>
  <c r="Y180" i="6"/>
  <c r="Z180" i="2"/>
  <c r="Z180" i="6" s="1"/>
  <c r="AA180" i="2"/>
  <c r="AA180" i="6" s="1"/>
  <c r="X181" i="2"/>
  <c r="X181" i="6" s="1"/>
  <c r="Y181" i="6"/>
  <c r="Z181" i="2"/>
  <c r="Z181" i="6" s="1"/>
  <c r="AA181" i="2"/>
  <c r="AA181" i="6" s="1"/>
  <c r="X182" i="2"/>
  <c r="X182" i="6" s="1"/>
  <c r="Y182" i="6"/>
  <c r="Z182" i="2"/>
  <c r="Z182" i="6" s="1"/>
  <c r="AA182" i="2"/>
  <c r="AA182" i="6" s="1"/>
  <c r="X183" i="2"/>
  <c r="X183" i="6" s="1"/>
  <c r="Y183" i="6"/>
  <c r="Z183" i="2"/>
  <c r="Z183" i="6" s="1"/>
  <c r="AA183" i="2"/>
  <c r="AA183" i="6" s="1"/>
  <c r="X184" i="2"/>
  <c r="X184" i="6" s="1"/>
  <c r="Y184" i="6"/>
  <c r="Z184" i="2"/>
  <c r="Z184" i="6" s="1"/>
  <c r="AA184" i="2"/>
  <c r="AA184" i="6" s="1"/>
  <c r="X185" i="2"/>
  <c r="X185" i="6" s="1"/>
  <c r="Y185" i="6"/>
  <c r="Z185" i="2"/>
  <c r="Z185" i="6" s="1"/>
  <c r="AA185" i="2"/>
  <c r="AA185" i="6" s="1"/>
  <c r="X186" i="2"/>
  <c r="X186" i="6" s="1"/>
  <c r="Y186" i="6"/>
  <c r="Z186" i="2"/>
  <c r="Z186" i="6" s="1"/>
  <c r="AA186" i="2"/>
  <c r="AA186" i="6" s="1"/>
  <c r="X187" i="2"/>
  <c r="X187" i="6" s="1"/>
  <c r="Y187" i="6"/>
  <c r="Z187" i="2"/>
  <c r="Z187" i="6" s="1"/>
  <c r="AA187" i="2"/>
  <c r="AA187" i="6" s="1"/>
  <c r="X188" i="2"/>
  <c r="X188" i="6" s="1"/>
  <c r="Y188" i="6"/>
  <c r="Z188" i="2"/>
  <c r="Z188" i="6" s="1"/>
  <c r="AA188" i="2"/>
  <c r="AA188" i="6" s="1"/>
  <c r="X189" i="2"/>
  <c r="X189" i="6" s="1"/>
  <c r="Y189" i="6"/>
  <c r="Z189" i="2"/>
  <c r="Z189" i="6" s="1"/>
  <c r="AA189" i="2"/>
  <c r="AA189" i="6" s="1"/>
  <c r="X190" i="2"/>
  <c r="X190" i="6" s="1"/>
  <c r="Y190" i="6"/>
  <c r="Z190" i="2"/>
  <c r="Z190" i="6" s="1"/>
  <c r="AA190" i="2"/>
  <c r="AA190" i="6" s="1"/>
  <c r="X191" i="2"/>
  <c r="X191" i="6" s="1"/>
  <c r="Y191" i="6"/>
  <c r="Z191" i="2"/>
  <c r="Z191" i="6" s="1"/>
  <c r="AA191" i="2"/>
  <c r="AA191" i="6" s="1"/>
  <c r="X192" i="2"/>
  <c r="X192" i="6" s="1"/>
  <c r="Y192" i="6"/>
  <c r="Z192" i="2"/>
  <c r="Z192" i="6" s="1"/>
  <c r="AA192" i="2"/>
  <c r="AA192" i="6" s="1"/>
  <c r="X193" i="2"/>
  <c r="X193" i="6" s="1"/>
  <c r="Y193" i="6"/>
  <c r="Z193" i="2"/>
  <c r="Z193" i="6" s="1"/>
  <c r="AA193" i="2"/>
  <c r="AA193" i="6" s="1"/>
  <c r="X194" i="2"/>
  <c r="X194" i="6" s="1"/>
  <c r="Y194" i="6"/>
  <c r="Z194" i="2"/>
  <c r="Z194" i="6" s="1"/>
  <c r="AA194" i="2"/>
  <c r="AA194" i="6" s="1"/>
  <c r="X195" i="2"/>
  <c r="X195" i="6" s="1"/>
  <c r="Y195" i="6"/>
  <c r="Z195" i="2"/>
  <c r="Z195" i="6" s="1"/>
  <c r="AA195" i="2"/>
  <c r="AA195" i="6" s="1"/>
  <c r="X196" i="2"/>
  <c r="X196" i="6" s="1"/>
  <c r="Y196" i="6"/>
  <c r="Z196" i="2"/>
  <c r="Z196" i="6" s="1"/>
  <c r="AA196" i="2"/>
  <c r="AA196" i="6" s="1"/>
  <c r="X197" i="2"/>
  <c r="X197" i="6" s="1"/>
  <c r="Y197" i="6"/>
  <c r="Z197" i="2"/>
  <c r="Z197" i="6" s="1"/>
  <c r="AA197" i="2"/>
  <c r="AA197" i="6" s="1"/>
  <c r="X198" i="2"/>
  <c r="X198" i="6" s="1"/>
  <c r="Y198" i="6"/>
  <c r="Z198" i="2"/>
  <c r="Z198" i="6" s="1"/>
  <c r="AA198" i="2"/>
  <c r="AA198" i="6" s="1"/>
  <c r="X199" i="2"/>
  <c r="X199" i="6" s="1"/>
  <c r="Y199" i="6"/>
  <c r="Z199" i="2"/>
  <c r="Z199" i="6" s="1"/>
  <c r="AA199" i="2"/>
  <c r="AA199" i="6" s="1"/>
  <c r="X200" i="2"/>
  <c r="X200" i="6" s="1"/>
  <c r="Y200" i="6"/>
  <c r="Z200" i="2"/>
  <c r="Z200" i="6" s="1"/>
  <c r="AA200" i="2"/>
  <c r="AA200" i="6" s="1"/>
  <c r="X201" i="2"/>
  <c r="X201" i="6" s="1"/>
  <c r="Y201" i="6"/>
  <c r="Z201" i="2"/>
  <c r="Z201" i="6" s="1"/>
  <c r="AA201" i="2"/>
  <c r="AA201" i="6" s="1"/>
  <c r="X113" i="2"/>
  <c r="X113" i="6" s="1"/>
  <c r="Y113" i="6"/>
  <c r="Z113" i="2"/>
  <c r="Z113" i="6" s="1"/>
  <c r="AA113" i="2"/>
  <c r="AA113" i="6" s="1"/>
  <c r="X114" i="2"/>
  <c r="X114" i="6" s="1"/>
  <c r="Y114" i="6"/>
  <c r="Z114" i="2"/>
  <c r="Z114" i="6" s="1"/>
  <c r="AA114" i="2"/>
  <c r="AA114" i="6" s="1"/>
  <c r="X115" i="2"/>
  <c r="X115" i="6" s="1"/>
  <c r="Y115" i="6"/>
  <c r="Z115" i="2"/>
  <c r="Z115" i="6" s="1"/>
  <c r="AA115" i="2"/>
  <c r="AA115" i="6" s="1"/>
  <c r="X116" i="2"/>
  <c r="X116" i="6" s="1"/>
  <c r="Y116" i="6"/>
  <c r="Z116" i="2"/>
  <c r="Z116" i="6" s="1"/>
  <c r="AA116" i="2"/>
  <c r="AA116" i="6" s="1"/>
  <c r="X30" i="2"/>
  <c r="X30" i="6" s="1"/>
  <c r="Y30" i="6"/>
  <c r="Z30" i="2"/>
  <c r="Z30" i="6" s="1"/>
  <c r="AA30" i="2"/>
  <c r="AA30" i="6" s="1"/>
  <c r="X31" i="2"/>
  <c r="X31" i="6" s="1"/>
  <c r="Y31" i="6"/>
  <c r="Z31" i="2"/>
  <c r="Z31" i="6" s="1"/>
  <c r="AA31" i="2"/>
  <c r="AA31" i="6" s="1"/>
  <c r="X32" i="2"/>
  <c r="X32" i="6" s="1"/>
  <c r="Y32" i="6"/>
  <c r="Z32" i="2"/>
  <c r="Z32" i="6" s="1"/>
  <c r="AA32" i="2"/>
  <c r="AA32" i="6" s="1"/>
  <c r="X33" i="2"/>
  <c r="X33" i="6" s="1"/>
  <c r="Y33" i="6"/>
  <c r="Z33" i="2"/>
  <c r="Z33" i="6" s="1"/>
  <c r="AA33" i="2"/>
  <c r="AA33" i="6" s="1"/>
  <c r="X34" i="2"/>
  <c r="X34" i="6" s="1"/>
  <c r="Y34" i="6"/>
  <c r="Z34" i="2"/>
  <c r="Z34" i="6" s="1"/>
  <c r="AA34" i="2"/>
  <c r="AA34" i="6" s="1"/>
  <c r="X35" i="2"/>
  <c r="X35" i="6" s="1"/>
  <c r="Y35" i="6"/>
  <c r="Z35" i="2"/>
  <c r="Z35" i="6" s="1"/>
  <c r="AA35" i="2"/>
  <c r="AA35" i="6" s="1"/>
  <c r="X36" i="2"/>
  <c r="X36" i="6" s="1"/>
  <c r="Y36" i="6"/>
  <c r="Z36" i="2"/>
  <c r="Z36" i="6" s="1"/>
  <c r="AA36" i="2"/>
  <c r="AA36" i="6" s="1"/>
  <c r="X37" i="2"/>
  <c r="X37" i="6" s="1"/>
  <c r="Y37" i="6"/>
  <c r="Z37" i="2"/>
  <c r="Z37" i="6" s="1"/>
  <c r="AA37" i="2"/>
  <c r="AA37" i="6" s="1"/>
  <c r="X38" i="2"/>
  <c r="X38" i="6" s="1"/>
  <c r="Y38" i="6"/>
  <c r="Z38" i="2"/>
  <c r="Z38" i="6" s="1"/>
  <c r="AA38" i="2"/>
  <c r="AA38" i="6" s="1"/>
  <c r="X39" i="2"/>
  <c r="X39" i="6" s="1"/>
  <c r="Y39" i="6"/>
  <c r="Z39" i="2"/>
  <c r="Z39" i="6" s="1"/>
  <c r="AA39" i="2"/>
  <c r="AA39" i="6" s="1"/>
  <c r="X40" i="2"/>
  <c r="X40" i="6" s="1"/>
  <c r="Y40" i="6"/>
  <c r="Z40" i="2"/>
  <c r="Z40" i="6" s="1"/>
  <c r="AA40" i="2"/>
  <c r="AA40" i="6" s="1"/>
  <c r="X41" i="2"/>
  <c r="X41" i="6" s="1"/>
  <c r="Y41" i="6"/>
  <c r="Z41" i="2"/>
  <c r="Z41" i="6" s="1"/>
  <c r="AA41" i="2"/>
  <c r="AA41" i="6" s="1"/>
  <c r="X42" i="2"/>
  <c r="X42" i="6" s="1"/>
  <c r="Y42" i="6"/>
  <c r="Z42" i="2"/>
  <c r="Z42" i="6" s="1"/>
  <c r="AA42" i="2"/>
  <c r="AA42" i="6" s="1"/>
  <c r="X43" i="2"/>
  <c r="X43" i="6" s="1"/>
  <c r="Y43" i="6"/>
  <c r="Z43" i="2"/>
  <c r="Z43" i="6" s="1"/>
  <c r="AA43" i="2"/>
  <c r="AA43" i="6" s="1"/>
  <c r="X44" i="2"/>
  <c r="X44" i="6" s="1"/>
  <c r="Y44" i="6"/>
  <c r="Z44" i="2"/>
  <c r="Z44" i="6" s="1"/>
  <c r="AA44" i="2"/>
  <c r="AA44" i="6" s="1"/>
  <c r="X45" i="2"/>
  <c r="X45" i="6" s="1"/>
  <c r="Y45" i="6"/>
  <c r="Z45" i="2"/>
  <c r="Z45" i="6" s="1"/>
  <c r="AA45" i="2"/>
  <c r="AA45" i="6" s="1"/>
  <c r="X46" i="2"/>
  <c r="X46" i="6" s="1"/>
  <c r="Y46" i="6"/>
  <c r="Z46" i="2"/>
  <c r="Z46" i="6" s="1"/>
  <c r="AA46" i="2"/>
  <c r="AA46" i="6" s="1"/>
  <c r="X47" i="2"/>
  <c r="X47" i="6" s="1"/>
  <c r="Y47" i="6"/>
  <c r="Z47" i="2"/>
  <c r="Z47" i="6" s="1"/>
  <c r="AA47" i="2"/>
  <c r="AA47" i="6" s="1"/>
  <c r="X48" i="2"/>
  <c r="X48" i="6" s="1"/>
  <c r="Y48" i="6"/>
  <c r="Z48" i="2"/>
  <c r="Z48" i="6" s="1"/>
  <c r="AA48" i="2"/>
  <c r="AA48" i="6" s="1"/>
  <c r="X49" i="2"/>
  <c r="X49" i="6" s="1"/>
  <c r="Y49" i="6"/>
  <c r="Z49" i="2"/>
  <c r="Z49" i="6" s="1"/>
  <c r="AA49" i="2"/>
  <c r="AA49" i="6" s="1"/>
  <c r="X50" i="2"/>
  <c r="X50" i="6" s="1"/>
  <c r="Y50" i="6"/>
  <c r="Z50" i="2"/>
  <c r="Z50" i="6" s="1"/>
  <c r="AA50" i="2"/>
  <c r="AA50" i="6" s="1"/>
  <c r="X51" i="2"/>
  <c r="X51" i="6" s="1"/>
  <c r="Y51" i="6"/>
  <c r="Z51" i="2"/>
  <c r="Z51" i="6" s="1"/>
  <c r="AA51" i="2"/>
  <c r="AA51" i="6" s="1"/>
  <c r="X52" i="2"/>
  <c r="X52" i="6" s="1"/>
  <c r="Y52" i="6"/>
  <c r="Z52" i="2"/>
  <c r="Z52" i="6" s="1"/>
  <c r="AA52" i="2"/>
  <c r="AA52" i="6" s="1"/>
  <c r="X53" i="2"/>
  <c r="X53" i="6" s="1"/>
  <c r="Y53" i="6"/>
  <c r="Z53" i="2"/>
  <c r="Z53" i="6" s="1"/>
  <c r="AA53" i="2"/>
  <c r="AA53" i="6" s="1"/>
  <c r="X54" i="2"/>
  <c r="X54" i="6" s="1"/>
  <c r="Y54" i="6"/>
  <c r="Z54" i="2"/>
  <c r="Z54" i="6" s="1"/>
  <c r="AA54" i="2"/>
  <c r="AA54" i="6" s="1"/>
  <c r="X55" i="2"/>
  <c r="X55" i="6" s="1"/>
  <c r="Y55" i="6"/>
  <c r="Z55" i="2"/>
  <c r="Z55" i="6" s="1"/>
  <c r="AA55" i="2"/>
  <c r="AA55" i="6" s="1"/>
  <c r="X56" i="2"/>
  <c r="X56" i="6" s="1"/>
  <c r="Y56" i="6"/>
  <c r="Z56" i="2"/>
  <c r="Z56" i="6" s="1"/>
  <c r="AA56" i="2"/>
  <c r="AA56" i="6" s="1"/>
  <c r="X57" i="2"/>
  <c r="X57" i="6" s="1"/>
  <c r="Y57" i="6"/>
  <c r="Z57" i="2"/>
  <c r="Z57" i="6" s="1"/>
  <c r="AA57" i="2"/>
  <c r="AA57" i="6" s="1"/>
  <c r="X58" i="2"/>
  <c r="X58" i="6" s="1"/>
  <c r="Y58" i="6"/>
  <c r="Z58" i="2"/>
  <c r="Z58" i="6" s="1"/>
  <c r="AA58" i="2"/>
  <c r="AA58" i="6" s="1"/>
  <c r="X59" i="2"/>
  <c r="X59" i="6" s="1"/>
  <c r="Y59" i="6"/>
  <c r="Z59" i="2"/>
  <c r="Z59" i="6" s="1"/>
  <c r="AA59" i="2"/>
  <c r="AA59" i="6" s="1"/>
  <c r="X60" i="2"/>
  <c r="X60" i="6" s="1"/>
  <c r="Y60" i="6"/>
  <c r="Z60" i="2"/>
  <c r="Z60" i="6" s="1"/>
  <c r="AA60" i="2"/>
  <c r="AA60" i="6" s="1"/>
  <c r="X61" i="2"/>
  <c r="X61" i="6" s="1"/>
  <c r="Y61" i="6"/>
  <c r="Z61" i="2"/>
  <c r="Z61" i="6" s="1"/>
  <c r="AA61" i="2"/>
  <c r="AA61" i="6" s="1"/>
  <c r="X62" i="2"/>
  <c r="X62" i="6" s="1"/>
  <c r="Y62" i="6"/>
  <c r="Z62" i="2"/>
  <c r="Z62" i="6" s="1"/>
  <c r="AA62" i="2"/>
  <c r="AA62" i="6" s="1"/>
  <c r="X63" i="2"/>
  <c r="X63" i="6" s="1"/>
  <c r="Y63" i="6"/>
  <c r="Z63" i="2"/>
  <c r="Z63" i="6" s="1"/>
  <c r="AA63" i="2"/>
  <c r="AA63" i="6" s="1"/>
  <c r="X64" i="2"/>
  <c r="X64" i="6" s="1"/>
  <c r="Y64" i="6"/>
  <c r="Z64" i="2"/>
  <c r="Z64" i="6" s="1"/>
  <c r="AA64" i="2"/>
  <c r="AA64" i="6" s="1"/>
  <c r="X65" i="2"/>
  <c r="X65" i="6" s="1"/>
  <c r="Y65" i="6"/>
  <c r="Z65" i="2"/>
  <c r="Z65" i="6" s="1"/>
  <c r="AA65" i="2"/>
  <c r="AA65" i="6" s="1"/>
  <c r="X66" i="2"/>
  <c r="X66" i="6" s="1"/>
  <c r="Y66" i="6"/>
  <c r="Z66" i="2"/>
  <c r="Z66" i="6" s="1"/>
  <c r="AA66" i="2"/>
  <c r="AA66" i="6" s="1"/>
  <c r="X67" i="2"/>
  <c r="X67" i="6" s="1"/>
  <c r="Y67" i="6"/>
  <c r="Z67" i="2"/>
  <c r="Z67" i="6" s="1"/>
  <c r="AA67" i="2"/>
  <c r="AA67" i="6" s="1"/>
  <c r="X68" i="2"/>
  <c r="X68" i="6" s="1"/>
  <c r="Y68" i="6"/>
  <c r="Z68" i="2"/>
  <c r="Z68" i="6" s="1"/>
  <c r="AA68" i="2"/>
  <c r="AA68" i="6" s="1"/>
  <c r="X69" i="2"/>
  <c r="X69" i="6" s="1"/>
  <c r="Y69" i="6"/>
  <c r="Z69" i="2"/>
  <c r="Z69" i="6" s="1"/>
  <c r="AA69" i="2"/>
  <c r="AA69" i="6" s="1"/>
  <c r="X70" i="2"/>
  <c r="X70" i="6" s="1"/>
  <c r="Y70" i="6"/>
  <c r="Z70" i="2"/>
  <c r="Z70" i="6" s="1"/>
  <c r="AA70" i="2"/>
  <c r="AA70" i="6" s="1"/>
  <c r="X71" i="2"/>
  <c r="X71" i="6" s="1"/>
  <c r="Y71" i="6"/>
  <c r="Z71" i="2"/>
  <c r="Z71" i="6" s="1"/>
  <c r="AA71" i="2"/>
  <c r="AA71" i="6" s="1"/>
  <c r="X72" i="2"/>
  <c r="X72" i="6" s="1"/>
  <c r="Y72" i="6"/>
  <c r="Z72" i="2"/>
  <c r="Z72" i="6" s="1"/>
  <c r="AA72" i="2"/>
  <c r="AA72" i="6" s="1"/>
  <c r="X73" i="2"/>
  <c r="X73" i="6" s="1"/>
  <c r="Y73" i="6"/>
  <c r="Z73" i="2"/>
  <c r="Z73" i="6" s="1"/>
  <c r="AA73" i="2"/>
  <c r="AA73" i="6" s="1"/>
  <c r="X74" i="2"/>
  <c r="X74" i="6" s="1"/>
  <c r="Y74" i="6"/>
  <c r="Z74" i="2"/>
  <c r="Z74" i="6" s="1"/>
  <c r="AA74" i="2"/>
  <c r="AA74" i="6" s="1"/>
  <c r="X75" i="2"/>
  <c r="X75" i="6" s="1"/>
  <c r="Y75" i="6"/>
  <c r="Z75" i="2"/>
  <c r="Z75" i="6" s="1"/>
  <c r="AA75" i="2"/>
  <c r="AA75" i="6" s="1"/>
  <c r="X76" i="2"/>
  <c r="X76" i="6" s="1"/>
  <c r="Y76" i="6"/>
  <c r="Z76" i="2"/>
  <c r="Z76" i="6" s="1"/>
  <c r="AA76" i="2"/>
  <c r="AA76" i="6" s="1"/>
  <c r="X77" i="2"/>
  <c r="X77" i="6" s="1"/>
  <c r="Y77" i="6"/>
  <c r="Z77" i="2"/>
  <c r="Z77" i="6" s="1"/>
  <c r="AA77" i="2"/>
  <c r="AA77" i="6" s="1"/>
  <c r="X78" i="2"/>
  <c r="X78" i="6" s="1"/>
  <c r="Y78" i="6"/>
  <c r="Z78" i="2"/>
  <c r="Z78" i="6" s="1"/>
  <c r="AA78" i="2"/>
  <c r="AA78" i="6" s="1"/>
  <c r="X79" i="2"/>
  <c r="X79" i="6" s="1"/>
  <c r="Y79" i="6"/>
  <c r="Z79" i="2"/>
  <c r="Z79" i="6" s="1"/>
  <c r="AA79" i="2"/>
  <c r="AA79" i="6" s="1"/>
  <c r="X80" i="2"/>
  <c r="X80" i="6" s="1"/>
  <c r="Y80" i="6"/>
  <c r="Z80" i="2"/>
  <c r="Z80" i="6" s="1"/>
  <c r="AA80" i="2"/>
  <c r="AA80" i="6" s="1"/>
  <c r="X81" i="2"/>
  <c r="X81" i="6" s="1"/>
  <c r="Y81" i="6"/>
  <c r="Z81" i="2"/>
  <c r="Z81" i="6" s="1"/>
  <c r="AA81" i="2"/>
  <c r="AA81" i="6" s="1"/>
  <c r="X82" i="2"/>
  <c r="X82" i="6" s="1"/>
  <c r="Y82" i="6"/>
  <c r="Z82" i="2"/>
  <c r="Z82" i="6" s="1"/>
  <c r="AA82" i="2"/>
  <c r="AA82" i="6" s="1"/>
  <c r="X83" i="2"/>
  <c r="X83" i="6" s="1"/>
  <c r="Y83" i="6"/>
  <c r="Z83" i="2"/>
  <c r="Z83" i="6" s="1"/>
  <c r="AA83" i="2"/>
  <c r="AA83" i="6" s="1"/>
  <c r="X84" i="2"/>
  <c r="X84" i="6" s="1"/>
  <c r="Y84" i="6"/>
  <c r="Z84" i="2"/>
  <c r="Z84" i="6" s="1"/>
  <c r="AA84" i="2"/>
  <c r="AA84" i="6" s="1"/>
  <c r="X85" i="2"/>
  <c r="X85" i="6" s="1"/>
  <c r="Y85" i="6"/>
  <c r="Z85" i="2"/>
  <c r="Z85" i="6" s="1"/>
  <c r="AA85" i="2"/>
  <c r="AA85" i="6" s="1"/>
  <c r="X86" i="2"/>
  <c r="X86" i="6" s="1"/>
  <c r="Y86" i="6"/>
  <c r="Z86" i="2"/>
  <c r="Z86" i="6" s="1"/>
  <c r="AA86" i="2"/>
  <c r="AA86" i="6" s="1"/>
  <c r="X87" i="2"/>
  <c r="X87" i="6" s="1"/>
  <c r="Y87" i="6"/>
  <c r="Z87" i="2"/>
  <c r="Z87" i="6" s="1"/>
  <c r="AA87" i="2"/>
  <c r="AA87" i="6" s="1"/>
  <c r="X88" i="2"/>
  <c r="X88" i="6" s="1"/>
  <c r="Y88" i="6"/>
  <c r="Z88" i="2"/>
  <c r="Z88" i="6" s="1"/>
  <c r="AA88" i="2"/>
  <c r="AA88" i="6" s="1"/>
  <c r="X89" i="2"/>
  <c r="X89" i="6" s="1"/>
  <c r="Y89" i="6"/>
  <c r="Z89" i="2"/>
  <c r="Z89" i="6" s="1"/>
  <c r="AA89" i="2"/>
  <c r="AA89" i="6" s="1"/>
  <c r="X90" i="2"/>
  <c r="X90" i="6" s="1"/>
  <c r="Y90" i="6"/>
  <c r="Z90" i="2"/>
  <c r="Z90" i="6" s="1"/>
  <c r="AA90" i="2"/>
  <c r="AA90" i="6" s="1"/>
  <c r="X91" i="2"/>
  <c r="X91" i="6" s="1"/>
  <c r="Y91" i="6"/>
  <c r="Z91" i="2"/>
  <c r="Z91" i="6" s="1"/>
  <c r="AA91" i="2"/>
  <c r="AA91" i="6" s="1"/>
  <c r="X92" i="2"/>
  <c r="X92" i="6" s="1"/>
  <c r="Y92" i="6"/>
  <c r="Z92" i="2"/>
  <c r="Z92" i="6" s="1"/>
  <c r="AA92" i="2"/>
  <c r="AA92" i="6" s="1"/>
  <c r="X93" i="2"/>
  <c r="X93" i="6" s="1"/>
  <c r="Y93" i="6"/>
  <c r="Z93" i="2"/>
  <c r="Z93" i="6" s="1"/>
  <c r="AA93" i="2"/>
  <c r="AA93" i="6" s="1"/>
  <c r="X94" i="2"/>
  <c r="X94" i="6" s="1"/>
  <c r="Y94" i="6"/>
  <c r="Z94" i="2"/>
  <c r="Z94" i="6" s="1"/>
  <c r="AA94" i="2"/>
  <c r="AA94" i="6" s="1"/>
  <c r="X95" i="2"/>
  <c r="X95" i="6" s="1"/>
  <c r="Y95" i="6"/>
  <c r="Z95" i="2"/>
  <c r="Z95" i="6" s="1"/>
  <c r="AA95" i="2"/>
  <c r="AA95" i="6" s="1"/>
  <c r="X96" i="2"/>
  <c r="X96" i="6" s="1"/>
  <c r="Y96" i="6"/>
  <c r="Z96" i="2"/>
  <c r="Z96" i="6" s="1"/>
  <c r="AA96" i="2"/>
  <c r="AA96" i="6" s="1"/>
  <c r="X97" i="2"/>
  <c r="X97" i="6" s="1"/>
  <c r="Y97" i="6"/>
  <c r="Z97" i="2"/>
  <c r="Z97" i="6" s="1"/>
  <c r="AA97" i="2"/>
  <c r="AA97" i="6" s="1"/>
  <c r="X98" i="2"/>
  <c r="X98" i="6" s="1"/>
  <c r="Y98" i="6"/>
  <c r="Z98" i="2"/>
  <c r="Z98" i="6" s="1"/>
  <c r="AA98" i="2"/>
  <c r="AA98" i="6" s="1"/>
  <c r="X99" i="2"/>
  <c r="X99" i="6" s="1"/>
  <c r="Y99" i="6"/>
  <c r="Z99" i="2"/>
  <c r="Z99" i="6" s="1"/>
  <c r="AA99" i="2"/>
  <c r="AA99" i="6" s="1"/>
  <c r="X100" i="2"/>
  <c r="X100" i="6" s="1"/>
  <c r="Y100" i="6"/>
  <c r="Z100" i="2"/>
  <c r="Z100" i="6" s="1"/>
  <c r="AA100" i="2"/>
  <c r="AA100" i="6" s="1"/>
  <c r="X101" i="2"/>
  <c r="X101" i="6" s="1"/>
  <c r="Y101" i="6"/>
  <c r="Z101" i="2"/>
  <c r="Z101" i="6" s="1"/>
  <c r="AA101" i="2"/>
  <c r="AA101" i="6" s="1"/>
  <c r="X102" i="2"/>
  <c r="X102" i="6" s="1"/>
  <c r="Y102" i="6"/>
  <c r="Z102" i="2"/>
  <c r="Z102" i="6" s="1"/>
  <c r="AA102" i="2"/>
  <c r="AA102" i="6" s="1"/>
  <c r="X103" i="2"/>
  <c r="X103" i="6" s="1"/>
  <c r="Y103" i="6"/>
  <c r="Z103" i="2"/>
  <c r="Z103" i="6" s="1"/>
  <c r="AA103" i="2"/>
  <c r="AA103" i="6" s="1"/>
  <c r="X104" i="2"/>
  <c r="X104" i="6" s="1"/>
  <c r="Y104" i="6"/>
  <c r="Z104" i="2"/>
  <c r="Z104" i="6" s="1"/>
  <c r="AA104" i="2"/>
  <c r="AA104" i="6" s="1"/>
  <c r="X105" i="2"/>
  <c r="X105" i="6" s="1"/>
  <c r="Y105" i="6"/>
  <c r="Z105" i="2"/>
  <c r="Z105" i="6" s="1"/>
  <c r="AA105" i="2"/>
  <c r="AA105" i="6" s="1"/>
  <c r="X106" i="2"/>
  <c r="X106" i="6" s="1"/>
  <c r="Y106" i="6"/>
  <c r="Z106" i="2"/>
  <c r="Z106" i="6" s="1"/>
  <c r="AA106" i="2"/>
  <c r="AA106" i="6" s="1"/>
  <c r="X107" i="2"/>
  <c r="X107" i="6" s="1"/>
  <c r="Y107" i="6"/>
  <c r="Z107" i="2"/>
  <c r="Z107" i="6" s="1"/>
  <c r="AA107" i="2"/>
  <c r="AA107" i="6" s="1"/>
  <c r="X108" i="2"/>
  <c r="X108" i="6" s="1"/>
  <c r="Y108" i="6"/>
  <c r="Z108" i="2"/>
  <c r="Z108" i="6" s="1"/>
  <c r="AA108" i="2"/>
  <c r="AA108" i="6" s="1"/>
  <c r="X109" i="2"/>
  <c r="X109" i="6" s="1"/>
  <c r="Y109" i="6"/>
  <c r="Z109" i="2"/>
  <c r="Z109" i="6" s="1"/>
  <c r="AA109" i="2"/>
  <c r="AA109" i="6" s="1"/>
  <c r="X110" i="2"/>
  <c r="X110" i="6" s="1"/>
  <c r="Y110" i="6"/>
  <c r="Z110" i="2"/>
  <c r="Z110" i="6" s="1"/>
  <c r="AA110" i="2"/>
  <c r="AA110" i="6" s="1"/>
  <c r="X111" i="2"/>
  <c r="X111" i="6" s="1"/>
  <c r="Y111" i="6"/>
  <c r="Z111" i="2"/>
  <c r="Z111" i="6" s="1"/>
  <c r="AA111" i="2"/>
  <c r="AA111" i="6" s="1"/>
  <c r="X112" i="2"/>
  <c r="X112" i="6" s="1"/>
  <c r="Y112" i="6"/>
  <c r="Z112" i="2"/>
  <c r="Z112" i="6" s="1"/>
  <c r="AA112" i="2"/>
  <c r="AA112" i="6" s="1"/>
  <c r="X12" i="2"/>
  <c r="X12" i="6" s="1"/>
  <c r="Y12" i="6"/>
  <c r="Z12" i="2"/>
  <c r="Z12" i="6" s="1"/>
  <c r="AA12" i="2"/>
  <c r="AA12" i="6" s="1"/>
  <c r="X13" i="2"/>
  <c r="X13" i="6" s="1"/>
  <c r="Y13" i="6"/>
  <c r="Z13" i="2"/>
  <c r="Z13" i="6" s="1"/>
  <c r="AA13" i="2"/>
  <c r="AA13" i="6" s="1"/>
  <c r="X14" i="2"/>
  <c r="X14" i="6" s="1"/>
  <c r="Y14" i="6"/>
  <c r="Z14" i="2"/>
  <c r="Z14" i="6" s="1"/>
  <c r="AA14" i="2"/>
  <c r="AA14" i="6" s="1"/>
  <c r="X15" i="2"/>
  <c r="X15" i="6" s="1"/>
  <c r="Y15" i="6"/>
  <c r="Z15" i="2"/>
  <c r="Z15" i="6" s="1"/>
  <c r="AA15" i="2"/>
  <c r="AA15" i="6" s="1"/>
  <c r="X16" i="2"/>
  <c r="X16" i="6" s="1"/>
  <c r="Y16" i="6"/>
  <c r="Z16" i="2"/>
  <c r="Z16" i="6" s="1"/>
  <c r="AA16" i="2"/>
  <c r="AA16" i="6" s="1"/>
  <c r="X17" i="2"/>
  <c r="X17" i="6" s="1"/>
  <c r="Y17" i="6"/>
  <c r="Z17" i="2"/>
  <c r="Z17" i="6" s="1"/>
  <c r="AA17" i="2"/>
  <c r="AA17" i="6" s="1"/>
  <c r="X18" i="2"/>
  <c r="X18" i="6" s="1"/>
  <c r="Y18" i="6"/>
  <c r="Z18" i="2"/>
  <c r="Z18" i="6" s="1"/>
  <c r="AA18" i="2"/>
  <c r="AA18" i="6" s="1"/>
  <c r="X19" i="2"/>
  <c r="X19" i="6" s="1"/>
  <c r="Y19" i="6"/>
  <c r="Z19" i="2"/>
  <c r="Z19" i="6" s="1"/>
  <c r="AA19" i="2"/>
  <c r="AA19" i="6" s="1"/>
  <c r="X20" i="2"/>
  <c r="X20" i="6" s="1"/>
  <c r="Y20" i="6"/>
  <c r="Z20" i="2"/>
  <c r="Z20" i="6" s="1"/>
  <c r="AA20" i="2"/>
  <c r="AA20" i="6" s="1"/>
  <c r="X21" i="2"/>
  <c r="X21" i="6" s="1"/>
  <c r="Y21" i="6"/>
  <c r="Z21" i="2"/>
  <c r="Z21" i="6" s="1"/>
  <c r="AA21" i="2"/>
  <c r="AA21" i="6" s="1"/>
  <c r="X22" i="2"/>
  <c r="X22" i="6" s="1"/>
  <c r="Y22" i="6"/>
  <c r="Z22" i="2"/>
  <c r="Z22" i="6" s="1"/>
  <c r="AA22" i="2"/>
  <c r="AA22" i="6" s="1"/>
  <c r="X23" i="2"/>
  <c r="X23" i="6" s="1"/>
  <c r="Y23" i="6"/>
  <c r="Z23" i="2"/>
  <c r="Z23" i="6" s="1"/>
  <c r="AA23" i="2"/>
  <c r="AA23" i="6" s="1"/>
  <c r="X24" i="2"/>
  <c r="X24" i="6" s="1"/>
  <c r="Y24" i="6"/>
  <c r="Z24" i="2"/>
  <c r="Z24" i="6" s="1"/>
  <c r="AA24" i="2"/>
  <c r="AA24" i="6" s="1"/>
  <c r="X25" i="2"/>
  <c r="X25" i="6" s="1"/>
  <c r="Y25" i="6"/>
  <c r="Z25" i="2"/>
  <c r="Z25" i="6" s="1"/>
  <c r="AA25" i="2"/>
  <c r="AA25" i="6" s="1"/>
  <c r="X26" i="2"/>
  <c r="X26" i="6" s="1"/>
  <c r="Y26" i="6"/>
  <c r="Z26" i="2"/>
  <c r="Z26" i="6" s="1"/>
  <c r="AA26" i="2"/>
  <c r="AA26" i="6" s="1"/>
  <c r="X27" i="2"/>
  <c r="X27" i="6" s="1"/>
  <c r="Y27" i="6"/>
  <c r="Z27" i="2"/>
  <c r="Z27" i="6" s="1"/>
  <c r="AA27" i="2"/>
  <c r="AA27" i="6" s="1"/>
  <c r="X28" i="2"/>
  <c r="X28" i="6" s="1"/>
  <c r="Y28" i="6"/>
  <c r="Z28" i="2"/>
  <c r="Z28" i="6" s="1"/>
  <c r="AA28" i="2"/>
  <c r="AA28" i="6" s="1"/>
  <c r="X29" i="2"/>
  <c r="X29" i="6" s="1"/>
  <c r="Y29" i="6"/>
  <c r="Z29" i="2"/>
  <c r="Z29" i="6" s="1"/>
  <c r="AA29" i="2"/>
  <c r="AA29" i="6" s="1"/>
  <c r="X6" i="2"/>
  <c r="X6" i="6" s="1"/>
  <c r="Y6" i="6"/>
  <c r="Z6" i="2"/>
  <c r="Z6" i="6" s="1"/>
  <c r="AA6" i="2"/>
  <c r="AA6" i="6" s="1"/>
  <c r="X7" i="2"/>
  <c r="X7" i="6" s="1"/>
  <c r="Y7" i="6"/>
  <c r="Z7" i="2"/>
  <c r="Z7" i="6" s="1"/>
  <c r="AA7" i="2"/>
  <c r="AA7" i="6" s="1"/>
  <c r="X8" i="2"/>
  <c r="X8" i="6" s="1"/>
  <c r="Y8" i="6"/>
  <c r="Z8" i="2"/>
  <c r="Z8" i="6" s="1"/>
  <c r="AA8" i="2"/>
  <c r="AA8" i="6" s="1"/>
  <c r="X9" i="2"/>
  <c r="X9" i="6" s="1"/>
  <c r="Y9" i="6"/>
  <c r="Z9" i="2"/>
  <c r="Z9" i="6" s="1"/>
  <c r="AA9" i="2"/>
  <c r="AA9" i="6" s="1"/>
  <c r="X10" i="2"/>
  <c r="X10" i="6" s="1"/>
  <c r="Y10" i="6"/>
  <c r="Z10" i="2"/>
  <c r="Z10" i="6" s="1"/>
  <c r="AA10" i="2"/>
  <c r="AA10" i="6" s="1"/>
  <c r="X11" i="2"/>
  <c r="X11" i="6" s="1"/>
  <c r="Y11" i="6"/>
  <c r="Z11" i="2"/>
  <c r="Z11" i="6" s="1"/>
  <c r="AA11" i="2"/>
  <c r="AA11" i="6" s="1"/>
  <c r="X3" i="2"/>
  <c r="X3" i="6" s="1"/>
  <c r="Y3" i="6"/>
  <c r="Z3" i="2"/>
  <c r="Z3" i="6" s="1"/>
  <c r="AA3" i="2"/>
  <c r="AA3" i="6" s="1"/>
  <c r="X4" i="2"/>
  <c r="X4" i="6" s="1"/>
  <c r="Y4" i="6"/>
  <c r="Z4" i="2"/>
  <c r="Z4" i="6" s="1"/>
  <c r="AA4" i="2"/>
  <c r="AA4" i="6" s="1"/>
  <c r="X5" i="2"/>
  <c r="X5" i="6" s="1"/>
  <c r="Y5" i="6"/>
  <c r="Z5" i="2"/>
  <c r="Z5" i="6" s="1"/>
  <c r="AA5" i="2"/>
  <c r="AA5" i="6" s="1"/>
  <c r="AA2" i="2"/>
  <c r="Z2" i="2"/>
  <c r="X2" i="2"/>
  <c r="J523" i="2" l="1"/>
  <c r="J523" i="6" s="1"/>
  <c r="E523" i="2"/>
  <c r="E523" i="6" s="1"/>
  <c r="C523" i="6"/>
  <c r="J522" i="2" l="1"/>
  <c r="J522" i="6" s="1"/>
  <c r="E522" i="2"/>
  <c r="E522" i="6" s="1"/>
  <c r="C522" i="6"/>
  <c r="J521" i="2" l="1"/>
  <c r="J521" i="6" s="1"/>
  <c r="E521" i="2"/>
  <c r="E521" i="6" s="1"/>
  <c r="C521" i="6"/>
  <c r="J520" i="2" l="1"/>
  <c r="J520" i="6" s="1"/>
  <c r="E520" i="2"/>
  <c r="E520" i="6" s="1"/>
  <c r="C520" i="6"/>
  <c r="J519" i="2"/>
  <c r="J519" i="6" s="1"/>
  <c r="E519" i="2"/>
  <c r="E519" i="6" s="1"/>
  <c r="C519" i="6"/>
  <c r="J518" i="2"/>
  <c r="J518" i="6" s="1"/>
  <c r="E518" i="2"/>
  <c r="E518" i="6" s="1"/>
  <c r="C518" i="6"/>
  <c r="J517" i="2"/>
  <c r="J517" i="6" s="1"/>
  <c r="E517" i="2"/>
  <c r="E517" i="6" s="1"/>
  <c r="C517" i="6"/>
  <c r="J516" i="2"/>
  <c r="J516" i="6" s="1"/>
  <c r="E516" i="2"/>
  <c r="E516" i="6" s="1"/>
  <c r="C516" i="6"/>
  <c r="B512" i="7"/>
  <c r="C512" i="7" s="1"/>
  <c r="B513" i="7"/>
  <c r="C513" i="7" s="1"/>
  <c r="H513" i="7" s="1"/>
  <c r="B514" i="7"/>
  <c r="C514" i="7" s="1"/>
  <c r="J515" i="2"/>
  <c r="J515" i="6" s="1"/>
  <c r="E515" i="2"/>
  <c r="E515" i="6" s="1"/>
  <c r="C515" i="6"/>
  <c r="J514" i="2"/>
  <c r="J514" i="6" s="1"/>
  <c r="E514" i="2"/>
  <c r="E514" i="6" s="1"/>
  <c r="C514" i="6"/>
  <c r="G512" i="7" l="1"/>
  <c r="H512" i="7"/>
  <c r="G514" i="7"/>
  <c r="H514" i="7"/>
  <c r="D513" i="7"/>
  <c r="G513" i="7"/>
  <c r="E513" i="7"/>
  <c r="D514" i="7"/>
  <c r="F514" i="7"/>
  <c r="E514" i="7"/>
  <c r="D512" i="7"/>
  <c r="F512" i="7"/>
  <c r="E512" i="7"/>
  <c r="F513" i="7"/>
  <c r="J513" i="2"/>
  <c r="J513" i="6" s="1"/>
  <c r="E513" i="2"/>
  <c r="E513" i="6" s="1"/>
  <c r="C513" i="6"/>
  <c r="B511" i="7" l="1"/>
  <c r="C511" i="7" s="1"/>
  <c r="J512" i="2"/>
  <c r="J512" i="6" s="1"/>
  <c r="E512" i="2"/>
  <c r="E512" i="6" s="1"/>
  <c r="C512" i="6"/>
  <c r="G511" i="7" l="1"/>
  <c r="H511" i="7"/>
  <c r="D511" i="7"/>
  <c r="F511" i="7"/>
  <c r="E511" i="7"/>
  <c r="B506" i="7"/>
  <c r="C506" i="7" s="1"/>
  <c r="B507" i="7"/>
  <c r="C507" i="7" s="1"/>
  <c r="H507" i="7" s="1"/>
  <c r="B508" i="7"/>
  <c r="C508" i="7" s="1"/>
  <c r="B509" i="7"/>
  <c r="C509" i="7" s="1"/>
  <c r="B510" i="7"/>
  <c r="C510" i="7" s="1"/>
  <c r="J511" i="2"/>
  <c r="J511" i="6" s="1"/>
  <c r="E511" i="2"/>
  <c r="E511" i="6" s="1"/>
  <c r="C511" i="6"/>
  <c r="G508" i="7" l="1"/>
  <c r="H508" i="7"/>
  <c r="G510" i="7"/>
  <c r="H510" i="7"/>
  <c r="G506" i="7"/>
  <c r="H506" i="7"/>
  <c r="G509" i="7"/>
  <c r="H509" i="7"/>
  <c r="D507" i="7"/>
  <c r="G507" i="7"/>
  <c r="D509" i="7"/>
  <c r="E509" i="7"/>
  <c r="D510" i="7"/>
  <c r="F510" i="7"/>
  <c r="E510" i="7"/>
  <c r="E508" i="7"/>
  <c r="D508" i="7"/>
  <c r="F508" i="7"/>
  <c r="D506" i="7"/>
  <c r="F506" i="7"/>
  <c r="E506" i="7"/>
  <c r="E507" i="7"/>
  <c r="F509" i="7"/>
  <c r="F507" i="7"/>
  <c r="J510" i="2"/>
  <c r="J510" i="6" s="1"/>
  <c r="E510" i="2"/>
  <c r="E510" i="6" s="1"/>
  <c r="C510" i="6"/>
  <c r="J509" i="2"/>
  <c r="J509" i="6" s="1"/>
  <c r="E509" i="2"/>
  <c r="E509" i="6" s="1"/>
  <c r="C509" i="6"/>
  <c r="J508" i="2" l="1"/>
  <c r="J508" i="6" s="1"/>
  <c r="E508" i="2"/>
  <c r="E508" i="6" s="1"/>
  <c r="C508" i="6"/>
  <c r="B505" i="7" l="1"/>
  <c r="C505" i="7" s="1"/>
  <c r="J507" i="2"/>
  <c r="J507" i="6" s="1"/>
  <c r="E507" i="2"/>
  <c r="E507" i="6" s="1"/>
  <c r="C507" i="6"/>
  <c r="G505" i="7" l="1"/>
  <c r="H505" i="7"/>
  <c r="D505" i="7"/>
  <c r="F505" i="7"/>
  <c r="E505" i="7"/>
  <c r="B504" i="7"/>
  <c r="C504" i="7" s="1"/>
  <c r="J506" i="2"/>
  <c r="J506" i="6" s="1"/>
  <c r="E506" i="2"/>
  <c r="E506" i="6" s="1"/>
  <c r="C506" i="6"/>
  <c r="J505" i="2"/>
  <c r="J505" i="6" s="1"/>
  <c r="E505" i="2"/>
  <c r="E505" i="6" s="1"/>
  <c r="C505" i="6"/>
  <c r="B501" i="7"/>
  <c r="C501" i="7" s="1"/>
  <c r="B502" i="7"/>
  <c r="C502" i="7" s="1"/>
  <c r="H502" i="7" s="1"/>
  <c r="B503" i="7"/>
  <c r="C503" i="7" s="1"/>
  <c r="J504" i="2"/>
  <c r="J504" i="6" s="1"/>
  <c r="E504" i="2"/>
  <c r="E504" i="6" s="1"/>
  <c r="C504" i="6"/>
  <c r="G504" i="7" l="1"/>
  <c r="H504" i="7"/>
  <c r="G503" i="7"/>
  <c r="H503" i="7"/>
  <c r="G501" i="7"/>
  <c r="H501" i="7"/>
  <c r="D502" i="7"/>
  <c r="G502" i="7"/>
  <c r="D504" i="7"/>
  <c r="F504" i="7"/>
  <c r="E504" i="7"/>
  <c r="E503" i="7"/>
  <c r="D503" i="7"/>
  <c r="F503" i="7"/>
  <c r="D501" i="7"/>
  <c r="F501" i="7"/>
  <c r="E501" i="7"/>
  <c r="E502" i="7"/>
  <c r="F502" i="7"/>
  <c r="J503" i="2"/>
  <c r="J503" i="6" s="1"/>
  <c r="E503" i="2"/>
  <c r="E503" i="6" s="1"/>
  <c r="C503" i="6"/>
  <c r="J502" i="2"/>
  <c r="J502" i="6" s="1"/>
  <c r="E502" i="2"/>
  <c r="E502" i="6" s="1"/>
  <c r="C502" i="6"/>
  <c r="J501" i="2"/>
  <c r="J501" i="6" s="1"/>
  <c r="E501" i="2"/>
  <c r="E501" i="6" s="1"/>
  <c r="C501" i="6"/>
  <c r="J500" i="2"/>
  <c r="J500" i="6" s="1"/>
  <c r="E500" i="2"/>
  <c r="E500" i="6" s="1"/>
  <c r="C500" i="6"/>
  <c r="J499" i="2"/>
  <c r="J499" i="6" s="1"/>
  <c r="E499" i="2"/>
  <c r="E499" i="6" s="1"/>
  <c r="C499" i="6"/>
  <c r="B496" i="7"/>
  <c r="C496" i="7" s="1"/>
  <c r="B497" i="7"/>
  <c r="C497" i="7" s="1"/>
  <c r="H497" i="7" s="1"/>
  <c r="B498" i="7"/>
  <c r="C498" i="7" s="1"/>
  <c r="B499" i="7"/>
  <c r="C499" i="7" s="1"/>
  <c r="B500" i="7"/>
  <c r="C500" i="7" s="1"/>
  <c r="J498" i="2"/>
  <c r="J498" i="6" s="1"/>
  <c r="E498" i="2"/>
  <c r="E498" i="6" s="1"/>
  <c r="C498" i="6"/>
  <c r="G498" i="7" l="1"/>
  <c r="H498" i="7"/>
  <c r="G496" i="7"/>
  <c r="H496" i="7"/>
  <c r="G499" i="7"/>
  <c r="H499" i="7"/>
  <c r="G500" i="7"/>
  <c r="H500" i="7"/>
  <c r="D497" i="7"/>
  <c r="G497" i="7"/>
  <c r="D499" i="7"/>
  <c r="E499" i="7"/>
  <c r="D500" i="7"/>
  <c r="F500" i="7"/>
  <c r="E500" i="7"/>
  <c r="E498" i="7"/>
  <c r="D498" i="7"/>
  <c r="F498" i="7"/>
  <c r="D496" i="7"/>
  <c r="F496" i="7"/>
  <c r="E496" i="7"/>
  <c r="E497" i="7"/>
  <c r="F499" i="7"/>
  <c r="F497" i="7"/>
  <c r="J497" i="2"/>
  <c r="J497" i="6" s="1"/>
  <c r="E497" i="2"/>
  <c r="E497" i="6" s="1"/>
  <c r="C497" i="6"/>
  <c r="B491" i="7" l="1"/>
  <c r="C491" i="7" s="1"/>
  <c r="B492" i="7"/>
  <c r="C492" i="7" s="1"/>
  <c r="H492" i="7" s="1"/>
  <c r="B493" i="7"/>
  <c r="C493" i="7" s="1"/>
  <c r="B494" i="7"/>
  <c r="C494" i="7" s="1"/>
  <c r="H494" i="7" s="1"/>
  <c r="B495" i="7"/>
  <c r="C495" i="7" s="1"/>
  <c r="J496" i="2"/>
  <c r="J496" i="6" s="1"/>
  <c r="E496" i="2"/>
  <c r="E496" i="6" s="1"/>
  <c r="C496" i="6"/>
  <c r="G493" i="7" l="1"/>
  <c r="H493" i="7"/>
  <c r="G495" i="7"/>
  <c r="H495" i="7"/>
  <c r="G491" i="7"/>
  <c r="H491" i="7"/>
  <c r="E494" i="7"/>
  <c r="G494" i="7"/>
  <c r="D492" i="7"/>
  <c r="G492" i="7"/>
  <c r="D495" i="7"/>
  <c r="F495" i="7"/>
  <c r="E495" i="7"/>
  <c r="E493" i="7"/>
  <c r="D493" i="7"/>
  <c r="F493" i="7"/>
  <c r="D491" i="7"/>
  <c r="F491" i="7"/>
  <c r="E491" i="7"/>
  <c r="E492" i="7"/>
  <c r="F494" i="7"/>
  <c r="D494" i="7"/>
  <c r="F492" i="7"/>
  <c r="J495" i="2"/>
  <c r="J495" i="6" s="1"/>
  <c r="E495" i="2"/>
  <c r="E495" i="6" s="1"/>
  <c r="C495" i="6"/>
  <c r="J494" i="2"/>
  <c r="J494" i="6" s="1"/>
  <c r="E494" i="2"/>
  <c r="E494" i="6" s="1"/>
  <c r="C494" i="6"/>
  <c r="J493" i="2"/>
  <c r="J493" i="6" s="1"/>
  <c r="E493" i="2"/>
  <c r="E493" i="6" s="1"/>
  <c r="C493" i="6"/>
  <c r="J492" i="2"/>
  <c r="J492" i="6" s="1"/>
  <c r="E492" i="2"/>
  <c r="E492" i="6" s="1"/>
  <c r="C492" i="6"/>
  <c r="B487" i="7" l="1"/>
  <c r="C487" i="7" s="1"/>
  <c r="H487" i="7" s="1"/>
  <c r="B488" i="7"/>
  <c r="C488" i="7" s="1"/>
  <c r="B489" i="7"/>
  <c r="C489" i="7" s="1"/>
  <c r="H489" i="7" s="1"/>
  <c r="B490" i="7"/>
  <c r="C490" i="7" s="1"/>
  <c r="J491" i="2"/>
  <c r="J491" i="6" s="1"/>
  <c r="E491" i="2"/>
  <c r="E491" i="6" s="1"/>
  <c r="C491" i="6"/>
  <c r="J490" i="2"/>
  <c r="J490" i="6" s="1"/>
  <c r="E490" i="2"/>
  <c r="E490" i="6" s="1"/>
  <c r="C490" i="6"/>
  <c r="J489" i="2"/>
  <c r="J489" i="6" s="1"/>
  <c r="E489" i="2"/>
  <c r="E489" i="6" s="1"/>
  <c r="C489" i="6"/>
  <c r="J488" i="2"/>
  <c r="J488" i="6" s="1"/>
  <c r="E488" i="2"/>
  <c r="E488" i="6" s="1"/>
  <c r="C488" i="6"/>
  <c r="G490" i="7" l="1"/>
  <c r="H490" i="7"/>
  <c r="G488" i="7"/>
  <c r="H488" i="7"/>
  <c r="D489" i="7"/>
  <c r="G489" i="7"/>
  <c r="D487" i="7"/>
  <c r="G487" i="7"/>
  <c r="E490" i="7"/>
  <c r="D490" i="7"/>
  <c r="F490" i="7"/>
  <c r="E488" i="7"/>
  <c r="D488" i="7"/>
  <c r="F488" i="7"/>
  <c r="E489" i="7"/>
  <c r="E487" i="7"/>
  <c r="F489" i="7"/>
  <c r="F487" i="7"/>
  <c r="J487" i="2" l="1"/>
  <c r="J487" i="6" s="1"/>
  <c r="E487" i="2"/>
  <c r="E487" i="6" s="1"/>
  <c r="C487" i="6"/>
  <c r="J486" i="2" l="1"/>
  <c r="J486" i="6" s="1"/>
  <c r="E486" i="2"/>
  <c r="E486" i="6" s="1"/>
  <c r="C486" i="6"/>
  <c r="B485" i="7" l="1"/>
  <c r="C485" i="7" s="1"/>
  <c r="B486" i="7"/>
  <c r="C486" i="7" s="1"/>
  <c r="H486" i="7" s="1"/>
  <c r="J485" i="2"/>
  <c r="J485" i="6" s="1"/>
  <c r="E485" i="2"/>
  <c r="E485" i="6" s="1"/>
  <c r="C485" i="6"/>
  <c r="G485" i="7" l="1"/>
  <c r="H485" i="7"/>
  <c r="D486" i="7"/>
  <c r="G486" i="7"/>
  <c r="D485" i="7"/>
  <c r="F485" i="7"/>
  <c r="E485" i="7"/>
  <c r="E486" i="7"/>
  <c r="F486" i="7"/>
  <c r="B481" i="7"/>
  <c r="C481" i="7" s="1"/>
  <c r="H481" i="7" s="1"/>
  <c r="B482" i="7"/>
  <c r="C482" i="7" s="1"/>
  <c r="B483" i="7"/>
  <c r="C483" i="7" s="1"/>
  <c r="H483" i="7" s="1"/>
  <c r="B484" i="7"/>
  <c r="C484" i="7" s="1"/>
  <c r="J484" i="2"/>
  <c r="J484" i="6" s="1"/>
  <c r="E484" i="2"/>
  <c r="E484" i="6" s="1"/>
  <c r="C484" i="6"/>
  <c r="J483" i="2"/>
  <c r="J483" i="6" s="1"/>
  <c r="E483" i="2"/>
  <c r="E483" i="6" s="1"/>
  <c r="C483" i="6"/>
  <c r="J482" i="2"/>
  <c r="J482" i="6" s="1"/>
  <c r="E482" i="2"/>
  <c r="E482" i="6" s="1"/>
  <c r="C482" i="6"/>
  <c r="G482" i="7" l="1"/>
  <c r="H482" i="7"/>
  <c r="G484" i="7"/>
  <c r="H484" i="7"/>
  <c r="D483" i="7"/>
  <c r="G483" i="7"/>
  <c r="D481" i="7"/>
  <c r="G481" i="7"/>
  <c r="E484" i="7"/>
  <c r="D484" i="7"/>
  <c r="F484" i="7"/>
  <c r="E482" i="7"/>
  <c r="D482" i="7"/>
  <c r="F482" i="7"/>
  <c r="E483" i="7"/>
  <c r="E481" i="7"/>
  <c r="F483" i="7"/>
  <c r="F481" i="7"/>
  <c r="J481" i="2" l="1"/>
  <c r="J481" i="6" s="1"/>
  <c r="E481" i="2"/>
  <c r="E481" i="6" s="1"/>
  <c r="C481" i="6"/>
  <c r="B479" i="7" l="1"/>
  <c r="C479" i="7" s="1"/>
  <c r="B480" i="7"/>
  <c r="C480" i="7" s="1"/>
  <c r="H480" i="7" s="1"/>
  <c r="J480" i="2"/>
  <c r="J480" i="6" s="1"/>
  <c r="E480" i="2"/>
  <c r="E480" i="6" s="1"/>
  <c r="C480" i="6"/>
  <c r="G479" i="7" l="1"/>
  <c r="H479" i="7"/>
  <c r="D480" i="7"/>
  <c r="G480" i="7"/>
  <c r="D479" i="7"/>
  <c r="F479" i="7"/>
  <c r="E479" i="7"/>
  <c r="E480" i="7"/>
  <c r="F480" i="7"/>
  <c r="B477" i="7"/>
  <c r="C477" i="7" s="1"/>
  <c r="B478" i="7"/>
  <c r="C478" i="7" s="1"/>
  <c r="H478" i="7" s="1"/>
  <c r="J479" i="2"/>
  <c r="J479" i="6" s="1"/>
  <c r="E479" i="2"/>
  <c r="E479" i="6" s="1"/>
  <c r="C479" i="6"/>
  <c r="G477" i="7" l="1"/>
  <c r="H477" i="7"/>
  <c r="D478" i="7"/>
  <c r="G478" i="7"/>
  <c r="E478" i="7"/>
  <c r="D477" i="7"/>
  <c r="F477" i="7"/>
  <c r="E477" i="7"/>
  <c r="F478" i="7"/>
  <c r="J478" i="2"/>
  <c r="J478" i="6" s="1"/>
  <c r="E478" i="2"/>
  <c r="E478" i="6" s="1"/>
  <c r="C478" i="6"/>
  <c r="J477" i="2" l="1"/>
  <c r="J477" i="6" s="1"/>
  <c r="E477" i="2"/>
  <c r="E477" i="6" s="1"/>
  <c r="C477" i="6"/>
  <c r="B14" i="7" l="1"/>
  <c r="C14" i="7" s="1"/>
  <c r="B15" i="7"/>
  <c r="C15" i="7" s="1"/>
  <c r="H15" i="7" s="1"/>
  <c r="B16" i="7"/>
  <c r="C16" i="7" s="1"/>
  <c r="B17" i="7"/>
  <c r="C17" i="7" s="1"/>
  <c r="B18" i="7"/>
  <c r="C18" i="7" s="1"/>
  <c r="B19" i="7"/>
  <c r="C19" i="7" s="1"/>
  <c r="H19" i="7" s="1"/>
  <c r="B20" i="7"/>
  <c r="C20" i="7" s="1"/>
  <c r="B21" i="7"/>
  <c r="C21" i="7" s="1"/>
  <c r="B22" i="7"/>
  <c r="C22" i="7" s="1"/>
  <c r="B23" i="7"/>
  <c r="C23" i="7" s="1"/>
  <c r="H23" i="7" s="1"/>
  <c r="B24" i="7"/>
  <c r="C24" i="7" s="1"/>
  <c r="B25" i="7"/>
  <c r="C25" i="7" s="1"/>
  <c r="B26" i="7"/>
  <c r="C26" i="7" s="1"/>
  <c r="B27" i="7"/>
  <c r="C27" i="7" s="1"/>
  <c r="H27" i="7" s="1"/>
  <c r="B28" i="7"/>
  <c r="C28" i="7" s="1"/>
  <c r="B29" i="7"/>
  <c r="C29" i="7" s="1"/>
  <c r="H29" i="7" s="1"/>
  <c r="B30" i="7"/>
  <c r="C30" i="7" s="1"/>
  <c r="B31" i="7"/>
  <c r="C31" i="7" s="1"/>
  <c r="H31" i="7" s="1"/>
  <c r="B32" i="7"/>
  <c r="C32" i="7" s="1"/>
  <c r="B33" i="7"/>
  <c r="C33" i="7" s="1"/>
  <c r="B34" i="7"/>
  <c r="C34" i="7" s="1"/>
  <c r="B35" i="7"/>
  <c r="C35" i="7" s="1"/>
  <c r="H35" i="7" s="1"/>
  <c r="B36" i="7"/>
  <c r="C36" i="7" s="1"/>
  <c r="B37" i="7"/>
  <c r="C37" i="7" s="1"/>
  <c r="B38" i="7"/>
  <c r="C38" i="7" s="1"/>
  <c r="B39" i="7"/>
  <c r="C39" i="7" s="1"/>
  <c r="H39" i="7" s="1"/>
  <c r="B40" i="7"/>
  <c r="C40" i="7" s="1"/>
  <c r="B41" i="7"/>
  <c r="C41" i="7" s="1"/>
  <c r="B42" i="7"/>
  <c r="C42" i="7" s="1"/>
  <c r="B43" i="7"/>
  <c r="C43" i="7" s="1"/>
  <c r="H43" i="7" s="1"/>
  <c r="B44" i="7"/>
  <c r="C44" i="7" s="1"/>
  <c r="B45" i="7"/>
  <c r="C45" i="7" s="1"/>
  <c r="H45" i="7" s="1"/>
  <c r="B46" i="7"/>
  <c r="C46" i="7" s="1"/>
  <c r="B47" i="7"/>
  <c r="C47" i="7" s="1"/>
  <c r="H47" i="7" s="1"/>
  <c r="B48" i="7"/>
  <c r="C48" i="7" s="1"/>
  <c r="B49" i="7"/>
  <c r="C49" i="7" s="1"/>
  <c r="B50" i="7"/>
  <c r="C50" i="7" s="1"/>
  <c r="B51" i="7"/>
  <c r="C51" i="7" s="1"/>
  <c r="H51" i="7" s="1"/>
  <c r="B52" i="7"/>
  <c r="C52" i="7" s="1"/>
  <c r="B53" i="7"/>
  <c r="C53" i="7" s="1"/>
  <c r="B54" i="7"/>
  <c r="C54" i="7" s="1"/>
  <c r="B55" i="7"/>
  <c r="C55" i="7" s="1"/>
  <c r="H55" i="7" s="1"/>
  <c r="B56" i="7"/>
  <c r="C56" i="7" s="1"/>
  <c r="B57" i="7"/>
  <c r="C57" i="7" s="1"/>
  <c r="B58" i="7"/>
  <c r="C58" i="7" s="1"/>
  <c r="B59" i="7"/>
  <c r="C59" i="7" s="1"/>
  <c r="H59" i="7" s="1"/>
  <c r="B60" i="7"/>
  <c r="C60" i="7" s="1"/>
  <c r="B61" i="7"/>
  <c r="C61" i="7" s="1"/>
  <c r="H61" i="7" s="1"/>
  <c r="B62" i="7"/>
  <c r="C62" i="7" s="1"/>
  <c r="B63" i="7"/>
  <c r="C63" i="7" s="1"/>
  <c r="H63" i="7" s="1"/>
  <c r="B64" i="7"/>
  <c r="C64" i="7" s="1"/>
  <c r="B65" i="7"/>
  <c r="C65" i="7" s="1"/>
  <c r="B66" i="7"/>
  <c r="C66" i="7" s="1"/>
  <c r="B67" i="7"/>
  <c r="C67" i="7" s="1"/>
  <c r="H67" i="7" s="1"/>
  <c r="B68" i="7"/>
  <c r="C68" i="7" s="1"/>
  <c r="B69" i="7"/>
  <c r="C69" i="7" s="1"/>
  <c r="B70" i="7"/>
  <c r="C70" i="7" s="1"/>
  <c r="H70" i="7" s="1"/>
  <c r="B71" i="7"/>
  <c r="C71" i="7" s="1"/>
  <c r="B72" i="7"/>
  <c r="C72" i="7" s="1"/>
  <c r="B73" i="7"/>
  <c r="C73" i="7" s="1"/>
  <c r="B74" i="7"/>
  <c r="C74" i="7" s="1"/>
  <c r="H74" i="7" s="1"/>
  <c r="B75" i="7"/>
  <c r="C75" i="7" s="1"/>
  <c r="B76" i="7"/>
  <c r="C76" i="7" s="1"/>
  <c r="B77" i="7"/>
  <c r="C77" i="7" s="1"/>
  <c r="H77" i="7" s="1"/>
  <c r="B78" i="7"/>
  <c r="C78" i="7" s="1"/>
  <c r="H78" i="7" s="1"/>
  <c r="B79" i="7"/>
  <c r="C79" i="7" s="1"/>
  <c r="B80" i="7"/>
  <c r="C80" i="7" s="1"/>
  <c r="B81" i="7"/>
  <c r="C81" i="7" s="1"/>
  <c r="B82" i="7"/>
  <c r="C82" i="7" s="1"/>
  <c r="H82" i="7" s="1"/>
  <c r="B83" i="7"/>
  <c r="C83" i="7" s="1"/>
  <c r="B84" i="7"/>
  <c r="C84" i="7" s="1"/>
  <c r="B85" i="7"/>
  <c r="C85" i="7" s="1"/>
  <c r="B86" i="7"/>
  <c r="C86" i="7" s="1"/>
  <c r="H86" i="7" s="1"/>
  <c r="B87" i="7"/>
  <c r="C87" i="7" s="1"/>
  <c r="B88" i="7"/>
  <c r="C88" i="7" s="1"/>
  <c r="B89" i="7"/>
  <c r="C89" i="7" s="1"/>
  <c r="B90" i="7"/>
  <c r="C90" i="7" s="1"/>
  <c r="H90" i="7" s="1"/>
  <c r="B91" i="7"/>
  <c r="C91" i="7" s="1"/>
  <c r="B92" i="7"/>
  <c r="C92" i="7" s="1"/>
  <c r="B93" i="7"/>
  <c r="C93" i="7" s="1"/>
  <c r="H93" i="7" s="1"/>
  <c r="B94" i="7"/>
  <c r="C94" i="7" s="1"/>
  <c r="H94" i="7" s="1"/>
  <c r="B95" i="7"/>
  <c r="C95" i="7" s="1"/>
  <c r="B96" i="7"/>
  <c r="C96" i="7" s="1"/>
  <c r="B97" i="7"/>
  <c r="C97" i="7" s="1"/>
  <c r="B98" i="7"/>
  <c r="C98" i="7" s="1"/>
  <c r="H98" i="7" s="1"/>
  <c r="B99" i="7"/>
  <c r="C99" i="7" s="1"/>
  <c r="B100" i="7"/>
  <c r="C100" i="7" s="1"/>
  <c r="B101" i="7"/>
  <c r="C101" i="7" s="1"/>
  <c r="B102" i="7"/>
  <c r="C102" i="7" s="1"/>
  <c r="H102" i="7" s="1"/>
  <c r="B103" i="7"/>
  <c r="C103" i="7" s="1"/>
  <c r="B104" i="7"/>
  <c r="C104" i="7" s="1"/>
  <c r="B105" i="7"/>
  <c r="C105" i="7" s="1"/>
  <c r="B106" i="7"/>
  <c r="C106" i="7" s="1"/>
  <c r="H106" i="7" s="1"/>
  <c r="B107" i="7"/>
  <c r="C107" i="7" s="1"/>
  <c r="B108" i="7"/>
  <c r="C108" i="7" s="1"/>
  <c r="B109" i="7"/>
  <c r="C109" i="7" s="1"/>
  <c r="H109" i="7" s="1"/>
  <c r="B110" i="7"/>
  <c r="C110" i="7" s="1"/>
  <c r="H110" i="7" s="1"/>
  <c r="B111" i="7"/>
  <c r="C111" i="7" s="1"/>
  <c r="B112" i="7"/>
  <c r="C112" i="7" s="1"/>
  <c r="B113" i="7"/>
  <c r="C113" i="7" s="1"/>
  <c r="B114" i="7"/>
  <c r="C114" i="7" s="1"/>
  <c r="H114" i="7" s="1"/>
  <c r="B115" i="7"/>
  <c r="C115" i="7" s="1"/>
  <c r="B116" i="7"/>
  <c r="C116" i="7" s="1"/>
  <c r="B117" i="7"/>
  <c r="C117" i="7" s="1"/>
  <c r="B118" i="7"/>
  <c r="C118" i="7" s="1"/>
  <c r="B119" i="7"/>
  <c r="C119" i="7" s="1"/>
  <c r="B120" i="7"/>
  <c r="C120" i="7" s="1"/>
  <c r="B121" i="7"/>
  <c r="C121" i="7" s="1"/>
  <c r="H121" i="7" s="1"/>
  <c r="B122" i="7"/>
  <c r="C122" i="7" s="1"/>
  <c r="B123" i="7"/>
  <c r="C123" i="7" s="1"/>
  <c r="B124" i="7"/>
  <c r="C124" i="7" s="1"/>
  <c r="B125" i="7"/>
  <c r="C125" i="7" s="1"/>
  <c r="B126" i="7"/>
  <c r="C126" i="7" s="1"/>
  <c r="H126" i="7" s="1"/>
  <c r="B127" i="7"/>
  <c r="C127" i="7" s="1"/>
  <c r="B128" i="7"/>
  <c r="C128" i="7" s="1"/>
  <c r="B129" i="7"/>
  <c r="C129" i="7" s="1"/>
  <c r="B130" i="7"/>
  <c r="C130" i="7" s="1"/>
  <c r="H130" i="7" s="1"/>
  <c r="B131" i="7"/>
  <c r="C131" i="7" s="1"/>
  <c r="B132" i="7"/>
  <c r="C132" i="7" s="1"/>
  <c r="B133" i="7"/>
  <c r="C133" i="7" s="1"/>
  <c r="B134" i="7"/>
  <c r="C134" i="7" s="1"/>
  <c r="H134" i="7" s="1"/>
  <c r="B135" i="7"/>
  <c r="C135" i="7" s="1"/>
  <c r="B136" i="7"/>
  <c r="C136" i="7" s="1"/>
  <c r="B137" i="7"/>
  <c r="C137" i="7" s="1"/>
  <c r="H137" i="7" s="1"/>
  <c r="B138" i="7"/>
  <c r="C138" i="7" s="1"/>
  <c r="B139" i="7"/>
  <c r="C139" i="7" s="1"/>
  <c r="B140" i="7"/>
  <c r="C140" i="7" s="1"/>
  <c r="B141" i="7"/>
  <c r="C141" i="7" s="1"/>
  <c r="B142" i="7"/>
  <c r="C142" i="7" s="1"/>
  <c r="H142" i="7" s="1"/>
  <c r="B143" i="7"/>
  <c r="C143" i="7" s="1"/>
  <c r="B144" i="7"/>
  <c r="C144" i="7" s="1"/>
  <c r="B145" i="7"/>
  <c r="C145" i="7" s="1"/>
  <c r="B146" i="7"/>
  <c r="C146" i="7" s="1"/>
  <c r="H146" i="7" s="1"/>
  <c r="B147" i="7"/>
  <c r="C147" i="7" s="1"/>
  <c r="B148" i="7"/>
  <c r="C148" i="7" s="1"/>
  <c r="B149" i="7"/>
  <c r="C149" i="7" s="1"/>
  <c r="H149" i="7" s="1"/>
  <c r="B150" i="7"/>
  <c r="C150" i="7" s="1"/>
  <c r="B151" i="7"/>
  <c r="C151" i="7" s="1"/>
  <c r="B152" i="7"/>
  <c r="C152" i="7" s="1"/>
  <c r="B153" i="7"/>
  <c r="C153" i="7" s="1"/>
  <c r="H153" i="7" s="1"/>
  <c r="B154" i="7"/>
  <c r="C154" i="7" s="1"/>
  <c r="H154" i="7" s="1"/>
  <c r="B155" i="7"/>
  <c r="C155" i="7" s="1"/>
  <c r="B156" i="7"/>
  <c r="C156" i="7" s="1"/>
  <c r="B157" i="7"/>
  <c r="C157" i="7" s="1"/>
  <c r="B158" i="7"/>
  <c r="C158" i="7" s="1"/>
  <c r="H158" i="7" s="1"/>
  <c r="B159" i="7"/>
  <c r="C159" i="7" s="1"/>
  <c r="B160" i="7"/>
  <c r="C160" i="7" s="1"/>
  <c r="B161" i="7"/>
  <c r="C161" i="7" s="1"/>
  <c r="H161" i="7" s="1"/>
  <c r="B162" i="7"/>
  <c r="C162" i="7" s="1"/>
  <c r="H162" i="7" s="1"/>
  <c r="B163" i="7"/>
  <c r="C163" i="7" s="1"/>
  <c r="B164" i="7"/>
  <c r="C164" i="7" s="1"/>
  <c r="B165" i="7"/>
  <c r="C165" i="7" s="1"/>
  <c r="B166" i="7"/>
  <c r="C166" i="7" s="1"/>
  <c r="H166" i="7" s="1"/>
  <c r="B167" i="7"/>
  <c r="C167" i="7" s="1"/>
  <c r="B168" i="7"/>
  <c r="C168" i="7" s="1"/>
  <c r="B169" i="7"/>
  <c r="C169" i="7" s="1"/>
  <c r="H169" i="7" s="1"/>
  <c r="B170" i="7"/>
  <c r="C170" i="7" s="1"/>
  <c r="B171" i="7"/>
  <c r="C171" i="7" s="1"/>
  <c r="B172" i="7"/>
  <c r="C172" i="7" s="1"/>
  <c r="B173" i="7"/>
  <c r="C173" i="7" s="1"/>
  <c r="B174" i="7"/>
  <c r="C174" i="7" s="1"/>
  <c r="H174" i="7" s="1"/>
  <c r="B175" i="7"/>
  <c r="C175" i="7" s="1"/>
  <c r="B176" i="7"/>
  <c r="C176" i="7" s="1"/>
  <c r="B177" i="7"/>
  <c r="C177" i="7" s="1"/>
  <c r="B178" i="7"/>
  <c r="C178" i="7" s="1"/>
  <c r="H178" i="7" s="1"/>
  <c r="B179" i="7"/>
  <c r="C179" i="7" s="1"/>
  <c r="B180" i="7"/>
  <c r="C180" i="7" s="1"/>
  <c r="B181" i="7"/>
  <c r="C181" i="7" s="1"/>
  <c r="B182" i="7"/>
  <c r="C182" i="7" s="1"/>
  <c r="B183" i="7"/>
  <c r="C183" i="7" s="1"/>
  <c r="B184" i="7"/>
  <c r="C184" i="7" s="1"/>
  <c r="B185" i="7"/>
  <c r="C185" i="7" s="1"/>
  <c r="H185" i="7" s="1"/>
  <c r="B186" i="7"/>
  <c r="C186" i="7" s="1"/>
  <c r="H186" i="7" s="1"/>
  <c r="B187" i="7"/>
  <c r="C187" i="7" s="1"/>
  <c r="B188" i="7"/>
  <c r="C188" i="7" s="1"/>
  <c r="B189" i="7"/>
  <c r="C189" i="7" s="1"/>
  <c r="B190" i="7"/>
  <c r="C190" i="7" s="1"/>
  <c r="H190" i="7" s="1"/>
  <c r="B191" i="7"/>
  <c r="C191" i="7" s="1"/>
  <c r="B192" i="7"/>
  <c r="C192" i="7" s="1"/>
  <c r="B193" i="7"/>
  <c r="C193" i="7" s="1"/>
  <c r="B194" i="7"/>
  <c r="C194" i="7" s="1"/>
  <c r="H194" i="7" s="1"/>
  <c r="B195" i="7"/>
  <c r="C195" i="7" s="1"/>
  <c r="B196" i="7"/>
  <c r="C196" i="7" s="1"/>
  <c r="B197" i="7"/>
  <c r="C197" i="7" s="1"/>
  <c r="B198" i="7"/>
  <c r="C198" i="7" s="1"/>
  <c r="H198" i="7" s="1"/>
  <c r="B199" i="7"/>
  <c r="C199" i="7" s="1"/>
  <c r="B200" i="7"/>
  <c r="C200" i="7" s="1"/>
  <c r="B201" i="7"/>
  <c r="C201" i="7" s="1"/>
  <c r="H201" i="7" s="1"/>
  <c r="B202" i="7"/>
  <c r="C202" i="7" s="1"/>
  <c r="H202" i="7" s="1"/>
  <c r="B203" i="7"/>
  <c r="C203" i="7" s="1"/>
  <c r="B204" i="7"/>
  <c r="C204" i="7" s="1"/>
  <c r="B205" i="7"/>
  <c r="C205" i="7" s="1"/>
  <c r="B206" i="7"/>
  <c r="C206" i="7" s="1"/>
  <c r="H206" i="7" s="1"/>
  <c r="B207" i="7"/>
  <c r="C207" i="7" s="1"/>
  <c r="B208" i="7"/>
  <c r="C208" i="7" s="1"/>
  <c r="B209" i="7"/>
  <c r="C209" i="7" s="1"/>
  <c r="H209" i="7" s="1"/>
  <c r="B210" i="7"/>
  <c r="C210" i="7" s="1"/>
  <c r="H210" i="7" s="1"/>
  <c r="B211" i="7"/>
  <c r="C211" i="7" s="1"/>
  <c r="B212" i="7"/>
  <c r="C212" i="7" s="1"/>
  <c r="B213" i="7"/>
  <c r="C213" i="7" s="1"/>
  <c r="B214" i="7"/>
  <c r="C214" i="7" s="1"/>
  <c r="H214" i="7" s="1"/>
  <c r="B215" i="7"/>
  <c r="C215" i="7" s="1"/>
  <c r="H215" i="7" s="1"/>
  <c r="B216" i="7"/>
  <c r="C216" i="7" s="1"/>
  <c r="H216" i="7" s="1"/>
  <c r="B217" i="7"/>
  <c r="C217" i="7" s="1"/>
  <c r="H217" i="7" s="1"/>
  <c r="B218" i="7"/>
  <c r="C218" i="7" s="1"/>
  <c r="H218" i="7" s="1"/>
  <c r="B219" i="7"/>
  <c r="C219" i="7" s="1"/>
  <c r="H219" i="7" s="1"/>
  <c r="B220" i="7"/>
  <c r="C220" i="7" s="1"/>
  <c r="H220" i="7" s="1"/>
  <c r="B221" i="7"/>
  <c r="C221" i="7" s="1"/>
  <c r="B222" i="7"/>
  <c r="C222" i="7" s="1"/>
  <c r="H222" i="7" s="1"/>
  <c r="B223" i="7"/>
  <c r="C223" i="7" s="1"/>
  <c r="B224" i="7"/>
  <c r="C224" i="7" s="1"/>
  <c r="H224" i="7" s="1"/>
  <c r="B225" i="7"/>
  <c r="C225" i="7" s="1"/>
  <c r="H225" i="7" s="1"/>
  <c r="B226" i="7"/>
  <c r="C226" i="7" s="1"/>
  <c r="H226" i="7" s="1"/>
  <c r="B227" i="7"/>
  <c r="C227" i="7" s="1"/>
  <c r="H227" i="7" s="1"/>
  <c r="B228" i="7"/>
  <c r="C228" i="7" s="1"/>
  <c r="H228" i="7" s="1"/>
  <c r="B229" i="7"/>
  <c r="C229" i="7" s="1"/>
  <c r="B230" i="7"/>
  <c r="C230" i="7" s="1"/>
  <c r="H230" i="7" s="1"/>
  <c r="B231" i="7"/>
  <c r="C231" i="7" s="1"/>
  <c r="H231" i="7" s="1"/>
  <c r="B232" i="7"/>
  <c r="C232" i="7" s="1"/>
  <c r="H232" i="7" s="1"/>
  <c r="B233" i="7"/>
  <c r="C233" i="7" s="1"/>
  <c r="H233" i="7" s="1"/>
  <c r="B234" i="7"/>
  <c r="C234" i="7" s="1"/>
  <c r="H234" i="7" s="1"/>
  <c r="B235" i="7"/>
  <c r="C235" i="7" s="1"/>
  <c r="H235" i="7" s="1"/>
  <c r="B236" i="7"/>
  <c r="C236" i="7" s="1"/>
  <c r="H236" i="7" s="1"/>
  <c r="B237" i="7"/>
  <c r="C237" i="7" s="1"/>
  <c r="B238" i="7"/>
  <c r="C238" i="7" s="1"/>
  <c r="H238" i="7" s="1"/>
  <c r="B239" i="7"/>
  <c r="C239" i="7" s="1"/>
  <c r="B240" i="7"/>
  <c r="C240" i="7" s="1"/>
  <c r="H240" i="7" s="1"/>
  <c r="B241" i="7"/>
  <c r="C241" i="7" s="1"/>
  <c r="H241" i="7" s="1"/>
  <c r="B242" i="7"/>
  <c r="C242" i="7" s="1"/>
  <c r="H242" i="7" s="1"/>
  <c r="B243" i="7"/>
  <c r="C243" i="7" s="1"/>
  <c r="H243" i="7" s="1"/>
  <c r="B244" i="7"/>
  <c r="C244" i="7" s="1"/>
  <c r="H244" i="7" s="1"/>
  <c r="B245" i="7"/>
  <c r="C245" i="7" s="1"/>
  <c r="B246" i="7"/>
  <c r="C246" i="7" s="1"/>
  <c r="H246" i="7" s="1"/>
  <c r="B247" i="7"/>
  <c r="C247" i="7" s="1"/>
  <c r="B248" i="7"/>
  <c r="C248" i="7" s="1"/>
  <c r="H248" i="7" s="1"/>
  <c r="B249" i="7"/>
  <c r="C249" i="7" s="1"/>
  <c r="H249" i="7" s="1"/>
  <c r="B250" i="7"/>
  <c r="C250" i="7" s="1"/>
  <c r="H250" i="7" s="1"/>
  <c r="B251" i="7"/>
  <c r="C251" i="7" s="1"/>
  <c r="H251" i="7" s="1"/>
  <c r="B252" i="7"/>
  <c r="C252" i="7" s="1"/>
  <c r="H252" i="7" s="1"/>
  <c r="B253" i="7"/>
  <c r="C253" i="7" s="1"/>
  <c r="B254" i="7"/>
  <c r="C254" i="7" s="1"/>
  <c r="H254" i="7" s="1"/>
  <c r="B255" i="7"/>
  <c r="C255" i="7" s="1"/>
  <c r="B256" i="7"/>
  <c r="C256" i="7" s="1"/>
  <c r="H256" i="7" s="1"/>
  <c r="B257" i="7"/>
  <c r="C257" i="7" s="1"/>
  <c r="H257" i="7" s="1"/>
  <c r="B258" i="7"/>
  <c r="C258" i="7" s="1"/>
  <c r="H258" i="7" s="1"/>
  <c r="B259" i="7"/>
  <c r="C259" i="7" s="1"/>
  <c r="H259" i="7" s="1"/>
  <c r="B260" i="7"/>
  <c r="C260" i="7" s="1"/>
  <c r="H260" i="7" s="1"/>
  <c r="B261" i="7"/>
  <c r="C261" i="7" s="1"/>
  <c r="B262" i="7"/>
  <c r="C262" i="7" s="1"/>
  <c r="H262" i="7" s="1"/>
  <c r="B263" i="7"/>
  <c r="C263" i="7" s="1"/>
  <c r="H263" i="7" s="1"/>
  <c r="B264" i="7"/>
  <c r="C264" i="7" s="1"/>
  <c r="H264" i="7" s="1"/>
  <c r="B265" i="7"/>
  <c r="C265" i="7" s="1"/>
  <c r="H265" i="7" s="1"/>
  <c r="B266" i="7"/>
  <c r="C266" i="7" s="1"/>
  <c r="H266" i="7" s="1"/>
  <c r="B267" i="7"/>
  <c r="C267" i="7" s="1"/>
  <c r="H267" i="7" s="1"/>
  <c r="B268" i="7"/>
  <c r="C268" i="7" s="1"/>
  <c r="H268" i="7" s="1"/>
  <c r="B269" i="7"/>
  <c r="C269" i="7" s="1"/>
  <c r="B270" i="7"/>
  <c r="C270" i="7" s="1"/>
  <c r="H270" i="7" s="1"/>
  <c r="B271" i="7"/>
  <c r="C271" i="7" s="1"/>
  <c r="B272" i="7"/>
  <c r="C272" i="7" s="1"/>
  <c r="H272" i="7" s="1"/>
  <c r="B273" i="7"/>
  <c r="C273" i="7" s="1"/>
  <c r="H273" i="7" s="1"/>
  <c r="B274" i="7"/>
  <c r="C274" i="7" s="1"/>
  <c r="H274" i="7" s="1"/>
  <c r="B275" i="7"/>
  <c r="C275" i="7" s="1"/>
  <c r="H275" i="7" s="1"/>
  <c r="B276" i="7"/>
  <c r="C276" i="7" s="1"/>
  <c r="H276" i="7" s="1"/>
  <c r="B277" i="7"/>
  <c r="C277" i="7" s="1"/>
  <c r="B278" i="7"/>
  <c r="C278" i="7" s="1"/>
  <c r="H278" i="7" s="1"/>
  <c r="B279" i="7"/>
  <c r="C279" i="7" s="1"/>
  <c r="H279" i="7" s="1"/>
  <c r="B280" i="7"/>
  <c r="C280" i="7" s="1"/>
  <c r="H280" i="7" s="1"/>
  <c r="B281" i="7"/>
  <c r="C281" i="7" s="1"/>
  <c r="H281" i="7" s="1"/>
  <c r="B282" i="7"/>
  <c r="C282" i="7" s="1"/>
  <c r="H282" i="7" s="1"/>
  <c r="B283" i="7"/>
  <c r="C283" i="7" s="1"/>
  <c r="H283" i="7" s="1"/>
  <c r="B284" i="7"/>
  <c r="C284" i="7" s="1"/>
  <c r="H284" i="7" s="1"/>
  <c r="B285" i="7"/>
  <c r="C285" i="7" s="1"/>
  <c r="B286" i="7"/>
  <c r="C286" i="7" s="1"/>
  <c r="H286" i="7" s="1"/>
  <c r="B287" i="7"/>
  <c r="C287" i="7" s="1"/>
  <c r="B288" i="7"/>
  <c r="C288" i="7" s="1"/>
  <c r="H288" i="7" s="1"/>
  <c r="B289" i="7"/>
  <c r="C289" i="7" s="1"/>
  <c r="H289" i="7" s="1"/>
  <c r="B290" i="7"/>
  <c r="C290" i="7" s="1"/>
  <c r="H290" i="7" s="1"/>
  <c r="B291" i="7"/>
  <c r="C291" i="7" s="1"/>
  <c r="H291" i="7" s="1"/>
  <c r="B292" i="7"/>
  <c r="C292" i="7" s="1"/>
  <c r="H292" i="7" s="1"/>
  <c r="B293" i="7"/>
  <c r="C293" i="7" s="1"/>
  <c r="B294" i="7"/>
  <c r="C294" i="7" s="1"/>
  <c r="H294" i="7" s="1"/>
  <c r="B295" i="7"/>
  <c r="C295" i="7" s="1"/>
  <c r="H295" i="7" s="1"/>
  <c r="B296" i="7"/>
  <c r="C296" i="7" s="1"/>
  <c r="H296" i="7" s="1"/>
  <c r="B297" i="7"/>
  <c r="C297" i="7" s="1"/>
  <c r="H297" i="7" s="1"/>
  <c r="B298" i="7"/>
  <c r="C298" i="7" s="1"/>
  <c r="H298" i="7" s="1"/>
  <c r="B299" i="7"/>
  <c r="C299" i="7" s="1"/>
  <c r="H299" i="7" s="1"/>
  <c r="B300" i="7"/>
  <c r="C300" i="7" s="1"/>
  <c r="H300" i="7" s="1"/>
  <c r="B301" i="7"/>
  <c r="C301" i="7" s="1"/>
  <c r="B302" i="7"/>
  <c r="C302" i="7" s="1"/>
  <c r="H302" i="7" s="1"/>
  <c r="B303" i="7"/>
  <c r="C303" i="7" s="1"/>
  <c r="H303" i="7" s="1"/>
  <c r="B304" i="7"/>
  <c r="C304" i="7" s="1"/>
  <c r="H304" i="7" s="1"/>
  <c r="B305" i="7"/>
  <c r="C305" i="7" s="1"/>
  <c r="H305" i="7" s="1"/>
  <c r="B306" i="7"/>
  <c r="C306" i="7" s="1"/>
  <c r="H306" i="7" s="1"/>
  <c r="B307" i="7"/>
  <c r="C307" i="7" s="1"/>
  <c r="B308" i="7"/>
  <c r="C308" i="7" s="1"/>
  <c r="H308" i="7" s="1"/>
  <c r="B309" i="7"/>
  <c r="C309" i="7" s="1"/>
  <c r="H309" i="7" s="1"/>
  <c r="B310" i="7"/>
  <c r="C310" i="7" s="1"/>
  <c r="H310" i="7" s="1"/>
  <c r="B311" i="7"/>
  <c r="C311" i="7" s="1"/>
  <c r="H311" i="7" s="1"/>
  <c r="B312" i="7"/>
  <c r="C312" i="7" s="1"/>
  <c r="H312" i="7" s="1"/>
  <c r="B313" i="7"/>
  <c r="C313" i="7" s="1"/>
  <c r="B314" i="7"/>
  <c r="C314" i="7" s="1"/>
  <c r="H314" i="7" s="1"/>
  <c r="B315" i="7"/>
  <c r="C315" i="7" s="1"/>
  <c r="B316" i="7"/>
  <c r="C316" i="7" s="1"/>
  <c r="H316" i="7" s="1"/>
  <c r="B317" i="7"/>
  <c r="C317" i="7" s="1"/>
  <c r="H317" i="7" s="1"/>
  <c r="B318" i="7"/>
  <c r="C318" i="7" s="1"/>
  <c r="H318" i="7" s="1"/>
  <c r="B319" i="7"/>
  <c r="C319" i="7" s="1"/>
  <c r="B320" i="7"/>
  <c r="C320" i="7" s="1"/>
  <c r="H320" i="7" s="1"/>
  <c r="B321" i="7"/>
  <c r="C321" i="7" s="1"/>
  <c r="B322" i="7"/>
  <c r="C322" i="7" s="1"/>
  <c r="H322" i="7" s="1"/>
  <c r="B323" i="7"/>
  <c r="C323" i="7" s="1"/>
  <c r="H323" i="7" s="1"/>
  <c r="B324" i="7"/>
  <c r="C324" i="7" s="1"/>
  <c r="H324" i="7" s="1"/>
  <c r="B325" i="7"/>
  <c r="C325" i="7" s="1"/>
  <c r="B326" i="7"/>
  <c r="C326" i="7" s="1"/>
  <c r="H326" i="7" s="1"/>
  <c r="B327" i="7"/>
  <c r="C327" i="7" s="1"/>
  <c r="H327" i="7" s="1"/>
  <c r="B328" i="7"/>
  <c r="C328" i="7" s="1"/>
  <c r="H328" i="7" s="1"/>
  <c r="B329" i="7"/>
  <c r="C329" i="7" s="1"/>
  <c r="B330" i="7"/>
  <c r="C330" i="7" s="1"/>
  <c r="H330" i="7" s="1"/>
  <c r="B331" i="7"/>
  <c r="C331" i="7" s="1"/>
  <c r="B332" i="7"/>
  <c r="C332" i="7" s="1"/>
  <c r="H332" i="7" s="1"/>
  <c r="B333" i="7"/>
  <c r="C333" i="7" s="1"/>
  <c r="H333" i="7" s="1"/>
  <c r="B334" i="7"/>
  <c r="C334" i="7" s="1"/>
  <c r="H334" i="7" s="1"/>
  <c r="B335" i="7"/>
  <c r="C335" i="7" s="1"/>
  <c r="B336" i="7"/>
  <c r="C336" i="7" s="1"/>
  <c r="H336" i="7" s="1"/>
  <c r="B337" i="7"/>
  <c r="C337" i="7" s="1"/>
  <c r="H337" i="7" s="1"/>
  <c r="B338" i="7"/>
  <c r="C338" i="7" s="1"/>
  <c r="B339" i="7"/>
  <c r="C339" i="7" s="1"/>
  <c r="H339" i="7" s="1"/>
  <c r="B340" i="7"/>
  <c r="C340" i="7" s="1"/>
  <c r="H340" i="7" s="1"/>
  <c r="B341" i="7"/>
  <c r="C341" i="7" s="1"/>
  <c r="H341" i="7" s="1"/>
  <c r="B342" i="7"/>
  <c r="C342" i="7" s="1"/>
  <c r="H342" i="7" s="1"/>
  <c r="B343" i="7"/>
  <c r="C343" i="7" s="1"/>
  <c r="H343" i="7" s="1"/>
  <c r="B344" i="7"/>
  <c r="C344" i="7" s="1"/>
  <c r="B345" i="7"/>
  <c r="C345" i="7" s="1"/>
  <c r="H345" i="7" s="1"/>
  <c r="B346" i="7"/>
  <c r="C346" i="7" s="1"/>
  <c r="B347" i="7"/>
  <c r="C347" i="7" s="1"/>
  <c r="H347" i="7" s="1"/>
  <c r="B348" i="7"/>
  <c r="C348" i="7" s="1"/>
  <c r="B349" i="7"/>
  <c r="C349" i="7" s="1"/>
  <c r="H349" i="7" s="1"/>
  <c r="B350" i="7"/>
  <c r="C350" i="7" s="1"/>
  <c r="H350" i="7" s="1"/>
  <c r="B351" i="7"/>
  <c r="C351" i="7" s="1"/>
  <c r="B352" i="7"/>
  <c r="C352" i="7" s="1"/>
  <c r="H352" i="7" s="1"/>
  <c r="B353" i="7"/>
  <c r="C353" i="7" s="1"/>
  <c r="H353" i="7" s="1"/>
  <c r="B354" i="7"/>
  <c r="C354" i="7" s="1"/>
  <c r="B355" i="7"/>
  <c r="C355" i="7" s="1"/>
  <c r="H355" i="7" s="1"/>
  <c r="B356" i="7"/>
  <c r="C356" i="7" s="1"/>
  <c r="H356" i="7" s="1"/>
  <c r="B357" i="7"/>
  <c r="C357" i="7" s="1"/>
  <c r="B358" i="7"/>
  <c r="C358" i="7" s="1"/>
  <c r="B359" i="7"/>
  <c r="C359" i="7" s="1"/>
  <c r="B360" i="7"/>
  <c r="C360" i="7" s="1"/>
  <c r="B361" i="7"/>
  <c r="C361" i="7" s="1"/>
  <c r="B362" i="7"/>
  <c r="C362" i="7" s="1"/>
  <c r="H362" i="7" s="1"/>
  <c r="B363" i="7"/>
  <c r="C363" i="7" s="1"/>
  <c r="B364" i="7"/>
  <c r="C364" i="7" s="1"/>
  <c r="B365" i="7"/>
  <c r="C365" i="7" s="1"/>
  <c r="B366" i="7"/>
  <c r="C366" i="7" s="1"/>
  <c r="H366" i="7" s="1"/>
  <c r="B367" i="7"/>
  <c r="C367" i="7" s="1"/>
  <c r="B368" i="7"/>
  <c r="C368" i="7" s="1"/>
  <c r="B369" i="7"/>
  <c r="C369" i="7" s="1"/>
  <c r="B370" i="7"/>
  <c r="C370" i="7" s="1"/>
  <c r="H370" i="7" s="1"/>
  <c r="B371" i="7"/>
  <c r="C371" i="7" s="1"/>
  <c r="B372" i="7"/>
  <c r="C372" i="7" s="1"/>
  <c r="B373" i="7"/>
  <c r="C373" i="7" s="1"/>
  <c r="B374" i="7"/>
  <c r="C374" i="7" s="1"/>
  <c r="H374" i="7" s="1"/>
  <c r="B375" i="7"/>
  <c r="C375" i="7" s="1"/>
  <c r="B376" i="7"/>
  <c r="C376" i="7" s="1"/>
  <c r="B377" i="7"/>
  <c r="C377" i="7" s="1"/>
  <c r="B378" i="7"/>
  <c r="C378" i="7" s="1"/>
  <c r="H378" i="7" s="1"/>
  <c r="B379" i="7"/>
  <c r="C379" i="7" s="1"/>
  <c r="B380" i="7"/>
  <c r="C380" i="7" s="1"/>
  <c r="B381" i="7"/>
  <c r="C381" i="7" s="1"/>
  <c r="B382" i="7"/>
  <c r="C382" i="7" s="1"/>
  <c r="H382" i="7" s="1"/>
  <c r="B383" i="7"/>
  <c r="C383" i="7" s="1"/>
  <c r="B384" i="7"/>
  <c r="C384" i="7" s="1"/>
  <c r="B385" i="7"/>
  <c r="C385" i="7" s="1"/>
  <c r="B386" i="7"/>
  <c r="C386" i="7" s="1"/>
  <c r="H386" i="7" s="1"/>
  <c r="B387" i="7"/>
  <c r="C387" i="7" s="1"/>
  <c r="B388" i="7"/>
  <c r="C388" i="7" s="1"/>
  <c r="B389" i="7"/>
  <c r="C389" i="7" s="1"/>
  <c r="B390" i="7"/>
  <c r="C390" i="7" s="1"/>
  <c r="H390" i="7" s="1"/>
  <c r="B391" i="7"/>
  <c r="C391" i="7" s="1"/>
  <c r="B392" i="7"/>
  <c r="C392" i="7" s="1"/>
  <c r="B393" i="7"/>
  <c r="C393" i="7" s="1"/>
  <c r="B394" i="7"/>
  <c r="C394" i="7" s="1"/>
  <c r="H394" i="7" s="1"/>
  <c r="B395" i="7"/>
  <c r="C395" i="7" s="1"/>
  <c r="B396" i="7"/>
  <c r="C396" i="7" s="1"/>
  <c r="B397" i="7"/>
  <c r="C397" i="7" s="1"/>
  <c r="B398" i="7"/>
  <c r="C398" i="7" s="1"/>
  <c r="H398" i="7" s="1"/>
  <c r="B399" i="7"/>
  <c r="C399" i="7" s="1"/>
  <c r="B400" i="7"/>
  <c r="C400" i="7" s="1"/>
  <c r="B401" i="7"/>
  <c r="C401" i="7" s="1"/>
  <c r="B402" i="7"/>
  <c r="C402" i="7" s="1"/>
  <c r="H402" i="7" s="1"/>
  <c r="B403" i="7"/>
  <c r="C403" i="7" s="1"/>
  <c r="B404" i="7"/>
  <c r="C404" i="7" s="1"/>
  <c r="B405" i="7"/>
  <c r="C405" i="7" s="1"/>
  <c r="B406" i="7"/>
  <c r="C406" i="7" s="1"/>
  <c r="H406" i="7" s="1"/>
  <c r="B407" i="7"/>
  <c r="C407" i="7" s="1"/>
  <c r="B408" i="7"/>
  <c r="C408" i="7" s="1"/>
  <c r="B409" i="7"/>
  <c r="C409" i="7" s="1"/>
  <c r="B410" i="7"/>
  <c r="C410" i="7" s="1"/>
  <c r="H410" i="7" s="1"/>
  <c r="B411" i="7"/>
  <c r="C411" i="7" s="1"/>
  <c r="B412" i="7"/>
  <c r="C412" i="7" s="1"/>
  <c r="B413" i="7"/>
  <c r="C413" i="7" s="1"/>
  <c r="B414" i="7"/>
  <c r="C414" i="7" s="1"/>
  <c r="H414" i="7" s="1"/>
  <c r="B415" i="7"/>
  <c r="C415" i="7" s="1"/>
  <c r="B416" i="7"/>
  <c r="C416" i="7" s="1"/>
  <c r="B417" i="7"/>
  <c r="C417" i="7" s="1"/>
  <c r="B418" i="7"/>
  <c r="C418" i="7" s="1"/>
  <c r="H418" i="7" s="1"/>
  <c r="B419" i="7"/>
  <c r="C419" i="7" s="1"/>
  <c r="B420" i="7"/>
  <c r="C420" i="7" s="1"/>
  <c r="B421" i="7"/>
  <c r="C421" i="7" s="1"/>
  <c r="B422" i="7"/>
  <c r="C422" i="7" s="1"/>
  <c r="H422" i="7" s="1"/>
  <c r="B423" i="7"/>
  <c r="C423" i="7" s="1"/>
  <c r="B424" i="7"/>
  <c r="C424" i="7" s="1"/>
  <c r="B425" i="7"/>
  <c r="C425" i="7" s="1"/>
  <c r="B426" i="7"/>
  <c r="C426" i="7" s="1"/>
  <c r="H426" i="7" s="1"/>
  <c r="B427" i="7"/>
  <c r="C427" i="7" s="1"/>
  <c r="B428" i="7"/>
  <c r="C428" i="7" s="1"/>
  <c r="B429" i="7"/>
  <c r="C429" i="7" s="1"/>
  <c r="B430" i="7"/>
  <c r="C430" i="7" s="1"/>
  <c r="H430" i="7" s="1"/>
  <c r="B431" i="7"/>
  <c r="C431" i="7" s="1"/>
  <c r="B432" i="7"/>
  <c r="C432" i="7" s="1"/>
  <c r="B433" i="7"/>
  <c r="C433" i="7" s="1"/>
  <c r="B434" i="7"/>
  <c r="C434" i="7" s="1"/>
  <c r="H434" i="7" s="1"/>
  <c r="B435" i="7"/>
  <c r="C435" i="7" s="1"/>
  <c r="B436" i="7"/>
  <c r="C436" i="7" s="1"/>
  <c r="B437" i="7"/>
  <c r="C437" i="7" s="1"/>
  <c r="B438" i="7"/>
  <c r="C438" i="7" s="1"/>
  <c r="H438" i="7" s="1"/>
  <c r="B439" i="7"/>
  <c r="C439" i="7" s="1"/>
  <c r="B440" i="7"/>
  <c r="C440" i="7" s="1"/>
  <c r="B441" i="7"/>
  <c r="C441" i="7" s="1"/>
  <c r="B442" i="7"/>
  <c r="C442" i="7" s="1"/>
  <c r="H442" i="7" s="1"/>
  <c r="B443" i="7"/>
  <c r="C443" i="7" s="1"/>
  <c r="B444" i="7"/>
  <c r="C444" i="7" s="1"/>
  <c r="B445" i="7"/>
  <c r="C445" i="7" s="1"/>
  <c r="B446" i="7"/>
  <c r="C446" i="7" s="1"/>
  <c r="H446" i="7" s="1"/>
  <c r="B447" i="7"/>
  <c r="C447" i="7" s="1"/>
  <c r="B448" i="7"/>
  <c r="C448" i="7" s="1"/>
  <c r="B449" i="7"/>
  <c r="C449" i="7" s="1"/>
  <c r="B450" i="7"/>
  <c r="C450" i="7" s="1"/>
  <c r="H450" i="7" s="1"/>
  <c r="B451" i="7"/>
  <c r="C451" i="7" s="1"/>
  <c r="B452" i="7"/>
  <c r="C452" i="7" s="1"/>
  <c r="B453" i="7"/>
  <c r="C453" i="7" s="1"/>
  <c r="B454" i="7"/>
  <c r="C454" i="7" s="1"/>
  <c r="B455" i="7"/>
  <c r="C455" i="7" s="1"/>
  <c r="B456" i="7"/>
  <c r="C456" i="7" s="1"/>
  <c r="B457" i="7"/>
  <c r="C457" i="7" s="1"/>
  <c r="B458" i="7"/>
  <c r="C458" i="7" s="1"/>
  <c r="B459" i="7"/>
  <c r="C459" i="7" s="1"/>
  <c r="B460" i="7"/>
  <c r="C460" i="7" s="1"/>
  <c r="B461" i="7"/>
  <c r="C461" i="7" s="1"/>
  <c r="B462" i="7"/>
  <c r="C462" i="7" s="1"/>
  <c r="B463" i="7"/>
  <c r="C463" i="7" s="1"/>
  <c r="B464" i="7"/>
  <c r="C464" i="7" s="1"/>
  <c r="B465" i="7"/>
  <c r="C465" i="7" s="1"/>
  <c r="B466" i="7"/>
  <c r="C466" i="7" s="1"/>
  <c r="B467" i="7"/>
  <c r="C467" i="7" s="1"/>
  <c r="B468" i="7"/>
  <c r="C468" i="7" s="1"/>
  <c r="B469" i="7"/>
  <c r="C469" i="7" s="1"/>
  <c r="B470" i="7"/>
  <c r="C470" i="7" s="1"/>
  <c r="B471" i="7"/>
  <c r="C471" i="7" s="1"/>
  <c r="B472" i="7"/>
  <c r="C472" i="7" s="1"/>
  <c r="B473" i="7"/>
  <c r="C473" i="7" s="1"/>
  <c r="H473" i="7" s="1"/>
  <c r="B474" i="7"/>
  <c r="C474" i="7" s="1"/>
  <c r="H474" i="7" s="1"/>
  <c r="B475" i="7"/>
  <c r="C475" i="7" s="1"/>
  <c r="H475" i="7" s="1"/>
  <c r="B476" i="7"/>
  <c r="C476" i="7" s="1"/>
  <c r="B13" i="7"/>
  <c r="C13" i="7" s="1"/>
  <c r="H13" i="7" s="1"/>
  <c r="B8" i="7"/>
  <c r="C8" i="7" s="1"/>
  <c r="B9" i="7"/>
  <c r="C9" i="7" s="1"/>
  <c r="H9" i="7" s="1"/>
  <c r="B10" i="7"/>
  <c r="C10" i="7" s="1"/>
  <c r="B11" i="7"/>
  <c r="C11" i="7" s="1"/>
  <c r="H11" i="7" s="1"/>
  <c r="B12" i="7"/>
  <c r="C12" i="7" s="1"/>
  <c r="B5" i="7"/>
  <c r="C5" i="7" s="1"/>
  <c r="B6" i="7"/>
  <c r="C6" i="7" s="1"/>
  <c r="B7" i="7"/>
  <c r="C7" i="7" s="1"/>
  <c r="H7" i="7" s="1"/>
  <c r="B4" i="7"/>
  <c r="C4" i="7" s="1"/>
  <c r="B3" i="7"/>
  <c r="C3" i="7" s="1"/>
  <c r="H3" i="7" s="1"/>
  <c r="B2" i="7"/>
  <c r="C2" i="7" s="1"/>
  <c r="G461" i="7" l="1"/>
  <c r="H461" i="7"/>
  <c r="G449" i="7"/>
  <c r="H449" i="7"/>
  <c r="G433" i="7"/>
  <c r="H433" i="7"/>
  <c r="G425" i="7"/>
  <c r="H425" i="7"/>
  <c r="G413" i="7"/>
  <c r="H413" i="7"/>
  <c r="G401" i="7"/>
  <c r="H401" i="7"/>
  <c r="G389" i="7"/>
  <c r="H389" i="7"/>
  <c r="G377" i="7"/>
  <c r="H377" i="7"/>
  <c r="G369" i="7"/>
  <c r="H369" i="7"/>
  <c r="G329" i="7"/>
  <c r="H329" i="7"/>
  <c r="G277" i="7"/>
  <c r="H277" i="7"/>
  <c r="G269" i="7"/>
  <c r="H269" i="7"/>
  <c r="G261" i="7"/>
  <c r="H261" i="7"/>
  <c r="G221" i="7"/>
  <c r="H221" i="7"/>
  <c r="G197" i="7"/>
  <c r="H197" i="7"/>
  <c r="G189" i="7"/>
  <c r="H189" i="7"/>
  <c r="G173" i="7"/>
  <c r="H173" i="7"/>
  <c r="G165" i="7"/>
  <c r="H165" i="7"/>
  <c r="G129" i="7"/>
  <c r="H129" i="7"/>
  <c r="G113" i="7"/>
  <c r="H113" i="7"/>
  <c r="G101" i="7"/>
  <c r="H101" i="7"/>
  <c r="G89" i="7"/>
  <c r="H89" i="7"/>
  <c r="G81" i="7"/>
  <c r="H81" i="7"/>
  <c r="G69" i="7"/>
  <c r="H69" i="7"/>
  <c r="G57" i="7"/>
  <c r="H57" i="7"/>
  <c r="G37" i="7"/>
  <c r="H37" i="7"/>
  <c r="G17" i="7"/>
  <c r="H17" i="7"/>
  <c r="G2" i="7"/>
  <c r="H2" i="7"/>
  <c r="G6" i="7"/>
  <c r="H6" i="7"/>
  <c r="G10" i="7"/>
  <c r="H10" i="7"/>
  <c r="G476" i="7"/>
  <c r="H476" i="7"/>
  <c r="G472" i="7"/>
  <c r="H472" i="7"/>
  <c r="G468" i="7"/>
  <c r="H468" i="7"/>
  <c r="G464" i="7"/>
  <c r="H464" i="7"/>
  <c r="G460" i="7"/>
  <c r="H460" i="7"/>
  <c r="G456" i="7"/>
  <c r="H456" i="7"/>
  <c r="G452" i="7"/>
  <c r="H452" i="7"/>
  <c r="G448" i="7"/>
  <c r="H448" i="7"/>
  <c r="G444" i="7"/>
  <c r="H444" i="7"/>
  <c r="G440" i="7"/>
  <c r="H440" i="7"/>
  <c r="G436" i="7"/>
  <c r="H436" i="7"/>
  <c r="G432" i="7"/>
  <c r="H432" i="7"/>
  <c r="G428" i="7"/>
  <c r="H428" i="7"/>
  <c r="G424" i="7"/>
  <c r="H424" i="7"/>
  <c r="G420" i="7"/>
  <c r="H420" i="7"/>
  <c r="G416" i="7"/>
  <c r="H416" i="7"/>
  <c r="G412" i="7"/>
  <c r="H412" i="7"/>
  <c r="G408" i="7"/>
  <c r="H408" i="7"/>
  <c r="G404" i="7"/>
  <c r="H404" i="7"/>
  <c r="G400" i="7"/>
  <c r="H400" i="7"/>
  <c r="G396" i="7"/>
  <c r="H396" i="7"/>
  <c r="G392" i="7"/>
  <c r="H392" i="7"/>
  <c r="G388" i="7"/>
  <c r="H388" i="7"/>
  <c r="G384" i="7"/>
  <c r="H384" i="7"/>
  <c r="G380" i="7"/>
  <c r="H380" i="7"/>
  <c r="G376" i="7"/>
  <c r="H376" i="7"/>
  <c r="G372" i="7"/>
  <c r="H372" i="7"/>
  <c r="G368" i="7"/>
  <c r="H368" i="7"/>
  <c r="G364" i="7"/>
  <c r="H364" i="7"/>
  <c r="G360" i="7"/>
  <c r="H360" i="7"/>
  <c r="G348" i="7"/>
  <c r="H348" i="7"/>
  <c r="G344" i="7"/>
  <c r="H344" i="7"/>
  <c r="G212" i="7"/>
  <c r="H212" i="7"/>
  <c r="G208" i="7"/>
  <c r="H208" i="7"/>
  <c r="G204" i="7"/>
  <c r="H204" i="7"/>
  <c r="G200" i="7"/>
  <c r="H200" i="7"/>
  <c r="G196" i="7"/>
  <c r="H196" i="7"/>
  <c r="G192" i="7"/>
  <c r="H192" i="7"/>
  <c r="G188" i="7"/>
  <c r="H188" i="7"/>
  <c r="G184" i="7"/>
  <c r="H184" i="7"/>
  <c r="G180" i="7"/>
  <c r="H180" i="7"/>
  <c r="G176" i="7"/>
  <c r="H176" i="7"/>
  <c r="G172" i="7"/>
  <c r="H172" i="7"/>
  <c r="G168" i="7"/>
  <c r="H168" i="7"/>
  <c r="G164" i="7"/>
  <c r="H164" i="7"/>
  <c r="G160" i="7"/>
  <c r="H160" i="7"/>
  <c r="G156" i="7"/>
  <c r="H156" i="7"/>
  <c r="G152" i="7"/>
  <c r="H152" i="7"/>
  <c r="G148" i="7"/>
  <c r="H148" i="7"/>
  <c r="G144" i="7"/>
  <c r="H144" i="7"/>
  <c r="G140" i="7"/>
  <c r="H140" i="7"/>
  <c r="G136" i="7"/>
  <c r="H136" i="7"/>
  <c r="G132" i="7"/>
  <c r="H132" i="7"/>
  <c r="G128" i="7"/>
  <c r="H128" i="7"/>
  <c r="G124" i="7"/>
  <c r="H124" i="7"/>
  <c r="G120" i="7"/>
  <c r="H120" i="7"/>
  <c r="G116" i="7"/>
  <c r="H116" i="7"/>
  <c r="G112" i="7"/>
  <c r="H112" i="7"/>
  <c r="G108" i="7"/>
  <c r="H108" i="7"/>
  <c r="G104" i="7"/>
  <c r="H104" i="7"/>
  <c r="G100" i="7"/>
  <c r="H100" i="7"/>
  <c r="G96" i="7"/>
  <c r="H96" i="7"/>
  <c r="G92" i="7"/>
  <c r="H92" i="7"/>
  <c r="G88" i="7"/>
  <c r="H88" i="7"/>
  <c r="G84" i="7"/>
  <c r="H84" i="7"/>
  <c r="G80" i="7"/>
  <c r="H80" i="7"/>
  <c r="G76" i="7"/>
  <c r="H76" i="7"/>
  <c r="G72" i="7"/>
  <c r="H72" i="7"/>
  <c r="G68" i="7"/>
  <c r="H68" i="7"/>
  <c r="G64" i="7"/>
  <c r="H64" i="7"/>
  <c r="G60" i="7"/>
  <c r="H60" i="7"/>
  <c r="G56" i="7"/>
  <c r="H56" i="7"/>
  <c r="G52" i="7"/>
  <c r="H52" i="7"/>
  <c r="G48" i="7"/>
  <c r="H48" i="7"/>
  <c r="G44" i="7"/>
  <c r="H44" i="7"/>
  <c r="G40" i="7"/>
  <c r="H40" i="7"/>
  <c r="G36" i="7"/>
  <c r="H36" i="7"/>
  <c r="G32" i="7"/>
  <c r="H32" i="7"/>
  <c r="G28" i="7"/>
  <c r="H28" i="7"/>
  <c r="G24" i="7"/>
  <c r="H24" i="7"/>
  <c r="G20" i="7"/>
  <c r="H20" i="7"/>
  <c r="G16" i="7"/>
  <c r="H16" i="7"/>
  <c r="G465" i="7"/>
  <c r="H465" i="7"/>
  <c r="G453" i="7"/>
  <c r="H453" i="7"/>
  <c r="G441" i="7"/>
  <c r="H441" i="7"/>
  <c r="G421" i="7"/>
  <c r="H421" i="7"/>
  <c r="G409" i="7"/>
  <c r="H409" i="7"/>
  <c r="G397" i="7"/>
  <c r="H397" i="7"/>
  <c r="G385" i="7"/>
  <c r="H385" i="7"/>
  <c r="G373" i="7"/>
  <c r="H373" i="7"/>
  <c r="G361" i="7"/>
  <c r="H361" i="7"/>
  <c r="G321" i="7"/>
  <c r="H321" i="7"/>
  <c r="G313" i="7"/>
  <c r="H313" i="7"/>
  <c r="G285" i="7"/>
  <c r="H285" i="7"/>
  <c r="G229" i="7"/>
  <c r="H229" i="7"/>
  <c r="G205" i="7"/>
  <c r="H205" i="7"/>
  <c r="G193" i="7"/>
  <c r="H193" i="7"/>
  <c r="G181" i="7"/>
  <c r="H181" i="7"/>
  <c r="G141" i="7"/>
  <c r="H141" i="7"/>
  <c r="G97" i="7"/>
  <c r="H97" i="7"/>
  <c r="G49" i="7"/>
  <c r="H49" i="7"/>
  <c r="G21" i="7"/>
  <c r="H21" i="7"/>
  <c r="G5" i="7"/>
  <c r="H5" i="7"/>
  <c r="G471" i="7"/>
  <c r="H471" i="7"/>
  <c r="G467" i="7"/>
  <c r="H467" i="7"/>
  <c r="G463" i="7"/>
  <c r="H463" i="7"/>
  <c r="G459" i="7"/>
  <c r="H459" i="7"/>
  <c r="G455" i="7"/>
  <c r="H455" i="7"/>
  <c r="G451" i="7"/>
  <c r="H451" i="7"/>
  <c r="G447" i="7"/>
  <c r="H447" i="7"/>
  <c r="G443" i="7"/>
  <c r="H443" i="7"/>
  <c r="G439" i="7"/>
  <c r="H439" i="7"/>
  <c r="G435" i="7"/>
  <c r="H435" i="7"/>
  <c r="G431" i="7"/>
  <c r="H431" i="7"/>
  <c r="G427" i="7"/>
  <c r="H427" i="7"/>
  <c r="G423" i="7"/>
  <c r="H423" i="7"/>
  <c r="G419" i="7"/>
  <c r="H419" i="7"/>
  <c r="G415" i="7"/>
  <c r="H415" i="7"/>
  <c r="G411" i="7"/>
  <c r="H411" i="7"/>
  <c r="G407" i="7"/>
  <c r="H407" i="7"/>
  <c r="G403" i="7"/>
  <c r="H403" i="7"/>
  <c r="G399" i="7"/>
  <c r="H399" i="7"/>
  <c r="G395" i="7"/>
  <c r="H395" i="7"/>
  <c r="G391" i="7"/>
  <c r="H391" i="7"/>
  <c r="G387" i="7"/>
  <c r="H387" i="7"/>
  <c r="G383" i="7"/>
  <c r="H383" i="7"/>
  <c r="G379" i="7"/>
  <c r="H379" i="7"/>
  <c r="G375" i="7"/>
  <c r="H375" i="7"/>
  <c r="G371" i="7"/>
  <c r="H371" i="7"/>
  <c r="G367" i="7"/>
  <c r="H367" i="7"/>
  <c r="G363" i="7"/>
  <c r="H363" i="7"/>
  <c r="G359" i="7"/>
  <c r="H359" i="7"/>
  <c r="G351" i="7"/>
  <c r="H351" i="7"/>
  <c r="G335" i="7"/>
  <c r="H335" i="7"/>
  <c r="G331" i="7"/>
  <c r="H331" i="7"/>
  <c r="G319" i="7"/>
  <c r="H319" i="7"/>
  <c r="G315" i="7"/>
  <c r="H315" i="7"/>
  <c r="G307" i="7"/>
  <c r="H307" i="7"/>
  <c r="G287" i="7"/>
  <c r="H287" i="7"/>
  <c r="G271" i="7"/>
  <c r="H271" i="7"/>
  <c r="G255" i="7"/>
  <c r="H255" i="7"/>
  <c r="G247" i="7"/>
  <c r="H247" i="7"/>
  <c r="G239" i="7"/>
  <c r="H239" i="7"/>
  <c r="G223" i="7"/>
  <c r="H223" i="7"/>
  <c r="G211" i="7"/>
  <c r="H211" i="7"/>
  <c r="G207" i="7"/>
  <c r="H207" i="7"/>
  <c r="G203" i="7"/>
  <c r="H203" i="7"/>
  <c r="G199" i="7"/>
  <c r="H199" i="7"/>
  <c r="G195" i="7"/>
  <c r="H195" i="7"/>
  <c r="G191" i="7"/>
  <c r="H191" i="7"/>
  <c r="G187" i="7"/>
  <c r="H187" i="7"/>
  <c r="G183" i="7"/>
  <c r="H183" i="7"/>
  <c r="G179" i="7"/>
  <c r="H179" i="7"/>
  <c r="G175" i="7"/>
  <c r="H175" i="7"/>
  <c r="G171" i="7"/>
  <c r="H171" i="7"/>
  <c r="G167" i="7"/>
  <c r="H167" i="7"/>
  <c r="G163" i="7"/>
  <c r="H163" i="7"/>
  <c r="G159" i="7"/>
  <c r="H159" i="7"/>
  <c r="G155" i="7"/>
  <c r="H155" i="7"/>
  <c r="G151" i="7"/>
  <c r="H151" i="7"/>
  <c r="G147" i="7"/>
  <c r="H147" i="7"/>
  <c r="G143" i="7"/>
  <c r="H143" i="7"/>
  <c r="G139" i="7"/>
  <c r="H139" i="7"/>
  <c r="G135" i="7"/>
  <c r="H135" i="7"/>
  <c r="G131" i="7"/>
  <c r="H131" i="7"/>
  <c r="G127" i="7"/>
  <c r="H127" i="7"/>
  <c r="G123" i="7"/>
  <c r="H123" i="7"/>
  <c r="G119" i="7"/>
  <c r="H119" i="7"/>
  <c r="G115" i="7"/>
  <c r="H115" i="7"/>
  <c r="G111" i="7"/>
  <c r="H111" i="7"/>
  <c r="G107" i="7"/>
  <c r="H107" i="7"/>
  <c r="G103" i="7"/>
  <c r="H103" i="7"/>
  <c r="G99" i="7"/>
  <c r="H99" i="7"/>
  <c r="G95" i="7"/>
  <c r="H95" i="7"/>
  <c r="G91" i="7"/>
  <c r="H91" i="7"/>
  <c r="G87" i="7"/>
  <c r="H87" i="7"/>
  <c r="G83" i="7"/>
  <c r="H83" i="7"/>
  <c r="G79" i="7"/>
  <c r="H79" i="7"/>
  <c r="G75" i="7"/>
  <c r="H75" i="7"/>
  <c r="G71" i="7"/>
  <c r="H71" i="7"/>
  <c r="G469" i="7"/>
  <c r="H469" i="7"/>
  <c r="G457" i="7"/>
  <c r="H457" i="7"/>
  <c r="G445" i="7"/>
  <c r="H445" i="7"/>
  <c r="G437" i="7"/>
  <c r="H437" i="7"/>
  <c r="G429" i="7"/>
  <c r="H429" i="7"/>
  <c r="G417" i="7"/>
  <c r="H417" i="7"/>
  <c r="G405" i="7"/>
  <c r="H405" i="7"/>
  <c r="G393" i="7"/>
  <c r="H393" i="7"/>
  <c r="G381" i="7"/>
  <c r="H381" i="7"/>
  <c r="G365" i="7"/>
  <c r="H365" i="7"/>
  <c r="G357" i="7"/>
  <c r="H357" i="7"/>
  <c r="G325" i="7"/>
  <c r="H325" i="7"/>
  <c r="G301" i="7"/>
  <c r="H301" i="7"/>
  <c r="G293" i="7"/>
  <c r="H293" i="7"/>
  <c r="G253" i="7"/>
  <c r="H253" i="7"/>
  <c r="G245" i="7"/>
  <c r="H245" i="7"/>
  <c r="G237" i="7"/>
  <c r="H237" i="7"/>
  <c r="G213" i="7"/>
  <c r="H213" i="7"/>
  <c r="G177" i="7"/>
  <c r="H177" i="7"/>
  <c r="G157" i="7"/>
  <c r="H157" i="7"/>
  <c r="G145" i="7"/>
  <c r="H145" i="7"/>
  <c r="G133" i="7"/>
  <c r="H133" i="7"/>
  <c r="G125" i="7"/>
  <c r="H125" i="7"/>
  <c r="G117" i="7"/>
  <c r="H117" i="7"/>
  <c r="G105" i="7"/>
  <c r="H105" i="7"/>
  <c r="G85" i="7"/>
  <c r="H85" i="7"/>
  <c r="G73" i="7"/>
  <c r="H73" i="7"/>
  <c r="G65" i="7"/>
  <c r="H65" i="7"/>
  <c r="G53" i="7"/>
  <c r="H53" i="7"/>
  <c r="G41" i="7"/>
  <c r="H41" i="7"/>
  <c r="G33" i="7"/>
  <c r="H33" i="7"/>
  <c r="G25" i="7"/>
  <c r="H25" i="7"/>
  <c r="G4" i="7"/>
  <c r="H4" i="7"/>
  <c r="G12" i="7"/>
  <c r="H12" i="7"/>
  <c r="G8" i="7"/>
  <c r="H8" i="7"/>
  <c r="G470" i="7"/>
  <c r="H470" i="7"/>
  <c r="G466" i="7"/>
  <c r="H466" i="7"/>
  <c r="G462" i="7"/>
  <c r="H462" i="7"/>
  <c r="G458" i="7"/>
  <c r="H458" i="7"/>
  <c r="G454" i="7"/>
  <c r="H454" i="7"/>
  <c r="G358" i="7"/>
  <c r="H358" i="7"/>
  <c r="G354" i="7"/>
  <c r="H354" i="7"/>
  <c r="G346" i="7"/>
  <c r="H346" i="7"/>
  <c r="G338" i="7"/>
  <c r="H338" i="7"/>
  <c r="G182" i="7"/>
  <c r="H182" i="7"/>
  <c r="G170" i="7"/>
  <c r="H170" i="7"/>
  <c r="G150" i="7"/>
  <c r="H150" i="7"/>
  <c r="G138" i="7"/>
  <c r="H138" i="7"/>
  <c r="G122" i="7"/>
  <c r="H122" i="7"/>
  <c r="G118" i="7"/>
  <c r="H118" i="7"/>
  <c r="G66" i="7"/>
  <c r="H66" i="7"/>
  <c r="G62" i="7"/>
  <c r="H62" i="7"/>
  <c r="G58" i="7"/>
  <c r="H58" i="7"/>
  <c r="G54" i="7"/>
  <c r="H54" i="7"/>
  <c r="G50" i="7"/>
  <c r="H50" i="7"/>
  <c r="G46" i="7"/>
  <c r="H46" i="7"/>
  <c r="G42" i="7"/>
  <c r="H42" i="7"/>
  <c r="G38" i="7"/>
  <c r="H38" i="7"/>
  <c r="G34" i="7"/>
  <c r="H34" i="7"/>
  <c r="G30" i="7"/>
  <c r="H30" i="7"/>
  <c r="G26" i="7"/>
  <c r="H26" i="7"/>
  <c r="G22" i="7"/>
  <c r="H22" i="7"/>
  <c r="G18" i="7"/>
  <c r="H18" i="7"/>
  <c r="G14" i="7"/>
  <c r="H14" i="7"/>
  <c r="E474" i="7"/>
  <c r="G474" i="7"/>
  <c r="F450" i="7"/>
  <c r="G450" i="7"/>
  <c r="F442" i="7"/>
  <c r="G442" i="7"/>
  <c r="F430" i="7"/>
  <c r="G430" i="7"/>
  <c r="F422" i="7"/>
  <c r="G422" i="7"/>
  <c r="F414" i="7"/>
  <c r="G414" i="7"/>
  <c r="F406" i="7"/>
  <c r="G406" i="7"/>
  <c r="F402" i="7"/>
  <c r="G402" i="7"/>
  <c r="F390" i="7"/>
  <c r="G390" i="7"/>
  <c r="F386" i="7"/>
  <c r="G386" i="7"/>
  <c r="F382" i="7"/>
  <c r="G382" i="7"/>
  <c r="F366" i="7"/>
  <c r="G366" i="7"/>
  <c r="F362" i="7"/>
  <c r="G362" i="7"/>
  <c r="F350" i="7"/>
  <c r="G350" i="7"/>
  <c r="E340" i="7"/>
  <c r="G340" i="7"/>
  <c r="E336" i="7"/>
  <c r="G336" i="7"/>
  <c r="E332" i="7"/>
  <c r="G332" i="7"/>
  <c r="E328" i="7"/>
  <c r="G328" i="7"/>
  <c r="E326" i="7"/>
  <c r="G326" i="7"/>
  <c r="E320" i="7"/>
  <c r="G320" i="7"/>
  <c r="E316" i="7"/>
  <c r="G316" i="7"/>
  <c r="E312" i="7"/>
  <c r="G312" i="7"/>
  <c r="E308" i="7"/>
  <c r="G308" i="7"/>
  <c r="E304" i="7"/>
  <c r="G304" i="7"/>
  <c r="E300" i="7"/>
  <c r="G300" i="7"/>
  <c r="E296" i="7"/>
  <c r="G296" i="7"/>
  <c r="E292" i="7"/>
  <c r="G292" i="7"/>
  <c r="E290" i="7"/>
  <c r="G290" i="7"/>
  <c r="E284" i="7"/>
  <c r="G284" i="7"/>
  <c r="E280" i="7"/>
  <c r="G280" i="7"/>
  <c r="E276" i="7"/>
  <c r="G276" i="7"/>
  <c r="E274" i="7"/>
  <c r="G274" i="7"/>
  <c r="E268" i="7"/>
  <c r="G268" i="7"/>
  <c r="E264" i="7"/>
  <c r="G264" i="7"/>
  <c r="E260" i="7"/>
  <c r="G260" i="7"/>
  <c r="E256" i="7"/>
  <c r="G256" i="7"/>
  <c r="E252" i="7"/>
  <c r="G252" i="7"/>
  <c r="E248" i="7"/>
  <c r="G248" i="7"/>
  <c r="E244" i="7"/>
  <c r="G244" i="7"/>
  <c r="E240" i="7"/>
  <c r="G240" i="7"/>
  <c r="E238" i="7"/>
  <c r="G238" i="7"/>
  <c r="E234" i="7"/>
  <c r="G234" i="7"/>
  <c r="E230" i="7"/>
  <c r="G230" i="7"/>
  <c r="E224" i="7"/>
  <c r="G224" i="7"/>
  <c r="E220" i="7"/>
  <c r="G220" i="7"/>
  <c r="E216" i="7"/>
  <c r="G216" i="7"/>
  <c r="E214" i="7"/>
  <c r="G214" i="7"/>
  <c r="F210" i="7"/>
  <c r="G210" i="7"/>
  <c r="D202" i="7"/>
  <c r="G202" i="7"/>
  <c r="E198" i="7"/>
  <c r="G198" i="7"/>
  <c r="D186" i="7"/>
  <c r="G186" i="7"/>
  <c r="F174" i="7"/>
  <c r="G174" i="7"/>
  <c r="E166" i="7"/>
  <c r="G166" i="7"/>
  <c r="F162" i="7"/>
  <c r="G162" i="7"/>
  <c r="D154" i="7"/>
  <c r="G154" i="7"/>
  <c r="F146" i="7"/>
  <c r="G146" i="7"/>
  <c r="F142" i="7"/>
  <c r="G142" i="7"/>
  <c r="F114" i="7"/>
  <c r="G114" i="7"/>
  <c r="F110" i="7"/>
  <c r="G110" i="7"/>
  <c r="F102" i="7"/>
  <c r="G102" i="7"/>
  <c r="F90" i="7"/>
  <c r="G90" i="7"/>
  <c r="F74" i="7"/>
  <c r="G74" i="7"/>
  <c r="F70" i="7"/>
  <c r="G70" i="7"/>
  <c r="D3" i="7"/>
  <c r="G3" i="7"/>
  <c r="D7" i="7"/>
  <c r="G7" i="7"/>
  <c r="D11" i="7"/>
  <c r="G11" i="7"/>
  <c r="F9" i="7"/>
  <c r="G9" i="7"/>
  <c r="F13" i="7"/>
  <c r="G13" i="7"/>
  <c r="E475" i="7"/>
  <c r="G475" i="7"/>
  <c r="D473" i="7"/>
  <c r="G473" i="7"/>
  <c r="E355" i="7"/>
  <c r="G355" i="7"/>
  <c r="F353" i="7"/>
  <c r="G353" i="7"/>
  <c r="D349" i="7"/>
  <c r="G349" i="7"/>
  <c r="D347" i="7"/>
  <c r="G347" i="7"/>
  <c r="F345" i="7"/>
  <c r="G345" i="7"/>
  <c r="F343" i="7"/>
  <c r="G343" i="7"/>
  <c r="E341" i="7"/>
  <c r="G341" i="7"/>
  <c r="D339" i="7"/>
  <c r="G339" i="7"/>
  <c r="E337" i="7"/>
  <c r="G337" i="7"/>
  <c r="E333" i="7"/>
  <c r="G333" i="7"/>
  <c r="D327" i="7"/>
  <c r="G327" i="7"/>
  <c r="F323" i="7"/>
  <c r="G323" i="7"/>
  <c r="E317" i="7"/>
  <c r="G317" i="7"/>
  <c r="D311" i="7"/>
  <c r="G311" i="7"/>
  <c r="E309" i="7"/>
  <c r="G309" i="7"/>
  <c r="E305" i="7"/>
  <c r="G305" i="7"/>
  <c r="D303" i="7"/>
  <c r="G303" i="7"/>
  <c r="F299" i="7"/>
  <c r="G299" i="7"/>
  <c r="E297" i="7"/>
  <c r="G297" i="7"/>
  <c r="F295" i="7"/>
  <c r="G295" i="7"/>
  <c r="D291" i="7"/>
  <c r="G291" i="7"/>
  <c r="E289" i="7"/>
  <c r="G289" i="7"/>
  <c r="D283" i="7"/>
  <c r="G283" i="7"/>
  <c r="E281" i="7"/>
  <c r="G281" i="7"/>
  <c r="F279" i="7"/>
  <c r="G279" i="7"/>
  <c r="D275" i="7"/>
  <c r="G275" i="7"/>
  <c r="E273" i="7"/>
  <c r="G273" i="7"/>
  <c r="D267" i="7"/>
  <c r="G267" i="7"/>
  <c r="E265" i="7"/>
  <c r="G265" i="7"/>
  <c r="F263" i="7"/>
  <c r="G263" i="7"/>
  <c r="D259" i="7"/>
  <c r="G259" i="7"/>
  <c r="E257" i="7"/>
  <c r="G257" i="7"/>
  <c r="D251" i="7"/>
  <c r="G251" i="7"/>
  <c r="E249" i="7"/>
  <c r="G249" i="7"/>
  <c r="D243" i="7"/>
  <c r="G243" i="7"/>
  <c r="E241" i="7"/>
  <c r="G241" i="7"/>
  <c r="D235" i="7"/>
  <c r="G235" i="7"/>
  <c r="E233" i="7"/>
  <c r="G233" i="7"/>
  <c r="F231" i="7"/>
  <c r="G231" i="7"/>
  <c r="D227" i="7"/>
  <c r="G227" i="7"/>
  <c r="E225" i="7"/>
  <c r="G225" i="7"/>
  <c r="D219" i="7"/>
  <c r="G219" i="7"/>
  <c r="E217" i="7"/>
  <c r="G217" i="7"/>
  <c r="F215" i="7"/>
  <c r="G215" i="7"/>
  <c r="F209" i="7"/>
  <c r="G209" i="7"/>
  <c r="F201" i="7"/>
  <c r="G201" i="7"/>
  <c r="F185" i="7"/>
  <c r="G185" i="7"/>
  <c r="F169" i="7"/>
  <c r="G169" i="7"/>
  <c r="F161" i="7"/>
  <c r="G161" i="7"/>
  <c r="F153" i="7"/>
  <c r="G153" i="7"/>
  <c r="F149" i="7"/>
  <c r="G149" i="7"/>
  <c r="F137" i="7"/>
  <c r="G137" i="7"/>
  <c r="F121" i="7"/>
  <c r="G121" i="7"/>
  <c r="F109" i="7"/>
  <c r="G109" i="7"/>
  <c r="F93" i="7"/>
  <c r="G93" i="7"/>
  <c r="F77" i="7"/>
  <c r="G77" i="7"/>
  <c r="D67" i="7"/>
  <c r="G67" i="7"/>
  <c r="D63" i="7"/>
  <c r="G63" i="7"/>
  <c r="F61" i="7"/>
  <c r="G61" i="7"/>
  <c r="D59" i="7"/>
  <c r="G59" i="7"/>
  <c r="D55" i="7"/>
  <c r="G55" i="7"/>
  <c r="D51" i="7"/>
  <c r="G51" i="7"/>
  <c r="D47" i="7"/>
  <c r="G47" i="7"/>
  <c r="F45" i="7"/>
  <c r="G45" i="7"/>
  <c r="D43" i="7"/>
  <c r="G43" i="7"/>
  <c r="D39" i="7"/>
  <c r="G39" i="7"/>
  <c r="D35" i="7"/>
  <c r="G35" i="7"/>
  <c r="D31" i="7"/>
  <c r="G31" i="7"/>
  <c r="F29" i="7"/>
  <c r="G29" i="7"/>
  <c r="D27" i="7"/>
  <c r="G27" i="7"/>
  <c r="D23" i="7"/>
  <c r="G23" i="7"/>
  <c r="D19" i="7"/>
  <c r="G19" i="7"/>
  <c r="D15" i="7"/>
  <c r="G15" i="7"/>
  <c r="F446" i="7"/>
  <c r="G446" i="7"/>
  <c r="F438" i="7"/>
  <c r="G438" i="7"/>
  <c r="F434" i="7"/>
  <c r="G434" i="7"/>
  <c r="F426" i="7"/>
  <c r="G426" i="7"/>
  <c r="F418" i="7"/>
  <c r="G418" i="7"/>
  <c r="F410" i="7"/>
  <c r="G410" i="7"/>
  <c r="F398" i="7"/>
  <c r="G398" i="7"/>
  <c r="F394" i="7"/>
  <c r="G394" i="7"/>
  <c r="F378" i="7"/>
  <c r="G378" i="7"/>
  <c r="F374" i="7"/>
  <c r="G374" i="7"/>
  <c r="F370" i="7"/>
  <c r="G370" i="7"/>
  <c r="F356" i="7"/>
  <c r="G356" i="7"/>
  <c r="D352" i="7"/>
  <c r="G352" i="7"/>
  <c r="F342" i="7"/>
  <c r="G342" i="7"/>
  <c r="E334" i="7"/>
  <c r="G334" i="7"/>
  <c r="E330" i="7"/>
  <c r="G330" i="7"/>
  <c r="E324" i="7"/>
  <c r="G324" i="7"/>
  <c r="E322" i="7"/>
  <c r="G322" i="7"/>
  <c r="E318" i="7"/>
  <c r="G318" i="7"/>
  <c r="E314" i="7"/>
  <c r="G314" i="7"/>
  <c r="E310" i="7"/>
  <c r="G310" i="7"/>
  <c r="E306" i="7"/>
  <c r="G306" i="7"/>
  <c r="E302" i="7"/>
  <c r="G302" i="7"/>
  <c r="E298" i="7"/>
  <c r="G298" i="7"/>
  <c r="E294" i="7"/>
  <c r="G294" i="7"/>
  <c r="E288" i="7"/>
  <c r="G288" i="7"/>
  <c r="E286" i="7"/>
  <c r="G286" i="7"/>
  <c r="E282" i="7"/>
  <c r="G282" i="7"/>
  <c r="E278" i="7"/>
  <c r="G278" i="7"/>
  <c r="E272" i="7"/>
  <c r="G272" i="7"/>
  <c r="E270" i="7"/>
  <c r="G270" i="7"/>
  <c r="E266" i="7"/>
  <c r="G266" i="7"/>
  <c r="E262" i="7"/>
  <c r="G262" i="7"/>
  <c r="E258" i="7"/>
  <c r="G258" i="7"/>
  <c r="E254" i="7"/>
  <c r="G254" i="7"/>
  <c r="E250" i="7"/>
  <c r="G250" i="7"/>
  <c r="E246" i="7"/>
  <c r="G246" i="7"/>
  <c r="E242" i="7"/>
  <c r="G242" i="7"/>
  <c r="E236" i="7"/>
  <c r="G236" i="7"/>
  <c r="E232" i="7"/>
  <c r="G232" i="7"/>
  <c r="E228" i="7"/>
  <c r="G228" i="7"/>
  <c r="E226" i="7"/>
  <c r="G226" i="7"/>
  <c r="E222" i="7"/>
  <c r="G222" i="7"/>
  <c r="E218" i="7"/>
  <c r="G218" i="7"/>
  <c r="F206" i="7"/>
  <c r="G206" i="7"/>
  <c r="F194" i="7"/>
  <c r="G194" i="7"/>
  <c r="F190" i="7"/>
  <c r="G190" i="7"/>
  <c r="F178" i="7"/>
  <c r="G178" i="7"/>
  <c r="F158" i="7"/>
  <c r="G158" i="7"/>
  <c r="E134" i="7"/>
  <c r="G134" i="7"/>
  <c r="F130" i="7"/>
  <c r="G130" i="7"/>
  <c r="F126" i="7"/>
  <c r="G126" i="7"/>
  <c r="F106" i="7"/>
  <c r="G106" i="7"/>
  <c r="F98" i="7"/>
  <c r="G98" i="7"/>
  <c r="F94" i="7"/>
  <c r="G94" i="7"/>
  <c r="F86" i="7"/>
  <c r="G86" i="7"/>
  <c r="F82" i="7"/>
  <c r="G82" i="7"/>
  <c r="F78" i="7"/>
  <c r="G78" i="7"/>
  <c r="D355" i="7"/>
  <c r="E185" i="7"/>
  <c r="D442" i="7"/>
  <c r="E90" i="7"/>
  <c r="F468" i="7"/>
  <c r="D468" i="7"/>
  <c r="E106" i="7"/>
  <c r="E126" i="7"/>
  <c r="D430" i="7"/>
  <c r="E74" i="7"/>
  <c r="D162" i="7"/>
  <c r="E210" i="7"/>
  <c r="D257" i="7"/>
  <c r="E13" i="7"/>
  <c r="E78" i="7"/>
  <c r="E94" i="7"/>
  <c r="E110" i="7"/>
  <c r="D114" i="7"/>
  <c r="D146" i="7"/>
  <c r="E162" i="7"/>
  <c r="D194" i="7"/>
  <c r="D225" i="7"/>
  <c r="D342" i="7"/>
  <c r="D446" i="7"/>
  <c r="E146" i="7"/>
  <c r="D289" i="7"/>
  <c r="D74" i="7"/>
  <c r="D90" i="7"/>
  <c r="D106" i="7"/>
  <c r="E121" i="7"/>
  <c r="E130" i="7"/>
  <c r="D362" i="7"/>
  <c r="D366" i="7"/>
  <c r="D378" i="7"/>
  <c r="D382" i="7"/>
  <c r="D394" i="7"/>
  <c r="D398" i="7"/>
  <c r="D410" i="7"/>
  <c r="D414" i="7"/>
  <c r="D426" i="7"/>
  <c r="E114" i="7"/>
  <c r="D174" i="7"/>
  <c r="D178" i="7"/>
  <c r="E190" i="7"/>
  <c r="E194" i="7"/>
  <c r="E342" i="7"/>
  <c r="E352" i="7"/>
  <c r="D370" i="7"/>
  <c r="D374" i="7"/>
  <c r="D402" i="7"/>
  <c r="D406" i="7"/>
  <c r="D434" i="7"/>
  <c r="D438" i="7"/>
  <c r="E174" i="7"/>
  <c r="E178" i="7"/>
  <c r="F352" i="7"/>
  <c r="D130" i="7"/>
  <c r="D210" i="7"/>
  <c r="D305" i="7"/>
  <c r="D333" i="7"/>
  <c r="D350" i="7"/>
  <c r="D386" i="7"/>
  <c r="D390" i="7"/>
  <c r="D418" i="7"/>
  <c r="D422" i="7"/>
  <c r="D450" i="7"/>
  <c r="E329" i="7"/>
  <c r="D329" i="7"/>
  <c r="E293" i="7"/>
  <c r="D293" i="7"/>
  <c r="E285" i="7"/>
  <c r="D285" i="7"/>
  <c r="E261" i="7"/>
  <c r="D261" i="7"/>
  <c r="E253" i="7"/>
  <c r="D253" i="7"/>
  <c r="E245" i="7"/>
  <c r="D245" i="7"/>
  <c r="E229" i="7"/>
  <c r="D229" i="7"/>
  <c r="E221" i="7"/>
  <c r="D221" i="7"/>
  <c r="E213" i="7"/>
  <c r="D213" i="7"/>
  <c r="F197" i="7"/>
  <c r="E197" i="7"/>
  <c r="F193" i="7"/>
  <c r="E193" i="7"/>
  <c r="F189" i="7"/>
  <c r="E189" i="7"/>
  <c r="F181" i="7"/>
  <c r="E181" i="7"/>
  <c r="F177" i="7"/>
  <c r="E177" i="7"/>
  <c r="F173" i="7"/>
  <c r="E173" i="7"/>
  <c r="F165" i="7"/>
  <c r="E165" i="7"/>
  <c r="F157" i="7"/>
  <c r="E157" i="7"/>
  <c r="F145" i="7"/>
  <c r="E145" i="7"/>
  <c r="F133" i="7"/>
  <c r="E133" i="7"/>
  <c r="F129" i="7"/>
  <c r="E129" i="7"/>
  <c r="F125" i="7"/>
  <c r="E125" i="7"/>
  <c r="F117" i="7"/>
  <c r="E117" i="7"/>
  <c r="F113" i="7"/>
  <c r="E113" i="7"/>
  <c r="F105" i="7"/>
  <c r="E105" i="7"/>
  <c r="F101" i="7"/>
  <c r="E101" i="7"/>
  <c r="F97" i="7"/>
  <c r="E97" i="7"/>
  <c r="F89" i="7"/>
  <c r="E89" i="7"/>
  <c r="F85" i="7"/>
  <c r="E85" i="7"/>
  <c r="F81" i="7"/>
  <c r="E81" i="7"/>
  <c r="F73" i="7"/>
  <c r="E73" i="7"/>
  <c r="F69" i="7"/>
  <c r="E69" i="7"/>
  <c r="F65" i="7"/>
  <c r="E65" i="7"/>
  <c r="F57" i="7"/>
  <c r="E57" i="7"/>
  <c r="F53" i="7"/>
  <c r="E53" i="7"/>
  <c r="F49" i="7"/>
  <c r="E49" i="7"/>
  <c r="F41" i="7"/>
  <c r="E41" i="7"/>
  <c r="F37" i="7"/>
  <c r="E37" i="7"/>
  <c r="F33" i="7"/>
  <c r="E33" i="7"/>
  <c r="F25" i="7"/>
  <c r="E25" i="7"/>
  <c r="F21" i="7"/>
  <c r="E21" i="7"/>
  <c r="F17" i="7"/>
  <c r="E17" i="7"/>
  <c r="E277" i="7"/>
  <c r="D277" i="7"/>
  <c r="F118" i="7"/>
  <c r="D118" i="7"/>
  <c r="F141" i="7"/>
  <c r="E141" i="7"/>
  <c r="F182" i="7"/>
  <c r="D182" i="7"/>
  <c r="F205" i="7"/>
  <c r="E205" i="7"/>
  <c r="E223" i="7"/>
  <c r="D223" i="7"/>
  <c r="E269" i="7"/>
  <c r="D269" i="7"/>
  <c r="E287" i="7"/>
  <c r="D287" i="7"/>
  <c r="F338" i="7"/>
  <c r="D338" i="7"/>
  <c r="E338" i="7"/>
  <c r="D357" i="7"/>
  <c r="F357" i="7"/>
  <c r="E357" i="7"/>
  <c r="E321" i="7"/>
  <c r="D321" i="7"/>
  <c r="E313" i="7"/>
  <c r="D313" i="7"/>
  <c r="E29" i="7"/>
  <c r="E45" i="7"/>
  <c r="E61" i="7"/>
  <c r="D70" i="7"/>
  <c r="E77" i="7"/>
  <c r="D86" i="7"/>
  <c r="F122" i="7"/>
  <c r="E122" i="7"/>
  <c r="E182" i="7"/>
  <c r="F223" i="7"/>
  <c r="E247" i="7"/>
  <c r="D247" i="7"/>
  <c r="D249" i="7"/>
  <c r="F287" i="7"/>
  <c r="E315" i="7"/>
  <c r="D315" i="7"/>
  <c r="F315" i="7"/>
  <c r="F358" i="7"/>
  <c r="D358" i="7"/>
  <c r="E358" i="7"/>
  <c r="D122" i="7"/>
  <c r="D142" i="7"/>
  <c r="F150" i="7"/>
  <c r="D150" i="7"/>
  <c r="E153" i="7"/>
  <c r="E158" i="7"/>
  <c r="D206" i="7"/>
  <c r="E271" i="7"/>
  <c r="D271" i="7"/>
  <c r="D273" i="7"/>
  <c r="E307" i="7"/>
  <c r="D307" i="7"/>
  <c r="D309" i="7"/>
  <c r="D360" i="7"/>
  <c r="E360" i="7"/>
  <c r="E347" i="7"/>
  <c r="F347" i="7"/>
  <c r="E335" i="7"/>
  <c r="F335" i="7"/>
  <c r="D335" i="7"/>
  <c r="E327" i="7"/>
  <c r="F327" i="7"/>
  <c r="E323" i="7"/>
  <c r="D323" i="7"/>
  <c r="E319" i="7"/>
  <c r="F319" i="7"/>
  <c r="D319" i="7"/>
  <c r="E311" i="7"/>
  <c r="F311" i="7"/>
  <c r="E303" i="7"/>
  <c r="F303" i="7"/>
  <c r="E299" i="7"/>
  <c r="D299" i="7"/>
  <c r="E291" i="7"/>
  <c r="F291" i="7"/>
  <c r="E283" i="7"/>
  <c r="F283" i="7"/>
  <c r="E275" i="7"/>
  <c r="F275" i="7"/>
  <c r="E267" i="7"/>
  <c r="F267" i="7"/>
  <c r="E259" i="7"/>
  <c r="F259" i="7"/>
  <c r="E251" i="7"/>
  <c r="F251" i="7"/>
  <c r="E243" i="7"/>
  <c r="F243" i="7"/>
  <c r="E235" i="7"/>
  <c r="F235" i="7"/>
  <c r="E227" i="7"/>
  <c r="F227" i="7"/>
  <c r="E219" i="7"/>
  <c r="F219" i="7"/>
  <c r="F138" i="7"/>
  <c r="E138" i="7"/>
  <c r="F202" i="7"/>
  <c r="E202" i="7"/>
  <c r="E237" i="7"/>
  <c r="D237" i="7"/>
  <c r="E255" i="7"/>
  <c r="D255" i="7"/>
  <c r="F346" i="7"/>
  <c r="D346" i="7"/>
  <c r="E346" i="7"/>
  <c r="E325" i="7"/>
  <c r="D325" i="7"/>
  <c r="E301" i="7"/>
  <c r="D301" i="7"/>
  <c r="E93" i="7"/>
  <c r="D102" i="7"/>
  <c r="E109" i="7"/>
  <c r="E118" i="7"/>
  <c r="D138" i="7"/>
  <c r="E149" i="7"/>
  <c r="D158" i="7"/>
  <c r="E161" i="7"/>
  <c r="F166" i="7"/>
  <c r="D166" i="7"/>
  <c r="E169" i="7"/>
  <c r="F186" i="7"/>
  <c r="E186" i="7"/>
  <c r="E209" i="7"/>
  <c r="E215" i="7"/>
  <c r="D215" i="7"/>
  <c r="D217" i="7"/>
  <c r="F255" i="7"/>
  <c r="E279" i="7"/>
  <c r="D279" i="7"/>
  <c r="D281" i="7"/>
  <c r="E331" i="7"/>
  <c r="D331" i="7"/>
  <c r="F331" i="7"/>
  <c r="F354" i="7"/>
  <c r="D354" i="7"/>
  <c r="E354" i="7"/>
  <c r="F472" i="7"/>
  <c r="D472" i="7"/>
  <c r="E70" i="7"/>
  <c r="D82" i="7"/>
  <c r="E86" i="7"/>
  <c r="D98" i="7"/>
  <c r="E102" i="7"/>
  <c r="F170" i="7"/>
  <c r="E170" i="7"/>
  <c r="E239" i="7"/>
  <c r="D239" i="7"/>
  <c r="D241" i="7"/>
  <c r="F247" i="7"/>
  <c r="D78" i="7"/>
  <c r="E82" i="7"/>
  <c r="D94" i="7"/>
  <c r="E98" i="7"/>
  <c r="D110" i="7"/>
  <c r="D126" i="7"/>
  <c r="F134" i="7"/>
  <c r="D134" i="7"/>
  <c r="E137" i="7"/>
  <c r="E142" i="7"/>
  <c r="E150" i="7"/>
  <c r="F154" i="7"/>
  <c r="E154" i="7"/>
  <c r="D170" i="7"/>
  <c r="D190" i="7"/>
  <c r="F198" i="7"/>
  <c r="D198" i="7"/>
  <c r="E201" i="7"/>
  <c r="E206" i="7"/>
  <c r="E231" i="7"/>
  <c r="D231" i="7"/>
  <c r="D233" i="7"/>
  <c r="F239" i="7"/>
  <c r="E263" i="7"/>
  <c r="D263" i="7"/>
  <c r="D265" i="7"/>
  <c r="F271" i="7"/>
  <c r="E295" i="7"/>
  <c r="D295" i="7"/>
  <c r="D297" i="7"/>
  <c r="F307" i="7"/>
  <c r="D317" i="7"/>
  <c r="D344" i="7"/>
  <c r="E344" i="7"/>
  <c r="E349" i="7"/>
  <c r="F476" i="7"/>
  <c r="D476" i="7"/>
  <c r="E350" i="7"/>
  <c r="E366" i="7"/>
  <c r="E374" i="7"/>
  <c r="E382" i="7"/>
  <c r="E390" i="7"/>
  <c r="E398" i="7"/>
  <c r="E406" i="7"/>
  <c r="E414" i="7"/>
  <c r="E422" i="7"/>
  <c r="E430" i="7"/>
  <c r="E438" i="7"/>
  <c r="E446" i="7"/>
  <c r="E362" i="7"/>
  <c r="E370" i="7"/>
  <c r="E378" i="7"/>
  <c r="E386" i="7"/>
  <c r="E394" i="7"/>
  <c r="E402" i="7"/>
  <c r="E410" i="7"/>
  <c r="E418" i="7"/>
  <c r="E426" i="7"/>
  <c r="E434" i="7"/>
  <c r="E442" i="7"/>
  <c r="E450" i="7"/>
  <c r="E9" i="7"/>
  <c r="F5" i="7"/>
  <c r="E5" i="7"/>
  <c r="F2" i="7"/>
  <c r="E2" i="7"/>
  <c r="D2" i="7"/>
  <c r="F16" i="7"/>
  <c r="E16" i="7"/>
  <c r="D16" i="7"/>
  <c r="E34" i="7"/>
  <c r="F34" i="7"/>
  <c r="D34" i="7"/>
  <c r="E50" i="7"/>
  <c r="D50" i="7"/>
  <c r="F50" i="7"/>
  <c r="F64" i="7"/>
  <c r="E64" i="7"/>
  <c r="D64" i="7"/>
  <c r="D72" i="7"/>
  <c r="F72" i="7"/>
  <c r="E72" i="7"/>
  <c r="D80" i="7"/>
  <c r="F80" i="7"/>
  <c r="E80" i="7"/>
  <c r="D92" i="7"/>
  <c r="F92" i="7"/>
  <c r="E92" i="7"/>
  <c r="D100" i="7"/>
  <c r="F100" i="7"/>
  <c r="E100" i="7"/>
  <c r="D108" i="7"/>
  <c r="F108" i="7"/>
  <c r="E108" i="7"/>
  <c r="D116" i="7"/>
  <c r="F116" i="7"/>
  <c r="E116" i="7"/>
  <c r="D124" i="7"/>
  <c r="F124" i="7"/>
  <c r="E124" i="7"/>
  <c r="D132" i="7"/>
  <c r="F132" i="7"/>
  <c r="E132" i="7"/>
  <c r="D140" i="7"/>
  <c r="F140" i="7"/>
  <c r="E140" i="7"/>
  <c r="D148" i="7"/>
  <c r="F148" i="7"/>
  <c r="E148" i="7"/>
  <c r="D152" i="7"/>
  <c r="F152" i="7"/>
  <c r="E152" i="7"/>
  <c r="D160" i="7"/>
  <c r="F160" i="7"/>
  <c r="E160" i="7"/>
  <c r="D168" i="7"/>
  <c r="F168" i="7"/>
  <c r="E168" i="7"/>
  <c r="D176" i="7"/>
  <c r="F176" i="7"/>
  <c r="E176" i="7"/>
  <c r="D188" i="7"/>
  <c r="F188" i="7"/>
  <c r="E188" i="7"/>
  <c r="D196" i="7"/>
  <c r="F196" i="7"/>
  <c r="E196" i="7"/>
  <c r="D204" i="7"/>
  <c r="F204" i="7"/>
  <c r="E204" i="7"/>
  <c r="F212" i="7"/>
  <c r="D212" i="7"/>
  <c r="E212" i="7"/>
  <c r="E12" i="7"/>
  <c r="D12" i="7"/>
  <c r="F12" i="7"/>
  <c r="F28" i="7"/>
  <c r="E28" i="7"/>
  <c r="D28" i="7"/>
  <c r="E46" i="7"/>
  <c r="D46" i="7"/>
  <c r="F46" i="7"/>
  <c r="F60" i="7"/>
  <c r="E60" i="7"/>
  <c r="D60" i="7"/>
  <c r="E62" i="7"/>
  <c r="D62" i="7"/>
  <c r="F62" i="7"/>
  <c r="F8" i="7"/>
  <c r="E8" i="7"/>
  <c r="D8" i="7"/>
  <c r="E10" i="7"/>
  <c r="D10" i="7"/>
  <c r="F10" i="7"/>
  <c r="E24" i="7"/>
  <c r="D24" i="7"/>
  <c r="F24" i="7"/>
  <c r="E26" i="7"/>
  <c r="F26" i="7"/>
  <c r="D26" i="7"/>
  <c r="E40" i="7"/>
  <c r="D40" i="7"/>
  <c r="F40" i="7"/>
  <c r="E42" i="7"/>
  <c r="F42" i="7"/>
  <c r="D42" i="7"/>
  <c r="F56" i="7"/>
  <c r="E56" i="7"/>
  <c r="D56" i="7"/>
  <c r="E58" i="7"/>
  <c r="D58" i="7"/>
  <c r="F58" i="7"/>
  <c r="E18" i="7"/>
  <c r="D18" i="7"/>
  <c r="F18" i="7"/>
  <c r="E32" i="7"/>
  <c r="D32" i="7"/>
  <c r="F32" i="7"/>
  <c r="F48" i="7"/>
  <c r="E48" i="7"/>
  <c r="D48" i="7"/>
  <c r="E66" i="7"/>
  <c r="D66" i="7"/>
  <c r="F66" i="7"/>
  <c r="D76" i="7"/>
  <c r="F76" i="7"/>
  <c r="E76" i="7"/>
  <c r="D84" i="7"/>
  <c r="F84" i="7"/>
  <c r="E84" i="7"/>
  <c r="D88" i="7"/>
  <c r="F88" i="7"/>
  <c r="E88" i="7"/>
  <c r="D96" i="7"/>
  <c r="F96" i="7"/>
  <c r="E96" i="7"/>
  <c r="D104" i="7"/>
  <c r="F104" i="7"/>
  <c r="E104" i="7"/>
  <c r="D112" i="7"/>
  <c r="F112" i="7"/>
  <c r="E112" i="7"/>
  <c r="D120" i="7"/>
  <c r="F120" i="7"/>
  <c r="E120" i="7"/>
  <c r="D128" i="7"/>
  <c r="F128" i="7"/>
  <c r="E128" i="7"/>
  <c r="D136" i="7"/>
  <c r="F136" i="7"/>
  <c r="E136" i="7"/>
  <c r="D144" i="7"/>
  <c r="F144" i="7"/>
  <c r="E144" i="7"/>
  <c r="D156" i="7"/>
  <c r="F156" i="7"/>
  <c r="E156" i="7"/>
  <c r="D164" i="7"/>
  <c r="F164" i="7"/>
  <c r="E164" i="7"/>
  <c r="D172" i="7"/>
  <c r="F172" i="7"/>
  <c r="E172" i="7"/>
  <c r="D180" i="7"/>
  <c r="F180" i="7"/>
  <c r="E180" i="7"/>
  <c r="D184" i="7"/>
  <c r="F184" i="7"/>
  <c r="E184" i="7"/>
  <c r="D192" i="7"/>
  <c r="F192" i="7"/>
  <c r="E192" i="7"/>
  <c r="D200" i="7"/>
  <c r="F200" i="7"/>
  <c r="E200" i="7"/>
  <c r="D208" i="7"/>
  <c r="F208" i="7"/>
  <c r="E208" i="7"/>
  <c r="E14" i="7"/>
  <c r="F14" i="7"/>
  <c r="D14" i="7"/>
  <c r="E30" i="7"/>
  <c r="D30" i="7"/>
  <c r="F30" i="7"/>
  <c r="F44" i="7"/>
  <c r="E44" i="7"/>
  <c r="D44" i="7"/>
  <c r="E4" i="7"/>
  <c r="F4" i="7"/>
  <c r="D4" i="7"/>
  <c r="E6" i="7"/>
  <c r="D6" i="7"/>
  <c r="F6" i="7"/>
  <c r="E20" i="7"/>
  <c r="D20" i="7"/>
  <c r="F20" i="7"/>
  <c r="E22" i="7"/>
  <c r="F22" i="7"/>
  <c r="D22" i="7"/>
  <c r="F36" i="7"/>
  <c r="E36" i="7"/>
  <c r="D36" i="7"/>
  <c r="E38" i="7"/>
  <c r="F38" i="7"/>
  <c r="D38" i="7"/>
  <c r="F52" i="7"/>
  <c r="E52" i="7"/>
  <c r="D52" i="7"/>
  <c r="E54" i="7"/>
  <c r="D54" i="7"/>
  <c r="F54" i="7"/>
  <c r="F68" i="7"/>
  <c r="E68" i="7"/>
  <c r="D68" i="7"/>
  <c r="E71" i="7"/>
  <c r="F71" i="7"/>
  <c r="D71" i="7"/>
  <c r="E75" i="7"/>
  <c r="F75" i="7"/>
  <c r="D75" i="7"/>
  <c r="E79" i="7"/>
  <c r="F79" i="7"/>
  <c r="D79" i="7"/>
  <c r="E83" i="7"/>
  <c r="F83" i="7"/>
  <c r="D83" i="7"/>
  <c r="E87" i="7"/>
  <c r="F87" i="7"/>
  <c r="D87" i="7"/>
  <c r="E91" i="7"/>
  <c r="F91" i="7"/>
  <c r="D91" i="7"/>
  <c r="E95" i="7"/>
  <c r="F95" i="7"/>
  <c r="D95" i="7"/>
  <c r="E99" i="7"/>
  <c r="F99" i="7"/>
  <c r="D99" i="7"/>
  <c r="E103" i="7"/>
  <c r="F103" i="7"/>
  <c r="D103" i="7"/>
  <c r="E107" i="7"/>
  <c r="F107" i="7"/>
  <c r="D107" i="7"/>
  <c r="E111" i="7"/>
  <c r="F111" i="7"/>
  <c r="D111" i="7"/>
  <c r="E115" i="7"/>
  <c r="F115" i="7"/>
  <c r="D115" i="7"/>
  <c r="E119" i="7"/>
  <c r="F119" i="7"/>
  <c r="D119" i="7"/>
  <c r="E123" i="7"/>
  <c r="F123" i="7"/>
  <c r="D123" i="7"/>
  <c r="E127" i="7"/>
  <c r="F127" i="7"/>
  <c r="D127" i="7"/>
  <c r="E131" i="7"/>
  <c r="F131" i="7"/>
  <c r="D131" i="7"/>
  <c r="E135" i="7"/>
  <c r="F135" i="7"/>
  <c r="D135" i="7"/>
  <c r="E139" i="7"/>
  <c r="F139" i="7"/>
  <c r="D139" i="7"/>
  <c r="E143" i="7"/>
  <c r="F143" i="7"/>
  <c r="D143" i="7"/>
  <c r="E147" i="7"/>
  <c r="F147" i="7"/>
  <c r="D147" i="7"/>
  <c r="E151" i="7"/>
  <c r="F151" i="7"/>
  <c r="D151" i="7"/>
  <c r="E155" i="7"/>
  <c r="F155" i="7"/>
  <c r="D155" i="7"/>
  <c r="E159" i="7"/>
  <c r="F159" i="7"/>
  <c r="D159" i="7"/>
  <c r="E163" i="7"/>
  <c r="F163" i="7"/>
  <c r="D163" i="7"/>
  <c r="E167" i="7"/>
  <c r="F167" i="7"/>
  <c r="D167" i="7"/>
  <c r="E171" i="7"/>
  <c r="F171" i="7"/>
  <c r="D171" i="7"/>
  <c r="E175" i="7"/>
  <c r="F175" i="7"/>
  <c r="D175" i="7"/>
  <c r="E179" i="7"/>
  <c r="F179" i="7"/>
  <c r="D179" i="7"/>
  <c r="E183" i="7"/>
  <c r="F183" i="7"/>
  <c r="D183" i="7"/>
  <c r="E187" i="7"/>
  <c r="F187" i="7"/>
  <c r="D187" i="7"/>
  <c r="E191" i="7"/>
  <c r="F191" i="7"/>
  <c r="D191" i="7"/>
  <c r="E195" i="7"/>
  <c r="F195" i="7"/>
  <c r="D195" i="7"/>
  <c r="E199" i="7"/>
  <c r="F199" i="7"/>
  <c r="D199" i="7"/>
  <c r="E203" i="7"/>
  <c r="F203" i="7"/>
  <c r="D203" i="7"/>
  <c r="E207" i="7"/>
  <c r="F207" i="7"/>
  <c r="D207" i="7"/>
  <c r="E211" i="7"/>
  <c r="F211" i="7"/>
  <c r="D211" i="7"/>
  <c r="E3" i="7"/>
  <c r="E7" i="7"/>
  <c r="E11" i="7"/>
  <c r="E15" i="7"/>
  <c r="E19" i="7"/>
  <c r="E23" i="7"/>
  <c r="E27" i="7"/>
  <c r="E31" i="7"/>
  <c r="E35" i="7"/>
  <c r="E39" i="7"/>
  <c r="E43" i="7"/>
  <c r="E47" i="7"/>
  <c r="E51" i="7"/>
  <c r="E55" i="7"/>
  <c r="E59" i="7"/>
  <c r="E63" i="7"/>
  <c r="E67" i="7"/>
  <c r="D348" i="7"/>
  <c r="E348" i="7"/>
  <c r="E351" i="7"/>
  <c r="D351" i="7"/>
  <c r="D364" i="7"/>
  <c r="F364" i="7"/>
  <c r="E364" i="7"/>
  <c r="F369" i="7"/>
  <c r="D369" i="7"/>
  <c r="E369" i="7"/>
  <c r="E375" i="7"/>
  <c r="F375" i="7"/>
  <c r="D375" i="7"/>
  <c r="D380" i="7"/>
  <c r="F380" i="7"/>
  <c r="E380" i="7"/>
  <c r="F385" i="7"/>
  <c r="D385" i="7"/>
  <c r="E385" i="7"/>
  <c r="E391" i="7"/>
  <c r="F391" i="7"/>
  <c r="D391" i="7"/>
  <c r="D396" i="7"/>
  <c r="F396" i="7"/>
  <c r="E396" i="7"/>
  <c r="F401" i="7"/>
  <c r="D401" i="7"/>
  <c r="E401" i="7"/>
  <c r="E407" i="7"/>
  <c r="F407" i="7"/>
  <c r="D407" i="7"/>
  <c r="D412" i="7"/>
  <c r="F412" i="7"/>
  <c r="E412" i="7"/>
  <c r="F417" i="7"/>
  <c r="D417" i="7"/>
  <c r="E417" i="7"/>
  <c r="E423" i="7"/>
  <c r="F423" i="7"/>
  <c r="D423" i="7"/>
  <c r="D428" i="7"/>
  <c r="F428" i="7"/>
  <c r="E428" i="7"/>
  <c r="F433" i="7"/>
  <c r="D433" i="7"/>
  <c r="E433" i="7"/>
  <c r="E439" i="7"/>
  <c r="F439" i="7"/>
  <c r="D439" i="7"/>
  <c r="D444" i="7"/>
  <c r="F444" i="7"/>
  <c r="E444" i="7"/>
  <c r="F449" i="7"/>
  <c r="D449" i="7"/>
  <c r="E449" i="7"/>
  <c r="E453" i="7"/>
  <c r="F453" i="7"/>
  <c r="D453" i="7"/>
  <c r="E461" i="7"/>
  <c r="F461" i="7"/>
  <c r="D461" i="7"/>
  <c r="F3" i="7"/>
  <c r="D5" i="7"/>
  <c r="F7" i="7"/>
  <c r="D9" i="7"/>
  <c r="F11" i="7"/>
  <c r="D13" i="7"/>
  <c r="F15" i="7"/>
  <c r="D17" i="7"/>
  <c r="F19" i="7"/>
  <c r="D21" i="7"/>
  <c r="F23" i="7"/>
  <c r="D25" i="7"/>
  <c r="F27" i="7"/>
  <c r="D29" i="7"/>
  <c r="F31" i="7"/>
  <c r="D33" i="7"/>
  <c r="F35" i="7"/>
  <c r="D37" i="7"/>
  <c r="F39" i="7"/>
  <c r="D41" i="7"/>
  <c r="F43" i="7"/>
  <c r="D45" i="7"/>
  <c r="F47" i="7"/>
  <c r="D49" i="7"/>
  <c r="F51" i="7"/>
  <c r="D53" i="7"/>
  <c r="F55" i="7"/>
  <c r="D57" i="7"/>
  <c r="F59" i="7"/>
  <c r="D61" i="7"/>
  <c r="F63" i="7"/>
  <c r="D65" i="7"/>
  <c r="F67" i="7"/>
  <c r="D69" i="7"/>
  <c r="D73" i="7"/>
  <c r="D77" i="7"/>
  <c r="D81" i="7"/>
  <c r="D85" i="7"/>
  <c r="D89" i="7"/>
  <c r="D93" i="7"/>
  <c r="D97" i="7"/>
  <c r="D101" i="7"/>
  <c r="D105" i="7"/>
  <c r="D109" i="7"/>
  <c r="D113" i="7"/>
  <c r="D117" i="7"/>
  <c r="D121" i="7"/>
  <c r="D125" i="7"/>
  <c r="D129" i="7"/>
  <c r="D133" i="7"/>
  <c r="D137" i="7"/>
  <c r="D141" i="7"/>
  <c r="D145" i="7"/>
  <c r="D149" i="7"/>
  <c r="D153" i="7"/>
  <c r="D157" i="7"/>
  <c r="D161" i="7"/>
  <c r="D165" i="7"/>
  <c r="D169" i="7"/>
  <c r="D173" i="7"/>
  <c r="D177" i="7"/>
  <c r="D181" i="7"/>
  <c r="D185" i="7"/>
  <c r="D189" i="7"/>
  <c r="D193" i="7"/>
  <c r="D197" i="7"/>
  <c r="D201" i="7"/>
  <c r="D205" i="7"/>
  <c r="D209" i="7"/>
  <c r="F213" i="7"/>
  <c r="F216" i="7"/>
  <c r="D216" i="7"/>
  <c r="F217" i="7"/>
  <c r="F220" i="7"/>
  <c r="D220" i="7"/>
  <c r="F221" i="7"/>
  <c r="F224" i="7"/>
  <c r="D224" i="7"/>
  <c r="F225" i="7"/>
  <c r="F228" i="7"/>
  <c r="D228" i="7"/>
  <c r="F229" i="7"/>
  <c r="F232" i="7"/>
  <c r="D232" i="7"/>
  <c r="F233" i="7"/>
  <c r="F236" i="7"/>
  <c r="D236" i="7"/>
  <c r="F237" i="7"/>
  <c r="F240" i="7"/>
  <c r="D240" i="7"/>
  <c r="F241" i="7"/>
  <c r="F244" i="7"/>
  <c r="D244" i="7"/>
  <c r="F245" i="7"/>
  <c r="F248" i="7"/>
  <c r="D248" i="7"/>
  <c r="F249" i="7"/>
  <c r="F252" i="7"/>
  <c r="D252" i="7"/>
  <c r="F253" i="7"/>
  <c r="F256" i="7"/>
  <c r="D256" i="7"/>
  <c r="F257" i="7"/>
  <c r="F260" i="7"/>
  <c r="D260" i="7"/>
  <c r="F261" i="7"/>
  <c r="F264" i="7"/>
  <c r="D264" i="7"/>
  <c r="F265" i="7"/>
  <c r="F268" i="7"/>
  <c r="D268" i="7"/>
  <c r="F269" i="7"/>
  <c r="F272" i="7"/>
  <c r="D272" i="7"/>
  <c r="F273" i="7"/>
  <c r="F276" i="7"/>
  <c r="D276" i="7"/>
  <c r="F277" i="7"/>
  <c r="F280" i="7"/>
  <c r="D280" i="7"/>
  <c r="F281" i="7"/>
  <c r="F284" i="7"/>
  <c r="D284" i="7"/>
  <c r="F285" i="7"/>
  <c r="F288" i="7"/>
  <c r="D288" i="7"/>
  <c r="F289" i="7"/>
  <c r="F292" i="7"/>
  <c r="D292" i="7"/>
  <c r="F293" i="7"/>
  <c r="F296" i="7"/>
  <c r="D296" i="7"/>
  <c r="F297" i="7"/>
  <c r="F300" i="7"/>
  <c r="D300" i="7"/>
  <c r="F301" i="7"/>
  <c r="F304" i="7"/>
  <c r="D304" i="7"/>
  <c r="F305" i="7"/>
  <c r="F308" i="7"/>
  <c r="D308" i="7"/>
  <c r="F309" i="7"/>
  <c r="F312" i="7"/>
  <c r="D312" i="7"/>
  <c r="F313" i="7"/>
  <c r="F316" i="7"/>
  <c r="D316" i="7"/>
  <c r="F317" i="7"/>
  <c r="F320" i="7"/>
  <c r="D320" i="7"/>
  <c r="F321" i="7"/>
  <c r="F324" i="7"/>
  <c r="D324" i="7"/>
  <c r="F325" i="7"/>
  <c r="F328" i="7"/>
  <c r="D328" i="7"/>
  <c r="F329" i="7"/>
  <c r="F332" i="7"/>
  <c r="D332" i="7"/>
  <c r="F333" i="7"/>
  <c r="F336" i="7"/>
  <c r="D336" i="7"/>
  <c r="E339" i="7"/>
  <c r="F339" i="7"/>
  <c r="F341" i="7"/>
  <c r="D341" i="7"/>
  <c r="F348" i="7"/>
  <c r="F351" i="7"/>
  <c r="D353" i="7"/>
  <c r="E353" i="7"/>
  <c r="D356" i="7"/>
  <c r="E356" i="7"/>
  <c r="F365" i="7"/>
  <c r="D365" i="7"/>
  <c r="E365" i="7"/>
  <c r="E371" i="7"/>
  <c r="F371" i="7"/>
  <c r="D371" i="7"/>
  <c r="D376" i="7"/>
  <c r="F376" i="7"/>
  <c r="E376" i="7"/>
  <c r="F381" i="7"/>
  <c r="D381" i="7"/>
  <c r="E381" i="7"/>
  <c r="E387" i="7"/>
  <c r="F387" i="7"/>
  <c r="D387" i="7"/>
  <c r="D392" i="7"/>
  <c r="F392" i="7"/>
  <c r="E392" i="7"/>
  <c r="F397" i="7"/>
  <c r="D397" i="7"/>
  <c r="E397" i="7"/>
  <c r="E403" i="7"/>
  <c r="F403" i="7"/>
  <c r="D403" i="7"/>
  <c r="D408" i="7"/>
  <c r="F408" i="7"/>
  <c r="E408" i="7"/>
  <c r="F413" i="7"/>
  <c r="D413" i="7"/>
  <c r="E413" i="7"/>
  <c r="E419" i="7"/>
  <c r="F419" i="7"/>
  <c r="D419" i="7"/>
  <c r="D424" i="7"/>
  <c r="F424" i="7"/>
  <c r="E424" i="7"/>
  <c r="F429" i="7"/>
  <c r="D429" i="7"/>
  <c r="E429" i="7"/>
  <c r="E435" i="7"/>
  <c r="F435" i="7"/>
  <c r="D435" i="7"/>
  <c r="D440" i="7"/>
  <c r="F440" i="7"/>
  <c r="E440" i="7"/>
  <c r="F445" i="7"/>
  <c r="D445" i="7"/>
  <c r="E445" i="7"/>
  <c r="F451" i="7"/>
  <c r="D451" i="7"/>
  <c r="E451" i="7"/>
  <c r="F459" i="7"/>
  <c r="D459" i="7"/>
  <c r="E459" i="7"/>
  <c r="F467" i="7"/>
  <c r="D467" i="7"/>
  <c r="E467" i="7"/>
  <c r="E359" i="7"/>
  <c r="D359" i="7"/>
  <c r="F361" i="7"/>
  <c r="D361" i="7"/>
  <c r="E361" i="7"/>
  <c r="E367" i="7"/>
  <c r="F367" i="7"/>
  <c r="D367" i="7"/>
  <c r="D372" i="7"/>
  <c r="F372" i="7"/>
  <c r="E372" i="7"/>
  <c r="F377" i="7"/>
  <c r="D377" i="7"/>
  <c r="E377" i="7"/>
  <c r="E383" i="7"/>
  <c r="F383" i="7"/>
  <c r="D383" i="7"/>
  <c r="D388" i="7"/>
  <c r="F388" i="7"/>
  <c r="E388" i="7"/>
  <c r="F393" i="7"/>
  <c r="D393" i="7"/>
  <c r="E393" i="7"/>
  <c r="E399" i="7"/>
  <c r="F399" i="7"/>
  <c r="D399" i="7"/>
  <c r="D404" i="7"/>
  <c r="F404" i="7"/>
  <c r="E404" i="7"/>
  <c r="F409" i="7"/>
  <c r="D409" i="7"/>
  <c r="E409" i="7"/>
  <c r="E415" i="7"/>
  <c r="F415" i="7"/>
  <c r="D415" i="7"/>
  <c r="D420" i="7"/>
  <c r="F420" i="7"/>
  <c r="E420" i="7"/>
  <c r="F425" i="7"/>
  <c r="D425" i="7"/>
  <c r="E425" i="7"/>
  <c r="E431" i="7"/>
  <c r="F431" i="7"/>
  <c r="D431" i="7"/>
  <c r="D436" i="7"/>
  <c r="F436" i="7"/>
  <c r="E436" i="7"/>
  <c r="F441" i="7"/>
  <c r="D441" i="7"/>
  <c r="E441" i="7"/>
  <c r="E447" i="7"/>
  <c r="F447" i="7"/>
  <c r="D447" i="7"/>
  <c r="E457" i="7"/>
  <c r="F457" i="7"/>
  <c r="D457" i="7"/>
  <c r="E465" i="7"/>
  <c r="F465" i="7"/>
  <c r="D465" i="7"/>
  <c r="D470" i="7"/>
  <c r="F470" i="7"/>
  <c r="E470" i="7"/>
  <c r="D214" i="7"/>
  <c r="F214" i="7"/>
  <c r="D218" i="7"/>
  <c r="F218" i="7"/>
  <c r="D222" i="7"/>
  <c r="F222" i="7"/>
  <c r="D226" i="7"/>
  <c r="F226" i="7"/>
  <c r="D230" i="7"/>
  <c r="F230" i="7"/>
  <c r="D234" i="7"/>
  <c r="F234" i="7"/>
  <c r="D238" i="7"/>
  <c r="F238" i="7"/>
  <c r="D242" i="7"/>
  <c r="F242" i="7"/>
  <c r="D246" i="7"/>
  <c r="F246" i="7"/>
  <c r="D250" i="7"/>
  <c r="F250" i="7"/>
  <c r="D254" i="7"/>
  <c r="F254" i="7"/>
  <c r="D258" i="7"/>
  <c r="F258" i="7"/>
  <c r="D262" i="7"/>
  <c r="F262" i="7"/>
  <c r="D266" i="7"/>
  <c r="F266" i="7"/>
  <c r="D270" i="7"/>
  <c r="F270" i="7"/>
  <c r="D274" i="7"/>
  <c r="F274" i="7"/>
  <c r="D278" i="7"/>
  <c r="F278" i="7"/>
  <c r="D282" i="7"/>
  <c r="F282" i="7"/>
  <c r="D286" i="7"/>
  <c r="F286" i="7"/>
  <c r="D290" i="7"/>
  <c r="F290" i="7"/>
  <c r="D294" i="7"/>
  <c r="F294" i="7"/>
  <c r="D298" i="7"/>
  <c r="F298" i="7"/>
  <c r="D302" i="7"/>
  <c r="F302" i="7"/>
  <c r="D306" i="7"/>
  <c r="F306" i="7"/>
  <c r="D310" i="7"/>
  <c r="F310" i="7"/>
  <c r="D314" i="7"/>
  <c r="F314" i="7"/>
  <c r="D318" i="7"/>
  <c r="F318" i="7"/>
  <c r="D322" i="7"/>
  <c r="F322" i="7"/>
  <c r="D326" i="7"/>
  <c r="F326" i="7"/>
  <c r="D330" i="7"/>
  <c r="F330" i="7"/>
  <c r="D334" i="7"/>
  <c r="F334" i="7"/>
  <c r="F337" i="7"/>
  <c r="D337" i="7"/>
  <c r="D340" i="7"/>
  <c r="F340" i="7"/>
  <c r="E343" i="7"/>
  <c r="D343" i="7"/>
  <c r="D345" i="7"/>
  <c r="E345" i="7"/>
  <c r="F359" i="7"/>
  <c r="E363" i="7"/>
  <c r="F363" i="7"/>
  <c r="D363" i="7"/>
  <c r="D368" i="7"/>
  <c r="F368" i="7"/>
  <c r="E368" i="7"/>
  <c r="F373" i="7"/>
  <c r="D373" i="7"/>
  <c r="E373" i="7"/>
  <c r="E379" i="7"/>
  <c r="F379" i="7"/>
  <c r="D379" i="7"/>
  <c r="D384" i="7"/>
  <c r="F384" i="7"/>
  <c r="E384" i="7"/>
  <c r="F389" i="7"/>
  <c r="D389" i="7"/>
  <c r="E389" i="7"/>
  <c r="E395" i="7"/>
  <c r="F395" i="7"/>
  <c r="D395" i="7"/>
  <c r="D400" i="7"/>
  <c r="F400" i="7"/>
  <c r="E400" i="7"/>
  <c r="F405" i="7"/>
  <c r="D405" i="7"/>
  <c r="E405" i="7"/>
  <c r="E411" i="7"/>
  <c r="F411" i="7"/>
  <c r="D411" i="7"/>
  <c r="D416" i="7"/>
  <c r="F416" i="7"/>
  <c r="E416" i="7"/>
  <c r="F421" i="7"/>
  <c r="D421" i="7"/>
  <c r="E421" i="7"/>
  <c r="E427" i="7"/>
  <c r="F427" i="7"/>
  <c r="D427" i="7"/>
  <c r="D432" i="7"/>
  <c r="F432" i="7"/>
  <c r="E432" i="7"/>
  <c r="F437" i="7"/>
  <c r="D437" i="7"/>
  <c r="E437" i="7"/>
  <c r="E443" i="7"/>
  <c r="F443" i="7"/>
  <c r="D443" i="7"/>
  <c r="D448" i="7"/>
  <c r="F448" i="7"/>
  <c r="E448" i="7"/>
  <c r="F455" i="7"/>
  <c r="D455" i="7"/>
  <c r="E455" i="7"/>
  <c r="F463" i="7"/>
  <c r="D463" i="7"/>
  <c r="E463" i="7"/>
  <c r="F344" i="7"/>
  <c r="F349" i="7"/>
  <c r="F355" i="7"/>
  <c r="F360" i="7"/>
  <c r="E469" i="7"/>
  <c r="F469" i="7"/>
  <c r="D469" i="7"/>
  <c r="F452" i="7"/>
  <c r="E452" i="7"/>
  <c r="D452" i="7"/>
  <c r="D454" i="7"/>
  <c r="F454" i="7"/>
  <c r="E454" i="7"/>
  <c r="F456" i="7"/>
  <c r="E456" i="7"/>
  <c r="D456" i="7"/>
  <c r="D458" i="7"/>
  <c r="F458" i="7"/>
  <c r="E458" i="7"/>
  <c r="F460" i="7"/>
  <c r="E460" i="7"/>
  <c r="D460" i="7"/>
  <c r="D462" i="7"/>
  <c r="F462" i="7"/>
  <c r="E462" i="7"/>
  <c r="F464" i="7"/>
  <c r="E464" i="7"/>
  <c r="D464" i="7"/>
  <c r="D466" i="7"/>
  <c r="F466" i="7"/>
  <c r="E466" i="7"/>
  <c r="D471" i="7"/>
  <c r="F471" i="7"/>
  <c r="E471" i="7"/>
  <c r="D474" i="7"/>
  <c r="F474" i="7"/>
  <c r="E473" i="7"/>
  <c r="F473" i="7"/>
  <c r="D475" i="7"/>
  <c r="F475" i="7"/>
  <c r="E468" i="7"/>
  <c r="E472" i="7"/>
  <c r="E476" i="7"/>
  <c r="J6" i="7" l="1"/>
  <c r="K6" i="7" s="1"/>
  <c r="J5" i="7"/>
  <c r="K5" i="7" s="1"/>
  <c r="J4" i="7"/>
  <c r="K4" i="7" s="1"/>
  <c r="J2" i="7"/>
  <c r="K2" i="7" s="1"/>
  <c r="J3" i="7"/>
  <c r="K3" i="7" s="1"/>
  <c r="D2" i="6" l="1"/>
  <c r="F2" i="6"/>
  <c r="G2" i="6"/>
  <c r="H2" i="6"/>
  <c r="I2" i="6"/>
  <c r="K2" i="6"/>
  <c r="L2" i="6"/>
  <c r="M2" i="6"/>
  <c r="N2" i="6"/>
  <c r="O2" i="6"/>
  <c r="P2" i="6"/>
  <c r="Q2" i="6"/>
  <c r="R2" i="6"/>
  <c r="S2" i="6"/>
  <c r="T2" i="6"/>
  <c r="U2" i="6"/>
  <c r="V2" i="6"/>
  <c r="W2" i="6"/>
  <c r="AB2" i="6"/>
  <c r="AC2" i="6"/>
  <c r="B2" i="6"/>
  <c r="A2" i="6"/>
  <c r="J476" i="2" l="1"/>
  <c r="J476" i="6" s="1"/>
  <c r="E476" i="2"/>
  <c r="E476" i="6" s="1"/>
  <c r="C476" i="6"/>
  <c r="J475" i="2"/>
  <c r="J475" i="6" s="1"/>
  <c r="E475" i="2"/>
  <c r="E475" i="6" s="1"/>
  <c r="C475" i="6"/>
  <c r="J474" i="2"/>
  <c r="J474" i="6" s="1"/>
  <c r="E474" i="2"/>
  <c r="E474" i="6" s="1"/>
  <c r="C474" i="6"/>
  <c r="J473" i="2" l="1"/>
  <c r="J473" i="6" s="1"/>
  <c r="E473" i="2"/>
  <c r="E473" i="6" s="1"/>
  <c r="C473" i="6"/>
  <c r="J472" i="2"/>
  <c r="J472" i="6" s="1"/>
  <c r="E472" i="2"/>
  <c r="E472" i="6" s="1"/>
  <c r="C472" i="6"/>
  <c r="J471" i="2" l="1"/>
  <c r="J471" i="6" s="1"/>
  <c r="E471" i="2"/>
  <c r="E471" i="6" s="1"/>
  <c r="C471" i="6"/>
  <c r="J470" i="2" l="1"/>
  <c r="J470" i="6" s="1"/>
  <c r="E470" i="2"/>
  <c r="E470" i="6" s="1"/>
  <c r="C470" i="6"/>
  <c r="J469" i="2" l="1"/>
  <c r="J469" i="6" s="1"/>
  <c r="E469" i="2"/>
  <c r="E469" i="6" s="1"/>
  <c r="C469" i="6"/>
  <c r="J468" i="2" l="1"/>
  <c r="J468" i="6" s="1"/>
  <c r="E468" i="2"/>
  <c r="E468" i="6" s="1"/>
  <c r="C468" i="6"/>
  <c r="J467" i="2" l="1"/>
  <c r="J467" i="6" s="1"/>
  <c r="E467" i="2"/>
  <c r="E467" i="6" s="1"/>
  <c r="C467" i="6"/>
  <c r="J466" i="2" l="1"/>
  <c r="J466" i="6" s="1"/>
  <c r="E466" i="2"/>
  <c r="E466" i="6" s="1"/>
  <c r="C466" i="6"/>
  <c r="J465" i="2" l="1"/>
  <c r="J465" i="6" s="1"/>
  <c r="E465" i="2"/>
  <c r="E465" i="6" s="1"/>
  <c r="C465" i="6"/>
  <c r="J464" i="2" l="1"/>
  <c r="J464" i="6" s="1"/>
  <c r="E464" i="2"/>
  <c r="E464" i="6" s="1"/>
  <c r="C464" i="6"/>
  <c r="J463" i="2" l="1"/>
  <c r="J463" i="6" s="1"/>
  <c r="E463" i="2"/>
  <c r="E463" i="6" s="1"/>
  <c r="C463" i="6"/>
  <c r="J462" i="2" l="1"/>
  <c r="J462" i="6" s="1"/>
  <c r="E462" i="2"/>
  <c r="E462" i="6" s="1"/>
  <c r="C462" i="6"/>
  <c r="J461" i="2" l="1"/>
  <c r="J461" i="6" s="1"/>
  <c r="E461" i="2"/>
  <c r="E461" i="6" s="1"/>
  <c r="C461" i="6"/>
  <c r="J460" i="2"/>
  <c r="J460" i="6" s="1"/>
  <c r="E460" i="2"/>
  <c r="E460" i="6" s="1"/>
  <c r="C460" i="6"/>
  <c r="J459" i="2"/>
  <c r="J459" i="6" s="1"/>
  <c r="E459" i="2"/>
  <c r="E459" i="6" s="1"/>
  <c r="C459" i="6"/>
  <c r="J458" i="2"/>
  <c r="J458" i="6" s="1"/>
  <c r="E458" i="2"/>
  <c r="E458" i="6" s="1"/>
  <c r="C458" i="6"/>
  <c r="J457" i="2"/>
  <c r="J457" i="6" s="1"/>
  <c r="E457" i="2"/>
  <c r="E457" i="6" s="1"/>
  <c r="C457" i="6"/>
  <c r="J456" i="2" l="1"/>
  <c r="J456" i="6" s="1"/>
  <c r="E456" i="2"/>
  <c r="E456" i="6" s="1"/>
  <c r="C456" i="6"/>
  <c r="J455" i="2" l="1"/>
  <c r="J455" i="6" s="1"/>
  <c r="E455" i="2"/>
  <c r="E455" i="6" s="1"/>
  <c r="C455" i="6"/>
  <c r="J454" i="2"/>
  <c r="J454" i="6" s="1"/>
  <c r="E454" i="2"/>
  <c r="E454" i="6" s="1"/>
  <c r="C454" i="6"/>
  <c r="J453" i="2"/>
  <c r="J453" i="6" s="1"/>
  <c r="E453" i="2"/>
  <c r="E453" i="6" s="1"/>
  <c r="C453" i="6"/>
  <c r="J452" i="2"/>
  <c r="J452" i="6" s="1"/>
  <c r="E452" i="2"/>
  <c r="E452" i="6" s="1"/>
  <c r="C452" i="6"/>
  <c r="J451" i="2" l="1"/>
  <c r="J451" i="6" s="1"/>
  <c r="E451" i="2"/>
  <c r="E451" i="6" s="1"/>
  <c r="C451" i="6"/>
  <c r="J450" i="2"/>
  <c r="J450" i="6" s="1"/>
  <c r="E450" i="2"/>
  <c r="E450" i="6" s="1"/>
  <c r="C450" i="6"/>
  <c r="J449" i="2"/>
  <c r="J449" i="6" s="1"/>
  <c r="E449" i="2"/>
  <c r="E449" i="6" s="1"/>
  <c r="C449" i="6"/>
  <c r="J448" i="2"/>
  <c r="J448" i="6" s="1"/>
  <c r="E448" i="2"/>
  <c r="E448" i="6" s="1"/>
  <c r="C448" i="6"/>
  <c r="J447" i="2" l="1"/>
  <c r="J447" i="6" s="1"/>
  <c r="E447" i="2"/>
  <c r="E447" i="6" s="1"/>
  <c r="C447" i="6"/>
  <c r="J446" i="2" l="1"/>
  <c r="J446" i="6" s="1"/>
  <c r="E446" i="2"/>
  <c r="E446" i="6" s="1"/>
  <c r="C446" i="6"/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31" i="6"/>
  <c r="J445" i="2" l="1"/>
  <c r="J445" i="6" s="1"/>
  <c r="E445" i="2"/>
  <c r="E445" i="6" s="1"/>
  <c r="AA2" i="6" l="1"/>
  <c r="Y2" i="6"/>
  <c r="Z2" i="6"/>
  <c r="X2" i="6"/>
  <c r="J444" i="2" l="1"/>
  <c r="J444" i="6" s="1"/>
  <c r="E444" i="2"/>
  <c r="E444" i="6" s="1"/>
  <c r="J443" i="2" l="1"/>
  <c r="J443" i="6" s="1"/>
  <c r="E443" i="2"/>
  <c r="E443" i="6" s="1"/>
  <c r="J442" i="2"/>
  <c r="J442" i="6" s="1"/>
  <c r="E442" i="2"/>
  <c r="E442" i="6" s="1"/>
  <c r="J441" i="2" l="1"/>
  <c r="J441" i="6" s="1"/>
  <c r="E441" i="2"/>
  <c r="E441" i="6" s="1"/>
  <c r="J440" i="2" l="1"/>
  <c r="J440" i="6" s="1"/>
  <c r="E440" i="2"/>
  <c r="E440" i="6" s="1"/>
  <c r="J439" i="2" l="1"/>
  <c r="J439" i="6" s="1"/>
  <c r="E439" i="2"/>
  <c r="E439" i="6" s="1"/>
  <c r="J438" i="2" l="1"/>
  <c r="J438" i="6" s="1"/>
  <c r="E438" i="2"/>
  <c r="E438" i="6" s="1"/>
  <c r="J437" i="2" l="1"/>
  <c r="J437" i="6" s="1"/>
  <c r="E437" i="2"/>
  <c r="E437" i="6" s="1"/>
  <c r="J436" i="2"/>
  <c r="J436" i="6" s="1"/>
  <c r="E436" i="2"/>
  <c r="E436" i="6" s="1"/>
  <c r="J435" i="2" l="1"/>
  <c r="J435" i="6" s="1"/>
  <c r="E435" i="2"/>
  <c r="E435" i="6" s="1"/>
  <c r="J434" i="2" l="1"/>
  <c r="J434" i="6" s="1"/>
  <c r="E434" i="2"/>
  <c r="E434" i="6" s="1"/>
  <c r="J433" i="2" l="1"/>
  <c r="J433" i="6" s="1"/>
  <c r="E433" i="2"/>
  <c r="E433" i="6" s="1"/>
  <c r="J432" i="2" l="1"/>
  <c r="J432" i="6" s="1"/>
  <c r="E432" i="2"/>
  <c r="E432" i="6" s="1"/>
  <c r="J431" i="2"/>
  <c r="J431" i="6" s="1"/>
  <c r="E431" i="2"/>
  <c r="E431" i="6" s="1"/>
  <c r="J430" i="2"/>
  <c r="J430" i="6" s="1"/>
  <c r="E430" i="2"/>
  <c r="E430" i="6" s="1"/>
  <c r="J429" i="2"/>
  <c r="J429" i="6" s="1"/>
  <c r="E429" i="2"/>
  <c r="E429" i="6" s="1"/>
  <c r="J428" i="2"/>
  <c r="J428" i="6" s="1"/>
  <c r="E428" i="2"/>
  <c r="E428" i="6" s="1"/>
  <c r="J427" i="2" l="1"/>
  <c r="J427" i="6" s="1"/>
  <c r="E427" i="2"/>
  <c r="E427" i="6" s="1"/>
  <c r="J426" i="2"/>
  <c r="J426" i="6" s="1"/>
  <c r="E426" i="2"/>
  <c r="E426" i="6" s="1"/>
  <c r="J425" i="2"/>
  <c r="J425" i="6" s="1"/>
  <c r="E425" i="2"/>
  <c r="E425" i="6" s="1"/>
  <c r="J424" i="2"/>
  <c r="J424" i="6" s="1"/>
  <c r="E424" i="2"/>
  <c r="E424" i="6" s="1"/>
  <c r="E232" i="2"/>
  <c r="E232" i="6" s="1"/>
  <c r="J232" i="2"/>
  <c r="J232" i="6" s="1"/>
  <c r="J423" i="2"/>
  <c r="J423" i="6" s="1"/>
  <c r="E423" i="2"/>
  <c r="E423" i="6" s="1"/>
  <c r="J129" i="2"/>
  <c r="J129" i="6" s="1"/>
  <c r="E129" i="2"/>
  <c r="E129" i="6" s="1"/>
  <c r="J422" i="2"/>
  <c r="J422" i="6" s="1"/>
  <c r="E422" i="2"/>
  <c r="E422" i="6" s="1"/>
  <c r="J421" i="2" l="1"/>
  <c r="J421" i="6" s="1"/>
  <c r="E421" i="2"/>
  <c r="E421" i="6" s="1"/>
  <c r="J420" i="2"/>
  <c r="J420" i="6" s="1"/>
  <c r="E420" i="2"/>
  <c r="E420" i="6" s="1"/>
  <c r="J419" i="2"/>
  <c r="J419" i="6" s="1"/>
  <c r="E419" i="2"/>
  <c r="E419" i="6" s="1"/>
  <c r="J418" i="2"/>
  <c r="J418" i="6" s="1"/>
  <c r="E418" i="2"/>
  <c r="E418" i="6" s="1"/>
  <c r="J417" i="2"/>
  <c r="J417" i="6" s="1"/>
  <c r="E417" i="2"/>
  <c r="E417" i="6" s="1"/>
  <c r="J416" i="2" l="1"/>
  <c r="J416" i="6" s="1"/>
  <c r="E416" i="2"/>
  <c r="E416" i="6" s="1"/>
  <c r="J415" i="2"/>
  <c r="J415" i="6" s="1"/>
  <c r="E415" i="2"/>
  <c r="E415" i="6" s="1"/>
  <c r="J414" i="2" l="1"/>
  <c r="J414" i="6" s="1"/>
  <c r="E414" i="2"/>
  <c r="E414" i="6" s="1"/>
  <c r="J413" i="2"/>
  <c r="J413" i="6" s="1"/>
  <c r="E413" i="2"/>
  <c r="E413" i="6" s="1"/>
  <c r="J412" i="2" l="1"/>
  <c r="J412" i="6" s="1"/>
  <c r="E412" i="2"/>
  <c r="E412" i="6" s="1"/>
  <c r="J411" i="2" l="1"/>
  <c r="J411" i="6" s="1"/>
  <c r="E411" i="2"/>
  <c r="E411" i="6" s="1"/>
  <c r="J410" i="2" l="1"/>
  <c r="J410" i="6" s="1"/>
  <c r="E410" i="2"/>
  <c r="E410" i="6" s="1"/>
  <c r="J409" i="2"/>
  <c r="J409" i="6" s="1"/>
  <c r="E409" i="2"/>
  <c r="E409" i="6" s="1"/>
  <c r="J408" i="2"/>
  <c r="J408" i="6" s="1"/>
  <c r="E408" i="2"/>
  <c r="E408" i="6" s="1"/>
  <c r="J407" i="2" l="1"/>
  <c r="J407" i="6" s="1"/>
  <c r="E407" i="2"/>
  <c r="E407" i="6" s="1"/>
  <c r="J406" i="2"/>
  <c r="J406" i="6" s="1"/>
  <c r="E406" i="2"/>
  <c r="E406" i="6" s="1"/>
  <c r="J405" i="2" l="1"/>
  <c r="J405" i="6" s="1"/>
  <c r="E405" i="2"/>
  <c r="E405" i="6" s="1"/>
  <c r="J404" i="2"/>
  <c r="J404" i="6" s="1"/>
  <c r="E404" i="2"/>
  <c r="E404" i="6" s="1"/>
  <c r="J403" i="2"/>
  <c r="J403" i="6" s="1"/>
  <c r="E403" i="2"/>
  <c r="E403" i="6" s="1"/>
  <c r="J402" i="2"/>
  <c r="J402" i="6" s="1"/>
  <c r="E402" i="2"/>
  <c r="E402" i="6" s="1"/>
  <c r="J401" i="2"/>
  <c r="J401" i="6" s="1"/>
  <c r="E401" i="2"/>
  <c r="E401" i="6" s="1"/>
  <c r="J400" i="2" l="1"/>
  <c r="J400" i="6" s="1"/>
  <c r="E400" i="2"/>
  <c r="E400" i="6" s="1"/>
  <c r="J399" i="2" l="1"/>
  <c r="J399" i="6" s="1"/>
  <c r="E399" i="2"/>
  <c r="E399" i="6" s="1"/>
  <c r="J398" i="2" l="1"/>
  <c r="J398" i="6" s="1"/>
  <c r="E398" i="2"/>
  <c r="E398" i="6" s="1"/>
  <c r="J397" i="2" l="1"/>
  <c r="J397" i="6" s="1"/>
  <c r="E397" i="2"/>
  <c r="E397" i="6" s="1"/>
  <c r="J396" i="2" l="1"/>
  <c r="J396" i="6" s="1"/>
  <c r="E396" i="2"/>
  <c r="E396" i="6" s="1"/>
  <c r="J395" i="2"/>
  <c r="J395" i="6" s="1"/>
  <c r="E395" i="2"/>
  <c r="E395" i="6" s="1"/>
  <c r="J394" i="2"/>
  <c r="J394" i="6" s="1"/>
  <c r="E394" i="2"/>
  <c r="E394" i="6" s="1"/>
  <c r="J393" i="2"/>
  <c r="J393" i="6" s="1"/>
  <c r="E393" i="2"/>
  <c r="E393" i="6" s="1"/>
  <c r="J392" i="2"/>
  <c r="J392" i="6" s="1"/>
  <c r="E392" i="2"/>
  <c r="E392" i="6" s="1"/>
  <c r="J391" i="2"/>
  <c r="J391" i="6" s="1"/>
  <c r="E391" i="2"/>
  <c r="E391" i="6" s="1"/>
  <c r="J390" i="2"/>
  <c r="J390" i="6" s="1"/>
  <c r="E390" i="2"/>
  <c r="E390" i="6" s="1"/>
  <c r="J389" i="2" l="1"/>
  <c r="J389" i="6" s="1"/>
  <c r="E389" i="2"/>
  <c r="E389" i="6" s="1"/>
  <c r="J388" i="2" l="1"/>
  <c r="J388" i="6" s="1"/>
  <c r="E388" i="2"/>
  <c r="E388" i="6" s="1"/>
  <c r="J387" i="2"/>
  <c r="J387" i="6" s="1"/>
  <c r="E387" i="2"/>
  <c r="E387" i="6" s="1"/>
  <c r="J386" i="2" l="1"/>
  <c r="J386" i="6" s="1"/>
  <c r="E386" i="2"/>
  <c r="E386" i="6" s="1"/>
  <c r="J385" i="2" l="1"/>
  <c r="J385" i="6" s="1"/>
  <c r="E385" i="2"/>
  <c r="E385" i="6" s="1"/>
  <c r="J384" i="2" l="1"/>
  <c r="J384" i="6" s="1"/>
  <c r="E384" i="2"/>
  <c r="E384" i="6" s="1"/>
  <c r="J383" i="2" l="1"/>
  <c r="J383" i="6" s="1"/>
  <c r="E383" i="2"/>
  <c r="E383" i="6" s="1"/>
  <c r="J382" i="2"/>
  <c r="J382" i="6" s="1"/>
  <c r="E382" i="2"/>
  <c r="E382" i="6" s="1"/>
  <c r="J381" i="2" l="1"/>
  <c r="J381" i="6" s="1"/>
  <c r="E381" i="2"/>
  <c r="E381" i="6" s="1"/>
  <c r="J380" i="2" l="1"/>
  <c r="J380" i="6" s="1"/>
  <c r="E380" i="2"/>
  <c r="E380" i="6" s="1"/>
  <c r="J379" i="2" l="1"/>
  <c r="J379" i="6" s="1"/>
  <c r="E379" i="2"/>
  <c r="E379" i="6" s="1"/>
  <c r="J378" i="2" l="1"/>
  <c r="J378" i="6" s="1"/>
  <c r="E378" i="2"/>
  <c r="E378" i="6" s="1"/>
  <c r="J377" i="2"/>
  <c r="J377" i="6" s="1"/>
  <c r="E377" i="2"/>
  <c r="E377" i="6" s="1"/>
  <c r="J376" i="2" l="1"/>
  <c r="J376" i="6" s="1"/>
  <c r="E376" i="2"/>
  <c r="E376" i="6" s="1"/>
  <c r="J375" i="2" l="1"/>
  <c r="J375" i="6" s="1"/>
  <c r="E375" i="2"/>
  <c r="E375" i="6" s="1"/>
  <c r="J374" i="2"/>
  <c r="J374" i="6" s="1"/>
  <c r="E374" i="2"/>
  <c r="E374" i="6" s="1"/>
  <c r="J373" i="2"/>
  <c r="J373" i="6" s="1"/>
  <c r="E373" i="2"/>
  <c r="E373" i="6" s="1"/>
  <c r="J372" i="2"/>
  <c r="J372" i="6" s="1"/>
  <c r="E372" i="2"/>
  <c r="E372" i="6" s="1"/>
  <c r="J371" i="2"/>
  <c r="J371" i="6" s="1"/>
  <c r="E371" i="2"/>
  <c r="E371" i="6" s="1"/>
  <c r="J370" i="2"/>
  <c r="J370" i="6" s="1"/>
  <c r="E370" i="2"/>
  <c r="E370" i="6" s="1"/>
  <c r="J369" i="2"/>
  <c r="J369" i="6" s="1"/>
  <c r="E369" i="2"/>
  <c r="E369" i="6" s="1"/>
  <c r="J368" i="2"/>
  <c r="J368" i="6" s="1"/>
  <c r="E368" i="2"/>
  <c r="E368" i="6" s="1"/>
  <c r="J367" i="2"/>
  <c r="J367" i="6" s="1"/>
  <c r="E367" i="2"/>
  <c r="E367" i="6" s="1"/>
  <c r="J366" i="2"/>
  <c r="J366" i="6" s="1"/>
  <c r="E366" i="2"/>
  <c r="E366" i="6" s="1"/>
  <c r="J365" i="2" l="1"/>
  <c r="J365" i="6" s="1"/>
  <c r="E365" i="2"/>
  <c r="E365" i="6" s="1"/>
  <c r="J364" i="2"/>
  <c r="J364" i="6" s="1"/>
  <c r="E364" i="2"/>
  <c r="E364" i="6" s="1"/>
  <c r="J363" i="2"/>
  <c r="J363" i="6" s="1"/>
  <c r="E363" i="2"/>
  <c r="E363" i="6" s="1"/>
  <c r="J362" i="2" l="1"/>
  <c r="J362" i="6" s="1"/>
  <c r="E362" i="2"/>
  <c r="E362" i="6" s="1"/>
  <c r="E3" i="2" l="1"/>
  <c r="E3" i="6" s="1"/>
  <c r="E4" i="2"/>
  <c r="E4" i="6" s="1"/>
  <c r="E5" i="2"/>
  <c r="E5" i="6" s="1"/>
  <c r="E6" i="2"/>
  <c r="E6" i="6" s="1"/>
  <c r="E7" i="2"/>
  <c r="E7" i="6" s="1"/>
  <c r="E8" i="2"/>
  <c r="E8" i="6" s="1"/>
  <c r="E9" i="2"/>
  <c r="E9" i="6" s="1"/>
  <c r="E10" i="2"/>
  <c r="E10" i="6" s="1"/>
  <c r="E11" i="2"/>
  <c r="E11" i="6" s="1"/>
  <c r="E12" i="2"/>
  <c r="E12" i="6" s="1"/>
  <c r="E13" i="2"/>
  <c r="E13" i="6" s="1"/>
  <c r="E14" i="2"/>
  <c r="E14" i="6" s="1"/>
  <c r="E15" i="2"/>
  <c r="E15" i="6" s="1"/>
  <c r="E16" i="2"/>
  <c r="E16" i="6" s="1"/>
  <c r="E17" i="2"/>
  <c r="E17" i="6" s="1"/>
  <c r="E18" i="2"/>
  <c r="E18" i="6" s="1"/>
  <c r="E19" i="2"/>
  <c r="E19" i="6" s="1"/>
  <c r="E20" i="2"/>
  <c r="E20" i="6" s="1"/>
  <c r="E21" i="2"/>
  <c r="E21" i="6" s="1"/>
  <c r="E22" i="2"/>
  <c r="E22" i="6" s="1"/>
  <c r="E23" i="2"/>
  <c r="E23" i="6" s="1"/>
  <c r="E24" i="2"/>
  <c r="E24" i="6" s="1"/>
  <c r="E25" i="2"/>
  <c r="E25" i="6" s="1"/>
  <c r="E26" i="2"/>
  <c r="E26" i="6" s="1"/>
  <c r="E27" i="2"/>
  <c r="E27" i="6" s="1"/>
  <c r="E28" i="2"/>
  <c r="E28" i="6" s="1"/>
  <c r="E29" i="2"/>
  <c r="E29" i="6" s="1"/>
  <c r="E30" i="2"/>
  <c r="E30" i="6" s="1"/>
  <c r="E31" i="2"/>
  <c r="E31" i="6" s="1"/>
  <c r="E32" i="2"/>
  <c r="E32" i="6" s="1"/>
  <c r="E33" i="2"/>
  <c r="E33" i="6" s="1"/>
  <c r="E34" i="2"/>
  <c r="E34" i="6" s="1"/>
  <c r="E35" i="2"/>
  <c r="E35" i="6" s="1"/>
  <c r="E36" i="2"/>
  <c r="E36" i="6" s="1"/>
  <c r="E37" i="2"/>
  <c r="E37" i="6" s="1"/>
  <c r="E38" i="2"/>
  <c r="E38" i="6" s="1"/>
  <c r="E39" i="2"/>
  <c r="E39" i="6" s="1"/>
  <c r="E40" i="2"/>
  <c r="E40" i="6" s="1"/>
  <c r="E41" i="2"/>
  <c r="E41" i="6" s="1"/>
  <c r="E42" i="2"/>
  <c r="E42" i="6" s="1"/>
  <c r="E43" i="2"/>
  <c r="E43" i="6" s="1"/>
  <c r="E44" i="2"/>
  <c r="E44" i="6" s="1"/>
  <c r="E45" i="2"/>
  <c r="E45" i="6" s="1"/>
  <c r="E46" i="2"/>
  <c r="E46" i="6" s="1"/>
  <c r="E47" i="2"/>
  <c r="E47" i="6" s="1"/>
  <c r="E48" i="2"/>
  <c r="E48" i="6" s="1"/>
  <c r="E49" i="2"/>
  <c r="E49" i="6" s="1"/>
  <c r="E50" i="2"/>
  <c r="E50" i="6" s="1"/>
  <c r="E51" i="2"/>
  <c r="E51" i="6" s="1"/>
  <c r="E52" i="2"/>
  <c r="E52" i="6" s="1"/>
  <c r="E53" i="2"/>
  <c r="E53" i="6" s="1"/>
  <c r="E54" i="2"/>
  <c r="E54" i="6" s="1"/>
  <c r="E55" i="2"/>
  <c r="E55" i="6" s="1"/>
  <c r="E56" i="2"/>
  <c r="E56" i="6" s="1"/>
  <c r="E57" i="2"/>
  <c r="E57" i="6" s="1"/>
  <c r="E58" i="2"/>
  <c r="E58" i="6" s="1"/>
  <c r="E59" i="2"/>
  <c r="E59" i="6" s="1"/>
  <c r="E60" i="2"/>
  <c r="E60" i="6" s="1"/>
  <c r="E61" i="2"/>
  <c r="E61" i="6" s="1"/>
  <c r="E62" i="2"/>
  <c r="E62" i="6" s="1"/>
  <c r="E63" i="2"/>
  <c r="E63" i="6" s="1"/>
  <c r="E64" i="2"/>
  <c r="E64" i="6" s="1"/>
  <c r="E65" i="2"/>
  <c r="E65" i="6" s="1"/>
  <c r="E66" i="2"/>
  <c r="E66" i="6" s="1"/>
  <c r="E67" i="2"/>
  <c r="E67" i="6" s="1"/>
  <c r="E68" i="2"/>
  <c r="E68" i="6" s="1"/>
  <c r="E69" i="2"/>
  <c r="E69" i="6" s="1"/>
  <c r="E70" i="2"/>
  <c r="E70" i="6" s="1"/>
  <c r="E71" i="2"/>
  <c r="E71" i="6" s="1"/>
  <c r="E72" i="2"/>
  <c r="E72" i="6" s="1"/>
  <c r="E73" i="2"/>
  <c r="E73" i="6" s="1"/>
  <c r="E74" i="2"/>
  <c r="E74" i="6" s="1"/>
  <c r="E75" i="2"/>
  <c r="E75" i="6" s="1"/>
  <c r="E76" i="2"/>
  <c r="E76" i="6" s="1"/>
  <c r="E77" i="2"/>
  <c r="E77" i="6" s="1"/>
  <c r="E78" i="2"/>
  <c r="E78" i="6" s="1"/>
  <c r="E79" i="2"/>
  <c r="E79" i="6" s="1"/>
  <c r="E80" i="2"/>
  <c r="E80" i="6" s="1"/>
  <c r="E81" i="2"/>
  <c r="E81" i="6" s="1"/>
  <c r="E82" i="2"/>
  <c r="E82" i="6" s="1"/>
  <c r="E83" i="2"/>
  <c r="E83" i="6" s="1"/>
  <c r="E84" i="2"/>
  <c r="E84" i="6" s="1"/>
  <c r="E85" i="2"/>
  <c r="E85" i="6" s="1"/>
  <c r="E86" i="2"/>
  <c r="E86" i="6" s="1"/>
  <c r="E87" i="2"/>
  <c r="E87" i="6" s="1"/>
  <c r="E88" i="2"/>
  <c r="E88" i="6" s="1"/>
  <c r="E89" i="2"/>
  <c r="E89" i="6" s="1"/>
  <c r="E90" i="2"/>
  <c r="E90" i="6" s="1"/>
  <c r="E91" i="2"/>
  <c r="E91" i="6" s="1"/>
  <c r="E92" i="2"/>
  <c r="E92" i="6" s="1"/>
  <c r="E93" i="2"/>
  <c r="E93" i="6" s="1"/>
  <c r="E94" i="2"/>
  <c r="E94" i="6" s="1"/>
  <c r="E95" i="2"/>
  <c r="E95" i="6" s="1"/>
  <c r="E96" i="2"/>
  <c r="E96" i="6" s="1"/>
  <c r="E97" i="2"/>
  <c r="E97" i="6" s="1"/>
  <c r="E98" i="2"/>
  <c r="E98" i="6" s="1"/>
  <c r="E99" i="2"/>
  <c r="E99" i="6" s="1"/>
  <c r="E100" i="2"/>
  <c r="E100" i="6" s="1"/>
  <c r="E101" i="2"/>
  <c r="E101" i="6" s="1"/>
  <c r="E102" i="2"/>
  <c r="E102" i="6" s="1"/>
  <c r="E103" i="2"/>
  <c r="E103" i="6" s="1"/>
  <c r="E104" i="2"/>
  <c r="E104" i="6" s="1"/>
  <c r="E105" i="2"/>
  <c r="E105" i="6" s="1"/>
  <c r="E106" i="2"/>
  <c r="E106" i="6" s="1"/>
  <c r="E107" i="2"/>
  <c r="E107" i="6" s="1"/>
  <c r="E108" i="2"/>
  <c r="E108" i="6" s="1"/>
  <c r="E109" i="2"/>
  <c r="E109" i="6" s="1"/>
  <c r="E110" i="2"/>
  <c r="E110" i="6" s="1"/>
  <c r="E111" i="2"/>
  <c r="E111" i="6" s="1"/>
  <c r="E112" i="2"/>
  <c r="E112" i="6" s="1"/>
  <c r="E113" i="2"/>
  <c r="E113" i="6" s="1"/>
  <c r="E114" i="2"/>
  <c r="E114" i="6" s="1"/>
  <c r="E115" i="2"/>
  <c r="E115" i="6" s="1"/>
  <c r="E116" i="2"/>
  <c r="E116" i="6" s="1"/>
  <c r="E117" i="2"/>
  <c r="E117" i="6" s="1"/>
  <c r="E118" i="2"/>
  <c r="E118" i="6" s="1"/>
  <c r="E119" i="2"/>
  <c r="E119" i="6" s="1"/>
  <c r="E120" i="2"/>
  <c r="E120" i="6" s="1"/>
  <c r="E121" i="2"/>
  <c r="E121" i="6" s="1"/>
  <c r="E122" i="2"/>
  <c r="E122" i="6" s="1"/>
  <c r="E123" i="2"/>
  <c r="E123" i="6" s="1"/>
  <c r="E124" i="2"/>
  <c r="E124" i="6" s="1"/>
  <c r="E125" i="2"/>
  <c r="E125" i="6" s="1"/>
  <c r="E126" i="2"/>
  <c r="E126" i="6" s="1"/>
  <c r="E127" i="2"/>
  <c r="E127" i="6" s="1"/>
  <c r="E128" i="2"/>
  <c r="E128" i="6" s="1"/>
  <c r="E130" i="2"/>
  <c r="E130" i="6" s="1"/>
  <c r="E131" i="2"/>
  <c r="E131" i="6" s="1"/>
  <c r="E132" i="2"/>
  <c r="E132" i="6" s="1"/>
  <c r="E133" i="2"/>
  <c r="E133" i="6" s="1"/>
  <c r="E134" i="2"/>
  <c r="E134" i="6" s="1"/>
  <c r="E135" i="2"/>
  <c r="E135" i="6" s="1"/>
  <c r="E136" i="2"/>
  <c r="E136" i="6" s="1"/>
  <c r="E137" i="2"/>
  <c r="E137" i="6" s="1"/>
  <c r="E138" i="2"/>
  <c r="E138" i="6" s="1"/>
  <c r="E139" i="2"/>
  <c r="E139" i="6" s="1"/>
  <c r="E140" i="2"/>
  <c r="E140" i="6" s="1"/>
  <c r="E141" i="2"/>
  <c r="E141" i="6" s="1"/>
  <c r="E142" i="2"/>
  <c r="E142" i="6" s="1"/>
  <c r="E143" i="2"/>
  <c r="E143" i="6" s="1"/>
  <c r="E144" i="2"/>
  <c r="E144" i="6" s="1"/>
  <c r="E145" i="2"/>
  <c r="E145" i="6" s="1"/>
  <c r="E146" i="2"/>
  <c r="E146" i="6" s="1"/>
  <c r="E147" i="2"/>
  <c r="E147" i="6" s="1"/>
  <c r="E148" i="2"/>
  <c r="E148" i="6" s="1"/>
  <c r="E149" i="2"/>
  <c r="E149" i="6" s="1"/>
  <c r="E150" i="2"/>
  <c r="E150" i="6" s="1"/>
  <c r="E151" i="2"/>
  <c r="E151" i="6" s="1"/>
  <c r="E152" i="2"/>
  <c r="E152" i="6" s="1"/>
  <c r="E153" i="2"/>
  <c r="E153" i="6" s="1"/>
  <c r="E154" i="2"/>
  <c r="E154" i="6" s="1"/>
  <c r="E155" i="2"/>
  <c r="E155" i="6" s="1"/>
  <c r="E156" i="2"/>
  <c r="E156" i="6" s="1"/>
  <c r="E157" i="2"/>
  <c r="E157" i="6" s="1"/>
  <c r="E158" i="2"/>
  <c r="E158" i="6" s="1"/>
  <c r="E159" i="2"/>
  <c r="E159" i="6" s="1"/>
  <c r="E160" i="2"/>
  <c r="E160" i="6" s="1"/>
  <c r="E161" i="2"/>
  <c r="E161" i="6" s="1"/>
  <c r="E162" i="2"/>
  <c r="E162" i="6" s="1"/>
  <c r="E163" i="2"/>
  <c r="E163" i="6" s="1"/>
  <c r="E164" i="2"/>
  <c r="E164" i="6" s="1"/>
  <c r="E165" i="2"/>
  <c r="E165" i="6" s="1"/>
  <c r="E166" i="2"/>
  <c r="E166" i="6" s="1"/>
  <c r="E167" i="2"/>
  <c r="E167" i="6" s="1"/>
  <c r="E168" i="2"/>
  <c r="E168" i="6" s="1"/>
  <c r="E169" i="2"/>
  <c r="E169" i="6" s="1"/>
  <c r="E170" i="2"/>
  <c r="E170" i="6" s="1"/>
  <c r="E171" i="2"/>
  <c r="E171" i="6" s="1"/>
  <c r="E172" i="2"/>
  <c r="E172" i="6" s="1"/>
  <c r="E173" i="2"/>
  <c r="E173" i="6" s="1"/>
  <c r="E174" i="2"/>
  <c r="E174" i="6" s="1"/>
  <c r="E175" i="2"/>
  <c r="E175" i="6" s="1"/>
  <c r="E176" i="2"/>
  <c r="E176" i="6" s="1"/>
  <c r="E177" i="2"/>
  <c r="E177" i="6" s="1"/>
  <c r="E178" i="2"/>
  <c r="E178" i="6" s="1"/>
  <c r="E179" i="2"/>
  <c r="E179" i="6" s="1"/>
  <c r="E180" i="2"/>
  <c r="E180" i="6" s="1"/>
  <c r="E181" i="2"/>
  <c r="E181" i="6" s="1"/>
  <c r="E182" i="2"/>
  <c r="E182" i="6" s="1"/>
  <c r="E183" i="2"/>
  <c r="E183" i="6" s="1"/>
  <c r="E184" i="2"/>
  <c r="E184" i="6" s="1"/>
  <c r="E185" i="2"/>
  <c r="E185" i="6" s="1"/>
  <c r="E186" i="2"/>
  <c r="E186" i="6" s="1"/>
  <c r="E187" i="2"/>
  <c r="E187" i="6" s="1"/>
  <c r="E188" i="2"/>
  <c r="E188" i="6" s="1"/>
  <c r="E189" i="2"/>
  <c r="E189" i="6" s="1"/>
  <c r="E190" i="2"/>
  <c r="E190" i="6" s="1"/>
  <c r="E191" i="2"/>
  <c r="E191" i="6" s="1"/>
  <c r="E192" i="2"/>
  <c r="E192" i="6" s="1"/>
  <c r="E193" i="2"/>
  <c r="E193" i="6" s="1"/>
  <c r="E194" i="2"/>
  <c r="E194" i="6" s="1"/>
  <c r="E195" i="2"/>
  <c r="E195" i="6" s="1"/>
  <c r="E196" i="2"/>
  <c r="E196" i="6" s="1"/>
  <c r="E197" i="2"/>
  <c r="E197" i="6" s="1"/>
  <c r="E198" i="2"/>
  <c r="E198" i="6" s="1"/>
  <c r="E199" i="2"/>
  <c r="E199" i="6" s="1"/>
  <c r="E200" i="2"/>
  <c r="E200" i="6" s="1"/>
  <c r="E201" i="2"/>
  <c r="E201" i="6" s="1"/>
  <c r="E202" i="2"/>
  <c r="E202" i="6" s="1"/>
  <c r="E203" i="2"/>
  <c r="E203" i="6" s="1"/>
  <c r="E204" i="2"/>
  <c r="E204" i="6" s="1"/>
  <c r="E205" i="2"/>
  <c r="E205" i="6" s="1"/>
  <c r="E206" i="2"/>
  <c r="E206" i="6" s="1"/>
  <c r="E207" i="2"/>
  <c r="E207" i="6" s="1"/>
  <c r="E208" i="2"/>
  <c r="E208" i="6" s="1"/>
  <c r="E209" i="2"/>
  <c r="E209" i="6" s="1"/>
  <c r="E210" i="2"/>
  <c r="E210" i="6" s="1"/>
  <c r="E211" i="2"/>
  <c r="E211" i="6" s="1"/>
  <c r="E212" i="2"/>
  <c r="E212" i="6" s="1"/>
  <c r="E213" i="2"/>
  <c r="E213" i="6" s="1"/>
  <c r="E214" i="2"/>
  <c r="E214" i="6" s="1"/>
  <c r="E215" i="2"/>
  <c r="E215" i="6" s="1"/>
  <c r="E216" i="2"/>
  <c r="E216" i="6" s="1"/>
  <c r="E217" i="2"/>
  <c r="E217" i="6" s="1"/>
  <c r="E218" i="2"/>
  <c r="E218" i="6" s="1"/>
  <c r="E219" i="2"/>
  <c r="E219" i="6" s="1"/>
  <c r="E220" i="2"/>
  <c r="E220" i="6" s="1"/>
  <c r="E221" i="2"/>
  <c r="E221" i="6" s="1"/>
  <c r="E222" i="2"/>
  <c r="E222" i="6" s="1"/>
  <c r="E223" i="2"/>
  <c r="E223" i="6" s="1"/>
  <c r="E224" i="2"/>
  <c r="E224" i="6" s="1"/>
  <c r="E225" i="2"/>
  <c r="E225" i="6" s="1"/>
  <c r="E226" i="2"/>
  <c r="E226" i="6" s="1"/>
  <c r="E227" i="2"/>
  <c r="E227" i="6" s="1"/>
  <c r="E228" i="2"/>
  <c r="E228" i="6" s="1"/>
  <c r="E229" i="2"/>
  <c r="E229" i="6" s="1"/>
  <c r="E230" i="2"/>
  <c r="E230" i="6" s="1"/>
  <c r="E231" i="2"/>
  <c r="E231" i="6" s="1"/>
  <c r="E233" i="2"/>
  <c r="E233" i="6" s="1"/>
  <c r="E234" i="2"/>
  <c r="E234" i="6" s="1"/>
  <c r="E235" i="2"/>
  <c r="E235" i="6" s="1"/>
  <c r="E236" i="2"/>
  <c r="E236" i="6" s="1"/>
  <c r="E237" i="2"/>
  <c r="E237" i="6" s="1"/>
  <c r="E238" i="2"/>
  <c r="E238" i="6" s="1"/>
  <c r="E239" i="2"/>
  <c r="E239" i="6" s="1"/>
  <c r="E240" i="2"/>
  <c r="E240" i="6" s="1"/>
  <c r="E241" i="2"/>
  <c r="E241" i="6" s="1"/>
  <c r="E242" i="2"/>
  <c r="E242" i="6" s="1"/>
  <c r="E243" i="2"/>
  <c r="E243" i="6" s="1"/>
  <c r="E244" i="2"/>
  <c r="E244" i="6" s="1"/>
  <c r="E245" i="2"/>
  <c r="E245" i="6" s="1"/>
  <c r="E246" i="2"/>
  <c r="E246" i="6" s="1"/>
  <c r="E247" i="2"/>
  <c r="E247" i="6" s="1"/>
  <c r="E248" i="2"/>
  <c r="E248" i="6" s="1"/>
  <c r="E249" i="2"/>
  <c r="E249" i="6" s="1"/>
  <c r="E250" i="2"/>
  <c r="E250" i="6" s="1"/>
  <c r="E251" i="2"/>
  <c r="E251" i="6" s="1"/>
  <c r="E252" i="2"/>
  <c r="E252" i="6" s="1"/>
  <c r="E253" i="2"/>
  <c r="E253" i="6" s="1"/>
  <c r="E254" i="2"/>
  <c r="E254" i="6" s="1"/>
  <c r="E255" i="2"/>
  <c r="E255" i="6" s="1"/>
  <c r="E256" i="2"/>
  <c r="E256" i="6" s="1"/>
  <c r="E257" i="2"/>
  <c r="E257" i="6" s="1"/>
  <c r="E258" i="2"/>
  <c r="E258" i="6" s="1"/>
  <c r="E259" i="2"/>
  <c r="E259" i="6" s="1"/>
  <c r="E260" i="2"/>
  <c r="E260" i="6" s="1"/>
  <c r="E261" i="2"/>
  <c r="E261" i="6" s="1"/>
  <c r="E262" i="2"/>
  <c r="E262" i="6" s="1"/>
  <c r="E263" i="2"/>
  <c r="E263" i="6" s="1"/>
  <c r="E264" i="2"/>
  <c r="E264" i="6" s="1"/>
  <c r="E265" i="2"/>
  <c r="E265" i="6" s="1"/>
  <c r="E266" i="2"/>
  <c r="E266" i="6" s="1"/>
  <c r="E267" i="2"/>
  <c r="E267" i="6" s="1"/>
  <c r="E268" i="2"/>
  <c r="E268" i="6" s="1"/>
  <c r="E269" i="2"/>
  <c r="E269" i="6" s="1"/>
  <c r="E270" i="2"/>
  <c r="E270" i="6" s="1"/>
  <c r="E271" i="2"/>
  <c r="E271" i="6" s="1"/>
  <c r="E272" i="2"/>
  <c r="E272" i="6" s="1"/>
  <c r="E273" i="2"/>
  <c r="E273" i="6" s="1"/>
  <c r="E274" i="2"/>
  <c r="E274" i="6" s="1"/>
  <c r="E275" i="2"/>
  <c r="E275" i="6" s="1"/>
  <c r="E276" i="2"/>
  <c r="E276" i="6" s="1"/>
  <c r="E277" i="2"/>
  <c r="E277" i="6" s="1"/>
  <c r="E278" i="2"/>
  <c r="E278" i="6" s="1"/>
  <c r="E279" i="2"/>
  <c r="E279" i="6" s="1"/>
  <c r="E280" i="2"/>
  <c r="E280" i="6" s="1"/>
  <c r="E281" i="2"/>
  <c r="E281" i="6" s="1"/>
  <c r="E282" i="2"/>
  <c r="E282" i="6" s="1"/>
  <c r="E283" i="2"/>
  <c r="E283" i="6" s="1"/>
  <c r="E284" i="2"/>
  <c r="E284" i="6" s="1"/>
  <c r="E285" i="2"/>
  <c r="E285" i="6" s="1"/>
  <c r="E286" i="2"/>
  <c r="E286" i="6" s="1"/>
  <c r="E287" i="2"/>
  <c r="E287" i="6" s="1"/>
  <c r="E288" i="2"/>
  <c r="E288" i="6" s="1"/>
  <c r="E289" i="2"/>
  <c r="E289" i="6" s="1"/>
  <c r="E290" i="2"/>
  <c r="E290" i="6" s="1"/>
  <c r="E291" i="2"/>
  <c r="E291" i="6" s="1"/>
  <c r="E292" i="2"/>
  <c r="E292" i="6" s="1"/>
  <c r="E293" i="2"/>
  <c r="E293" i="6" s="1"/>
  <c r="E294" i="2"/>
  <c r="E294" i="6" s="1"/>
  <c r="E295" i="2"/>
  <c r="E295" i="6" s="1"/>
  <c r="E296" i="2"/>
  <c r="E296" i="6" s="1"/>
  <c r="E297" i="2"/>
  <c r="E297" i="6" s="1"/>
  <c r="E298" i="2"/>
  <c r="E298" i="6" s="1"/>
  <c r="E299" i="2"/>
  <c r="E299" i="6" s="1"/>
  <c r="E300" i="2"/>
  <c r="E300" i="6" s="1"/>
  <c r="E301" i="2"/>
  <c r="E301" i="6" s="1"/>
  <c r="E302" i="2"/>
  <c r="E302" i="6" s="1"/>
  <c r="E303" i="2"/>
  <c r="E303" i="6" s="1"/>
  <c r="E304" i="2"/>
  <c r="E304" i="6" s="1"/>
  <c r="E305" i="2"/>
  <c r="E305" i="6" s="1"/>
  <c r="E306" i="2"/>
  <c r="E306" i="6" s="1"/>
  <c r="E307" i="2"/>
  <c r="E307" i="6" s="1"/>
  <c r="E308" i="2"/>
  <c r="E308" i="6" s="1"/>
  <c r="E309" i="2"/>
  <c r="E309" i="6" s="1"/>
  <c r="E310" i="2"/>
  <c r="E310" i="6" s="1"/>
  <c r="E311" i="2"/>
  <c r="E311" i="6" s="1"/>
  <c r="E312" i="2"/>
  <c r="E312" i="6" s="1"/>
  <c r="E313" i="2"/>
  <c r="E313" i="6" s="1"/>
  <c r="E314" i="2"/>
  <c r="E314" i="6" s="1"/>
  <c r="E315" i="2"/>
  <c r="E315" i="6" s="1"/>
  <c r="E316" i="2"/>
  <c r="E316" i="6" s="1"/>
  <c r="E317" i="2"/>
  <c r="E317" i="6" s="1"/>
  <c r="E318" i="2"/>
  <c r="E318" i="6" s="1"/>
  <c r="E319" i="2"/>
  <c r="E319" i="6" s="1"/>
  <c r="E320" i="2"/>
  <c r="E320" i="6" s="1"/>
  <c r="E321" i="2"/>
  <c r="E321" i="6" s="1"/>
  <c r="E322" i="2"/>
  <c r="E322" i="6" s="1"/>
  <c r="E323" i="2"/>
  <c r="E323" i="6" s="1"/>
  <c r="E324" i="2"/>
  <c r="E324" i="6" s="1"/>
  <c r="E325" i="2"/>
  <c r="E325" i="6" s="1"/>
  <c r="E326" i="2"/>
  <c r="E326" i="6" s="1"/>
  <c r="E327" i="2"/>
  <c r="E327" i="6" s="1"/>
  <c r="E328" i="2"/>
  <c r="E328" i="6" s="1"/>
  <c r="E329" i="2"/>
  <c r="E329" i="6" s="1"/>
  <c r="E330" i="2"/>
  <c r="E330" i="6" s="1"/>
  <c r="E331" i="2"/>
  <c r="E331" i="6" s="1"/>
  <c r="E332" i="2"/>
  <c r="E332" i="6" s="1"/>
  <c r="E333" i="2"/>
  <c r="E333" i="6" s="1"/>
  <c r="E334" i="2"/>
  <c r="E334" i="6" s="1"/>
  <c r="E335" i="2"/>
  <c r="E335" i="6" s="1"/>
  <c r="E336" i="2"/>
  <c r="E336" i="6" s="1"/>
  <c r="E337" i="2"/>
  <c r="E337" i="6" s="1"/>
  <c r="E338" i="2"/>
  <c r="E338" i="6" s="1"/>
  <c r="E339" i="2"/>
  <c r="E339" i="6" s="1"/>
  <c r="E340" i="2"/>
  <c r="E340" i="6" s="1"/>
  <c r="E341" i="2"/>
  <c r="E341" i="6" s="1"/>
  <c r="E342" i="2"/>
  <c r="E342" i="6" s="1"/>
  <c r="E343" i="2"/>
  <c r="E343" i="6" s="1"/>
  <c r="E344" i="2"/>
  <c r="E344" i="6" s="1"/>
  <c r="E345" i="2"/>
  <c r="E345" i="6" s="1"/>
  <c r="E346" i="2"/>
  <c r="E346" i="6" s="1"/>
  <c r="E347" i="2"/>
  <c r="E347" i="6" s="1"/>
  <c r="E348" i="2"/>
  <c r="E348" i="6" s="1"/>
  <c r="E349" i="2"/>
  <c r="E349" i="6" s="1"/>
  <c r="E350" i="2"/>
  <c r="E350" i="6" s="1"/>
  <c r="E351" i="2"/>
  <c r="E351" i="6" s="1"/>
  <c r="E352" i="2"/>
  <c r="E352" i="6" s="1"/>
  <c r="E353" i="2"/>
  <c r="E353" i="6" s="1"/>
  <c r="E354" i="2"/>
  <c r="E354" i="6" s="1"/>
  <c r="E355" i="2"/>
  <c r="E355" i="6" s="1"/>
  <c r="E356" i="2"/>
  <c r="E356" i="6" s="1"/>
  <c r="E357" i="2"/>
  <c r="E357" i="6" s="1"/>
  <c r="E358" i="2"/>
  <c r="E358" i="6" s="1"/>
  <c r="E359" i="2"/>
  <c r="E359" i="6" s="1"/>
  <c r="E360" i="2"/>
  <c r="E360" i="6" s="1"/>
  <c r="E361" i="2"/>
  <c r="E361" i="6" s="1"/>
  <c r="E2" i="2"/>
  <c r="E2" i="6" s="1"/>
  <c r="J361" i="2" l="1"/>
  <c r="J361" i="6" s="1"/>
  <c r="J360" i="2" l="1"/>
  <c r="J360" i="6" s="1"/>
  <c r="J359" i="2"/>
  <c r="J359" i="6" s="1"/>
  <c r="J358" i="2"/>
  <c r="J358" i="6" s="1"/>
  <c r="J357" i="2"/>
  <c r="J357" i="6" s="1"/>
  <c r="J356" i="2"/>
  <c r="J356" i="6" s="1"/>
  <c r="J355" i="2"/>
  <c r="J355" i="6" s="1"/>
  <c r="J354" i="2"/>
  <c r="J354" i="6" s="1"/>
  <c r="J353" i="2"/>
  <c r="J353" i="6" s="1"/>
  <c r="J352" i="2"/>
  <c r="J352" i="6" s="1"/>
  <c r="J351" i="2"/>
  <c r="J351" i="6" s="1"/>
  <c r="J350" i="2"/>
  <c r="J350" i="6" s="1"/>
  <c r="J349" i="2"/>
  <c r="J349" i="6" s="1"/>
  <c r="J348" i="2"/>
  <c r="J348" i="6" s="1"/>
  <c r="J347" i="2"/>
  <c r="J347" i="6" s="1"/>
  <c r="J346" i="2"/>
  <c r="J346" i="6" s="1"/>
  <c r="J345" i="2"/>
  <c r="J345" i="6" s="1"/>
  <c r="J344" i="2"/>
  <c r="J344" i="6" s="1"/>
  <c r="J343" i="2"/>
  <c r="J343" i="6" s="1"/>
  <c r="J342" i="2"/>
  <c r="J342" i="6" s="1"/>
  <c r="J341" i="2"/>
  <c r="J341" i="6" s="1"/>
  <c r="J340" i="2"/>
  <c r="J340" i="6" s="1"/>
  <c r="J339" i="2" l="1"/>
  <c r="J339" i="6" s="1"/>
  <c r="J338" i="2" l="1"/>
  <c r="J338" i="6" s="1"/>
  <c r="J337" i="2" l="1"/>
  <c r="J337" i="6" s="1"/>
  <c r="J336" i="2" l="1"/>
  <c r="J336" i="6" s="1"/>
  <c r="J335" i="2"/>
  <c r="J335" i="6" s="1"/>
  <c r="J334" i="2" l="1"/>
  <c r="J334" i="6" s="1"/>
  <c r="J245" i="2"/>
  <c r="J245" i="6" s="1"/>
  <c r="J333" i="2"/>
  <c r="J333" i="6" s="1"/>
  <c r="J332" i="2" l="1"/>
  <c r="J332" i="6" s="1"/>
  <c r="J331" i="2"/>
  <c r="J331" i="6" s="1"/>
  <c r="J330" i="2"/>
  <c r="J330" i="6" s="1"/>
  <c r="J329" i="2"/>
  <c r="J329" i="6" s="1"/>
  <c r="J328" i="2" l="1"/>
  <c r="J328" i="6" s="1"/>
  <c r="J327" i="2"/>
  <c r="J327" i="6" s="1"/>
  <c r="J326" i="2"/>
  <c r="J326" i="6" s="1"/>
  <c r="J325" i="2"/>
  <c r="J325" i="6" s="1"/>
  <c r="J324" i="2" l="1"/>
  <c r="J324" i="6" s="1"/>
  <c r="J323" i="2" l="1"/>
  <c r="J323" i="6" s="1"/>
  <c r="J319" i="2" l="1"/>
  <c r="J319" i="6" s="1"/>
  <c r="J322" i="2"/>
  <c r="J322" i="6" s="1"/>
  <c r="J321" i="2"/>
  <c r="J321" i="6" s="1"/>
  <c r="J320" i="2" l="1"/>
  <c r="J320" i="6" s="1"/>
  <c r="J318" i="2"/>
  <c r="J318" i="6" s="1"/>
  <c r="J58" i="2"/>
  <c r="J58" i="6" s="1"/>
  <c r="J317" i="2"/>
  <c r="J317" i="6" s="1"/>
  <c r="J316" i="2"/>
  <c r="J316" i="6" s="1"/>
  <c r="J315" i="2" l="1"/>
  <c r="J315" i="6" s="1"/>
  <c r="J314" i="2"/>
  <c r="J314" i="6" s="1"/>
  <c r="J313" i="2"/>
  <c r="J313" i="6" s="1"/>
  <c r="J312" i="2"/>
  <c r="J312" i="6" s="1"/>
  <c r="J311" i="2"/>
  <c r="J311" i="6" s="1"/>
  <c r="J51" i="2"/>
  <c r="J51" i="6" s="1"/>
  <c r="J310" i="2"/>
  <c r="J310" i="6" s="1"/>
  <c r="J309" i="2"/>
  <c r="J309" i="6" s="1"/>
  <c r="J308" i="2"/>
  <c r="J308" i="6" s="1"/>
  <c r="J307" i="2"/>
  <c r="J307" i="6" s="1"/>
  <c r="J306" i="2"/>
  <c r="J306" i="6" s="1"/>
  <c r="J305" i="2"/>
  <c r="J305" i="6" s="1"/>
  <c r="J304" i="2" l="1"/>
  <c r="J304" i="6" s="1"/>
  <c r="J303" i="2"/>
  <c r="J303" i="6" s="1"/>
  <c r="J302" i="2"/>
  <c r="J302" i="6" s="1"/>
  <c r="J301" i="2" l="1"/>
  <c r="J301" i="6" s="1"/>
  <c r="J300" i="2"/>
  <c r="J300" i="6" s="1"/>
  <c r="J299" i="2" l="1"/>
  <c r="J299" i="6" s="1"/>
  <c r="J298" i="2" l="1"/>
  <c r="J298" i="6" s="1"/>
  <c r="J297" i="2"/>
  <c r="J297" i="6" s="1"/>
  <c r="J296" i="2" l="1"/>
  <c r="J296" i="6" s="1"/>
  <c r="J295" i="2"/>
  <c r="J295" i="6" s="1"/>
  <c r="J294" i="2"/>
  <c r="J294" i="6" s="1"/>
  <c r="J293" i="2" l="1"/>
  <c r="J293" i="6" s="1"/>
  <c r="J292" i="2" l="1"/>
  <c r="J292" i="6" s="1"/>
  <c r="J291" i="2" l="1"/>
  <c r="J291" i="6" s="1"/>
  <c r="J290" i="2"/>
  <c r="J290" i="6" s="1"/>
  <c r="J289" i="2" l="1"/>
  <c r="J289" i="6" s="1"/>
  <c r="J288" i="2" l="1"/>
  <c r="J288" i="6" s="1"/>
  <c r="J8" i="2" l="1"/>
  <c r="J8" i="6" s="1"/>
  <c r="J9" i="2"/>
  <c r="J9" i="6" s="1"/>
  <c r="J10" i="2"/>
  <c r="J10" i="6" s="1"/>
  <c r="J11" i="2"/>
  <c r="J11" i="6" s="1"/>
  <c r="J12" i="2"/>
  <c r="J12" i="6" s="1"/>
  <c r="J13" i="2"/>
  <c r="J13" i="6" s="1"/>
  <c r="J14" i="2"/>
  <c r="J14" i="6" s="1"/>
  <c r="J15" i="2"/>
  <c r="J15" i="6" s="1"/>
  <c r="J16" i="2"/>
  <c r="J16" i="6" s="1"/>
  <c r="J17" i="2"/>
  <c r="J17" i="6" s="1"/>
  <c r="J18" i="2"/>
  <c r="J18" i="6" s="1"/>
  <c r="J19" i="2"/>
  <c r="J19" i="6" s="1"/>
  <c r="J20" i="2"/>
  <c r="J20" i="6" s="1"/>
  <c r="J21" i="2"/>
  <c r="J21" i="6" s="1"/>
  <c r="J22" i="2"/>
  <c r="J22" i="6" s="1"/>
  <c r="J23" i="2"/>
  <c r="J23" i="6" s="1"/>
  <c r="J24" i="2"/>
  <c r="J24" i="6" s="1"/>
  <c r="J25" i="2"/>
  <c r="J25" i="6" s="1"/>
  <c r="J26" i="2"/>
  <c r="J26" i="6" s="1"/>
  <c r="J27" i="2"/>
  <c r="J27" i="6" s="1"/>
  <c r="J28" i="2"/>
  <c r="J28" i="6" s="1"/>
  <c r="J29" i="2"/>
  <c r="J29" i="6" s="1"/>
  <c r="J30" i="2"/>
  <c r="J30" i="6" s="1"/>
  <c r="J31" i="2"/>
  <c r="J31" i="6" s="1"/>
  <c r="J32" i="2"/>
  <c r="J32" i="6" s="1"/>
  <c r="J33" i="2"/>
  <c r="J33" i="6" s="1"/>
  <c r="J34" i="2"/>
  <c r="J34" i="6" s="1"/>
  <c r="J35" i="2"/>
  <c r="J35" i="6" s="1"/>
  <c r="J36" i="2"/>
  <c r="J36" i="6" s="1"/>
  <c r="J37" i="2"/>
  <c r="J37" i="6" s="1"/>
  <c r="J38" i="2"/>
  <c r="J38" i="6" s="1"/>
  <c r="J39" i="2"/>
  <c r="J39" i="6" s="1"/>
  <c r="J40" i="2"/>
  <c r="J40" i="6" s="1"/>
  <c r="J41" i="2"/>
  <c r="J41" i="6" s="1"/>
  <c r="J42" i="2"/>
  <c r="J42" i="6" s="1"/>
  <c r="J43" i="2"/>
  <c r="J43" i="6" s="1"/>
  <c r="J44" i="2"/>
  <c r="J44" i="6" s="1"/>
  <c r="J45" i="2"/>
  <c r="J45" i="6" s="1"/>
  <c r="J46" i="2"/>
  <c r="J46" i="6" s="1"/>
  <c r="J47" i="2"/>
  <c r="J47" i="6" s="1"/>
  <c r="J48" i="2"/>
  <c r="J48" i="6" s="1"/>
  <c r="J49" i="2"/>
  <c r="J49" i="6" s="1"/>
  <c r="J50" i="2"/>
  <c r="J50" i="6" s="1"/>
  <c r="J52" i="2"/>
  <c r="J52" i="6" s="1"/>
  <c r="J53" i="2"/>
  <c r="J53" i="6" s="1"/>
  <c r="J54" i="2"/>
  <c r="J54" i="6" s="1"/>
  <c r="J55" i="2"/>
  <c r="J55" i="6" s="1"/>
  <c r="J56" i="2"/>
  <c r="J56" i="6" s="1"/>
  <c r="J57" i="2"/>
  <c r="J57" i="6" s="1"/>
  <c r="J59" i="2"/>
  <c r="J59" i="6" s="1"/>
  <c r="J60" i="2"/>
  <c r="J60" i="6" s="1"/>
  <c r="J61" i="2"/>
  <c r="J61" i="6" s="1"/>
  <c r="J62" i="2"/>
  <c r="J62" i="6" s="1"/>
  <c r="J63" i="2"/>
  <c r="J63" i="6" s="1"/>
  <c r="J64" i="2"/>
  <c r="J64" i="6" s="1"/>
  <c r="J65" i="2"/>
  <c r="J65" i="6" s="1"/>
  <c r="J66" i="2"/>
  <c r="J66" i="6" s="1"/>
  <c r="J67" i="2"/>
  <c r="J67" i="6" s="1"/>
  <c r="J68" i="2"/>
  <c r="J68" i="6" s="1"/>
  <c r="J69" i="2"/>
  <c r="J69" i="6" s="1"/>
  <c r="J70" i="2"/>
  <c r="J70" i="6" s="1"/>
  <c r="J71" i="2"/>
  <c r="J71" i="6" s="1"/>
  <c r="J72" i="2"/>
  <c r="J72" i="6" s="1"/>
  <c r="J73" i="2"/>
  <c r="J73" i="6" s="1"/>
  <c r="J74" i="2"/>
  <c r="J74" i="6" s="1"/>
  <c r="J75" i="2"/>
  <c r="J75" i="6" s="1"/>
  <c r="J76" i="2"/>
  <c r="J76" i="6" s="1"/>
  <c r="J77" i="2"/>
  <c r="J77" i="6" s="1"/>
  <c r="J78" i="2"/>
  <c r="J78" i="6" s="1"/>
  <c r="J79" i="2"/>
  <c r="J79" i="6" s="1"/>
  <c r="J80" i="2"/>
  <c r="J80" i="6" s="1"/>
  <c r="J81" i="2"/>
  <c r="J81" i="6" s="1"/>
  <c r="J82" i="2"/>
  <c r="J82" i="6" s="1"/>
  <c r="J83" i="2"/>
  <c r="J83" i="6" s="1"/>
  <c r="J84" i="2"/>
  <c r="J84" i="6" s="1"/>
  <c r="J85" i="2"/>
  <c r="J85" i="6" s="1"/>
  <c r="J86" i="2"/>
  <c r="J86" i="6" s="1"/>
  <c r="J87" i="2"/>
  <c r="J87" i="6" s="1"/>
  <c r="J88" i="2"/>
  <c r="J88" i="6" s="1"/>
  <c r="J89" i="2"/>
  <c r="J89" i="6" s="1"/>
  <c r="J90" i="2"/>
  <c r="J90" i="6" s="1"/>
  <c r="J91" i="2"/>
  <c r="J91" i="6" s="1"/>
  <c r="J92" i="2"/>
  <c r="J92" i="6" s="1"/>
  <c r="J93" i="2"/>
  <c r="J93" i="6" s="1"/>
  <c r="J94" i="2"/>
  <c r="J94" i="6" s="1"/>
  <c r="J95" i="2"/>
  <c r="J95" i="6" s="1"/>
  <c r="J96" i="2"/>
  <c r="J96" i="6" s="1"/>
  <c r="J97" i="2"/>
  <c r="J97" i="6" s="1"/>
  <c r="J98" i="2"/>
  <c r="J98" i="6" s="1"/>
  <c r="J99" i="2"/>
  <c r="J99" i="6" s="1"/>
  <c r="J100" i="2"/>
  <c r="J100" i="6" s="1"/>
  <c r="J101" i="2"/>
  <c r="J101" i="6" s="1"/>
  <c r="J102" i="2"/>
  <c r="J102" i="6" s="1"/>
  <c r="J103" i="2"/>
  <c r="J103" i="6" s="1"/>
  <c r="J104" i="2"/>
  <c r="J104" i="6" s="1"/>
  <c r="J105" i="2"/>
  <c r="J105" i="6" s="1"/>
  <c r="J106" i="2"/>
  <c r="J106" i="6" s="1"/>
  <c r="J107" i="2"/>
  <c r="J107" i="6" s="1"/>
  <c r="J108" i="2"/>
  <c r="J108" i="6" s="1"/>
  <c r="J109" i="2"/>
  <c r="J109" i="6" s="1"/>
  <c r="J110" i="2"/>
  <c r="J110" i="6" s="1"/>
  <c r="J111" i="2"/>
  <c r="J111" i="6" s="1"/>
  <c r="J112" i="2"/>
  <c r="J112" i="6" s="1"/>
  <c r="J113" i="2"/>
  <c r="J113" i="6" s="1"/>
  <c r="J114" i="2"/>
  <c r="J114" i="6" s="1"/>
  <c r="J115" i="2"/>
  <c r="J115" i="6" s="1"/>
  <c r="J116" i="2"/>
  <c r="J116" i="6" s="1"/>
  <c r="J117" i="2"/>
  <c r="J117" i="6" s="1"/>
  <c r="J118" i="2"/>
  <c r="J118" i="6" s="1"/>
  <c r="J119" i="2"/>
  <c r="J119" i="6" s="1"/>
  <c r="J120" i="2"/>
  <c r="J120" i="6" s="1"/>
  <c r="J121" i="2"/>
  <c r="J121" i="6" s="1"/>
  <c r="J122" i="2"/>
  <c r="J122" i="6" s="1"/>
  <c r="J123" i="2"/>
  <c r="J123" i="6" s="1"/>
  <c r="J124" i="2"/>
  <c r="J124" i="6" s="1"/>
  <c r="J125" i="2"/>
  <c r="J125" i="6" s="1"/>
  <c r="J126" i="2"/>
  <c r="J126" i="6" s="1"/>
  <c r="J127" i="2"/>
  <c r="J127" i="6" s="1"/>
  <c r="J128" i="2"/>
  <c r="J128" i="6" s="1"/>
  <c r="J130" i="2"/>
  <c r="J130" i="6" s="1"/>
  <c r="J131" i="2"/>
  <c r="J131" i="6" s="1"/>
  <c r="J132" i="2"/>
  <c r="J132" i="6" s="1"/>
  <c r="J133" i="2"/>
  <c r="J133" i="6" s="1"/>
  <c r="J134" i="2"/>
  <c r="J134" i="6" s="1"/>
  <c r="J135" i="2"/>
  <c r="J135" i="6" s="1"/>
  <c r="J136" i="2"/>
  <c r="J136" i="6" s="1"/>
  <c r="J137" i="2"/>
  <c r="J137" i="6" s="1"/>
  <c r="J138" i="2"/>
  <c r="J138" i="6" s="1"/>
  <c r="J139" i="2"/>
  <c r="J139" i="6" s="1"/>
  <c r="J140" i="2"/>
  <c r="J140" i="6" s="1"/>
  <c r="J141" i="2"/>
  <c r="J141" i="6" s="1"/>
  <c r="J142" i="2"/>
  <c r="J142" i="6" s="1"/>
  <c r="J143" i="2"/>
  <c r="J143" i="6" s="1"/>
  <c r="J144" i="2"/>
  <c r="J144" i="6" s="1"/>
  <c r="J145" i="2"/>
  <c r="J145" i="6" s="1"/>
  <c r="J146" i="2"/>
  <c r="J146" i="6" s="1"/>
  <c r="J147" i="2"/>
  <c r="J147" i="6" s="1"/>
  <c r="J148" i="2"/>
  <c r="J148" i="6" s="1"/>
  <c r="J149" i="2"/>
  <c r="J149" i="6" s="1"/>
  <c r="J150" i="2"/>
  <c r="J150" i="6" s="1"/>
  <c r="J151" i="2"/>
  <c r="J151" i="6" s="1"/>
  <c r="J152" i="2"/>
  <c r="J152" i="6" s="1"/>
  <c r="J153" i="2"/>
  <c r="J153" i="6" s="1"/>
  <c r="J154" i="2"/>
  <c r="J154" i="6" s="1"/>
  <c r="J155" i="2"/>
  <c r="J155" i="6" s="1"/>
  <c r="J156" i="2"/>
  <c r="J156" i="6" s="1"/>
  <c r="J157" i="2"/>
  <c r="J157" i="6" s="1"/>
  <c r="J158" i="2"/>
  <c r="J158" i="6" s="1"/>
  <c r="J159" i="2"/>
  <c r="J159" i="6" s="1"/>
  <c r="J160" i="2"/>
  <c r="J160" i="6" s="1"/>
  <c r="J161" i="2"/>
  <c r="J161" i="6" s="1"/>
  <c r="J162" i="2"/>
  <c r="J162" i="6" s="1"/>
  <c r="J163" i="2"/>
  <c r="J163" i="6" s="1"/>
  <c r="J164" i="2"/>
  <c r="J164" i="6" s="1"/>
  <c r="J165" i="2"/>
  <c r="J165" i="6" s="1"/>
  <c r="J166" i="2"/>
  <c r="J166" i="6" s="1"/>
  <c r="J167" i="2"/>
  <c r="J167" i="6" s="1"/>
  <c r="J168" i="2"/>
  <c r="J168" i="6" s="1"/>
  <c r="J169" i="2"/>
  <c r="J169" i="6" s="1"/>
  <c r="J170" i="2"/>
  <c r="J170" i="6" s="1"/>
  <c r="J171" i="2"/>
  <c r="J171" i="6" s="1"/>
  <c r="J172" i="2"/>
  <c r="J172" i="6" s="1"/>
  <c r="J173" i="2"/>
  <c r="J173" i="6" s="1"/>
  <c r="J174" i="2"/>
  <c r="J174" i="6" s="1"/>
  <c r="J175" i="2"/>
  <c r="J175" i="6" s="1"/>
  <c r="J176" i="2"/>
  <c r="J176" i="6" s="1"/>
  <c r="J177" i="2"/>
  <c r="J177" i="6" s="1"/>
  <c r="J178" i="2"/>
  <c r="J178" i="6" s="1"/>
  <c r="J179" i="2"/>
  <c r="J179" i="6" s="1"/>
  <c r="J180" i="2"/>
  <c r="J180" i="6" s="1"/>
  <c r="J181" i="2"/>
  <c r="J181" i="6" s="1"/>
  <c r="J182" i="2"/>
  <c r="J182" i="6" s="1"/>
  <c r="J183" i="2"/>
  <c r="J183" i="6" s="1"/>
  <c r="J184" i="2"/>
  <c r="J184" i="6" s="1"/>
  <c r="J185" i="2"/>
  <c r="J185" i="6" s="1"/>
  <c r="J186" i="2"/>
  <c r="J186" i="6" s="1"/>
  <c r="J187" i="2"/>
  <c r="J187" i="6" s="1"/>
  <c r="J188" i="2"/>
  <c r="J188" i="6" s="1"/>
  <c r="J189" i="2"/>
  <c r="J189" i="6" s="1"/>
  <c r="J190" i="2"/>
  <c r="J190" i="6" s="1"/>
  <c r="J191" i="2"/>
  <c r="J191" i="6" s="1"/>
  <c r="J192" i="2"/>
  <c r="J192" i="6" s="1"/>
  <c r="J193" i="2"/>
  <c r="J193" i="6" s="1"/>
  <c r="J194" i="2"/>
  <c r="J194" i="6" s="1"/>
  <c r="J195" i="2"/>
  <c r="J195" i="6" s="1"/>
  <c r="J196" i="2"/>
  <c r="J196" i="6" s="1"/>
  <c r="J197" i="2"/>
  <c r="J197" i="6" s="1"/>
  <c r="J198" i="2"/>
  <c r="J198" i="6" s="1"/>
  <c r="J199" i="2"/>
  <c r="J199" i="6" s="1"/>
  <c r="J200" i="2"/>
  <c r="J200" i="6" s="1"/>
  <c r="J201" i="2"/>
  <c r="J201" i="6" s="1"/>
  <c r="J202" i="2"/>
  <c r="J202" i="6" s="1"/>
  <c r="J203" i="2"/>
  <c r="J203" i="6" s="1"/>
  <c r="J204" i="2"/>
  <c r="J204" i="6" s="1"/>
  <c r="J205" i="2"/>
  <c r="J205" i="6" s="1"/>
  <c r="J206" i="2"/>
  <c r="J206" i="6" s="1"/>
  <c r="J207" i="2"/>
  <c r="J207" i="6" s="1"/>
  <c r="J208" i="2"/>
  <c r="J208" i="6" s="1"/>
  <c r="J209" i="2"/>
  <c r="J209" i="6" s="1"/>
  <c r="J210" i="2"/>
  <c r="J210" i="6" s="1"/>
  <c r="J211" i="2"/>
  <c r="J211" i="6" s="1"/>
  <c r="J212" i="2"/>
  <c r="J212" i="6" s="1"/>
  <c r="J213" i="2"/>
  <c r="J213" i="6" s="1"/>
  <c r="J214" i="2"/>
  <c r="J214" i="6" s="1"/>
  <c r="J215" i="2"/>
  <c r="J215" i="6" s="1"/>
  <c r="J216" i="2"/>
  <c r="J216" i="6" s="1"/>
  <c r="J217" i="2"/>
  <c r="J217" i="6" s="1"/>
  <c r="J218" i="2"/>
  <c r="J218" i="6" s="1"/>
  <c r="J219" i="2"/>
  <c r="J219" i="6" s="1"/>
  <c r="J220" i="2"/>
  <c r="J220" i="6" s="1"/>
  <c r="J221" i="2"/>
  <c r="J221" i="6" s="1"/>
  <c r="J222" i="2"/>
  <c r="J222" i="6" s="1"/>
  <c r="J223" i="2"/>
  <c r="J223" i="6" s="1"/>
  <c r="J224" i="2"/>
  <c r="J224" i="6" s="1"/>
  <c r="J225" i="2"/>
  <c r="J225" i="6" s="1"/>
  <c r="J226" i="2"/>
  <c r="J226" i="6" s="1"/>
  <c r="J227" i="2"/>
  <c r="J227" i="6" s="1"/>
  <c r="J228" i="2"/>
  <c r="J228" i="6" s="1"/>
  <c r="J229" i="2"/>
  <c r="J229" i="6" s="1"/>
  <c r="J230" i="2"/>
  <c r="J230" i="6" s="1"/>
  <c r="J231" i="2"/>
  <c r="J231" i="6" s="1"/>
  <c r="J233" i="2"/>
  <c r="J233" i="6" s="1"/>
  <c r="J234" i="2"/>
  <c r="J234" i="6" s="1"/>
  <c r="J235" i="2"/>
  <c r="J235" i="6" s="1"/>
  <c r="J236" i="2"/>
  <c r="J236" i="6" s="1"/>
  <c r="J237" i="2"/>
  <c r="J237" i="6" s="1"/>
  <c r="J238" i="2"/>
  <c r="J238" i="6" s="1"/>
  <c r="J239" i="2"/>
  <c r="J239" i="6" s="1"/>
  <c r="J240" i="2"/>
  <c r="J240" i="6" s="1"/>
  <c r="J241" i="2"/>
  <c r="J241" i="6" s="1"/>
  <c r="J242" i="2"/>
  <c r="J242" i="6" s="1"/>
  <c r="J243" i="2"/>
  <c r="J243" i="6" s="1"/>
  <c r="J244" i="2"/>
  <c r="J244" i="6" s="1"/>
  <c r="J246" i="2"/>
  <c r="J246" i="6" s="1"/>
  <c r="J247" i="2"/>
  <c r="J247" i="6" s="1"/>
  <c r="J248" i="2"/>
  <c r="J248" i="6" s="1"/>
  <c r="J249" i="2"/>
  <c r="J249" i="6" s="1"/>
  <c r="J250" i="2"/>
  <c r="J250" i="6" s="1"/>
  <c r="J251" i="2"/>
  <c r="J251" i="6" s="1"/>
  <c r="J252" i="2"/>
  <c r="J252" i="6" s="1"/>
  <c r="J253" i="2"/>
  <c r="J253" i="6" s="1"/>
  <c r="J254" i="2"/>
  <c r="J254" i="6" s="1"/>
  <c r="J255" i="2"/>
  <c r="J255" i="6" s="1"/>
  <c r="J256" i="2"/>
  <c r="J256" i="6" s="1"/>
  <c r="J257" i="2"/>
  <c r="J257" i="6" s="1"/>
  <c r="J258" i="2"/>
  <c r="J258" i="6" s="1"/>
  <c r="J259" i="2"/>
  <c r="J259" i="6" s="1"/>
  <c r="J260" i="2"/>
  <c r="J260" i="6" s="1"/>
  <c r="J261" i="2"/>
  <c r="J261" i="6" s="1"/>
  <c r="J262" i="2"/>
  <c r="J262" i="6" s="1"/>
  <c r="J263" i="2"/>
  <c r="J263" i="6" s="1"/>
  <c r="J264" i="2"/>
  <c r="J264" i="6" s="1"/>
  <c r="J265" i="2"/>
  <c r="J265" i="6" s="1"/>
  <c r="J266" i="2"/>
  <c r="J266" i="6" s="1"/>
  <c r="J267" i="2"/>
  <c r="J267" i="6" s="1"/>
  <c r="J268" i="2"/>
  <c r="J268" i="6" s="1"/>
  <c r="J269" i="2"/>
  <c r="J269" i="6" s="1"/>
  <c r="J270" i="2"/>
  <c r="J270" i="6" s="1"/>
  <c r="J271" i="2"/>
  <c r="J271" i="6" s="1"/>
  <c r="J272" i="2"/>
  <c r="J272" i="6" s="1"/>
  <c r="J273" i="2"/>
  <c r="J273" i="6" s="1"/>
  <c r="J274" i="2"/>
  <c r="J274" i="6" s="1"/>
  <c r="J275" i="2"/>
  <c r="J275" i="6" s="1"/>
  <c r="J276" i="2"/>
  <c r="J276" i="6" s="1"/>
  <c r="J277" i="2"/>
  <c r="J277" i="6" s="1"/>
  <c r="J278" i="2"/>
  <c r="J278" i="6" s="1"/>
  <c r="J279" i="2"/>
  <c r="J279" i="6" s="1"/>
  <c r="J280" i="2"/>
  <c r="J280" i="6" s="1"/>
  <c r="J281" i="2"/>
  <c r="J281" i="6" s="1"/>
  <c r="J282" i="2"/>
  <c r="J282" i="6" s="1"/>
  <c r="J283" i="2"/>
  <c r="J283" i="6" s="1"/>
  <c r="J284" i="2"/>
  <c r="J284" i="6" s="1"/>
  <c r="J285" i="2"/>
  <c r="J285" i="6" s="1"/>
  <c r="J286" i="2"/>
  <c r="J286" i="6" s="1"/>
  <c r="J287" i="2"/>
  <c r="J287" i="6" s="1"/>
  <c r="J525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2" i="2"/>
  <c r="J570" i="6" s="1"/>
  <c r="J573" i="2"/>
  <c r="J571" i="6" s="1"/>
  <c r="J574" i="2"/>
  <c r="J572" i="6" s="1"/>
  <c r="J575" i="2"/>
  <c r="J573" i="6" s="1"/>
  <c r="J576" i="2"/>
  <c r="J574" i="6" s="1"/>
  <c r="J577" i="2"/>
  <c r="J575" i="6" s="1"/>
  <c r="J578" i="2"/>
  <c r="J576" i="6" s="1"/>
  <c r="J579" i="2"/>
  <c r="J577" i="6" s="1"/>
  <c r="J580" i="2"/>
  <c r="J578" i="6" s="1"/>
  <c r="J581" i="2"/>
  <c r="J579" i="6" s="1"/>
  <c r="J582" i="2"/>
  <c r="J580" i="6" s="1"/>
  <c r="J583" i="2"/>
  <c r="J581" i="6" s="1"/>
  <c r="J584" i="2"/>
  <c r="J582" i="6" s="1"/>
  <c r="J585" i="2"/>
  <c r="J583" i="6" s="1"/>
  <c r="J586" i="2"/>
  <c r="J584" i="6" s="1"/>
  <c r="J587" i="2"/>
  <c r="J585" i="6" s="1"/>
  <c r="J588" i="2"/>
  <c r="J586" i="6" s="1"/>
  <c r="J589" i="2"/>
  <c r="J587" i="6" s="1"/>
  <c r="J590" i="2"/>
  <c r="J588" i="6" s="1"/>
  <c r="J591" i="2"/>
  <c r="J589" i="6" s="1"/>
  <c r="J592" i="2"/>
  <c r="J590" i="6" s="1"/>
  <c r="J593" i="2"/>
  <c r="J591" i="6" s="1"/>
  <c r="J594" i="2"/>
  <c r="J592" i="6" s="1"/>
  <c r="J595" i="2"/>
  <c r="J593" i="6" s="1"/>
  <c r="J596" i="2"/>
  <c r="J594" i="6" s="1"/>
  <c r="J597" i="2"/>
  <c r="J598" i="2"/>
  <c r="J599" i="2"/>
  <c r="J600" i="2"/>
  <c r="J601" i="2"/>
  <c r="J602" i="2"/>
  <c r="J603" i="2"/>
  <c r="J604" i="2"/>
  <c r="J605" i="2"/>
  <c r="J595" i="6" s="1"/>
  <c r="J606" i="2"/>
  <c r="J596" i="6" s="1"/>
  <c r="J607" i="2"/>
  <c r="J597" i="6" s="1"/>
  <c r="J608" i="2"/>
  <c r="J598" i="6" s="1"/>
  <c r="J609" i="2"/>
  <c r="J599" i="6" s="1"/>
  <c r="J610" i="2"/>
  <c r="J600" i="6" s="1"/>
  <c r="J611" i="2"/>
  <c r="J601" i="6" s="1"/>
  <c r="J612" i="2"/>
  <c r="J602" i="6" s="1"/>
  <c r="J613" i="2"/>
  <c r="J603" i="6" s="1"/>
  <c r="J614" i="2"/>
  <c r="J604" i="6" s="1"/>
  <c r="J615" i="2"/>
  <c r="J605" i="6" s="1"/>
  <c r="J616" i="2"/>
  <c r="J606" i="6" s="1"/>
  <c r="J617" i="2"/>
  <c r="J607" i="6" s="1"/>
  <c r="J618" i="2"/>
  <c r="J608" i="6" s="1"/>
  <c r="J619" i="2"/>
  <c r="J609" i="6" s="1"/>
  <c r="J620" i="2"/>
  <c r="J610" i="6" s="1"/>
  <c r="J621" i="2"/>
  <c r="J611" i="6" s="1"/>
  <c r="J622" i="2"/>
  <c r="J612" i="6" s="1"/>
  <c r="J623" i="2"/>
  <c r="J613" i="6" s="1"/>
  <c r="J624" i="2"/>
  <c r="J614" i="6" s="1"/>
  <c r="J625" i="2"/>
  <c r="J615" i="6" s="1"/>
  <c r="J626" i="2"/>
  <c r="J616" i="6" s="1"/>
  <c r="J627" i="2"/>
  <c r="J617" i="6" s="1"/>
  <c r="J628" i="2"/>
  <c r="J618" i="6" s="1"/>
  <c r="J629" i="2"/>
  <c r="J619" i="6" s="1"/>
  <c r="J630" i="2"/>
  <c r="J620" i="6" s="1"/>
  <c r="J631" i="2"/>
  <c r="J621" i="6" s="1"/>
  <c r="J632" i="2"/>
  <c r="J622" i="6" s="1"/>
  <c r="J633" i="2"/>
  <c r="J623" i="6" s="1"/>
  <c r="J634" i="2"/>
  <c r="J624" i="6" s="1"/>
  <c r="J635" i="2"/>
  <c r="J625" i="6" s="1"/>
  <c r="J636" i="2"/>
  <c r="J626" i="6" s="1"/>
  <c r="J637" i="2"/>
  <c r="J627" i="6" s="1"/>
  <c r="J638" i="2"/>
  <c r="J628" i="6" s="1"/>
  <c r="J639" i="2"/>
  <c r="J629" i="6" s="1"/>
  <c r="J640" i="2"/>
  <c r="J630" i="6" s="1"/>
  <c r="J641" i="2"/>
  <c r="J631" i="6" s="1"/>
  <c r="J642" i="2"/>
  <c r="J632" i="6" s="1"/>
  <c r="J643" i="2"/>
  <c r="J633" i="6" s="1"/>
  <c r="J644" i="2"/>
  <c r="J634" i="6" s="1"/>
  <c r="J645" i="2"/>
  <c r="J635" i="6" s="1"/>
  <c r="J646" i="2"/>
  <c r="J636" i="6" s="1"/>
  <c r="J647" i="2"/>
  <c r="J637" i="6" s="1"/>
  <c r="J648" i="2"/>
  <c r="J638" i="6" s="1"/>
  <c r="J649" i="2"/>
  <c r="J639" i="6" s="1"/>
  <c r="J650" i="2"/>
  <c r="J640" i="6" s="1"/>
  <c r="J651" i="2"/>
  <c r="J641" i="6" s="1"/>
  <c r="J652" i="2"/>
  <c r="J642" i="6" s="1"/>
  <c r="J653" i="2"/>
  <c r="J643" i="6" s="1"/>
  <c r="J654" i="2"/>
  <c r="J644" i="6" s="1"/>
  <c r="J655" i="2"/>
  <c r="J645" i="6" s="1"/>
  <c r="J656" i="2"/>
  <c r="J646" i="6" s="1"/>
  <c r="J657" i="2"/>
  <c r="J647" i="6" s="1"/>
  <c r="J658" i="2"/>
  <c r="J648" i="6" s="1"/>
  <c r="J659" i="2"/>
  <c r="J649" i="6" s="1"/>
  <c r="J3" i="2"/>
  <c r="J3" i="6" s="1"/>
  <c r="J4" i="2"/>
  <c r="J4" i="6" s="1"/>
  <c r="J5" i="2"/>
  <c r="J5" i="6" s="1"/>
  <c r="J6" i="2"/>
  <c r="J6" i="6" s="1"/>
  <c r="J7" i="2"/>
  <c r="J7" i="6" s="1"/>
  <c r="J2" i="2"/>
  <c r="J2" i="6" s="1"/>
  <c r="G3" i="2" l="1"/>
  <c r="G3" i="6" s="1"/>
  <c r="A3" i="2"/>
  <c r="A3" i="6" s="1"/>
  <c r="A4" i="2" l="1"/>
  <c r="A4" i="6" s="1"/>
  <c r="G4" i="2"/>
  <c r="G4" i="6" s="1"/>
  <c r="G5" i="2" l="1"/>
  <c r="G5" i="6" s="1"/>
  <c r="A5" i="2"/>
  <c r="A5" i="6" s="1"/>
  <c r="A6" i="2" l="1"/>
  <c r="A6" i="6" s="1"/>
  <c r="G6" i="2"/>
  <c r="G6" i="6" s="1"/>
  <c r="G7" i="2" l="1"/>
  <c r="G7" i="6" s="1"/>
  <c r="A7" i="2"/>
  <c r="A7" i="6" s="1"/>
  <c r="A8" i="2" l="1"/>
  <c r="A8" i="6" s="1"/>
  <c r="G8" i="2"/>
  <c r="G8" i="6" s="1"/>
  <c r="G9" i="2" l="1"/>
  <c r="G9" i="6" s="1"/>
  <c r="A9" i="2"/>
  <c r="A9" i="6" s="1"/>
  <c r="A10" i="2" l="1"/>
  <c r="A10" i="6" s="1"/>
  <c r="G10" i="2"/>
  <c r="G10" i="6" s="1"/>
  <c r="G11" i="2" l="1"/>
  <c r="G11" i="6" s="1"/>
  <c r="A11" i="2"/>
  <c r="A11" i="6" s="1"/>
  <c r="A12" i="2" l="1"/>
  <c r="A12" i="6" s="1"/>
  <c r="G12" i="2"/>
  <c r="G12" i="6" s="1"/>
  <c r="G13" i="2" l="1"/>
  <c r="G13" i="6" s="1"/>
  <c r="A13" i="2"/>
  <c r="A13" i="6" s="1"/>
  <c r="A14" i="2" l="1"/>
  <c r="A14" i="6" s="1"/>
  <c r="G14" i="2"/>
  <c r="G14" i="6" s="1"/>
  <c r="G15" i="2" l="1"/>
  <c r="G15" i="6" s="1"/>
  <c r="A15" i="2"/>
  <c r="A15" i="6" s="1"/>
  <c r="A16" i="2" l="1"/>
  <c r="A16" i="6" s="1"/>
  <c r="G16" i="2"/>
  <c r="G16" i="6" s="1"/>
  <c r="G17" i="2" l="1"/>
  <c r="G17" i="6" s="1"/>
  <c r="A17" i="2"/>
  <c r="A17" i="6" s="1"/>
  <c r="A18" i="2" l="1"/>
  <c r="A18" i="6" s="1"/>
  <c r="G18" i="2"/>
  <c r="G18" i="6" s="1"/>
  <c r="G19" i="2" l="1"/>
  <c r="G19" i="6" s="1"/>
  <c r="A19" i="2"/>
  <c r="A19" i="6" s="1"/>
  <c r="A20" i="2" l="1"/>
  <c r="A20" i="6" s="1"/>
  <c r="G20" i="2"/>
  <c r="G20" i="6" s="1"/>
  <c r="G21" i="2" l="1"/>
  <c r="G21" i="6" s="1"/>
  <c r="A21" i="2"/>
  <c r="A21" i="6" s="1"/>
  <c r="A22" i="2" l="1"/>
  <c r="A22" i="6" s="1"/>
  <c r="G22" i="2"/>
  <c r="G22" i="6" s="1"/>
  <c r="G23" i="2" l="1"/>
  <c r="G23" i="6" s="1"/>
  <c r="A23" i="2"/>
  <c r="A23" i="6" s="1"/>
  <c r="A24" i="2" l="1"/>
  <c r="A24" i="6" s="1"/>
  <c r="G24" i="2"/>
  <c r="G24" i="6" s="1"/>
  <c r="G25" i="2" l="1"/>
  <c r="G25" i="6" s="1"/>
  <c r="A25" i="2"/>
  <c r="A25" i="6" s="1"/>
  <c r="A26" i="2" l="1"/>
  <c r="A26" i="6" s="1"/>
  <c r="G26" i="2"/>
  <c r="G26" i="6" s="1"/>
  <c r="G27" i="2" l="1"/>
  <c r="G27" i="6" s="1"/>
  <c r="A27" i="2"/>
  <c r="A27" i="6" s="1"/>
  <c r="A28" i="2" l="1"/>
  <c r="A28" i="6" s="1"/>
  <c r="G28" i="2"/>
  <c r="G28" i="6" s="1"/>
  <c r="G29" i="2" l="1"/>
  <c r="G29" i="6" s="1"/>
  <c r="A29" i="2"/>
  <c r="A29" i="6" s="1"/>
  <c r="A30" i="2" l="1"/>
  <c r="A30" i="6" s="1"/>
  <c r="G30" i="2"/>
  <c r="G30" i="6" s="1"/>
  <c r="G31" i="2" l="1"/>
  <c r="G31" i="6" s="1"/>
  <c r="A31" i="2"/>
  <c r="A31" i="6" s="1"/>
  <c r="A32" i="2" l="1"/>
  <c r="A32" i="6" s="1"/>
  <c r="G32" i="2"/>
  <c r="G32" i="6" s="1"/>
  <c r="G33" i="2" l="1"/>
  <c r="G33" i="6" s="1"/>
  <c r="A33" i="2"/>
  <c r="A33" i="6" s="1"/>
  <c r="A34" i="2" l="1"/>
  <c r="A34" i="6" s="1"/>
  <c r="G34" i="2"/>
  <c r="G34" i="6" s="1"/>
  <c r="G35" i="2" l="1"/>
  <c r="G35" i="6" s="1"/>
  <c r="A35" i="2"/>
  <c r="A35" i="6" s="1"/>
  <c r="A36" i="2" l="1"/>
  <c r="A36" i="6" s="1"/>
  <c r="G36" i="2"/>
  <c r="G36" i="6" s="1"/>
  <c r="G37" i="2" l="1"/>
  <c r="G37" i="6" s="1"/>
  <c r="A37" i="2"/>
  <c r="A37" i="6" s="1"/>
  <c r="A38" i="2" l="1"/>
  <c r="A38" i="6" s="1"/>
  <c r="G38" i="2"/>
  <c r="G38" i="6" s="1"/>
  <c r="G39" i="2" l="1"/>
  <c r="G39" i="6" s="1"/>
  <c r="A39" i="2"/>
  <c r="A39" i="6" s="1"/>
  <c r="A40" i="2" l="1"/>
  <c r="A40" i="6" s="1"/>
  <c r="G40" i="2"/>
  <c r="G40" i="6" s="1"/>
  <c r="G41" i="2" l="1"/>
  <c r="G41" i="6" s="1"/>
  <c r="A41" i="2"/>
  <c r="A41" i="6" s="1"/>
  <c r="A42" i="2" l="1"/>
  <c r="A42" i="6" s="1"/>
  <c r="G42" i="2"/>
  <c r="G42" i="6" s="1"/>
  <c r="G43" i="2" l="1"/>
  <c r="G43" i="6" s="1"/>
  <c r="A43" i="2"/>
  <c r="A43" i="6" s="1"/>
  <c r="A44" i="2" l="1"/>
  <c r="A44" i="6" s="1"/>
  <c r="G44" i="2"/>
  <c r="G44" i="6" s="1"/>
  <c r="G45" i="2" l="1"/>
  <c r="G45" i="6" s="1"/>
  <c r="A45" i="2"/>
  <c r="A45" i="6" s="1"/>
  <c r="A46" i="2" l="1"/>
  <c r="A46" i="6" s="1"/>
  <c r="G46" i="2"/>
  <c r="G46" i="6" s="1"/>
  <c r="G47" i="2" l="1"/>
  <c r="G47" i="6" s="1"/>
  <c r="A47" i="2"/>
  <c r="A47" i="6" s="1"/>
  <c r="A48" i="2" l="1"/>
  <c r="A48" i="6" s="1"/>
  <c r="G48" i="2"/>
  <c r="G48" i="6" s="1"/>
  <c r="G49" i="2" l="1"/>
  <c r="G49" i="6" s="1"/>
  <c r="A49" i="2"/>
  <c r="A49" i="6" s="1"/>
  <c r="A50" i="2" l="1"/>
  <c r="A50" i="6" s="1"/>
  <c r="G50" i="2"/>
  <c r="G50" i="6" s="1"/>
  <c r="G51" i="2" l="1"/>
  <c r="G51" i="6" s="1"/>
  <c r="A51" i="2"/>
  <c r="A51" i="6" s="1"/>
  <c r="A52" i="2" l="1"/>
  <c r="A52" i="6" s="1"/>
  <c r="G52" i="2"/>
  <c r="G52" i="6" s="1"/>
  <c r="G53" i="2" l="1"/>
  <c r="G53" i="6" s="1"/>
  <c r="A53" i="2"/>
  <c r="A53" i="6" s="1"/>
  <c r="A54" i="2" l="1"/>
  <c r="A54" i="6" s="1"/>
  <c r="G54" i="2"/>
  <c r="G54" i="6" s="1"/>
  <c r="G55" i="2" l="1"/>
  <c r="G55" i="6" s="1"/>
  <c r="A55" i="2"/>
  <c r="A55" i="6" s="1"/>
  <c r="A56" i="2" l="1"/>
  <c r="A56" i="6" s="1"/>
  <c r="G56" i="2"/>
  <c r="G56" i="6" s="1"/>
  <c r="G57" i="2" l="1"/>
  <c r="G57" i="6" s="1"/>
  <c r="A57" i="2"/>
  <c r="A57" i="6" s="1"/>
  <c r="A58" i="2" l="1"/>
  <c r="A58" i="6" s="1"/>
  <c r="G58" i="2"/>
  <c r="G58" i="6" s="1"/>
  <c r="G59" i="2" l="1"/>
  <c r="G59" i="6" s="1"/>
  <c r="A59" i="2"/>
  <c r="A59" i="6" s="1"/>
  <c r="A60" i="2" l="1"/>
  <c r="A60" i="6" s="1"/>
  <c r="G60" i="2"/>
  <c r="G60" i="6" s="1"/>
  <c r="G61" i="2" l="1"/>
  <c r="G61" i="6" s="1"/>
  <c r="A61" i="2"/>
  <c r="A61" i="6" s="1"/>
  <c r="A62" i="2" l="1"/>
  <c r="A62" i="6" s="1"/>
  <c r="G62" i="2"/>
  <c r="G62" i="6" s="1"/>
  <c r="G63" i="2" l="1"/>
  <c r="G63" i="6" s="1"/>
  <c r="A63" i="2"/>
  <c r="A63" i="6" s="1"/>
  <c r="A64" i="2" l="1"/>
  <c r="A64" i="6" s="1"/>
  <c r="G64" i="2"/>
  <c r="G64" i="6" s="1"/>
  <c r="G65" i="2" l="1"/>
  <c r="G65" i="6" s="1"/>
  <c r="A65" i="2"/>
  <c r="A65" i="6" s="1"/>
  <c r="A66" i="2" l="1"/>
  <c r="A66" i="6" s="1"/>
  <c r="G66" i="2"/>
  <c r="G66" i="6" s="1"/>
  <c r="G67" i="2" l="1"/>
  <c r="G67" i="6" s="1"/>
  <c r="A67" i="2"/>
  <c r="A67" i="6" s="1"/>
  <c r="A68" i="2" l="1"/>
  <c r="A68" i="6" s="1"/>
  <c r="G68" i="2"/>
  <c r="G68" i="6" s="1"/>
  <c r="G69" i="2" l="1"/>
  <c r="G69" i="6" s="1"/>
  <c r="A69" i="2"/>
  <c r="A69" i="6" s="1"/>
  <c r="A70" i="2" l="1"/>
  <c r="A70" i="6" s="1"/>
  <c r="G70" i="2"/>
  <c r="G70" i="6" s="1"/>
  <c r="G71" i="2" l="1"/>
  <c r="G71" i="6" s="1"/>
  <c r="A71" i="2"/>
  <c r="A71" i="6" s="1"/>
  <c r="A72" i="2" l="1"/>
  <c r="A72" i="6" s="1"/>
  <c r="G72" i="2"/>
  <c r="G72" i="6" s="1"/>
  <c r="G73" i="2" l="1"/>
  <c r="G73" i="6" s="1"/>
  <c r="A73" i="2"/>
  <c r="A73" i="6" s="1"/>
  <c r="A74" i="2" l="1"/>
  <c r="A74" i="6" s="1"/>
  <c r="G74" i="2"/>
  <c r="G74" i="6" s="1"/>
  <c r="G75" i="2" l="1"/>
  <c r="G75" i="6" s="1"/>
  <c r="A75" i="2"/>
  <c r="A75" i="6" s="1"/>
  <c r="A76" i="2" l="1"/>
  <c r="A76" i="6" s="1"/>
  <c r="G76" i="2"/>
  <c r="G76" i="6" s="1"/>
  <c r="G77" i="2" l="1"/>
  <c r="G77" i="6" s="1"/>
  <c r="A77" i="2"/>
  <c r="A77" i="6" s="1"/>
  <c r="A78" i="2" l="1"/>
  <c r="A78" i="6" s="1"/>
  <c r="G78" i="2"/>
  <c r="G78" i="6" s="1"/>
  <c r="G79" i="2" l="1"/>
  <c r="G79" i="6" s="1"/>
  <c r="A79" i="2"/>
  <c r="A79" i="6" s="1"/>
  <c r="A80" i="2" l="1"/>
  <c r="A80" i="6" s="1"/>
  <c r="G80" i="2"/>
  <c r="G80" i="6" s="1"/>
  <c r="G81" i="2" l="1"/>
  <c r="G81" i="6" s="1"/>
  <c r="A81" i="2"/>
  <c r="A81" i="6" s="1"/>
  <c r="A82" i="2" l="1"/>
  <c r="A82" i="6" s="1"/>
  <c r="G82" i="2"/>
  <c r="G82" i="6" s="1"/>
  <c r="G83" i="2" l="1"/>
  <c r="G83" i="6" s="1"/>
  <c r="A83" i="2"/>
  <c r="A83" i="6" s="1"/>
  <c r="A84" i="2" l="1"/>
  <c r="A84" i="6" s="1"/>
  <c r="G84" i="2"/>
  <c r="G84" i="6" s="1"/>
  <c r="G85" i="2" l="1"/>
  <c r="G85" i="6" s="1"/>
  <c r="A85" i="2"/>
  <c r="A85" i="6" s="1"/>
  <c r="A86" i="2" l="1"/>
  <c r="A86" i="6" s="1"/>
  <c r="G86" i="2"/>
  <c r="G86" i="6" s="1"/>
  <c r="G87" i="2" l="1"/>
  <c r="G87" i="6" s="1"/>
  <c r="A87" i="2"/>
  <c r="A87" i="6" s="1"/>
  <c r="A88" i="2" l="1"/>
  <c r="A88" i="6" s="1"/>
  <c r="G88" i="2"/>
  <c r="G88" i="6" s="1"/>
  <c r="G89" i="2" l="1"/>
  <c r="G89" i="6" s="1"/>
  <c r="A89" i="2"/>
  <c r="A89" i="6" s="1"/>
  <c r="A90" i="2" l="1"/>
  <c r="A90" i="6" s="1"/>
  <c r="G90" i="2"/>
  <c r="G90" i="6" s="1"/>
  <c r="G91" i="2" l="1"/>
  <c r="G91" i="6" s="1"/>
  <c r="A91" i="2"/>
  <c r="A91" i="6" s="1"/>
  <c r="A92" i="2" l="1"/>
  <c r="A92" i="6" s="1"/>
  <c r="G92" i="2"/>
  <c r="G92" i="6" s="1"/>
  <c r="G93" i="2" l="1"/>
  <c r="G93" i="6" s="1"/>
  <c r="A93" i="2"/>
  <c r="A93" i="6" s="1"/>
  <c r="A94" i="2" l="1"/>
  <c r="A94" i="6" s="1"/>
  <c r="G94" i="2"/>
  <c r="G94" i="6" s="1"/>
  <c r="G95" i="2" l="1"/>
  <c r="G95" i="6" s="1"/>
  <c r="A95" i="2"/>
  <c r="A95" i="6" s="1"/>
  <c r="A96" i="2" l="1"/>
  <c r="A96" i="6" s="1"/>
  <c r="G96" i="2"/>
  <c r="G96" i="6" s="1"/>
  <c r="G97" i="2" l="1"/>
  <c r="G97" i="6" s="1"/>
  <c r="A97" i="2"/>
  <c r="A97" i="6" s="1"/>
  <c r="A98" i="2" l="1"/>
  <c r="A98" i="6" s="1"/>
  <c r="G98" i="2"/>
  <c r="G98" i="6" s="1"/>
  <c r="G99" i="2" l="1"/>
  <c r="G99" i="6" s="1"/>
  <c r="A99" i="2"/>
  <c r="A99" i="6" s="1"/>
  <c r="A100" i="2" l="1"/>
  <c r="A100" i="6" s="1"/>
  <c r="G100" i="2"/>
  <c r="G100" i="6" s="1"/>
  <c r="G101" i="2" l="1"/>
  <c r="G101" i="6" s="1"/>
  <c r="A101" i="2"/>
  <c r="A101" i="6" s="1"/>
  <c r="A102" i="2" l="1"/>
  <c r="A102" i="6" s="1"/>
  <c r="G102" i="2"/>
  <c r="G102" i="6" s="1"/>
  <c r="G103" i="2" l="1"/>
  <c r="G103" i="6" s="1"/>
  <c r="A103" i="2"/>
  <c r="A103" i="6" s="1"/>
  <c r="A104" i="2" l="1"/>
  <c r="A104" i="6" s="1"/>
  <c r="G104" i="2"/>
  <c r="G104" i="6" s="1"/>
  <c r="G105" i="2" l="1"/>
  <c r="G105" i="6" s="1"/>
  <c r="A105" i="2"/>
  <c r="A105" i="6" s="1"/>
  <c r="A106" i="2" l="1"/>
  <c r="A106" i="6" s="1"/>
  <c r="G106" i="2"/>
  <c r="G106" i="6" s="1"/>
  <c r="G107" i="2" l="1"/>
  <c r="G107" i="6" s="1"/>
  <c r="A107" i="2"/>
  <c r="A107" i="6" s="1"/>
  <c r="A108" i="2" l="1"/>
  <c r="A108" i="6" s="1"/>
  <c r="G108" i="2"/>
  <c r="G108" i="6" s="1"/>
  <c r="G109" i="2" l="1"/>
  <c r="G109" i="6" s="1"/>
  <c r="A109" i="2"/>
  <c r="A109" i="6" s="1"/>
  <c r="A110" i="2" l="1"/>
  <c r="A110" i="6" s="1"/>
  <c r="G110" i="2"/>
  <c r="G110" i="6" s="1"/>
  <c r="G111" i="2" l="1"/>
  <c r="G111" i="6" s="1"/>
  <c r="A111" i="2"/>
  <c r="A111" i="6" s="1"/>
  <c r="A112" i="2" l="1"/>
  <c r="A112" i="6" s="1"/>
  <c r="G112" i="2"/>
  <c r="G112" i="6" s="1"/>
  <c r="G113" i="2" l="1"/>
  <c r="G113" i="6" s="1"/>
  <c r="A113" i="2"/>
  <c r="A113" i="6" s="1"/>
  <c r="A114" i="2" l="1"/>
  <c r="A114" i="6" s="1"/>
  <c r="G114" i="2"/>
  <c r="G114" i="6" s="1"/>
  <c r="G115" i="2" l="1"/>
  <c r="G115" i="6" s="1"/>
  <c r="A115" i="2"/>
  <c r="A115" i="6" s="1"/>
  <c r="A116" i="2" l="1"/>
  <c r="A116" i="6" s="1"/>
  <c r="G116" i="2"/>
  <c r="G116" i="6" s="1"/>
  <c r="G117" i="2" l="1"/>
  <c r="G117" i="6" s="1"/>
  <c r="A117" i="2"/>
  <c r="A117" i="6" s="1"/>
  <c r="A118" i="2" l="1"/>
  <c r="A118" i="6" s="1"/>
  <c r="G118" i="2"/>
  <c r="G118" i="6" s="1"/>
  <c r="G119" i="2" l="1"/>
  <c r="G119" i="6" s="1"/>
  <c r="A119" i="2"/>
  <c r="A119" i="6" s="1"/>
  <c r="A120" i="2" l="1"/>
  <c r="A120" i="6" s="1"/>
  <c r="G120" i="2"/>
  <c r="G120" i="6" s="1"/>
  <c r="G121" i="2" l="1"/>
  <c r="G121" i="6" s="1"/>
  <c r="A121" i="2"/>
  <c r="A121" i="6" s="1"/>
  <c r="A122" i="2" l="1"/>
  <c r="A122" i="6" s="1"/>
  <c r="G122" i="2"/>
  <c r="G122" i="6" s="1"/>
  <c r="G123" i="2" l="1"/>
  <c r="G123" i="6" s="1"/>
  <c r="A123" i="2"/>
  <c r="A123" i="6" s="1"/>
  <c r="A124" i="2" l="1"/>
  <c r="A124" i="6" s="1"/>
  <c r="G124" i="2"/>
  <c r="G124" i="6" s="1"/>
  <c r="G125" i="2" l="1"/>
  <c r="G125" i="6" s="1"/>
  <c r="A125" i="2"/>
  <c r="A125" i="6" s="1"/>
  <c r="A126" i="2" l="1"/>
  <c r="A126" i="6" s="1"/>
  <c r="G126" i="2"/>
  <c r="G126" i="6" s="1"/>
  <c r="G127" i="2" l="1"/>
  <c r="G127" i="6" s="1"/>
  <c r="A127" i="2"/>
  <c r="A127" i="6" s="1"/>
  <c r="A128" i="2" l="1"/>
  <c r="A128" i="6" s="1"/>
  <c r="G128" i="2"/>
  <c r="G128" i="6" s="1"/>
  <c r="G129" i="2" l="1"/>
  <c r="G129" i="6" s="1"/>
  <c r="A129" i="2"/>
  <c r="A129" i="6" s="1"/>
  <c r="A130" i="2" l="1"/>
  <c r="A130" i="6" s="1"/>
  <c r="G130" i="2"/>
  <c r="G130" i="6" s="1"/>
  <c r="G131" i="2" l="1"/>
  <c r="G131" i="6" s="1"/>
  <c r="A131" i="2"/>
  <c r="A131" i="6" s="1"/>
  <c r="A132" i="2" l="1"/>
  <c r="A132" i="6" s="1"/>
  <c r="G132" i="2"/>
  <c r="G132" i="6" s="1"/>
  <c r="G133" i="2" l="1"/>
  <c r="G133" i="6" s="1"/>
  <c r="A133" i="2"/>
  <c r="A133" i="6" s="1"/>
  <c r="A134" i="2" l="1"/>
  <c r="A134" i="6" s="1"/>
  <c r="G134" i="2"/>
  <c r="G134" i="6" s="1"/>
  <c r="G135" i="2" l="1"/>
  <c r="G135" i="6" s="1"/>
  <c r="A135" i="2"/>
  <c r="A135" i="6" s="1"/>
  <c r="A136" i="2" l="1"/>
  <c r="A136" i="6" s="1"/>
  <c r="G136" i="2"/>
  <c r="G136" i="6" s="1"/>
  <c r="G137" i="2" l="1"/>
  <c r="G137" i="6" s="1"/>
  <c r="A137" i="2"/>
  <c r="A137" i="6" s="1"/>
  <c r="A138" i="2" l="1"/>
  <c r="A138" i="6" s="1"/>
  <c r="G138" i="2"/>
  <c r="G138" i="6" s="1"/>
  <c r="G139" i="2" l="1"/>
  <c r="G139" i="6" s="1"/>
  <c r="A139" i="2"/>
  <c r="A139" i="6" s="1"/>
  <c r="A140" i="2" l="1"/>
  <c r="A140" i="6" s="1"/>
  <c r="G140" i="2"/>
  <c r="G140" i="6" s="1"/>
  <c r="G141" i="2" l="1"/>
  <c r="G141" i="6" s="1"/>
  <c r="A141" i="2"/>
  <c r="A141" i="6" s="1"/>
  <c r="A142" i="2" l="1"/>
  <c r="A142" i="6" s="1"/>
  <c r="G142" i="2"/>
  <c r="G142" i="6" s="1"/>
  <c r="G143" i="2" l="1"/>
  <c r="G143" i="6" s="1"/>
  <c r="A143" i="2"/>
  <c r="A143" i="6" s="1"/>
  <c r="A144" i="2" l="1"/>
  <c r="A144" i="6" s="1"/>
  <c r="G144" i="2"/>
  <c r="G144" i="6" s="1"/>
  <c r="G145" i="2" l="1"/>
  <c r="G145" i="6" s="1"/>
  <c r="A145" i="2"/>
  <c r="A145" i="6" s="1"/>
  <c r="A146" i="2" l="1"/>
  <c r="A146" i="6" s="1"/>
  <c r="G146" i="2"/>
  <c r="G146" i="6" s="1"/>
  <c r="G147" i="2" l="1"/>
  <c r="G147" i="6" s="1"/>
  <c r="A147" i="2"/>
  <c r="A147" i="6" s="1"/>
  <c r="A148" i="2" l="1"/>
  <c r="A148" i="6" s="1"/>
  <c r="G148" i="2"/>
  <c r="G148" i="6" s="1"/>
  <c r="G149" i="2" l="1"/>
  <c r="G149" i="6" s="1"/>
  <c r="A149" i="2"/>
  <c r="A149" i="6" s="1"/>
  <c r="A150" i="2" l="1"/>
  <c r="A150" i="6" s="1"/>
  <c r="G150" i="2"/>
  <c r="G150" i="6" s="1"/>
  <c r="G151" i="2" l="1"/>
  <c r="G151" i="6" s="1"/>
  <c r="A151" i="2"/>
  <c r="A151" i="6" s="1"/>
  <c r="A152" i="2" l="1"/>
  <c r="A152" i="6" s="1"/>
  <c r="G152" i="2"/>
  <c r="G152" i="6" s="1"/>
  <c r="G153" i="2" l="1"/>
  <c r="G153" i="6" s="1"/>
  <c r="A153" i="2"/>
  <c r="A153" i="6" s="1"/>
  <c r="A154" i="2" l="1"/>
  <c r="A154" i="6" s="1"/>
  <c r="G154" i="2"/>
  <c r="G154" i="6" s="1"/>
  <c r="G155" i="2" l="1"/>
  <c r="G155" i="6" s="1"/>
  <c r="A155" i="2"/>
  <c r="A155" i="6" s="1"/>
  <c r="A156" i="2" l="1"/>
  <c r="A156" i="6" s="1"/>
  <c r="G156" i="2"/>
  <c r="G156" i="6" s="1"/>
  <c r="G157" i="2" l="1"/>
  <c r="G157" i="6" s="1"/>
  <c r="A157" i="2"/>
  <c r="A157" i="6" s="1"/>
  <c r="A158" i="2" l="1"/>
  <c r="A158" i="6" s="1"/>
  <c r="G158" i="2"/>
  <c r="G158" i="6" s="1"/>
  <c r="G159" i="2" l="1"/>
  <c r="G159" i="6" s="1"/>
  <c r="A159" i="2"/>
  <c r="A159" i="6" s="1"/>
  <c r="A160" i="2" l="1"/>
  <c r="A160" i="6" s="1"/>
  <c r="G160" i="2"/>
  <c r="G160" i="6" s="1"/>
  <c r="G161" i="2" l="1"/>
  <c r="G161" i="6" s="1"/>
  <c r="A161" i="2"/>
  <c r="A161" i="6" s="1"/>
  <c r="A162" i="2" l="1"/>
  <c r="A162" i="6" s="1"/>
  <c r="G162" i="2"/>
  <c r="G162" i="6" s="1"/>
  <c r="G163" i="2" l="1"/>
  <c r="G163" i="6" s="1"/>
  <c r="A163" i="2"/>
  <c r="A163" i="6" s="1"/>
  <c r="A164" i="2" l="1"/>
  <c r="A164" i="6" s="1"/>
  <c r="G164" i="2"/>
  <c r="G164" i="6" s="1"/>
  <c r="G165" i="2" l="1"/>
  <c r="G165" i="6" s="1"/>
  <c r="A165" i="2"/>
  <c r="A165" i="6" s="1"/>
  <c r="A166" i="2" l="1"/>
  <c r="A166" i="6" s="1"/>
  <c r="G166" i="2"/>
  <c r="G166" i="6" s="1"/>
  <c r="G167" i="2" l="1"/>
  <c r="G167" i="6" s="1"/>
  <c r="A167" i="2"/>
  <c r="A167" i="6" s="1"/>
  <c r="A168" i="2" l="1"/>
  <c r="A168" i="6" s="1"/>
  <c r="G168" i="2"/>
  <c r="G168" i="6" s="1"/>
  <c r="G169" i="2" l="1"/>
  <c r="G169" i="6" s="1"/>
  <c r="A169" i="2"/>
  <c r="A169" i="6" s="1"/>
  <c r="A170" i="2" l="1"/>
  <c r="A170" i="6" s="1"/>
  <c r="G170" i="2"/>
  <c r="G170" i="6" s="1"/>
  <c r="G171" i="2" l="1"/>
  <c r="G171" i="6" s="1"/>
  <c r="A171" i="2"/>
  <c r="A171" i="6" s="1"/>
  <c r="A172" i="2" l="1"/>
  <c r="A172" i="6" s="1"/>
  <c r="G172" i="2"/>
  <c r="G172" i="6" s="1"/>
  <c r="G173" i="2" l="1"/>
  <c r="G173" i="6" s="1"/>
  <c r="A173" i="2"/>
  <c r="A173" i="6" s="1"/>
  <c r="A174" i="2" l="1"/>
  <c r="A174" i="6" s="1"/>
  <c r="G174" i="2"/>
  <c r="G174" i="6" s="1"/>
  <c r="G175" i="2" l="1"/>
  <c r="G175" i="6" s="1"/>
  <c r="A175" i="2"/>
  <c r="A175" i="6" s="1"/>
  <c r="A176" i="2" l="1"/>
  <c r="A176" i="6" s="1"/>
  <c r="G176" i="2"/>
  <c r="G176" i="6" s="1"/>
  <c r="G177" i="2" l="1"/>
  <c r="G177" i="6" s="1"/>
  <c r="A177" i="2"/>
  <c r="A177" i="6" s="1"/>
  <c r="A178" i="2" l="1"/>
  <c r="A178" i="6" s="1"/>
  <c r="G178" i="2"/>
  <c r="G178" i="6" s="1"/>
  <c r="G179" i="2" l="1"/>
  <c r="G179" i="6" s="1"/>
  <c r="A179" i="2"/>
  <c r="A179" i="6" s="1"/>
  <c r="A180" i="2" l="1"/>
  <c r="A180" i="6" s="1"/>
  <c r="G180" i="2"/>
  <c r="G180" i="6" s="1"/>
  <c r="G181" i="2" l="1"/>
  <c r="G181" i="6" s="1"/>
  <c r="A181" i="2"/>
  <c r="A181" i="6" s="1"/>
  <c r="A182" i="2" l="1"/>
  <c r="A182" i="6" s="1"/>
  <c r="G182" i="2"/>
  <c r="G182" i="6" s="1"/>
  <c r="G183" i="2" l="1"/>
  <c r="G183" i="6" s="1"/>
  <c r="A183" i="2"/>
  <c r="A183" i="6" s="1"/>
  <c r="A184" i="2" l="1"/>
  <c r="A184" i="6" s="1"/>
  <c r="G184" i="2"/>
  <c r="G184" i="6" s="1"/>
  <c r="G185" i="2" l="1"/>
  <c r="G185" i="6" s="1"/>
  <c r="A185" i="2"/>
  <c r="A185" i="6" s="1"/>
  <c r="A186" i="2" l="1"/>
  <c r="A186" i="6" s="1"/>
  <c r="G186" i="2"/>
  <c r="G186" i="6" s="1"/>
  <c r="G187" i="2" l="1"/>
  <c r="G187" i="6" s="1"/>
  <c r="A187" i="2"/>
  <c r="A187" i="6" s="1"/>
  <c r="A188" i="2" l="1"/>
  <c r="A188" i="6" s="1"/>
  <c r="G188" i="2"/>
  <c r="G188" i="6" s="1"/>
  <c r="G189" i="2" l="1"/>
  <c r="G189" i="6" s="1"/>
  <c r="A189" i="2"/>
  <c r="A189" i="6" s="1"/>
  <c r="A190" i="2" l="1"/>
  <c r="A190" i="6" s="1"/>
  <c r="G190" i="2"/>
  <c r="G190" i="6" s="1"/>
  <c r="G191" i="2" l="1"/>
  <c r="G191" i="6" s="1"/>
  <c r="A191" i="2"/>
  <c r="A191" i="6" s="1"/>
  <c r="A192" i="2" l="1"/>
  <c r="A192" i="6" s="1"/>
  <c r="G192" i="2"/>
  <c r="G192" i="6" s="1"/>
  <c r="G193" i="2" l="1"/>
  <c r="G193" i="6" s="1"/>
  <c r="A193" i="2"/>
  <c r="A193" i="6" s="1"/>
  <c r="A194" i="2" l="1"/>
  <c r="A194" i="6" s="1"/>
  <c r="G194" i="2"/>
  <c r="G194" i="6" s="1"/>
  <c r="G195" i="2" l="1"/>
  <c r="G195" i="6" s="1"/>
  <c r="A195" i="2"/>
  <c r="A195" i="6" s="1"/>
  <c r="A196" i="2" l="1"/>
  <c r="A196" i="6" s="1"/>
  <c r="G196" i="2"/>
  <c r="G196" i="6" s="1"/>
  <c r="G197" i="2" l="1"/>
  <c r="G197" i="6" s="1"/>
  <c r="A197" i="2"/>
  <c r="A197" i="6" s="1"/>
  <c r="A198" i="2" l="1"/>
  <c r="A198" i="6" s="1"/>
  <c r="G198" i="2"/>
  <c r="G198" i="6" s="1"/>
  <c r="G199" i="2" l="1"/>
  <c r="G199" i="6" s="1"/>
  <c r="A199" i="2"/>
  <c r="A199" i="6" s="1"/>
  <c r="A200" i="2" l="1"/>
  <c r="A200" i="6" s="1"/>
  <c r="G200" i="2"/>
  <c r="G200" i="6" s="1"/>
  <c r="G201" i="2" l="1"/>
  <c r="G201" i="6" s="1"/>
  <c r="A201" i="2"/>
  <c r="A201" i="6" s="1"/>
  <c r="A202" i="2" l="1"/>
  <c r="A202" i="6" s="1"/>
  <c r="G202" i="2"/>
  <c r="G202" i="6" s="1"/>
  <c r="G203" i="2" l="1"/>
  <c r="G203" i="6" s="1"/>
  <c r="A203" i="2"/>
  <c r="A203" i="6" s="1"/>
  <c r="A204" i="2" l="1"/>
  <c r="A204" i="6" s="1"/>
  <c r="G204" i="2"/>
  <c r="G204" i="6" s="1"/>
  <c r="G205" i="2" l="1"/>
  <c r="G205" i="6" s="1"/>
  <c r="A205" i="2"/>
  <c r="A205" i="6" s="1"/>
  <c r="A206" i="2" l="1"/>
  <c r="A206" i="6" s="1"/>
  <c r="G206" i="2"/>
  <c r="G206" i="6" s="1"/>
  <c r="G207" i="2" l="1"/>
  <c r="G207" i="6" s="1"/>
  <c r="A207" i="2"/>
  <c r="A207" i="6" s="1"/>
  <c r="A208" i="2" l="1"/>
  <c r="A208" i="6" s="1"/>
  <c r="G208" i="2"/>
  <c r="G208" i="6" s="1"/>
  <c r="G209" i="2" l="1"/>
  <c r="G209" i="6" s="1"/>
  <c r="A209" i="2"/>
  <c r="A209" i="6" s="1"/>
  <c r="A210" i="2" l="1"/>
  <c r="A210" i="6" s="1"/>
  <c r="G210" i="2"/>
  <c r="G210" i="6" s="1"/>
  <c r="G211" i="2" l="1"/>
  <c r="G211" i="6" s="1"/>
  <c r="A211" i="2"/>
  <c r="A211" i="6" s="1"/>
  <c r="A212" i="2" l="1"/>
  <c r="A212" i="6" s="1"/>
  <c r="G212" i="2"/>
  <c r="G212" i="6" s="1"/>
  <c r="G213" i="2" l="1"/>
  <c r="G213" i="6" s="1"/>
  <c r="A213" i="2"/>
  <c r="A213" i="6" s="1"/>
  <c r="A214" i="2" l="1"/>
  <c r="A214" i="6" s="1"/>
  <c r="G214" i="2"/>
  <c r="G214" i="6" s="1"/>
  <c r="G215" i="2" l="1"/>
  <c r="G215" i="6" s="1"/>
  <c r="A215" i="2"/>
  <c r="A215" i="6" s="1"/>
  <c r="A216" i="2" l="1"/>
  <c r="A216" i="6" s="1"/>
  <c r="G216" i="2"/>
  <c r="G216" i="6" s="1"/>
  <c r="G217" i="2" l="1"/>
  <c r="G217" i="6" s="1"/>
  <c r="A217" i="2"/>
  <c r="A217" i="6" s="1"/>
  <c r="A218" i="2" l="1"/>
  <c r="A218" i="6" s="1"/>
  <c r="G218" i="2"/>
  <c r="G218" i="6" s="1"/>
  <c r="G219" i="2" l="1"/>
  <c r="G219" i="6" s="1"/>
  <c r="A219" i="2"/>
  <c r="A219" i="6" s="1"/>
  <c r="A220" i="2" l="1"/>
  <c r="A220" i="6" s="1"/>
  <c r="G220" i="2"/>
  <c r="G220" i="6" s="1"/>
  <c r="G221" i="2" l="1"/>
  <c r="G221" i="6" s="1"/>
  <c r="A221" i="2"/>
  <c r="A221" i="6" s="1"/>
  <c r="A222" i="2" l="1"/>
  <c r="A222" i="6" s="1"/>
  <c r="G222" i="2"/>
  <c r="G222" i="6" s="1"/>
  <c r="G223" i="2" l="1"/>
  <c r="G223" i="6" s="1"/>
  <c r="A223" i="2"/>
  <c r="A223" i="6" s="1"/>
  <c r="A224" i="2" l="1"/>
  <c r="A224" i="6" s="1"/>
  <c r="G224" i="2"/>
  <c r="G224" i="6" s="1"/>
  <c r="G225" i="2" l="1"/>
  <c r="G225" i="6" s="1"/>
  <c r="A225" i="2"/>
  <c r="A225" i="6" s="1"/>
  <c r="A226" i="2" l="1"/>
  <c r="A226" i="6" s="1"/>
  <c r="G226" i="2"/>
  <c r="G226" i="6" s="1"/>
  <c r="G227" i="2" l="1"/>
  <c r="G227" i="6" s="1"/>
  <c r="A227" i="2"/>
  <c r="A227" i="6" s="1"/>
  <c r="G228" i="2" l="1"/>
  <c r="G228" i="6" s="1"/>
  <c r="A228" i="2"/>
  <c r="A228" i="6" s="1"/>
  <c r="A229" i="2" l="1"/>
  <c r="A229" i="6" s="1"/>
  <c r="G229" i="2"/>
  <c r="G229" i="6" s="1"/>
  <c r="G230" i="2" l="1"/>
  <c r="G230" i="6" s="1"/>
  <c r="A230" i="2"/>
  <c r="A230" i="6" s="1"/>
  <c r="A231" i="2" l="1"/>
  <c r="A231" i="6" s="1"/>
  <c r="G231" i="2"/>
  <c r="G231" i="6" s="1"/>
  <c r="G232" i="2" l="1"/>
  <c r="G232" i="6" s="1"/>
  <c r="A232" i="2"/>
  <c r="A232" i="6" s="1"/>
  <c r="G233" i="2" l="1"/>
  <c r="G233" i="6" s="1"/>
  <c r="A233" i="2"/>
  <c r="A233" i="6" s="1"/>
  <c r="A234" i="2" l="1"/>
  <c r="A234" i="6" s="1"/>
  <c r="G234" i="2"/>
  <c r="G234" i="6" s="1"/>
  <c r="G235" i="2" l="1"/>
  <c r="G235" i="6" s="1"/>
  <c r="A235" i="2"/>
  <c r="A235" i="6" s="1"/>
  <c r="A236" i="2" l="1"/>
  <c r="A236" i="6" s="1"/>
  <c r="G236" i="2"/>
  <c r="G236" i="6" s="1"/>
  <c r="G237" i="2" l="1"/>
  <c r="G237" i="6" s="1"/>
  <c r="A237" i="2"/>
  <c r="A237" i="6" s="1"/>
  <c r="A238" i="2" l="1"/>
  <c r="A238" i="6" s="1"/>
  <c r="G238" i="2"/>
  <c r="G238" i="6" s="1"/>
  <c r="G239" i="2" l="1"/>
  <c r="G239" i="6" s="1"/>
  <c r="A239" i="2"/>
  <c r="A239" i="6" s="1"/>
  <c r="A240" i="2" l="1"/>
  <c r="A240" i="6" s="1"/>
  <c r="G240" i="2"/>
  <c r="G240" i="6" s="1"/>
  <c r="G241" i="2" l="1"/>
  <c r="G241" i="6" s="1"/>
  <c r="A241" i="2"/>
  <c r="A241" i="6" s="1"/>
  <c r="A242" i="2" l="1"/>
  <c r="A242" i="6" s="1"/>
  <c r="G242" i="2"/>
  <c r="G242" i="6" s="1"/>
  <c r="G243" i="2" l="1"/>
  <c r="G243" i="6" s="1"/>
  <c r="A243" i="2"/>
  <c r="A243" i="6" s="1"/>
  <c r="A244" i="2" l="1"/>
  <c r="A244" i="6" s="1"/>
  <c r="G244" i="2"/>
  <c r="G244" i="6" s="1"/>
  <c r="G245" i="2" l="1"/>
  <c r="G245" i="6" s="1"/>
  <c r="A245" i="2"/>
  <c r="A245" i="6" s="1"/>
  <c r="A246" i="2" l="1"/>
  <c r="A246" i="6" s="1"/>
  <c r="G246" i="2"/>
  <c r="G246" i="6" s="1"/>
  <c r="G247" i="2" l="1"/>
  <c r="G247" i="6" s="1"/>
  <c r="A247" i="2"/>
  <c r="A247" i="6" s="1"/>
  <c r="A248" i="2" l="1"/>
  <c r="A248" i="6" s="1"/>
  <c r="G248" i="2"/>
  <c r="G248" i="6" s="1"/>
  <c r="G249" i="2" l="1"/>
  <c r="G249" i="6" s="1"/>
  <c r="A249" i="2"/>
  <c r="A249" i="6" s="1"/>
  <c r="A250" i="2" l="1"/>
  <c r="A250" i="6" s="1"/>
  <c r="G250" i="2"/>
  <c r="G250" i="6" s="1"/>
  <c r="G251" i="2" l="1"/>
  <c r="G251" i="6" s="1"/>
  <c r="A251" i="2"/>
  <c r="A251" i="6" s="1"/>
  <c r="A252" i="2" l="1"/>
  <c r="A252" i="6" s="1"/>
  <c r="G252" i="2"/>
  <c r="G252" i="6" s="1"/>
  <c r="G253" i="2" l="1"/>
  <c r="G253" i="6" s="1"/>
  <c r="A253" i="2"/>
  <c r="A253" i="6" s="1"/>
  <c r="A254" i="2" l="1"/>
  <c r="A254" i="6" s="1"/>
  <c r="G254" i="2"/>
  <c r="G254" i="6" s="1"/>
  <c r="G255" i="2" l="1"/>
  <c r="G255" i="6" s="1"/>
  <c r="A255" i="2"/>
  <c r="A255" i="6" s="1"/>
  <c r="A256" i="2" l="1"/>
  <c r="A256" i="6" s="1"/>
  <c r="G256" i="2"/>
  <c r="G256" i="6" s="1"/>
  <c r="G257" i="2" l="1"/>
  <c r="G257" i="6" s="1"/>
  <c r="A257" i="2"/>
  <c r="A257" i="6" s="1"/>
  <c r="A258" i="2" l="1"/>
  <c r="A258" i="6" s="1"/>
  <c r="G258" i="2"/>
  <c r="G258" i="6" s="1"/>
  <c r="G259" i="2" l="1"/>
  <c r="G259" i="6" s="1"/>
  <c r="A259" i="2"/>
  <c r="A259" i="6" s="1"/>
  <c r="A260" i="2" l="1"/>
  <c r="A260" i="6" s="1"/>
  <c r="G260" i="2"/>
  <c r="G260" i="6" s="1"/>
  <c r="G261" i="2" l="1"/>
  <c r="G261" i="6" s="1"/>
  <c r="A261" i="2"/>
  <c r="A261" i="6" s="1"/>
  <c r="A262" i="2" l="1"/>
  <c r="A262" i="6" s="1"/>
  <c r="G262" i="2"/>
  <c r="G262" i="6" s="1"/>
  <c r="G263" i="2" l="1"/>
  <c r="G263" i="6" s="1"/>
  <c r="A263" i="2"/>
  <c r="A263" i="6" s="1"/>
  <c r="A264" i="2" l="1"/>
  <c r="A264" i="6" s="1"/>
  <c r="G264" i="2"/>
  <c r="G264" i="6" s="1"/>
  <c r="G265" i="2" l="1"/>
  <c r="G265" i="6" s="1"/>
  <c r="A265" i="2"/>
  <c r="A265" i="6" s="1"/>
  <c r="A266" i="2" l="1"/>
  <c r="A266" i="6" s="1"/>
  <c r="G266" i="2"/>
  <c r="G266" i="6" s="1"/>
  <c r="G267" i="2" l="1"/>
  <c r="G267" i="6" s="1"/>
  <c r="A267" i="2"/>
  <c r="A267" i="6" s="1"/>
  <c r="A268" i="2" l="1"/>
  <c r="A268" i="6" s="1"/>
  <c r="G268" i="2"/>
  <c r="G268" i="6" s="1"/>
  <c r="G269" i="2" l="1"/>
  <c r="G269" i="6" s="1"/>
  <c r="A269" i="2"/>
  <c r="A269" i="6" s="1"/>
  <c r="A270" i="2" l="1"/>
  <c r="A270" i="6" s="1"/>
  <c r="G270" i="2"/>
  <c r="G270" i="6" s="1"/>
  <c r="G271" i="2" l="1"/>
  <c r="G271" i="6" s="1"/>
  <c r="A271" i="2"/>
  <c r="A271" i="6" s="1"/>
  <c r="A272" i="2" l="1"/>
  <c r="A272" i="6" s="1"/>
  <c r="G272" i="2"/>
  <c r="G272" i="6" s="1"/>
  <c r="G273" i="2" l="1"/>
  <c r="G273" i="6" s="1"/>
  <c r="A273" i="2"/>
  <c r="A273" i="6" s="1"/>
  <c r="A274" i="2" l="1"/>
  <c r="A274" i="6" s="1"/>
  <c r="G274" i="2"/>
  <c r="G274" i="6" s="1"/>
  <c r="G275" i="2" l="1"/>
  <c r="G275" i="6" s="1"/>
  <c r="A275" i="2"/>
  <c r="A275" i="6" s="1"/>
  <c r="A276" i="2" l="1"/>
  <c r="A276" i="6" s="1"/>
  <c r="G276" i="2"/>
  <c r="G276" i="6" s="1"/>
  <c r="G277" i="2" l="1"/>
  <c r="G277" i="6" s="1"/>
  <c r="A277" i="2"/>
  <c r="A277" i="6" s="1"/>
  <c r="A278" i="2" l="1"/>
  <c r="A278" i="6" s="1"/>
  <c r="G278" i="2"/>
  <c r="G278" i="6" s="1"/>
  <c r="G279" i="2" l="1"/>
  <c r="G279" i="6" s="1"/>
  <c r="A279" i="2"/>
  <c r="A279" i="6" s="1"/>
  <c r="A280" i="2" l="1"/>
  <c r="A280" i="6" s="1"/>
  <c r="G280" i="2"/>
  <c r="G280" i="6" s="1"/>
  <c r="G281" i="2" l="1"/>
  <c r="G281" i="6" s="1"/>
  <c r="A281" i="2"/>
  <c r="A281" i="6" s="1"/>
  <c r="A282" i="2" l="1"/>
  <c r="A282" i="6" s="1"/>
  <c r="G282" i="2"/>
  <c r="G282" i="6" s="1"/>
  <c r="G283" i="2" l="1"/>
  <c r="G283" i="6" s="1"/>
  <c r="A283" i="2"/>
  <c r="A283" i="6" s="1"/>
  <c r="A284" i="2" l="1"/>
  <c r="A284" i="6" s="1"/>
  <c r="G284" i="2"/>
  <c r="G284" i="6" s="1"/>
  <c r="G285" i="2" l="1"/>
  <c r="G285" i="6" s="1"/>
  <c r="A285" i="2"/>
  <c r="A285" i="6" s="1"/>
  <c r="A286" i="2" l="1"/>
  <c r="A286" i="6" s="1"/>
  <c r="G286" i="2"/>
  <c r="G286" i="6" s="1"/>
  <c r="G287" i="2" l="1"/>
  <c r="G287" i="6" s="1"/>
  <c r="A287" i="2"/>
  <c r="A287" i="6" s="1"/>
  <c r="A288" i="2" l="1"/>
  <c r="A288" i="6" s="1"/>
  <c r="G288" i="2"/>
  <c r="G288" i="6" s="1"/>
  <c r="G289" i="2" l="1"/>
  <c r="G289" i="6" s="1"/>
  <c r="A289" i="2"/>
  <c r="A289" i="6" s="1"/>
  <c r="A290" i="2" l="1"/>
  <c r="A290" i="6" s="1"/>
  <c r="G290" i="2"/>
  <c r="G290" i="6" s="1"/>
  <c r="G291" i="2" l="1"/>
  <c r="G291" i="6" s="1"/>
  <c r="A291" i="2"/>
  <c r="A291" i="6" s="1"/>
  <c r="A292" i="2" l="1"/>
  <c r="A292" i="6" s="1"/>
  <c r="G292" i="2"/>
  <c r="G292" i="6" s="1"/>
  <c r="G293" i="2" l="1"/>
  <c r="G293" i="6" s="1"/>
  <c r="A293" i="2"/>
  <c r="A293" i="6" s="1"/>
  <c r="A294" i="2" l="1"/>
  <c r="A294" i="6" s="1"/>
  <c r="G294" i="2"/>
  <c r="G294" i="6" s="1"/>
  <c r="G295" i="2" l="1"/>
  <c r="G295" i="6" s="1"/>
  <c r="A295" i="2"/>
  <c r="A295" i="6" s="1"/>
  <c r="A296" i="2" l="1"/>
  <c r="A296" i="6" s="1"/>
  <c r="G296" i="2"/>
  <c r="G296" i="6" s="1"/>
  <c r="G297" i="2" l="1"/>
  <c r="G297" i="6" s="1"/>
  <c r="A297" i="2"/>
  <c r="A297" i="6" s="1"/>
  <c r="A298" i="2" l="1"/>
  <c r="A298" i="6" s="1"/>
  <c r="G298" i="2"/>
  <c r="G298" i="6" s="1"/>
  <c r="G299" i="2" l="1"/>
  <c r="G299" i="6" s="1"/>
  <c r="A299" i="2"/>
  <c r="A299" i="6" s="1"/>
  <c r="A300" i="2" l="1"/>
  <c r="A300" i="6" s="1"/>
  <c r="G300" i="2"/>
  <c r="G300" i="6" s="1"/>
  <c r="G301" i="2" l="1"/>
  <c r="G301" i="6" s="1"/>
  <c r="A301" i="2"/>
  <c r="A301" i="6" s="1"/>
  <c r="A302" i="2" l="1"/>
  <c r="A302" i="6" s="1"/>
  <c r="G302" i="2"/>
  <c r="G302" i="6" s="1"/>
  <c r="G303" i="2" l="1"/>
  <c r="G303" i="6" s="1"/>
  <c r="A303" i="2"/>
  <c r="A303" i="6" s="1"/>
  <c r="A304" i="2" l="1"/>
  <c r="A304" i="6" s="1"/>
  <c r="G304" i="2"/>
  <c r="G304" i="6" s="1"/>
  <c r="G305" i="2" l="1"/>
  <c r="G305" i="6" s="1"/>
  <c r="A305" i="2"/>
  <c r="A305" i="6" s="1"/>
  <c r="A306" i="2" l="1"/>
  <c r="A306" i="6" s="1"/>
  <c r="G306" i="2"/>
  <c r="G306" i="6" s="1"/>
  <c r="G307" i="2" l="1"/>
  <c r="G307" i="6" s="1"/>
  <c r="A307" i="2"/>
  <c r="A307" i="6" s="1"/>
  <c r="A308" i="2" l="1"/>
  <c r="A308" i="6" s="1"/>
  <c r="G308" i="2"/>
  <c r="G308" i="6" s="1"/>
  <c r="G309" i="2" l="1"/>
  <c r="G309" i="6" s="1"/>
  <c r="A309" i="2"/>
  <c r="A309" i="6" s="1"/>
  <c r="A310" i="2" l="1"/>
  <c r="A310" i="6" s="1"/>
  <c r="G310" i="2"/>
  <c r="G310" i="6" s="1"/>
  <c r="G311" i="2" l="1"/>
  <c r="G311" i="6" s="1"/>
  <c r="A311" i="2"/>
  <c r="A311" i="6" s="1"/>
  <c r="A312" i="2" l="1"/>
  <c r="A312" i="6" s="1"/>
  <c r="G312" i="2"/>
  <c r="G312" i="6" s="1"/>
  <c r="G313" i="2" l="1"/>
  <c r="G313" i="6" s="1"/>
  <c r="A313" i="2"/>
  <c r="A313" i="6" s="1"/>
  <c r="A314" i="2" l="1"/>
  <c r="A314" i="6" s="1"/>
  <c r="G314" i="2"/>
  <c r="G314" i="6" s="1"/>
  <c r="G315" i="2" l="1"/>
  <c r="G315" i="6" s="1"/>
  <c r="A315" i="2"/>
  <c r="A315" i="6" s="1"/>
  <c r="A316" i="2" l="1"/>
  <c r="A316" i="6" s="1"/>
  <c r="G316" i="2"/>
  <c r="G316" i="6" s="1"/>
  <c r="G317" i="2" l="1"/>
  <c r="G317" i="6" s="1"/>
  <c r="A317" i="2"/>
  <c r="A317" i="6" s="1"/>
  <c r="A318" i="2" l="1"/>
  <c r="A318" i="6" s="1"/>
  <c r="G318" i="2"/>
  <c r="G318" i="6" s="1"/>
  <c r="G319" i="2" l="1"/>
  <c r="G319" i="6" s="1"/>
  <c r="A319" i="2"/>
  <c r="A319" i="6" s="1"/>
  <c r="A320" i="2" l="1"/>
  <c r="A320" i="6" s="1"/>
  <c r="G320" i="2"/>
  <c r="G320" i="6" s="1"/>
  <c r="G321" i="2" l="1"/>
  <c r="G321" i="6" s="1"/>
  <c r="A321" i="2"/>
  <c r="A321" i="6" s="1"/>
  <c r="A322" i="2" l="1"/>
  <c r="A322" i="6" s="1"/>
  <c r="G322" i="2"/>
  <c r="G322" i="6" s="1"/>
  <c r="G323" i="2" l="1"/>
  <c r="G323" i="6" s="1"/>
  <c r="A323" i="2"/>
  <c r="A323" i="6" s="1"/>
  <c r="A324" i="2" l="1"/>
  <c r="A324" i="6" s="1"/>
  <c r="G324" i="2"/>
  <c r="G324" i="6" s="1"/>
  <c r="G325" i="2" l="1"/>
  <c r="G325" i="6" s="1"/>
  <c r="A325" i="2"/>
  <c r="A325" i="6" s="1"/>
  <c r="A326" i="2" l="1"/>
  <c r="A326" i="6" s="1"/>
  <c r="G326" i="2"/>
  <c r="G326" i="6" s="1"/>
  <c r="G327" i="2" l="1"/>
  <c r="G327" i="6" s="1"/>
  <c r="A327" i="2"/>
  <c r="A327" i="6" s="1"/>
  <c r="A328" i="2" l="1"/>
  <c r="A328" i="6" s="1"/>
  <c r="G328" i="2"/>
  <c r="G328" i="6" s="1"/>
  <c r="G329" i="2" l="1"/>
  <c r="G329" i="6" s="1"/>
  <c r="A329" i="2"/>
  <c r="A329" i="6" s="1"/>
  <c r="A330" i="2" l="1"/>
  <c r="A330" i="6" s="1"/>
  <c r="G330" i="2"/>
  <c r="G330" i="6" s="1"/>
  <c r="G331" i="2" l="1"/>
  <c r="G331" i="6" s="1"/>
  <c r="A331" i="2"/>
  <c r="A331" i="6" s="1"/>
  <c r="A332" i="2" l="1"/>
  <c r="A332" i="6" s="1"/>
  <c r="G332" i="2"/>
  <c r="G332" i="6" s="1"/>
  <c r="G333" i="2" l="1"/>
  <c r="G333" i="6" s="1"/>
  <c r="A333" i="2"/>
  <c r="A333" i="6" s="1"/>
  <c r="A334" i="2" l="1"/>
  <c r="A334" i="6" s="1"/>
  <c r="G334" i="2"/>
  <c r="G334" i="6" s="1"/>
  <c r="G335" i="2" l="1"/>
  <c r="G335" i="6" s="1"/>
  <c r="A335" i="2"/>
  <c r="A335" i="6" s="1"/>
  <c r="A336" i="2" l="1"/>
  <c r="A336" i="6" s="1"/>
  <c r="G336" i="2"/>
  <c r="G336" i="6" s="1"/>
  <c r="G337" i="2" l="1"/>
  <c r="G337" i="6" s="1"/>
  <c r="A337" i="2"/>
  <c r="A337" i="6" s="1"/>
  <c r="A338" i="2" l="1"/>
  <c r="A338" i="6" s="1"/>
  <c r="G338" i="2"/>
  <c r="G338" i="6" s="1"/>
  <c r="G339" i="2" l="1"/>
  <c r="G339" i="6" s="1"/>
  <c r="A339" i="2"/>
  <c r="A339" i="6" s="1"/>
  <c r="A340" i="2" l="1"/>
  <c r="A340" i="6" s="1"/>
  <c r="G340" i="2"/>
  <c r="G340" i="6" s="1"/>
  <c r="G341" i="2" l="1"/>
  <c r="G341" i="6" s="1"/>
  <c r="A341" i="2"/>
  <c r="A341" i="6" s="1"/>
  <c r="A342" i="2" l="1"/>
  <c r="A342" i="6" s="1"/>
  <c r="G342" i="2"/>
  <c r="G342" i="6" s="1"/>
  <c r="G343" i="2" l="1"/>
  <c r="G343" i="6" s="1"/>
  <c r="A343" i="2"/>
  <c r="A343" i="6" s="1"/>
  <c r="A344" i="2" l="1"/>
  <c r="A344" i="6" s="1"/>
  <c r="G344" i="2"/>
  <c r="G344" i="6" s="1"/>
  <c r="G345" i="2" l="1"/>
  <c r="G345" i="6" s="1"/>
  <c r="A345" i="2"/>
  <c r="A345" i="6" s="1"/>
  <c r="A346" i="2" l="1"/>
  <c r="A346" i="6" s="1"/>
  <c r="G346" i="2"/>
  <c r="G346" i="6" s="1"/>
  <c r="G347" i="2" l="1"/>
  <c r="G347" i="6" s="1"/>
  <c r="A347" i="2"/>
  <c r="A347" i="6" s="1"/>
  <c r="A348" i="2" l="1"/>
  <c r="A348" i="6" s="1"/>
  <c r="G348" i="2"/>
  <c r="G348" i="6" s="1"/>
  <c r="G349" i="2" l="1"/>
  <c r="G349" i="6" s="1"/>
  <c r="A349" i="2"/>
  <c r="A349" i="6" s="1"/>
  <c r="A350" i="2" l="1"/>
  <c r="A350" i="6" s="1"/>
  <c r="G350" i="2"/>
  <c r="G350" i="6" s="1"/>
  <c r="G351" i="2" l="1"/>
  <c r="G351" i="6" s="1"/>
  <c r="A351" i="2"/>
  <c r="A351" i="6" s="1"/>
  <c r="A352" i="2" l="1"/>
  <c r="A352" i="6" s="1"/>
  <c r="G352" i="2"/>
  <c r="G352" i="6" s="1"/>
  <c r="G353" i="2" l="1"/>
  <c r="G353" i="6" s="1"/>
  <c r="A353" i="2"/>
  <c r="A353" i="6" s="1"/>
  <c r="A354" i="2" l="1"/>
  <c r="A354" i="6" s="1"/>
  <c r="G354" i="2"/>
  <c r="G354" i="6" s="1"/>
  <c r="G355" i="2" l="1"/>
  <c r="G355" i="6" s="1"/>
  <c r="A355" i="2"/>
  <c r="A355" i="6" s="1"/>
  <c r="A356" i="2" l="1"/>
  <c r="A356" i="6" s="1"/>
  <c r="G356" i="2"/>
  <c r="G356" i="6" s="1"/>
  <c r="G357" i="2" l="1"/>
  <c r="G357" i="6" s="1"/>
  <c r="A357" i="2"/>
  <c r="A357" i="6" s="1"/>
  <c r="A358" i="2" l="1"/>
  <c r="A358" i="6" s="1"/>
  <c r="G358" i="2"/>
  <c r="G358" i="6" s="1"/>
  <c r="G359" i="2" l="1"/>
  <c r="G359" i="6" s="1"/>
  <c r="A359" i="2"/>
  <c r="A359" i="6" s="1"/>
  <c r="A360" i="2" l="1"/>
  <c r="A360" i="6" s="1"/>
  <c r="G360" i="2"/>
  <c r="G360" i="6" s="1"/>
  <c r="G361" i="2" l="1"/>
  <c r="G361" i="6" s="1"/>
  <c r="A361" i="2"/>
  <c r="A361" i="6" s="1"/>
  <c r="A362" i="2" l="1"/>
  <c r="A362" i="6" s="1"/>
  <c r="G362" i="2"/>
  <c r="G362" i="6" s="1"/>
  <c r="G363" i="2" l="1"/>
  <c r="G363" i="6" s="1"/>
  <c r="A363" i="2"/>
  <c r="A363" i="6" s="1"/>
  <c r="A364" i="2" l="1"/>
  <c r="A364" i="6" s="1"/>
  <c r="G364" i="2"/>
  <c r="G364" i="6" s="1"/>
  <c r="G365" i="2" l="1"/>
  <c r="G365" i="6" s="1"/>
  <c r="A365" i="2"/>
  <c r="A365" i="6" s="1"/>
  <c r="A366" i="2" l="1"/>
  <c r="A366" i="6" s="1"/>
  <c r="G366" i="2"/>
  <c r="G366" i="6" s="1"/>
  <c r="G367" i="2" l="1"/>
  <c r="G367" i="6" s="1"/>
  <c r="A367" i="2"/>
  <c r="A367" i="6" s="1"/>
  <c r="G368" i="2" l="1"/>
  <c r="G368" i="6" s="1"/>
  <c r="A368" i="2"/>
  <c r="A368" i="6" s="1"/>
  <c r="A369" i="2" l="1"/>
  <c r="A369" i="6" s="1"/>
  <c r="G369" i="2"/>
  <c r="G369" i="6" s="1"/>
  <c r="G370" i="2" l="1"/>
  <c r="G370" i="6" s="1"/>
  <c r="A370" i="2"/>
  <c r="A370" i="6" s="1"/>
  <c r="A371" i="2" l="1"/>
  <c r="A371" i="6" s="1"/>
  <c r="G371" i="2"/>
  <c r="G371" i="6" s="1"/>
  <c r="G372" i="2" l="1"/>
  <c r="G372" i="6" s="1"/>
  <c r="A372" i="2"/>
  <c r="A372" i="6" s="1"/>
  <c r="A373" i="2" l="1"/>
  <c r="A373" i="6" s="1"/>
  <c r="G373" i="2"/>
  <c r="G373" i="6" s="1"/>
  <c r="G374" i="2" l="1"/>
  <c r="G374" i="6" s="1"/>
  <c r="A374" i="2"/>
  <c r="A374" i="6" s="1"/>
  <c r="A375" i="2" l="1"/>
  <c r="A375" i="6" s="1"/>
  <c r="G375" i="2"/>
  <c r="G375" i="6" s="1"/>
  <c r="G376" i="2" l="1"/>
  <c r="G376" i="6" s="1"/>
  <c r="A376" i="2"/>
  <c r="A376" i="6" s="1"/>
  <c r="A377" i="2" l="1"/>
  <c r="A377" i="6" s="1"/>
  <c r="G377" i="2"/>
  <c r="G377" i="6" s="1"/>
  <c r="G378" i="2" l="1"/>
  <c r="G378" i="6" s="1"/>
  <c r="A378" i="2"/>
  <c r="A378" i="6" s="1"/>
  <c r="A379" i="2" l="1"/>
  <c r="A379" i="6" s="1"/>
  <c r="G379" i="2"/>
  <c r="G379" i="6" s="1"/>
  <c r="G380" i="2" l="1"/>
  <c r="G380" i="6" s="1"/>
  <c r="A380" i="2"/>
  <c r="A380" i="6" s="1"/>
  <c r="G381" i="2" l="1"/>
  <c r="G381" i="6" s="1"/>
  <c r="A381" i="2"/>
  <c r="A381" i="6" s="1"/>
  <c r="A382" i="2" l="1"/>
  <c r="A382" i="6" s="1"/>
  <c r="G382" i="2"/>
  <c r="G382" i="6" s="1"/>
  <c r="G383" i="2" l="1"/>
  <c r="G383" i="6" s="1"/>
  <c r="A383" i="2"/>
  <c r="A383" i="6" s="1"/>
  <c r="A384" i="2" l="1"/>
  <c r="A384" i="6" s="1"/>
  <c r="G384" i="2"/>
  <c r="G384" i="6" s="1"/>
  <c r="G385" i="2" l="1"/>
  <c r="G385" i="6" s="1"/>
  <c r="A385" i="2"/>
  <c r="A385" i="6" s="1"/>
  <c r="A386" i="2" l="1"/>
  <c r="A386" i="6" s="1"/>
  <c r="G386" i="2"/>
  <c r="G386" i="6" s="1"/>
  <c r="G387" i="2" l="1"/>
  <c r="G387" i="6" s="1"/>
  <c r="A387" i="2"/>
  <c r="A387" i="6" s="1"/>
  <c r="A388" i="2" l="1"/>
  <c r="A388" i="6" s="1"/>
  <c r="G388" i="2"/>
  <c r="G388" i="6" s="1"/>
  <c r="G389" i="2" l="1"/>
  <c r="G389" i="6" s="1"/>
  <c r="A389" i="2"/>
  <c r="A389" i="6" s="1"/>
  <c r="A390" i="2" l="1"/>
  <c r="A390" i="6" s="1"/>
  <c r="G390" i="2"/>
  <c r="G390" i="6" s="1"/>
  <c r="G391" i="2" l="1"/>
  <c r="G391" i="6" s="1"/>
  <c r="A391" i="2"/>
  <c r="A391" i="6" s="1"/>
  <c r="A392" i="2" l="1"/>
  <c r="A392" i="6" s="1"/>
  <c r="G392" i="2"/>
  <c r="G392" i="6" s="1"/>
  <c r="G393" i="2" l="1"/>
  <c r="G393" i="6" s="1"/>
  <c r="A393" i="2"/>
  <c r="A393" i="6" s="1"/>
  <c r="A394" i="2" l="1"/>
  <c r="A394" i="6" s="1"/>
  <c r="G394" i="2"/>
  <c r="G394" i="6" s="1"/>
  <c r="G395" i="2" l="1"/>
  <c r="G395" i="6" s="1"/>
  <c r="A395" i="2"/>
  <c r="A395" i="6" s="1"/>
  <c r="A396" i="2" l="1"/>
  <c r="A396" i="6" s="1"/>
  <c r="G396" i="2"/>
  <c r="G396" i="6" s="1"/>
  <c r="G397" i="2" l="1"/>
  <c r="G397" i="6" s="1"/>
  <c r="A397" i="2"/>
  <c r="A397" i="6" s="1"/>
  <c r="A398" i="2" l="1"/>
  <c r="A398" i="6" s="1"/>
  <c r="G398" i="2"/>
  <c r="G398" i="6" s="1"/>
  <c r="G399" i="2" l="1"/>
  <c r="G399" i="6" s="1"/>
  <c r="A399" i="2"/>
  <c r="A399" i="6" s="1"/>
  <c r="A400" i="2" l="1"/>
  <c r="A400" i="6" s="1"/>
  <c r="G400" i="2"/>
  <c r="G400" i="6" s="1"/>
  <c r="G401" i="2" l="1"/>
  <c r="G401" i="6" s="1"/>
  <c r="A401" i="2"/>
  <c r="A401" i="6" s="1"/>
  <c r="A402" i="2" l="1"/>
  <c r="A402" i="6" s="1"/>
  <c r="G402" i="2"/>
  <c r="G402" i="6" s="1"/>
  <c r="G403" i="2" l="1"/>
  <c r="G403" i="6" s="1"/>
  <c r="A403" i="2"/>
  <c r="A403" i="6" s="1"/>
  <c r="A404" i="2" l="1"/>
  <c r="A404" i="6" s="1"/>
  <c r="G404" i="2"/>
  <c r="G404" i="6" s="1"/>
  <c r="G405" i="2" l="1"/>
  <c r="G405" i="6" s="1"/>
  <c r="A405" i="2"/>
  <c r="A405" i="6" s="1"/>
  <c r="A406" i="2" l="1"/>
  <c r="A406" i="6" s="1"/>
  <c r="G406" i="2"/>
  <c r="G406" i="6" s="1"/>
  <c r="G407" i="2" l="1"/>
  <c r="G407" i="6" s="1"/>
  <c r="A407" i="2"/>
  <c r="A407" i="6" s="1"/>
  <c r="G408" i="2" l="1"/>
  <c r="G408" i="6" s="1"/>
  <c r="A408" i="2"/>
  <c r="A408" i="6" s="1"/>
  <c r="A409" i="2" l="1"/>
  <c r="A409" i="6" s="1"/>
  <c r="G409" i="2"/>
  <c r="G409" i="6" s="1"/>
  <c r="G410" i="2" l="1"/>
  <c r="G410" i="6" s="1"/>
  <c r="A410" i="2"/>
  <c r="A410" i="6" s="1"/>
  <c r="A411" i="2" l="1"/>
  <c r="A411" i="6" s="1"/>
  <c r="G411" i="2"/>
  <c r="G411" i="6" s="1"/>
  <c r="G412" i="2" l="1"/>
  <c r="G412" i="6" s="1"/>
  <c r="A412" i="2"/>
  <c r="A412" i="6" s="1"/>
  <c r="A413" i="2" l="1"/>
  <c r="A413" i="6" s="1"/>
  <c r="G413" i="2"/>
  <c r="G413" i="6" s="1"/>
  <c r="G414" i="2" l="1"/>
  <c r="G414" i="6" s="1"/>
  <c r="A414" i="2"/>
  <c r="A414" i="6" s="1"/>
  <c r="A415" i="2" l="1"/>
  <c r="A415" i="6" s="1"/>
  <c r="G415" i="2"/>
  <c r="G415" i="6" s="1"/>
  <c r="G416" i="2" l="1"/>
  <c r="G416" i="6" s="1"/>
  <c r="A416" i="2"/>
  <c r="A416" i="6" s="1"/>
  <c r="A417" i="2" l="1"/>
  <c r="A417" i="6" s="1"/>
  <c r="G417" i="2"/>
  <c r="G417" i="6" s="1"/>
  <c r="G418" i="2" l="1"/>
  <c r="G418" i="6" s="1"/>
  <c r="A418" i="2"/>
  <c r="A418" i="6" s="1"/>
  <c r="A419" i="2" l="1"/>
  <c r="A419" i="6" s="1"/>
  <c r="G419" i="2"/>
  <c r="G419" i="6" s="1"/>
  <c r="G420" i="2" l="1"/>
  <c r="G420" i="6" s="1"/>
  <c r="A420" i="2"/>
  <c r="A420" i="6" s="1"/>
  <c r="A421" i="2" l="1"/>
  <c r="A421" i="6" s="1"/>
  <c r="G421" i="2"/>
  <c r="G421" i="6" s="1"/>
  <c r="G422" i="2" l="1"/>
  <c r="G422" i="6" s="1"/>
  <c r="A422" i="2"/>
  <c r="A422" i="6" s="1"/>
  <c r="A423" i="2" l="1"/>
  <c r="A423" i="6" s="1"/>
  <c r="G423" i="2"/>
  <c r="G423" i="6" s="1"/>
  <c r="G424" i="2" l="1"/>
  <c r="G424" i="6" s="1"/>
  <c r="A424" i="2"/>
  <c r="A424" i="6" s="1"/>
  <c r="A425" i="2" l="1"/>
  <c r="A425" i="6" s="1"/>
  <c r="G425" i="2"/>
  <c r="G425" i="6" s="1"/>
  <c r="G426" i="2" l="1"/>
  <c r="G426" i="6" s="1"/>
  <c r="A426" i="2"/>
  <c r="A426" i="6" s="1"/>
  <c r="A427" i="2" l="1"/>
  <c r="A427" i="6" s="1"/>
  <c r="G427" i="2"/>
  <c r="G427" i="6" s="1"/>
  <c r="G428" i="2" l="1"/>
  <c r="G428" i="6" s="1"/>
  <c r="A428" i="2"/>
  <c r="A428" i="6" s="1"/>
  <c r="A429" i="2" l="1"/>
  <c r="A429" i="6" s="1"/>
  <c r="G429" i="2"/>
  <c r="G429" i="6" s="1"/>
  <c r="G430" i="2" l="1"/>
  <c r="G430" i="6" s="1"/>
  <c r="A430" i="2"/>
  <c r="A430" i="6" s="1"/>
  <c r="A431" i="2" l="1"/>
  <c r="A431" i="6" s="1"/>
  <c r="G431" i="2"/>
  <c r="G431" i="6" s="1"/>
  <c r="G432" i="2" l="1"/>
  <c r="G432" i="6" s="1"/>
  <c r="A432" i="2"/>
  <c r="A432" i="6" s="1"/>
  <c r="A433" i="2" l="1"/>
  <c r="A433" i="6" s="1"/>
  <c r="G433" i="2"/>
  <c r="G433" i="6" s="1"/>
  <c r="G434" i="2" l="1"/>
  <c r="G434" i="6" s="1"/>
  <c r="A434" i="2"/>
  <c r="A434" i="6" s="1"/>
  <c r="A435" i="2" l="1"/>
  <c r="A435" i="6" s="1"/>
  <c r="G435" i="2"/>
  <c r="G435" i="6" s="1"/>
  <c r="G436" i="2" l="1"/>
  <c r="G436" i="6" s="1"/>
  <c r="A436" i="2"/>
  <c r="A436" i="6" s="1"/>
  <c r="A437" i="2" l="1"/>
  <c r="A437" i="6" s="1"/>
  <c r="G437" i="2"/>
  <c r="G437" i="6" s="1"/>
  <c r="G438" i="2" l="1"/>
  <c r="G438" i="6" s="1"/>
  <c r="A438" i="2"/>
  <c r="A438" i="6" s="1"/>
  <c r="A439" i="2" l="1"/>
  <c r="A439" i="6" s="1"/>
  <c r="G439" i="2"/>
  <c r="G439" i="6" s="1"/>
  <c r="G440" i="2" l="1"/>
  <c r="G440" i="6" s="1"/>
  <c r="A440" i="2"/>
  <c r="A440" i="6" s="1"/>
  <c r="A441" i="2" l="1"/>
  <c r="A441" i="6" s="1"/>
  <c r="G441" i="2"/>
  <c r="G441" i="6" s="1"/>
  <c r="G442" i="2" l="1"/>
  <c r="G442" i="6" s="1"/>
  <c r="A442" i="2"/>
  <c r="A442" i="6" s="1"/>
  <c r="A443" i="2" l="1"/>
  <c r="A443" i="6" s="1"/>
  <c r="G443" i="2"/>
  <c r="G443" i="6" s="1"/>
  <c r="G444" i="2" l="1"/>
  <c r="G444" i="6" s="1"/>
  <c r="A444" i="2"/>
  <c r="A444" i="6" s="1"/>
  <c r="A445" i="2" l="1"/>
  <c r="A445" i="6" s="1"/>
  <c r="G445" i="2"/>
  <c r="G445" i="6" s="1"/>
  <c r="G446" i="2" l="1"/>
  <c r="G446" i="6" s="1"/>
  <c r="A446" i="2"/>
  <c r="A446" i="6" s="1"/>
  <c r="A447" i="2" l="1"/>
  <c r="A447" i="6" s="1"/>
  <c r="G447" i="2"/>
  <c r="G447" i="6" s="1"/>
  <c r="G448" i="2" l="1"/>
  <c r="G448" i="6" s="1"/>
  <c r="A448" i="2"/>
  <c r="A448" i="6" s="1"/>
  <c r="A449" i="2" l="1"/>
  <c r="A449" i="6" s="1"/>
  <c r="G449" i="2"/>
  <c r="G449" i="6" s="1"/>
  <c r="G450" i="2" l="1"/>
  <c r="G450" i="6" s="1"/>
  <c r="A450" i="2"/>
  <c r="A450" i="6" s="1"/>
  <c r="A451" i="2" l="1"/>
  <c r="A451" i="6" s="1"/>
  <c r="G451" i="2"/>
  <c r="G451" i="6" s="1"/>
  <c r="G452" i="2" l="1"/>
  <c r="G452" i="6" s="1"/>
  <c r="A452" i="2"/>
  <c r="A452" i="6" s="1"/>
  <c r="A453" i="2" l="1"/>
  <c r="A453" i="6" s="1"/>
  <c r="G453" i="2"/>
  <c r="G453" i="6" s="1"/>
  <c r="G454" i="2" l="1"/>
  <c r="G454" i="6" s="1"/>
  <c r="A454" i="2"/>
  <c r="A454" i="6" s="1"/>
  <c r="A455" i="2" l="1"/>
  <c r="A455" i="6" s="1"/>
  <c r="G455" i="2"/>
  <c r="G455" i="6" s="1"/>
  <c r="G456" i="2" l="1"/>
  <c r="G456" i="6" s="1"/>
  <c r="A456" i="2"/>
  <c r="A456" i="6" s="1"/>
  <c r="A457" i="2" l="1"/>
  <c r="A457" i="6" s="1"/>
  <c r="G457" i="2"/>
  <c r="G457" i="6" s="1"/>
  <c r="G458" i="2" l="1"/>
  <c r="G458" i="6" s="1"/>
  <c r="A458" i="2"/>
  <c r="A458" i="6" s="1"/>
  <c r="A459" i="2" l="1"/>
  <c r="A459" i="6" s="1"/>
  <c r="G459" i="2"/>
  <c r="G459" i="6" s="1"/>
  <c r="G460" i="2" l="1"/>
  <c r="G460" i="6" s="1"/>
  <c r="A460" i="2"/>
  <c r="A460" i="6" s="1"/>
  <c r="A461" i="2" l="1"/>
  <c r="A461" i="6" s="1"/>
  <c r="G461" i="2"/>
  <c r="G461" i="6" s="1"/>
  <c r="G462" i="2" l="1"/>
  <c r="G462" i="6" s="1"/>
  <c r="A462" i="2"/>
  <c r="A462" i="6" s="1"/>
  <c r="A463" i="2" l="1"/>
  <c r="A463" i="6" s="1"/>
  <c r="G463" i="2"/>
  <c r="G463" i="6" s="1"/>
  <c r="G464" i="2" l="1"/>
  <c r="G464" i="6" s="1"/>
  <c r="A464" i="2"/>
  <c r="A464" i="6" s="1"/>
  <c r="A465" i="2" l="1"/>
  <c r="A465" i="6" s="1"/>
  <c r="G465" i="2"/>
  <c r="G465" i="6" s="1"/>
  <c r="G466" i="2" l="1"/>
  <c r="G466" i="6" s="1"/>
  <c r="A466" i="2"/>
  <c r="A466" i="6" s="1"/>
  <c r="A467" i="2" l="1"/>
  <c r="A467" i="6" s="1"/>
  <c r="G467" i="2"/>
  <c r="G467" i="6" s="1"/>
  <c r="G468" i="2" l="1"/>
  <c r="G468" i="6" s="1"/>
  <c r="A468" i="2"/>
  <c r="A468" i="6" s="1"/>
  <c r="A469" i="2" l="1"/>
  <c r="A469" i="6" s="1"/>
  <c r="G469" i="2"/>
  <c r="G469" i="6" s="1"/>
  <c r="G470" i="2" l="1"/>
  <c r="G470" i="6" s="1"/>
  <c r="A470" i="2"/>
  <c r="A470" i="6" s="1"/>
  <c r="A471" i="2" l="1"/>
  <c r="A471" i="6" s="1"/>
  <c r="G471" i="2"/>
  <c r="G471" i="6" s="1"/>
  <c r="G472" i="2" l="1"/>
  <c r="G472" i="6" s="1"/>
  <c r="A472" i="2"/>
  <c r="A472" i="6" s="1"/>
  <c r="A473" i="2" l="1"/>
  <c r="A473" i="6" s="1"/>
  <c r="G473" i="2"/>
  <c r="G473" i="6" s="1"/>
  <c r="G474" i="2" l="1"/>
  <c r="G474" i="6" s="1"/>
  <c r="A474" i="2"/>
  <c r="A474" i="6" s="1"/>
  <c r="A475" i="2" l="1"/>
  <c r="A475" i="6" s="1"/>
  <c r="G475" i="2"/>
  <c r="G475" i="6" s="1"/>
  <c r="G476" i="2" l="1"/>
  <c r="G476" i="6" s="1"/>
  <c r="A476" i="2"/>
  <c r="A476" i="6" s="1"/>
  <c r="A477" i="2" l="1"/>
  <c r="A477" i="6" s="1"/>
  <c r="G477" i="2"/>
  <c r="G477" i="6" s="1"/>
  <c r="G478" i="2" l="1"/>
  <c r="G478" i="6" s="1"/>
  <c r="A478" i="2"/>
  <c r="A478" i="6" s="1"/>
  <c r="A479" i="2" l="1"/>
  <c r="A479" i="6" s="1"/>
  <c r="G479" i="2"/>
  <c r="G479" i="6" s="1"/>
  <c r="G480" i="2" l="1"/>
  <c r="G480" i="6" s="1"/>
  <c r="A480" i="2"/>
  <c r="A480" i="6" s="1"/>
  <c r="A481" i="2" l="1"/>
  <c r="A481" i="6" s="1"/>
  <c r="G481" i="2"/>
  <c r="G482" i="2" l="1"/>
  <c r="G482" i="6" s="1"/>
  <c r="G481" i="6"/>
  <c r="A482" i="2"/>
  <c r="A482" i="6" s="1"/>
  <c r="G483" i="2" l="1"/>
  <c r="G483" i="6" s="1"/>
  <c r="A483" i="2"/>
  <c r="A483" i="6" s="1"/>
  <c r="G484" i="2" l="1"/>
  <c r="G484" i="6" s="1"/>
  <c r="A484" i="2"/>
  <c r="A484" i="6" s="1"/>
  <c r="G485" i="2" l="1"/>
  <c r="A485" i="2"/>
  <c r="A486" i="2" l="1"/>
  <c r="A486" i="6" s="1"/>
  <c r="A485" i="6"/>
  <c r="G486" i="2"/>
  <c r="G485" i="6"/>
  <c r="A487" i="2"/>
  <c r="A487" i="6" s="1"/>
  <c r="G486" i="6" l="1"/>
  <c r="G487" i="2"/>
  <c r="A488" i="2"/>
  <c r="A488" i="6" s="1"/>
  <c r="G487" i="6" l="1"/>
  <c r="G488" i="2"/>
  <c r="A489" i="2"/>
  <c r="A489" i="6" s="1"/>
  <c r="G488" i="6" l="1"/>
  <c r="G489" i="2"/>
  <c r="A490" i="2"/>
  <c r="A490" i="6" s="1"/>
  <c r="G489" i="6" l="1"/>
  <c r="G490" i="2"/>
  <c r="A491" i="2"/>
  <c r="A491" i="6" s="1"/>
  <c r="G490" i="6" l="1"/>
  <c r="G491" i="2"/>
  <c r="A492" i="2"/>
  <c r="A492" i="6" s="1"/>
  <c r="G491" i="6" l="1"/>
  <c r="G492" i="2"/>
  <c r="A493" i="2"/>
  <c r="A493" i="6" s="1"/>
  <c r="G492" i="6" l="1"/>
  <c r="G493" i="2"/>
  <c r="A494" i="2"/>
  <c r="A494" i="6" s="1"/>
  <c r="G493" i="6" l="1"/>
  <c r="G494" i="2"/>
  <c r="A495" i="2"/>
  <c r="A495" i="6" s="1"/>
  <c r="G494" i="6" l="1"/>
  <c r="G495" i="2"/>
  <c r="A496" i="2"/>
  <c r="A496" i="6" s="1"/>
  <c r="G495" i="6" l="1"/>
  <c r="G496" i="2"/>
  <c r="A497" i="2"/>
  <c r="A498" i="2" l="1"/>
  <c r="A497" i="6"/>
  <c r="G496" i="6"/>
  <c r="G497" i="2"/>
  <c r="G498" i="2" l="1"/>
  <c r="G497" i="6"/>
  <c r="A499" i="2"/>
  <c r="A498" i="6"/>
  <c r="A499" i="6" l="1"/>
  <c r="A500" i="2"/>
  <c r="G499" i="2"/>
  <c r="G498" i="6"/>
  <c r="G499" i="6" l="1"/>
  <c r="G500" i="2"/>
  <c r="A500" i="6"/>
  <c r="A501" i="2"/>
  <c r="A501" i="6" l="1"/>
  <c r="A502" i="2"/>
  <c r="G500" i="6"/>
  <c r="G501" i="2"/>
  <c r="G501" i="6" l="1"/>
  <c r="G502" i="2"/>
  <c r="A502" i="6"/>
  <c r="A503" i="2"/>
  <c r="A503" i="6" l="1"/>
  <c r="A504" i="2"/>
  <c r="G502" i="6"/>
  <c r="G503" i="2"/>
  <c r="A504" i="6" l="1"/>
  <c r="A505" i="2"/>
  <c r="G503" i="6"/>
  <c r="G504" i="2"/>
  <c r="G504" i="6" l="1"/>
  <c r="G505" i="2"/>
  <c r="A505" i="6"/>
  <c r="A506" i="2"/>
  <c r="A506" i="6" l="1"/>
  <c r="A507" i="2"/>
  <c r="G505" i="6"/>
  <c r="G506" i="2"/>
  <c r="G506" i="6" l="1"/>
  <c r="G507" i="2"/>
  <c r="A507" i="6"/>
  <c r="A508" i="2"/>
  <c r="A508" i="6" l="1"/>
  <c r="A509" i="2"/>
  <c r="G507" i="6"/>
  <c r="G508" i="2"/>
  <c r="G508" i="6" l="1"/>
  <c r="G509" i="2"/>
  <c r="A509" i="6"/>
  <c r="A510" i="2"/>
  <c r="A510" i="6" l="1"/>
  <c r="A511" i="2"/>
  <c r="G509" i="6"/>
  <c r="G510" i="2"/>
  <c r="G510" i="6" l="1"/>
  <c r="G511" i="2"/>
  <c r="A511" i="6"/>
  <c r="A512" i="2"/>
  <c r="A512" i="6" l="1"/>
  <c r="A513" i="2"/>
  <c r="G511" i="6"/>
  <c r="G512" i="2"/>
  <c r="G512" i="6" l="1"/>
  <c r="G513" i="2"/>
  <c r="A513" i="6"/>
  <c r="A514" i="2"/>
  <c r="A514" i="6" l="1"/>
  <c r="A515" i="2"/>
  <c r="G513" i="6"/>
  <c r="G514" i="2"/>
  <c r="G514" i="6" l="1"/>
  <c r="G515" i="2"/>
  <c r="A515" i="6"/>
  <c r="A516" i="2"/>
  <c r="A516" i="6" l="1"/>
  <c r="A517" i="2"/>
  <c r="G515" i="6"/>
  <c r="G516" i="2"/>
  <c r="G516" i="6" l="1"/>
  <c r="G517" i="2"/>
  <c r="A517" i="6"/>
  <c r="A518" i="2"/>
  <c r="A518" i="6" l="1"/>
  <c r="A519" i="2"/>
  <c r="G517" i="6"/>
  <c r="G518" i="2"/>
  <c r="G518" i="6" l="1"/>
  <c r="G519" i="2"/>
  <c r="A519" i="6"/>
  <c r="A520" i="2"/>
  <c r="A520" i="6" l="1"/>
  <c r="A521" i="2"/>
  <c r="G519" i="6"/>
  <c r="G520" i="2"/>
  <c r="G520" i="6" l="1"/>
  <c r="G521" i="2"/>
  <c r="A521" i="6"/>
  <c r="A522" i="2"/>
  <c r="A522" i="6" l="1"/>
  <c r="A523" i="2"/>
  <c r="G521" i="6"/>
  <c r="G522" i="2"/>
  <c r="A523" i="6" l="1"/>
  <c r="A524" i="2"/>
  <c r="G522" i="6"/>
  <c r="G523" i="2"/>
  <c r="A524" i="6" l="1"/>
  <c r="A525" i="2"/>
  <c r="G523" i="6"/>
  <c r="G524" i="2"/>
  <c r="A525" i="6" l="1"/>
  <c r="A526" i="2"/>
  <c r="G524" i="6"/>
  <c r="G525" i="2"/>
  <c r="A527" i="2" l="1"/>
  <c r="A526" i="6"/>
  <c r="G525" i="6"/>
  <c r="G526" i="2"/>
  <c r="G527" i="2" l="1"/>
  <c r="G526" i="6"/>
  <c r="A528" i="2"/>
  <c r="A527" i="6"/>
  <c r="A529" i="2" l="1"/>
  <c r="A528" i="6"/>
  <c r="G528" i="2"/>
  <c r="G527" i="6"/>
  <c r="G529" i="2" l="1"/>
  <c r="G528" i="6"/>
  <c r="A530" i="2"/>
  <c r="A530" i="6" s="1"/>
  <c r="A529" i="6"/>
  <c r="A531" i="2" l="1"/>
  <c r="G530" i="2"/>
  <c r="G530" i="6" s="1"/>
  <c r="G529" i="6"/>
  <c r="A532" i="2" l="1"/>
  <c r="A531" i="6"/>
  <c r="G531" i="2"/>
  <c r="G532" i="2" l="1"/>
  <c r="G531" i="6"/>
  <c r="A533" i="2"/>
  <c r="A532" i="6"/>
  <c r="A534" i="2" l="1"/>
  <c r="A533" i="6"/>
  <c r="G533" i="2"/>
  <c r="G532" i="6"/>
  <c r="G534" i="2" l="1"/>
  <c r="G533" i="6"/>
  <c r="A535" i="2"/>
  <c r="A534" i="6"/>
  <c r="A536" i="2" l="1"/>
  <c r="A535" i="6"/>
  <c r="G535" i="2"/>
  <c r="G534" i="6"/>
  <c r="G536" i="2" l="1"/>
  <c r="G535" i="6"/>
  <c r="A537" i="2"/>
  <c r="A536" i="6"/>
  <c r="A538" i="2" l="1"/>
  <c r="A537" i="6"/>
  <c r="G537" i="2"/>
  <c r="G536" i="6"/>
  <c r="A538" i="6" l="1"/>
  <c r="A539" i="2"/>
  <c r="A540" i="2" s="1"/>
  <c r="A541" i="2" s="1"/>
  <c r="G538" i="2"/>
  <c r="G537" i="6"/>
  <c r="A539" i="6" l="1"/>
  <c r="A542" i="2"/>
  <c r="G538" i="6"/>
  <c r="G539" i="2"/>
  <c r="G540" i="2" s="1"/>
  <c r="G541" i="2" s="1"/>
  <c r="A540" i="6" l="1"/>
  <c r="A543" i="2"/>
  <c r="G539" i="6"/>
  <c r="G542" i="2"/>
  <c r="A541" i="6" l="1"/>
  <c r="A544" i="2"/>
  <c r="G540" i="6"/>
  <c r="G543" i="2"/>
  <c r="G541" i="6" l="1"/>
  <c r="G544" i="2"/>
  <c r="A545" i="2"/>
  <c r="A542" i="6"/>
  <c r="A543" i="6" l="1"/>
  <c r="A546" i="2"/>
  <c r="G545" i="2"/>
  <c r="G542" i="6"/>
  <c r="G543" i="6" l="1"/>
  <c r="G546" i="2"/>
  <c r="A547" i="2"/>
  <c r="A544" i="6"/>
  <c r="A545" i="6" l="1"/>
  <c r="A548" i="2"/>
  <c r="G547" i="2"/>
  <c r="G544" i="6"/>
  <c r="A546" i="6" l="1"/>
  <c r="A549" i="2"/>
  <c r="G545" i="6"/>
  <c r="G548" i="2"/>
  <c r="A547" i="6" l="1"/>
  <c r="A550" i="2"/>
  <c r="G546" i="6"/>
  <c r="G549" i="2"/>
  <c r="A548" i="6" l="1"/>
  <c r="A551" i="2"/>
  <c r="G547" i="6"/>
  <c r="G550" i="2"/>
  <c r="A552" i="2" l="1"/>
  <c r="A549" i="6"/>
  <c r="G548" i="6"/>
  <c r="G551" i="2"/>
  <c r="G552" i="2" l="1"/>
  <c r="G549" i="6"/>
  <c r="A553" i="2"/>
  <c r="A550" i="6"/>
  <c r="A554" i="2" l="1"/>
  <c r="A551" i="6"/>
  <c r="G553" i="2"/>
  <c r="G550" i="6"/>
  <c r="G554" i="2" l="1"/>
  <c r="G551" i="6"/>
  <c r="A555" i="2"/>
  <c r="A552" i="6"/>
  <c r="A556" i="2" l="1"/>
  <c r="A553" i="6"/>
  <c r="G555" i="2"/>
  <c r="G552" i="6"/>
  <c r="G556" i="2" l="1"/>
  <c r="G553" i="6"/>
  <c r="A557" i="2"/>
  <c r="A554" i="6"/>
  <c r="A558" i="2" l="1"/>
  <c r="A555" i="6"/>
  <c r="G557" i="2"/>
  <c r="G554" i="6"/>
  <c r="G558" i="2" l="1"/>
  <c r="G555" i="6"/>
  <c r="A559" i="2"/>
  <c r="A556" i="6"/>
  <c r="A560" i="2" l="1"/>
  <c r="A557" i="6"/>
  <c r="G559" i="2"/>
  <c r="G556" i="6"/>
  <c r="G560" i="2" l="1"/>
  <c r="G557" i="6"/>
  <c r="A561" i="2"/>
  <c r="A558" i="6"/>
  <c r="A562" i="2" l="1"/>
  <c r="A559" i="6"/>
  <c r="G561" i="2"/>
  <c r="G558" i="6"/>
  <c r="A560" i="6" l="1"/>
  <c r="A563" i="2"/>
  <c r="A564" i="2" s="1"/>
  <c r="A565" i="2" s="1"/>
  <c r="G562" i="2"/>
  <c r="G559" i="6"/>
  <c r="A566" i="2" l="1"/>
  <c r="A563" i="6"/>
  <c r="A561" i="6"/>
  <c r="A562" i="6"/>
  <c r="G560" i="6"/>
  <c r="G563" i="2"/>
  <c r="G564" i="2" s="1"/>
  <c r="G565" i="2" s="1"/>
  <c r="G566" i="2" l="1"/>
  <c r="G563" i="6"/>
  <c r="A567" i="2"/>
  <c r="A564" i="6"/>
  <c r="G561" i="6"/>
  <c r="G562" i="6"/>
  <c r="A565" i="6" l="1"/>
  <c r="A568" i="2"/>
  <c r="G567" i="2"/>
  <c r="G564" i="6"/>
  <c r="A566" i="6" l="1"/>
  <c r="A569" i="2"/>
  <c r="G565" i="6"/>
  <c r="G568" i="2"/>
  <c r="G566" i="6" l="1"/>
  <c r="G569" i="2"/>
  <c r="A570" i="2"/>
  <c r="A567" i="6"/>
  <c r="A571" i="2" l="1"/>
  <c r="A569" i="6" s="1"/>
  <c r="A568" i="6"/>
  <c r="G570" i="2"/>
  <c r="G567" i="6"/>
  <c r="G571" i="2" l="1"/>
  <c r="G569" i="6" s="1"/>
  <c r="G568" i="6"/>
</calcChain>
</file>

<file path=xl/sharedStrings.xml><?xml version="1.0" encoding="utf-8"?>
<sst xmlns="http://schemas.openxmlformats.org/spreadsheetml/2006/main" count="6306" uniqueCount="1077">
  <si>
    <t>№ п/п</t>
  </si>
  <si>
    <t>Сектор</t>
  </si>
  <si>
    <t>Клиент</t>
  </si>
  <si>
    <t>№ Формы</t>
  </si>
  <si>
    <t>Номер продукта</t>
  </si>
  <si>
    <t>Мл</t>
  </si>
  <si>
    <t>Краткое наименование</t>
  </si>
  <si>
    <t>Полное Наименование</t>
  </si>
  <si>
    <t>Процесс</t>
  </si>
  <si>
    <t>Цвет</t>
  </si>
  <si>
    <t>Вес, гр</t>
  </si>
  <si>
    <t>К-во в паллете</t>
  </si>
  <si>
    <t>Тип упаковки</t>
  </si>
  <si>
    <t>Кол-во рядов в паллете</t>
  </si>
  <si>
    <t>Высота паллета, мм</t>
  </si>
  <si>
    <t>Кол-во прокладок</t>
  </si>
  <si>
    <t>Чертеж</t>
  </si>
  <si>
    <t>Схема упаковки</t>
  </si>
  <si>
    <t>Балтика</t>
  </si>
  <si>
    <t>КПН-1-500-Сталкер</t>
  </si>
  <si>
    <t>BB</t>
  </si>
  <si>
    <t>PTPL(i)7</t>
  </si>
  <si>
    <t>просмотр</t>
  </si>
  <si>
    <t>Стандартный продукт</t>
  </si>
  <si>
    <t>П-27изм-500-ОСТ</t>
  </si>
  <si>
    <t>CTUP(i)6</t>
  </si>
  <si>
    <t>Кедр</t>
  </si>
  <si>
    <t>В-25-1-500-Буханка</t>
  </si>
  <si>
    <t>CTIN(i)7</t>
  </si>
  <si>
    <t>В-28-1-1000-Буханка</t>
  </si>
  <si>
    <t>CTIN(i)6</t>
  </si>
  <si>
    <t>Гласс Декор</t>
  </si>
  <si>
    <t>В-33-400М-500-Царская NEW</t>
  </si>
  <si>
    <t>CTUP(i)7</t>
  </si>
  <si>
    <t>В-33-400М-700-Царская</t>
  </si>
  <si>
    <t>CTUP(i)4</t>
  </si>
  <si>
    <t>нижний слой в паллете накрывается крышкой</t>
  </si>
  <si>
    <t>КПМ-30-700-Тонда</t>
  </si>
  <si>
    <t>CTUP(i)5</t>
  </si>
  <si>
    <t>нижний слой в паллете накрывается лотком</t>
  </si>
  <si>
    <t>В-28-3-500-French</t>
  </si>
  <si>
    <t>В-28-2-500-ДВ</t>
  </si>
  <si>
    <t>Камарг</t>
  </si>
  <si>
    <t>CTUP(i)8</t>
  </si>
  <si>
    <t>КПМ-30-700-Казенка</t>
  </si>
  <si>
    <t>КПМ-30-1000-Казенка</t>
  </si>
  <si>
    <t>КПМ-26-250-Казенка NEW</t>
  </si>
  <si>
    <t>КПМ-30-500-Казенка NEW</t>
  </si>
  <si>
    <t>КПМ-30-700-Казенка NEW</t>
  </si>
  <si>
    <t>КПМ-30-1000-Казенка NEW</t>
  </si>
  <si>
    <t>В-28-1спец-500-РП</t>
  </si>
  <si>
    <t>PB</t>
  </si>
  <si>
    <t>CTUP(i)17</t>
  </si>
  <si>
    <t>CTUP(i)15</t>
  </si>
  <si>
    <t>ВЕДК/Росспиртпром</t>
  </si>
  <si>
    <t>В-28-2-250-РС</t>
  </si>
  <si>
    <t>В-28-2-500-К</t>
  </si>
  <si>
    <t>Русский Алкоголь</t>
  </si>
  <si>
    <t>КПМ-23спец-375-Зеленая марка (Green mark)</t>
  </si>
  <si>
    <t>КПМ-23спец-500-Зеленая марка (Green mark)</t>
  </si>
  <si>
    <t>КПМ-23спец-1000-Зеленая марка (Green mark)</t>
  </si>
  <si>
    <t>В-28-400М-1000-Зеленая марка</t>
  </si>
  <si>
    <t>В-33-400м-1750-Зеленая марка</t>
  </si>
  <si>
    <t>В-20м-500-Журавли2</t>
  </si>
  <si>
    <t>В-22-400м-700-Журавли2</t>
  </si>
  <si>
    <t>В-22-400м-1000-Журавли2</t>
  </si>
  <si>
    <t>В-28-1-250-Урожай</t>
  </si>
  <si>
    <t>CTUP(i)9</t>
  </si>
  <si>
    <t>В-31-4-500-Парламент</t>
  </si>
  <si>
    <t>В-31-4-700-Парламент</t>
  </si>
  <si>
    <t>Промкомплект</t>
  </si>
  <si>
    <t>В-30-3-250-Пир2</t>
  </si>
  <si>
    <t>В-30-3-250-Пир</t>
  </si>
  <si>
    <t>КПМ-30-500-Пир</t>
  </si>
  <si>
    <t>КПМ-30-700-Посольская</t>
  </si>
  <si>
    <t>В-28-2-500-Медаль</t>
  </si>
  <si>
    <t>В-25-1-250-Зимняя дорога</t>
  </si>
  <si>
    <t>В-25-1-1000-Зимняя дорога</t>
  </si>
  <si>
    <t>Ладога</t>
  </si>
  <si>
    <t>CTUP(е)6</t>
  </si>
  <si>
    <t>КПМ-28-500-SQ</t>
  </si>
  <si>
    <t>под Декор</t>
  </si>
  <si>
    <t>КПМ-30-500-Казачка Премиум</t>
  </si>
  <si>
    <t>КПМ-32спец-500-Хуторянка</t>
  </si>
  <si>
    <t>Шармстиль</t>
  </si>
  <si>
    <t>Эмпирия</t>
  </si>
  <si>
    <t>П-32-500-Молодые хлеба</t>
  </si>
  <si>
    <t>В-30-4изм-500-На речке</t>
  </si>
  <si>
    <t>Русский Север</t>
  </si>
  <si>
    <t>GP-30-500-Русский Север</t>
  </si>
  <si>
    <t>Омсквинпром</t>
  </si>
  <si>
    <t>В-28-2-500-Хаски New</t>
  </si>
  <si>
    <t>CTUP(i)3</t>
  </si>
  <si>
    <t>В-28-2-750-Хаски NEW</t>
  </si>
  <si>
    <t>Калининградский винодельческий завод</t>
  </si>
  <si>
    <t>В-30-250-СК</t>
  </si>
  <si>
    <t>В-30-500-СК</t>
  </si>
  <si>
    <t>КПН-2-500-Туборг 3G</t>
  </si>
  <si>
    <t>CTPL(i)4</t>
  </si>
  <si>
    <t>1+4</t>
  </si>
  <si>
    <t>CTPL(i)5</t>
  </si>
  <si>
    <t>1+5</t>
  </si>
  <si>
    <t>стрепповка</t>
  </si>
  <si>
    <t>CTPL(i)6</t>
  </si>
  <si>
    <t>1+6</t>
  </si>
  <si>
    <t>CTPL(i)7</t>
  </si>
  <si>
    <t>1+7</t>
  </si>
  <si>
    <t>PTPL(i)4</t>
  </si>
  <si>
    <t>4+1</t>
  </si>
  <si>
    <t>PTPL(i)5</t>
  </si>
  <si>
    <t>КПН-2-500-Премиум</t>
  </si>
  <si>
    <t>PTPL(i)6</t>
  </si>
  <si>
    <t>6+1</t>
  </si>
  <si>
    <t>КПЕ-500-Премиум</t>
  </si>
  <si>
    <t>7+1</t>
  </si>
  <si>
    <t>PTUP(i)7</t>
  </si>
  <si>
    <t>стрепповка, без пленки</t>
  </si>
  <si>
    <t>КПН-2-500-Премиум/Лонг Нек</t>
  </si>
  <si>
    <t>5+1</t>
  </si>
  <si>
    <t>CTIN(i)5</t>
  </si>
  <si>
    <t>ВКП-2-500-Холстен</t>
  </si>
  <si>
    <t>CTPL(i)8</t>
  </si>
  <si>
    <t>1+8+1</t>
  </si>
  <si>
    <t>Хейнекен</t>
  </si>
  <si>
    <t>ВКП-2-500-Медведи</t>
  </si>
  <si>
    <t>NNPB</t>
  </si>
  <si>
    <t>PTPL(i)8</t>
  </si>
  <si>
    <t>8+1</t>
  </si>
  <si>
    <t>СанИнБев</t>
  </si>
  <si>
    <t>26 twist crown Клинское Лайт</t>
  </si>
  <si>
    <t>1+7+1</t>
  </si>
  <si>
    <t>ВКП-2-500-Т</t>
  </si>
  <si>
    <t>ВКП-4-500-Тринити без гравировки</t>
  </si>
  <si>
    <t>ВКП-4-500-Тринити с гравировкой</t>
  </si>
  <si>
    <t>Кристалл</t>
  </si>
  <si>
    <t>В-25-2-500-Двойная водка</t>
  </si>
  <si>
    <t>МПК</t>
  </si>
  <si>
    <t>ВКП-1-500-Жигули</t>
  </si>
  <si>
    <t>1+4+1</t>
  </si>
  <si>
    <t>1+5+1</t>
  </si>
  <si>
    <t>КПНв-500-Carling</t>
  </si>
  <si>
    <t>Исток</t>
  </si>
  <si>
    <t>КПМ-30-500-Тандем</t>
  </si>
  <si>
    <t>В-31-4изм-1750-И</t>
  </si>
  <si>
    <t>1-ый короб борт вверх, остальные б.вн.</t>
  </si>
  <si>
    <t>Ш-750-К</t>
  </si>
  <si>
    <t>CTUPCL(i)6</t>
  </si>
  <si>
    <t>6+5+1</t>
  </si>
  <si>
    <t>дополнительная г/к прокладка</t>
  </si>
  <si>
    <t>CTINCL(i)6</t>
  </si>
  <si>
    <t>6+5</t>
  </si>
  <si>
    <t>КПШ-750-АР</t>
  </si>
  <si>
    <t>КПШ-750-МКШВ New</t>
  </si>
  <si>
    <t xml:space="preserve">Стандартный продукт </t>
  </si>
  <si>
    <t>Саранский ЛВЗ</t>
  </si>
  <si>
    <t>Ви-22-3изм-250-Деревенька</t>
  </si>
  <si>
    <t>В-31-3-500-Старый Саранск</t>
  </si>
  <si>
    <t>В-30-6-500-Золотое сечение</t>
  </si>
  <si>
    <t>В-28-1-250-Золотое Сечение</t>
  </si>
  <si>
    <t>CTUP(е)8</t>
  </si>
  <si>
    <t>СТ-1-100-Стопарик</t>
  </si>
  <si>
    <t>CTCL(е)15</t>
  </si>
  <si>
    <t>15+1</t>
  </si>
  <si>
    <t>CTCL(i)16</t>
  </si>
  <si>
    <t>16+1</t>
  </si>
  <si>
    <t>CTCL(i)17</t>
  </si>
  <si>
    <t>17+1</t>
  </si>
  <si>
    <t>CTCL(i)15</t>
  </si>
  <si>
    <t>CTCL(i)14</t>
  </si>
  <si>
    <t>14+1</t>
  </si>
  <si>
    <t>CTCL(i)12</t>
  </si>
  <si>
    <t>12+1</t>
  </si>
  <si>
    <t>CTCL(i)9</t>
  </si>
  <si>
    <t>9+1</t>
  </si>
  <si>
    <t>CTCL(i)10</t>
  </si>
  <si>
    <t>10+1</t>
  </si>
  <si>
    <t>CTCL(e)12</t>
  </si>
  <si>
    <t>CTIN(i)14</t>
  </si>
  <si>
    <t>CTCL(i)13</t>
  </si>
  <si>
    <t>13+1</t>
  </si>
  <si>
    <t>CTCL(i)11</t>
  </si>
  <si>
    <t>11+1</t>
  </si>
  <si>
    <t>CTUP(i)25</t>
  </si>
  <si>
    <t>КПМ-30-500-П</t>
  </si>
  <si>
    <t>2 т/у пленки</t>
  </si>
  <si>
    <t>КПМ-30-700-П</t>
  </si>
  <si>
    <t>КПМ-30-1000-П</t>
  </si>
  <si>
    <t>КПМ-30-500-Мед</t>
  </si>
  <si>
    <t>CTUP(i)10</t>
  </si>
  <si>
    <t>В-31-700-Концепт</t>
  </si>
  <si>
    <t>В-30-5-1000-Конти</t>
  </si>
  <si>
    <t>В-30-5-700-Конти</t>
  </si>
  <si>
    <t>В-30-500-Петергоф</t>
  </si>
  <si>
    <t>КПМ-28-700-Финка</t>
  </si>
  <si>
    <t>КПМ-30-500-Казачка</t>
  </si>
  <si>
    <t>КПМ-32-1000-РК</t>
  </si>
  <si>
    <t>КПМ-30-1000-РК</t>
  </si>
  <si>
    <t>КПМ-32-500-РК</t>
  </si>
  <si>
    <t>КПМ-32-750-РК</t>
  </si>
  <si>
    <t>КПМ-28-500-Финка</t>
  </si>
  <si>
    <t>КПМ-28-1000-Финка</t>
  </si>
  <si>
    <t>В-30-700-АПС</t>
  </si>
  <si>
    <t>стрепп</t>
  </si>
  <si>
    <t>В-30-500-АПС</t>
  </si>
  <si>
    <t>КПМ-28-500-Шкипер</t>
  </si>
  <si>
    <t>КПМ-28-700-Шкипер</t>
  </si>
  <si>
    <t>КПМ-28-500-ДК</t>
  </si>
  <si>
    <t>КПМ-34-700-Хуторянка</t>
  </si>
  <si>
    <t>КПМ-34-500-Хуторянка</t>
  </si>
  <si>
    <t>В-31-3-500-Хуторянка</t>
  </si>
  <si>
    <t>В-30-3м-700-УКР</t>
  </si>
  <si>
    <t>В-30-3м-500-УКР</t>
  </si>
  <si>
    <t>КПМ-28-500-Имперский Штофъ</t>
  </si>
  <si>
    <t>КПМ-30-500-РК Звезда</t>
  </si>
  <si>
    <t>КПМ-30-750-РК Звезда</t>
  </si>
  <si>
    <t>КПМ-30-1000-РК Звезда</t>
  </si>
  <si>
    <t>Вн-28-500-Тассай</t>
  </si>
  <si>
    <t>Вн-28-250-Тассай</t>
  </si>
  <si>
    <t>КПМ-30-500-СКР</t>
  </si>
  <si>
    <t>П-29-Бизм-500-АДМ</t>
  </si>
  <si>
    <t>П-29-Бизм-700-АДМ</t>
  </si>
  <si>
    <t>КПМ-30-500-Классик</t>
  </si>
  <si>
    <t>КПМ-28-500-АДЛ</t>
  </si>
  <si>
    <t>П-29-Б-700-АФ</t>
  </si>
  <si>
    <t>П-29-500-АФ</t>
  </si>
  <si>
    <t>Очаково</t>
  </si>
  <si>
    <t>КПН-2-500-Утро</t>
  </si>
  <si>
    <t>Самко</t>
  </si>
  <si>
    <t>ВКП-2-500-Samсo</t>
  </si>
  <si>
    <t>ВКП-2-330-Samсo</t>
  </si>
  <si>
    <t>1+8</t>
  </si>
  <si>
    <t>КПМ-22спец-500-Русские перцы</t>
  </si>
  <si>
    <t>ПВВВК</t>
  </si>
  <si>
    <t>В-28-2-500-Званая</t>
  </si>
  <si>
    <t>В-28-2-1000-Званая</t>
  </si>
  <si>
    <t>ММВЗ</t>
  </si>
  <si>
    <t>В-31-3н-1750-И</t>
  </si>
  <si>
    <t>В-28-1-500-ММВЗ</t>
  </si>
  <si>
    <t>CTUPCL(i)7</t>
  </si>
  <si>
    <t>8+6</t>
  </si>
  <si>
    <t>П-29-А-700-Бордо</t>
  </si>
  <si>
    <t>7+5</t>
  </si>
  <si>
    <t>КПМ-30-500-Кристалл новая</t>
  </si>
  <si>
    <t>Инфо Систем</t>
  </si>
  <si>
    <t>В-28-2-250-Мерная</t>
  </si>
  <si>
    <t>CTUPCL(e)7</t>
  </si>
  <si>
    <t>10+6</t>
  </si>
  <si>
    <t>CTUP(e)4</t>
  </si>
  <si>
    <t>CTUP(e)7</t>
  </si>
  <si>
    <t>В-25-1-500-Зимняя дорога</t>
  </si>
  <si>
    <t>В-28-2-750-Медаль</t>
  </si>
  <si>
    <t>В-31-3-500-Русский путь</t>
  </si>
  <si>
    <t>Приоритет</t>
  </si>
  <si>
    <t>CTINCL(i)7</t>
  </si>
  <si>
    <t>В-31-3-1000-Русский путь</t>
  </si>
  <si>
    <t>Сордис</t>
  </si>
  <si>
    <t>В-28-2-250-FLS</t>
  </si>
  <si>
    <t>В-28-1-250-Фляга</t>
  </si>
  <si>
    <t>В-28-1-250-РС</t>
  </si>
  <si>
    <t>П-29-Бизм-750-Марсель</t>
  </si>
  <si>
    <t>В-33-400М-1000-Царская</t>
  </si>
  <si>
    <t>В-30-3-750-French</t>
  </si>
  <si>
    <t>Русский алкоголь</t>
  </si>
  <si>
    <t>В-28-1-250-Ямская</t>
  </si>
  <si>
    <t>В-31-4-1000-Парламент</t>
  </si>
  <si>
    <t>МАИФ</t>
  </si>
  <si>
    <t>В-28-2-500-Колоски</t>
  </si>
  <si>
    <t>Эксклюзив Алко</t>
  </si>
  <si>
    <t>В-36-4-1750-Veda</t>
  </si>
  <si>
    <t>В-31-4-1000-Nemiroff</t>
  </si>
  <si>
    <t>В-30-6-250-Nemiroff</t>
  </si>
  <si>
    <t>В-30-6-500-Nemiroff</t>
  </si>
  <si>
    <t>АП-4-500-Nemiroff</t>
  </si>
  <si>
    <t>АП-4-700-Nemiroff</t>
  </si>
  <si>
    <t>КПМ-30-500-Nemiroff</t>
  </si>
  <si>
    <t>КПМ-30-1000-Nemiroff</t>
  </si>
  <si>
    <t>КПМ-30-1750-Nemiroff</t>
  </si>
  <si>
    <t>CTUPCL(i)5</t>
  </si>
  <si>
    <t>6+4</t>
  </si>
  <si>
    <t>КПМ-23спец-500-Ясень</t>
  </si>
  <si>
    <t>Пепси</t>
  </si>
  <si>
    <t>Вн-28-250-Pepsi</t>
  </si>
  <si>
    <t>1+9</t>
  </si>
  <si>
    <t>СтеклоБалт</t>
  </si>
  <si>
    <t>В-28-1-250-STUZHA</t>
  </si>
  <si>
    <t>В-28-1-375-STUZHA</t>
  </si>
  <si>
    <t>ВБД</t>
  </si>
  <si>
    <t>CTCL(i)8</t>
  </si>
  <si>
    <t>1+14</t>
  </si>
  <si>
    <t>GP-30-500-Патриот</t>
  </si>
  <si>
    <t>Татспиртпром</t>
  </si>
  <si>
    <t>КПМ-28-700-Акдов</t>
  </si>
  <si>
    <t/>
  </si>
  <si>
    <t>Комментарии</t>
  </si>
  <si>
    <t>То-38-200-ДП-Я</t>
  </si>
  <si>
    <t>Тип упаковки расшифровка</t>
  </si>
  <si>
    <r>
      <t>CTUP</t>
    </r>
    <r>
      <rPr>
        <sz val="11"/>
        <rFont val="Calibri"/>
        <family val="2"/>
        <charset val="204"/>
      </rPr>
      <t xml:space="preserve"> (Cardboard Trays UPright)</t>
    </r>
  </si>
  <si>
    <t xml:space="preserve">Картонные лотки (короба) бортами вверх </t>
  </si>
  <si>
    <r>
      <t>CTIN</t>
    </r>
    <r>
      <rPr>
        <sz val="11"/>
        <rFont val="Calibri"/>
        <family val="2"/>
        <charset val="204"/>
      </rPr>
      <t xml:space="preserve"> (Cardboard Trays INverted)</t>
    </r>
  </si>
  <si>
    <t>Картонные лотки (короба) бортами вниз</t>
  </si>
  <si>
    <r>
      <t>CTCL</t>
    </r>
    <r>
      <rPr>
        <sz val="11"/>
        <rFont val="Calibri"/>
        <family val="2"/>
        <charset val="204"/>
      </rPr>
      <t xml:space="preserve"> (Cardboard Tray Cardboard Layers)</t>
    </r>
  </si>
  <si>
    <t>Картонный лоток (короб), картонные прокладки</t>
  </si>
  <si>
    <r>
      <t>CTPL</t>
    </r>
    <r>
      <rPr>
        <sz val="11"/>
        <rFont val="Calibri"/>
        <family val="2"/>
        <charset val="204"/>
      </rPr>
      <t xml:space="preserve"> (Cardboard Tray Plastic Layers)</t>
    </r>
  </si>
  <si>
    <t>Картонный лоток (короб), пластиковые прокладки</t>
  </si>
  <si>
    <r>
      <t>CTUPCL</t>
    </r>
    <r>
      <rPr>
        <sz val="11"/>
        <rFont val="Calibri"/>
        <family val="2"/>
        <charset val="204"/>
      </rPr>
      <t xml:space="preserve"> (Cardboard Trays UPright Cardboard Layers)</t>
    </r>
  </si>
  <si>
    <t>Картонные лотки (короба) бортами вверх + картонные прокладки</t>
  </si>
  <si>
    <r>
      <t xml:space="preserve">CTINCL </t>
    </r>
    <r>
      <rPr>
        <sz val="11"/>
        <rFont val="Calibri"/>
        <family val="2"/>
        <charset val="204"/>
      </rPr>
      <t>(Cardboard Trays INverted Cardboard Layers)</t>
    </r>
  </si>
  <si>
    <t>Картонные лотки (короба) бортами вниз + картонные прокладки</t>
  </si>
  <si>
    <r>
      <t>PTUP</t>
    </r>
    <r>
      <rPr>
        <sz val="11"/>
        <rFont val="Calibri"/>
        <family val="2"/>
        <charset val="204"/>
      </rPr>
      <t xml:space="preserve"> (Plastic Trays UPright)</t>
    </r>
  </si>
  <si>
    <t xml:space="preserve">Пластиковые лотки (короба) бортами вверх </t>
  </si>
  <si>
    <r>
      <t>PTIN</t>
    </r>
    <r>
      <rPr>
        <sz val="11"/>
        <rFont val="Calibri"/>
        <family val="2"/>
        <charset val="204"/>
      </rPr>
      <t xml:space="preserve"> (Plastic Trays INverted)</t>
    </r>
  </si>
  <si>
    <t>Пластиковые лотки (короба) бортами вниз</t>
  </si>
  <si>
    <r>
      <t>PTPL</t>
    </r>
    <r>
      <rPr>
        <sz val="11"/>
        <rFont val="Calibri"/>
        <family val="2"/>
        <charset val="204"/>
      </rPr>
      <t xml:space="preserve"> (Plastic Tray Plastic Layers)</t>
    </r>
  </si>
  <si>
    <t>Пластиковый лоток (короб), пластиковые прокладки</t>
  </si>
  <si>
    <t>(i)</t>
  </si>
  <si>
    <t>индустриальный поддон (1000х1200)</t>
  </si>
  <si>
    <t>(e)</t>
  </si>
  <si>
    <t>евро поддон (800х1200)</t>
  </si>
  <si>
    <r>
      <t xml:space="preserve">Пример: </t>
    </r>
    <r>
      <rPr>
        <b/>
        <sz val="11"/>
        <rFont val="Calibri"/>
        <family val="2"/>
        <charset val="204"/>
      </rPr>
      <t/>
    </r>
  </si>
  <si>
    <r>
      <rPr>
        <b/>
        <sz val="10"/>
        <rFont val="Arial"/>
        <family val="2"/>
        <charset val="204"/>
      </rPr>
      <t>CTUP(i)7</t>
    </r>
    <r>
      <rPr>
        <sz val="11"/>
        <color theme="1"/>
        <rFont val="Calibri"/>
        <family val="2"/>
        <charset val="204"/>
        <scheme val="minor"/>
      </rPr>
      <t xml:space="preserve"> (Картонные лотки (короба) бортами вверх, индустриальный поддон (1000х1200), 7 рядов в паллете)</t>
    </r>
  </si>
  <si>
    <r>
      <rPr>
        <b/>
        <sz val="10"/>
        <rFont val="Arial"/>
        <family val="2"/>
        <charset val="204"/>
      </rPr>
      <t>CTCL(e)6</t>
    </r>
    <r>
      <rPr>
        <sz val="10"/>
        <rFont val="Arial"/>
        <family val="2"/>
        <charset val="204"/>
      </rPr>
      <t xml:space="preserve"> (Картонный лоток (короб), картонные прокладки, евро поддон, 6 рядов в паллете)</t>
    </r>
  </si>
  <si>
    <t>№ Формы (Дубликат для расчетов)</t>
  </si>
  <si>
    <t>Немирофф</t>
  </si>
  <si>
    <t>В-30-5изм-700-Праздничная</t>
  </si>
  <si>
    <t>КПМ-23спец-700-Ясень</t>
  </si>
  <si>
    <t>АП-4-1000-Nemiroff</t>
  </si>
  <si>
    <t>КПМ-23спец-250-Ясень</t>
  </si>
  <si>
    <t>Ариант</t>
  </si>
  <si>
    <t>МКШВ</t>
  </si>
  <si>
    <t>КПНн-330-Хейнекен</t>
  </si>
  <si>
    <t>КПНн-500-Доктор Дизель</t>
  </si>
  <si>
    <t>В-28-4-250-Nemiroff</t>
  </si>
  <si>
    <t>В-25изм-2-500-SQ</t>
  </si>
  <si>
    <t>В-25изм-2-700-SQ</t>
  </si>
  <si>
    <t>В-25изм-2-750-SQ</t>
  </si>
  <si>
    <t>В-25изм-2-1000-SQ</t>
  </si>
  <si>
    <t>КПНв-330-Pepsi Ретро</t>
  </si>
  <si>
    <t>CTIN(i)9</t>
  </si>
  <si>
    <t>КПМ-28-500-Ханская</t>
  </si>
  <si>
    <t>КПМ-28-700-Ханская</t>
  </si>
  <si>
    <t>КПМ-28-1000-Ханская</t>
  </si>
  <si>
    <t>Последний</t>
  </si>
  <si>
    <t>Следующий</t>
  </si>
  <si>
    <t>КПНв-500-LN</t>
  </si>
  <si>
    <t>Вн-28-500-Лимонад</t>
  </si>
  <si>
    <t>КПМ-30изм-375-Медофф</t>
  </si>
  <si>
    <t>Наименование сектора</t>
  </si>
  <si>
    <t>ВКП-500-Жигули Барное</t>
  </si>
  <si>
    <t>CTIN(i)8</t>
  </si>
  <si>
    <t>Доп. упаковка (двойная пленка + стрепповка)</t>
  </si>
  <si>
    <t>В-22-1спец-250-Тонкое горло</t>
  </si>
  <si>
    <t>В-22-1спец-500-Тонкое горло</t>
  </si>
  <si>
    <t>В-28спец-500-Дикий Гусь без гравировки</t>
  </si>
  <si>
    <t>В-28-2изм-500-ГОСТ</t>
  </si>
  <si>
    <t>В-28-1-1000-Ямская</t>
  </si>
  <si>
    <t>ТО82-700</t>
  </si>
  <si>
    <t>КПМ-30-700-Stuzha</t>
  </si>
  <si>
    <t>П-27изм-500-Арианна</t>
  </si>
  <si>
    <t>П-29-Бизм-1000-Арианна</t>
  </si>
  <si>
    <t>КПМ-26-250-Казенка</t>
  </si>
  <si>
    <t>I-82-500-БА-3</t>
  </si>
  <si>
    <t>В-28-1-700-Я(Ямская)</t>
  </si>
  <si>
    <t>КПМ-23спец-250-Зеленая марка (Green mark)</t>
  </si>
  <si>
    <t>КПМ-30-750-Пир</t>
  </si>
  <si>
    <t>КПМ-30-500-Посольская</t>
  </si>
  <si>
    <t>В-30-4-700-Ладога</t>
  </si>
  <si>
    <t>КПМ-30-500-РК</t>
  </si>
  <si>
    <t>26 twist crown-500-Бексил</t>
  </si>
  <si>
    <t>ВКП-4-500-Korona</t>
  </si>
  <si>
    <t>В-28-1-1000-ДГ</t>
  </si>
  <si>
    <t>В-28-1спец-700-Дикий Гусь</t>
  </si>
  <si>
    <t>В-28-1-750-ДГ</t>
  </si>
  <si>
    <t>ТО66-480</t>
  </si>
  <si>
    <t>III-2-82-500-БА-2</t>
  </si>
  <si>
    <t>III-5-82-1-200-РМ</t>
  </si>
  <si>
    <t>В-31-1000-Концепт</t>
  </si>
  <si>
    <t>КПМ-28изм-700-ДК</t>
  </si>
  <si>
    <t>28х44 Д-1-500-Хаски</t>
  </si>
  <si>
    <t>КПМ-30-500-Пять Озер</t>
  </si>
  <si>
    <t>РТ51-110-ДП-Агуша</t>
  </si>
  <si>
    <t>РТ51-187-ДП-Агуша</t>
  </si>
  <si>
    <t>П-27изм-500-Марсель</t>
  </si>
  <si>
    <t>П-29-Бизм-1000-Марсель</t>
  </si>
  <si>
    <t>В-28-1-250-ГОСТ</t>
  </si>
  <si>
    <t>КПМ-30-750-Пир2</t>
  </si>
  <si>
    <t>КПМ-30-500-Казенка</t>
  </si>
  <si>
    <t>В-25изм-2-500-SQ (под декор)</t>
  </si>
  <si>
    <t>В-25изм-2-750-SQ (под декор)</t>
  </si>
  <si>
    <t>КПМ-28-500-SQ (под декор)</t>
  </si>
  <si>
    <t>В-25изм-2-700-SQ (под декор)</t>
  </si>
  <si>
    <t>В-25изм-2-1000-SQ (под декор)</t>
  </si>
  <si>
    <t>по спецификации В-30-5-500-Конти</t>
  </si>
  <si>
    <t>КПМ-30-500-РК Премиум</t>
  </si>
  <si>
    <t>КПМ-28-275-Финка</t>
  </si>
  <si>
    <t>КПМ-30-700-Казачка Премиум</t>
  </si>
  <si>
    <t>КПМ-30-700-РК</t>
  </si>
  <si>
    <t>КПМ-30-700-СКР</t>
  </si>
  <si>
    <t>КПМ-30-1000-СКР</t>
  </si>
  <si>
    <t>П-29-Б-1000-АФ</t>
  </si>
  <si>
    <t>П-29-Бизм-500-Серый тигр</t>
  </si>
  <si>
    <t>ОПВЗ</t>
  </si>
  <si>
    <t>Эфес Казахстан</t>
  </si>
  <si>
    <t>КПНв-500-Кружка</t>
  </si>
  <si>
    <t>КПНв-500-БМО</t>
  </si>
  <si>
    <t>КПМ-28-500-Салем</t>
  </si>
  <si>
    <t>В-30м-500-Конти</t>
  </si>
  <si>
    <t>В-30-3изм1-500-РЦ</t>
  </si>
  <si>
    <t>КПМ-30-500-РЦ</t>
  </si>
  <si>
    <t>В-28-1-1000-Ямская (доп.упаковка)</t>
  </si>
  <si>
    <t>В-28-1-700-Я(Ямская) (доп.упаковка)</t>
  </si>
  <si>
    <t>В-28-1-250-Ямская (доп.упаковка)</t>
  </si>
  <si>
    <t>КПМ-28-500-Silk</t>
  </si>
  <si>
    <t>В-27спец-250-Золотая</t>
  </si>
  <si>
    <t>В-27спец-700-Золотая</t>
  </si>
  <si>
    <t>В-27спец-500-Золотая</t>
  </si>
  <si>
    <t>В-27спец-250-Золотая (доп.упаковка)</t>
  </si>
  <si>
    <t>В-27спец-500-Золотая (доп.упаковка)</t>
  </si>
  <si>
    <t>В-27спец-700-Золотая (доп.упаковка)</t>
  </si>
  <si>
    <t>В-25-2-500-Столовая N</t>
  </si>
  <si>
    <t>В-25-2-700-Столовая N</t>
  </si>
  <si>
    <t>В-30-4изм-500-Rerussion vodka</t>
  </si>
  <si>
    <t>КПМ-30-500-ГБ</t>
  </si>
  <si>
    <t>КПМ-30-700-СС</t>
  </si>
  <si>
    <t>КПМ-28спец-500-Столичная N</t>
  </si>
  <si>
    <t>КПМ-28спец-500-Столичная N1</t>
  </si>
  <si>
    <t>В-28-1-250-Урожай (доп.упаковка)</t>
  </si>
  <si>
    <t>III-1-66-100-И-1</t>
  </si>
  <si>
    <t>CTCL(i)22</t>
  </si>
  <si>
    <t>22+1</t>
  </si>
  <si>
    <t>ПродМир</t>
  </si>
  <si>
    <t>В-28-2спец-500-French</t>
  </si>
  <si>
    <t>В-30-500-Бренди</t>
  </si>
  <si>
    <t>ВС-35-500-SL (ВС-35-500-BLACK)</t>
  </si>
  <si>
    <t>КПМ-28спец-250-Граф</t>
  </si>
  <si>
    <t>CTPL(i)9</t>
  </si>
  <si>
    <t>КПНв-500-Тассай</t>
  </si>
  <si>
    <t>Наименование ДУБЛЕР</t>
  </si>
  <si>
    <t>В-28-2-250-Граф</t>
  </si>
  <si>
    <t>ВЦСТ</t>
  </si>
  <si>
    <t>В-18-2-100-Калашников</t>
  </si>
  <si>
    <t>Технотранстрейд</t>
  </si>
  <si>
    <t>CTIN(i)4</t>
  </si>
  <si>
    <t>Первый Пивзавод Казахстан</t>
  </si>
  <si>
    <t>КПНв-500-Пивзавод</t>
  </si>
  <si>
    <t>(пусто)</t>
  </si>
  <si>
    <t>Общий итог</t>
  </si>
  <si>
    <t>КПНв-500-NRW</t>
  </si>
  <si>
    <t>КПНв-500-Утро</t>
  </si>
  <si>
    <t>Вес паллета, кг</t>
  </si>
  <si>
    <t>ТС-1252-В-16-1-32-СП-120</t>
  </si>
  <si>
    <t>ТС-1276-В-16-1-32-СП-115</t>
  </si>
  <si>
    <t>ТС-1277-В-16-1-32-СП-122</t>
  </si>
  <si>
    <t>Старый Лекарь</t>
  </si>
  <si>
    <t>CTUP(i)13</t>
  </si>
  <si>
    <t>В-28-1-500-Урожай</t>
  </si>
  <si>
    <t>КПМ-24спец-500-Иней</t>
  </si>
  <si>
    <t>III-2-82-650-БА-4</t>
  </si>
  <si>
    <t>III-3-58-250-БА-6</t>
  </si>
  <si>
    <t>I-58-250-БА-5</t>
  </si>
  <si>
    <t>В-28-1-500-Урожай (доп.упаковка)</t>
  </si>
  <si>
    <t>двойная т/у пленка</t>
  </si>
  <si>
    <t>П-27изм-500-Мороша</t>
  </si>
  <si>
    <t>П-27изм-700-Мороша</t>
  </si>
  <si>
    <t>Пи-29-500-Первак</t>
  </si>
  <si>
    <t>FN-32-1000-Хортица</t>
  </si>
  <si>
    <t>В-28-2-250-Хортица</t>
  </si>
  <si>
    <t>П-27изм-500-Русский регламент</t>
  </si>
  <si>
    <t>Проект-2015</t>
  </si>
  <si>
    <t>В-25спец-500-Наши традиции</t>
  </si>
  <si>
    <t>ВКП-1-500-NRW twist</t>
  </si>
  <si>
    <t>PTIN(i)5</t>
  </si>
  <si>
    <t>PTIN(i)7</t>
  </si>
  <si>
    <t>КПМ-26-500-Граф</t>
  </si>
  <si>
    <t>FN-32-500-Хортица</t>
  </si>
  <si>
    <t>FN-32-700-Хортица</t>
  </si>
  <si>
    <t>КПЕа-500-Балтика New</t>
  </si>
  <si>
    <t>Юпитер Лоджистик</t>
  </si>
  <si>
    <t>В-28-2-500-Марьяж</t>
  </si>
  <si>
    <t>В-28-1-250-Славянская</t>
  </si>
  <si>
    <t>В-30-4-500-Славянская</t>
  </si>
  <si>
    <t>В-25-1-250-Наши традиции</t>
  </si>
  <si>
    <t>П-27-500-Праздничный</t>
  </si>
  <si>
    <t>СтеклоБалт/Проект-2015</t>
  </si>
  <si>
    <t>ПромМаркет</t>
  </si>
  <si>
    <t>30х60 D-2-700-Славянская</t>
  </si>
  <si>
    <t>31.5х44 D-2-1000-Славянская</t>
  </si>
  <si>
    <t>В-25-1-100-Стужа</t>
  </si>
  <si>
    <t>ХТТ, без стрепповки</t>
  </si>
  <si>
    <t>CTPL / PTPL(i)7</t>
  </si>
  <si>
    <t>Акваника</t>
  </si>
  <si>
    <t>МСА-2-330-Акваника (Днепр)</t>
  </si>
  <si>
    <t>PTPL(i)11</t>
  </si>
  <si>
    <t>МСА-2-500-Акваника (Мингаз)</t>
  </si>
  <si>
    <t>МСА-2-750-Акваника (Днепр)</t>
  </si>
  <si>
    <t>МСА-2-1000-Акваника (Мингаз)</t>
  </si>
  <si>
    <t>КПНв-250-Тассай</t>
  </si>
  <si>
    <t>Трехсосенский</t>
  </si>
  <si>
    <t>ВКП-1-500-Бочонок</t>
  </si>
  <si>
    <t>PTPL(i)10</t>
  </si>
  <si>
    <t>КПМ-24спец-500-Иней-б/г</t>
  </si>
  <si>
    <t>1+6+1</t>
  </si>
  <si>
    <t>Пластиковый короб (PT)</t>
  </si>
  <si>
    <t>Пластиковая прокладка (PL)</t>
  </si>
  <si>
    <t>Картонный короб (CT)</t>
  </si>
  <si>
    <t>Картонная прокладка (CL)</t>
  </si>
  <si>
    <t>Кедр/Росалко</t>
  </si>
  <si>
    <t>Код 1С (Стеклостандарт)</t>
  </si>
  <si>
    <t>У2214</t>
  </si>
  <si>
    <t>У2215</t>
  </si>
  <si>
    <t>500 мл ОСТ</t>
  </si>
  <si>
    <t>500 мл Буханка</t>
  </si>
  <si>
    <t>1000 мл Буханка</t>
  </si>
  <si>
    <t>500 мл Царская NEW</t>
  </si>
  <si>
    <t>700 мл Царская</t>
  </si>
  <si>
    <t>500 мл Арианна/Марсель</t>
  </si>
  <si>
    <t>1000 мл Арианна/Марсель</t>
  </si>
  <si>
    <t>700 мл Тонда</t>
  </si>
  <si>
    <t>500 мл French</t>
  </si>
  <si>
    <t>500 мл ДВ</t>
  </si>
  <si>
    <t>250 мл Казенка</t>
  </si>
  <si>
    <t>500 мл Казенка</t>
  </si>
  <si>
    <t>700 мл Казенка</t>
  </si>
  <si>
    <t>1000 мл Казенка</t>
  </si>
  <si>
    <t>250 мл Казенка NEW</t>
  </si>
  <si>
    <t>500 мл Казенка NEW</t>
  </si>
  <si>
    <t>700 мл Казенка NEW</t>
  </si>
  <si>
    <t>1000 мл Казенка NEW</t>
  </si>
  <si>
    <t>500 мл РП</t>
  </si>
  <si>
    <t>500 мл Банка СКО</t>
  </si>
  <si>
    <t>700 мл Банка ТО82</t>
  </si>
  <si>
    <t>250 мл Золотая</t>
  </si>
  <si>
    <t>500 мл Золотая</t>
  </si>
  <si>
    <t>700 мл Золотая</t>
  </si>
  <si>
    <t>250 мл РС</t>
  </si>
  <si>
    <t>500 мл Карандаш</t>
  </si>
  <si>
    <t>700 мл Ямская</t>
  </si>
  <si>
    <t>1000 мл Ямская</t>
  </si>
  <si>
    <t>250 мл Зеленая марка</t>
  </si>
  <si>
    <t>375 мл Зеленая марка</t>
  </si>
  <si>
    <t>500 мл Зеленая марка</t>
  </si>
  <si>
    <t>1000 мл Зеленая марка</t>
  </si>
  <si>
    <t>1750 мл Зеленая марка</t>
  </si>
  <si>
    <t>500 мл Журавли2</t>
  </si>
  <si>
    <t>700 мл Журавли2</t>
  </si>
  <si>
    <t>1000 мл Журавли2</t>
  </si>
  <si>
    <t>250 мл Урожай</t>
  </si>
  <si>
    <t>500 мл Парламент</t>
  </si>
  <si>
    <t>700 мл Парламент</t>
  </si>
  <si>
    <t>250 мл Пирамида2</t>
  </si>
  <si>
    <t>250 мл Пирамида</t>
  </si>
  <si>
    <t>500 мл Пирамида</t>
  </si>
  <si>
    <t>750 мл Пирамида</t>
  </si>
  <si>
    <t>500 мл Посольская</t>
  </si>
  <si>
    <t>700 мл Посольская</t>
  </si>
  <si>
    <t>500 мл Медаль</t>
  </si>
  <si>
    <t>250 мл Зимняя дорога</t>
  </si>
  <si>
    <t>1000 мл Зимняя дорога</t>
  </si>
  <si>
    <t>700 мл Снежная Королева</t>
  </si>
  <si>
    <t>700 мл Ладога</t>
  </si>
  <si>
    <t>500 мл Снежная Королева</t>
  </si>
  <si>
    <t>750 мл Снежная Королева</t>
  </si>
  <si>
    <t>1000 мл Снежная Королева</t>
  </si>
  <si>
    <t>700 мл СКР</t>
  </si>
  <si>
    <t>500 мл Хуторянка</t>
  </si>
  <si>
    <t>500 мл РК</t>
  </si>
  <si>
    <t>500 мл Молодые хлеба</t>
  </si>
  <si>
    <t>500 мл На речке</t>
  </si>
  <si>
    <t>500 мл Русский Север</t>
  </si>
  <si>
    <t>500 мл Хаски NEW</t>
  </si>
  <si>
    <t>750 мл Хаски NEW</t>
  </si>
  <si>
    <t>250 мл СК</t>
  </si>
  <si>
    <t>500 мл СК</t>
  </si>
  <si>
    <t>500 мл Туборг 3G</t>
  </si>
  <si>
    <t>500 мл Премиум</t>
  </si>
  <si>
    <t>500 мл Лонг Нек</t>
  </si>
  <si>
    <t>500 мл Холстен</t>
  </si>
  <si>
    <t>500 мл Сталкер</t>
  </si>
  <si>
    <t>500 мл Три Медведя</t>
  </si>
  <si>
    <t>500 мл Доктор Дизель</t>
  </si>
  <si>
    <t>330 мл Хейнекен</t>
  </si>
  <si>
    <t>500 мл Клинское</t>
  </si>
  <si>
    <t>500 мл Т</t>
  </si>
  <si>
    <t>500 мл Бексил</t>
  </si>
  <si>
    <t>500 мл Корона</t>
  </si>
  <si>
    <t>500 мл Тринити</t>
  </si>
  <si>
    <t>500 мл Тринити с гравировкой</t>
  </si>
  <si>
    <t>500 мл Двойная</t>
  </si>
  <si>
    <t>500 мл Жигули</t>
  </si>
  <si>
    <t>500 мл Carling</t>
  </si>
  <si>
    <t>500 мл Тандем</t>
  </si>
  <si>
    <t>1750 мл Исток</t>
  </si>
  <si>
    <t>750 мл Шампанское</t>
  </si>
  <si>
    <t>750 мл МКШВ New</t>
  </si>
  <si>
    <t>500 мл SL / BLACK</t>
  </si>
  <si>
    <t>1000 мл ДГ (ГОСТ)</t>
  </si>
  <si>
    <t>700 мл Дикий Гусь</t>
  </si>
  <si>
    <t>750 мл ДГ (ГОСТ)</t>
  </si>
  <si>
    <t>250 мл Деревенька</t>
  </si>
  <si>
    <t>500 мл Старый Саранск</t>
  </si>
  <si>
    <t>500 мл Золотое сечение</t>
  </si>
  <si>
    <t>250 мл Золотое сечение</t>
  </si>
  <si>
    <t>100 мл Стопарик</t>
  </si>
  <si>
    <t>480 мл Банка ТО66</t>
  </si>
  <si>
    <t>500 мл Банка ТО82</t>
  </si>
  <si>
    <t>250 мл Банка СКО</t>
  </si>
  <si>
    <t>250 мл Банка ТО</t>
  </si>
  <si>
    <t>650 мл Банка ТО</t>
  </si>
  <si>
    <t>200 мл Банка ТО82</t>
  </si>
  <si>
    <t>1000 мл Парламент</t>
  </si>
  <si>
    <t>500 мл Мед</t>
  </si>
  <si>
    <t>700 мл Концепт</t>
  </si>
  <si>
    <t>1000 мл Концепт</t>
  </si>
  <si>
    <t>1000 мл Конти</t>
  </si>
  <si>
    <t>700 мл Конти</t>
  </si>
  <si>
    <t>500 мл Конти</t>
  </si>
  <si>
    <t>500 мл Петергоф</t>
  </si>
  <si>
    <t>700 мл Финка</t>
  </si>
  <si>
    <t>500 мл Казачка Премиум</t>
  </si>
  <si>
    <t>500 мл Казачка</t>
  </si>
  <si>
    <t>1000 мл РК</t>
  </si>
  <si>
    <t>750 мл РК</t>
  </si>
  <si>
    <t>500 мл Финка</t>
  </si>
  <si>
    <t>1000 мл Финка</t>
  </si>
  <si>
    <t>700 мл АПС</t>
  </si>
  <si>
    <t>500 мл АПС</t>
  </si>
  <si>
    <t>500 мл Шкипер</t>
  </si>
  <si>
    <t>700 мл Шкипер</t>
  </si>
  <si>
    <t>700 мл ДК</t>
  </si>
  <si>
    <t>500 мл ДК</t>
  </si>
  <si>
    <t>700 мл Хуторянка</t>
  </si>
  <si>
    <t>700 мл УКР</t>
  </si>
  <si>
    <t>500 мл УКР</t>
  </si>
  <si>
    <t>500 мл Имперский Штофъ</t>
  </si>
  <si>
    <t>500 мл РК Звезда</t>
  </si>
  <si>
    <t>750 мл РК Звезда</t>
  </si>
  <si>
    <t>1000 мл РК Звезда</t>
  </si>
  <si>
    <t>500 мл Тассай</t>
  </si>
  <si>
    <t>250 мл Тассай</t>
  </si>
  <si>
    <t>500 мл Русский царь</t>
  </si>
  <si>
    <t>500 мл СКР</t>
  </si>
  <si>
    <t>500 мл Адмирал</t>
  </si>
  <si>
    <t>700 мл Адмирал</t>
  </si>
  <si>
    <t>500 мл Классик</t>
  </si>
  <si>
    <t>500 мл Адмиралтейская</t>
  </si>
  <si>
    <t>700 мл Альфараби</t>
  </si>
  <si>
    <t>500 мл Альфараби</t>
  </si>
  <si>
    <t>500 мл Утро</t>
  </si>
  <si>
    <t>500 мл Бренди</t>
  </si>
  <si>
    <t>500 мл Samco</t>
  </si>
  <si>
    <t>330 мл Samco</t>
  </si>
  <si>
    <t>500 мл Русские перцы</t>
  </si>
  <si>
    <t>500 мл Званая</t>
  </si>
  <si>
    <t>1000 мл Званая</t>
  </si>
  <si>
    <t>1750 мл И</t>
  </si>
  <si>
    <t>500 мл ММВЗ</t>
  </si>
  <si>
    <t>700 мл Бордо</t>
  </si>
  <si>
    <t>250 мл Тонкое горло</t>
  </si>
  <si>
    <t>500 мл Тонкое горло</t>
  </si>
  <si>
    <t>500 мл Кристалл</t>
  </si>
  <si>
    <t>500 мл Столовая N</t>
  </si>
  <si>
    <t>500 мл Дикий Гусь</t>
  </si>
  <si>
    <t>250 мл Мерная</t>
  </si>
  <si>
    <t>500 мл Хаски</t>
  </si>
  <si>
    <t>500 мл Пять озер</t>
  </si>
  <si>
    <t>500 мл Зимняя дорога</t>
  </si>
  <si>
    <t>500 мл ГОСТ</t>
  </si>
  <si>
    <t>750 мл Медаль</t>
  </si>
  <si>
    <t>500 мл Русский путь</t>
  </si>
  <si>
    <t>1000 мл Русский путь</t>
  </si>
  <si>
    <t>250 мл FLS</t>
  </si>
  <si>
    <t>250 мл Фляга</t>
  </si>
  <si>
    <t>750 мл Марсель</t>
  </si>
  <si>
    <t>1000 мл Царская</t>
  </si>
  <si>
    <t>750 мл French</t>
  </si>
  <si>
    <t>250 мл Ямская</t>
  </si>
  <si>
    <t>500 мл Колоски</t>
  </si>
  <si>
    <t>1750 мл Веда</t>
  </si>
  <si>
    <t>1000 мл Nemiroff</t>
  </si>
  <si>
    <t>250 мл Nemiroff</t>
  </si>
  <si>
    <t>500 мл Nemiroff</t>
  </si>
  <si>
    <t>700 мл Nemiroff</t>
  </si>
  <si>
    <t>1750 мл Nemiroff</t>
  </si>
  <si>
    <t>500 мл Ясень</t>
  </si>
  <si>
    <t>250 мл Pepsi</t>
  </si>
  <si>
    <t>250 мл Стужа</t>
  </si>
  <si>
    <t>375 мл Стужа</t>
  </si>
  <si>
    <t>110 мл Агуша</t>
  </si>
  <si>
    <t>187 мл Агуша</t>
  </si>
  <si>
    <t>200 мл Я</t>
  </si>
  <si>
    <t>500 мл Патриот</t>
  </si>
  <si>
    <t>700 мл Акдов</t>
  </si>
  <si>
    <t>700 мл Стужа</t>
  </si>
  <si>
    <t>700 мл Праздничная</t>
  </si>
  <si>
    <t>700 мл Ясень</t>
  </si>
  <si>
    <t>250 мл Ясень</t>
  </si>
  <si>
    <t>330 мл Pepsi</t>
  </si>
  <si>
    <t>500 мл Ханская</t>
  </si>
  <si>
    <t>700 мл Ханская</t>
  </si>
  <si>
    <t>1000 мл Ханская</t>
  </si>
  <si>
    <t>500 мл LN</t>
  </si>
  <si>
    <t>500 мл Лимонад</t>
  </si>
  <si>
    <t>375 мл Медофф</t>
  </si>
  <si>
    <t>500 мл Жигули Барное</t>
  </si>
  <si>
    <t>500 мл Марсель</t>
  </si>
  <si>
    <t>1000 мл Марсель</t>
  </si>
  <si>
    <t>250 мл ГОСТ</t>
  </si>
  <si>
    <t>750 мл Пирамида2</t>
  </si>
  <si>
    <t>500 мл РК Премиум</t>
  </si>
  <si>
    <t>275 мл Финка</t>
  </si>
  <si>
    <t>700 мл Казачка Премиум</t>
  </si>
  <si>
    <t>700 мл РК</t>
  </si>
  <si>
    <t>1000 мл СКР</t>
  </si>
  <si>
    <t>1000 мл Альфараби</t>
  </si>
  <si>
    <t>500 мл Салем</t>
  </si>
  <si>
    <t>500 мл Серый тигр</t>
  </si>
  <si>
    <t>500 мл Кружка свежего</t>
  </si>
  <si>
    <t>500 мл БМО</t>
  </si>
  <si>
    <t>500 мл Silk</t>
  </si>
  <si>
    <t>700 мл Столовая N</t>
  </si>
  <si>
    <t>500 мл Rerussion</t>
  </si>
  <si>
    <t>500 мл ГБ</t>
  </si>
  <si>
    <t>700 мл СС</t>
  </si>
  <si>
    <t>500 мл Столичная N</t>
  </si>
  <si>
    <t>500 мл Столичная N1</t>
  </si>
  <si>
    <t>100 мл Банка И1</t>
  </si>
  <si>
    <t>250 мл Ледофф</t>
  </si>
  <si>
    <t>100 мл Калашников</t>
  </si>
  <si>
    <t>15 мл Флакон</t>
  </si>
  <si>
    <t>500 мл Пивзавод</t>
  </si>
  <si>
    <t>500 мл NRW</t>
  </si>
  <si>
    <t>500 мл Урожай</t>
  </si>
  <si>
    <t>500 мл Иней</t>
  </si>
  <si>
    <t>500 мл Мороша</t>
  </si>
  <si>
    <t>700 мл Мороша</t>
  </si>
  <si>
    <t>500 мл Первак</t>
  </si>
  <si>
    <t>1000 мл Хортица</t>
  </si>
  <si>
    <t>250 мл Хортица</t>
  </si>
  <si>
    <t>500 мл Балтика Нью</t>
  </si>
  <si>
    <t>500 мл Русский регламент</t>
  </si>
  <si>
    <t>500 мл Ледофф</t>
  </si>
  <si>
    <t>500 мл Наши традиции</t>
  </si>
  <si>
    <t>500 мл NRW twist</t>
  </si>
  <si>
    <t>500 мл Хортица</t>
  </si>
  <si>
    <t>700 мл Хортица</t>
  </si>
  <si>
    <t>500 мл Марьяж</t>
  </si>
  <si>
    <t>250 мл Славянская</t>
  </si>
  <si>
    <t>500 мл Славянская</t>
  </si>
  <si>
    <t>250 мл Наши традиции</t>
  </si>
  <si>
    <t>500 мл Праздничный</t>
  </si>
  <si>
    <t>700 мл Славянская</t>
  </si>
  <si>
    <t>1000 мл Славянская</t>
  </si>
  <si>
    <t>100 мл Стужа</t>
  </si>
  <si>
    <t>330 мл Акваника</t>
  </si>
  <si>
    <t>500 мл Акваника</t>
  </si>
  <si>
    <t>750 мл Акваника</t>
  </si>
  <si>
    <t>1000 мл Акваника</t>
  </si>
  <si>
    <t>500 мл Бочонок</t>
  </si>
  <si>
    <t>Бибулат/Традиция</t>
  </si>
  <si>
    <t>В-28изм-400м-500-SQ</t>
  </si>
  <si>
    <t>В-28изм-400м-700-SQ</t>
  </si>
  <si>
    <t>В-28изм-400м-750-SQ</t>
  </si>
  <si>
    <t>В-28изм-400м-1000-SQ</t>
  </si>
  <si>
    <t>под декор</t>
  </si>
  <si>
    <t>У2216</t>
  </si>
  <si>
    <t>У2217</t>
  </si>
  <si>
    <t>У2218</t>
  </si>
  <si>
    <t>У2219</t>
  </si>
  <si>
    <t>У2220</t>
  </si>
  <si>
    <t>У2221</t>
  </si>
  <si>
    <t>У2222</t>
  </si>
  <si>
    <t>У2223</t>
  </si>
  <si>
    <t>КПНв-500-Балтика Нью</t>
  </si>
  <si>
    <t>У2224</t>
  </si>
  <si>
    <t>Эфес Рус</t>
  </si>
  <si>
    <t>500 мл Старый мельник</t>
  </si>
  <si>
    <t>CTPL(i)10</t>
  </si>
  <si>
    <t>У2225</t>
  </si>
  <si>
    <t>У2226</t>
  </si>
  <si>
    <t>500 мл Миллер</t>
  </si>
  <si>
    <t>ВКП-2-500-Миллер</t>
  </si>
  <si>
    <t>У2227</t>
  </si>
  <si>
    <t>500 мл Белый медведь</t>
  </si>
  <si>
    <t>У2228</t>
  </si>
  <si>
    <t>У2229</t>
  </si>
  <si>
    <t>У2230</t>
  </si>
  <si>
    <t>ВКП-1-500-NRW (B&amp;B)</t>
  </si>
  <si>
    <t>ВКП-1-500-NRW</t>
  </si>
  <si>
    <t>У2231</t>
  </si>
  <si>
    <t>стрепповка, двойная т/у пленка</t>
  </si>
  <si>
    <t>У2232</t>
  </si>
  <si>
    <t>Актастан/Шармстиль</t>
  </si>
  <si>
    <t>Актастан/Бибулат/Традиция</t>
  </si>
  <si>
    <t>У2233</t>
  </si>
  <si>
    <t>У2234</t>
  </si>
  <si>
    <t>500 мл Деревенька</t>
  </si>
  <si>
    <t>КПМ-23спец-500-Деревенька</t>
  </si>
  <si>
    <t>У2235</t>
  </si>
  <si>
    <t>375 мл Казенка NEW</t>
  </si>
  <si>
    <t>КПМ-30-375-Казенка New</t>
  </si>
  <si>
    <t>У2236</t>
  </si>
  <si>
    <t>Казенка</t>
  </si>
  <si>
    <t>Признак изделия</t>
  </si>
  <si>
    <t>Бутылка стеклянная</t>
  </si>
  <si>
    <t>Банка стеклянная</t>
  </si>
  <si>
    <t>Флакон стеклянный</t>
  </si>
  <si>
    <t>Ш-750-Н</t>
  </si>
  <si>
    <t>У2237</t>
  </si>
  <si>
    <t>CTIN(е)14</t>
  </si>
  <si>
    <t>500 мл Простая</t>
  </si>
  <si>
    <t>У2238</t>
  </si>
  <si>
    <t>У2239</t>
  </si>
  <si>
    <t>3 нижних ряда дополнительно лотки бортами вниз</t>
  </si>
  <si>
    <t>1+6+3</t>
  </si>
  <si>
    <t>КПНв-500-Балтика Лонг Нек</t>
  </si>
  <si>
    <t>У2240</t>
  </si>
  <si>
    <t>У2241</t>
  </si>
  <si>
    <t>500 мл Kosolapovka</t>
  </si>
  <si>
    <t>500 мл Родная</t>
  </si>
  <si>
    <t>500 мл Аляска</t>
  </si>
  <si>
    <t>У2242</t>
  </si>
  <si>
    <t>У2243</t>
  </si>
  <si>
    <t>У2244</t>
  </si>
  <si>
    <t>В-28-1-500-ПростаяВ(ВВ)</t>
  </si>
  <si>
    <t>В-28изм-400м-500-SQ(ВВ)</t>
  </si>
  <si>
    <t>В-25-1-500-Родная</t>
  </si>
  <si>
    <t>КПМ-28-500-Аляска</t>
  </si>
  <si>
    <t>КПНв-500-Медведи</t>
  </si>
  <si>
    <t>КПМ-30-700-Казенка New</t>
  </si>
  <si>
    <t>У2245</t>
  </si>
  <si>
    <t>250 мл Первак</t>
  </si>
  <si>
    <t>У2246</t>
  </si>
  <si>
    <t>500 мл Байкал</t>
  </si>
  <si>
    <t>КПМ-30-500-Байкал</t>
  </si>
  <si>
    <t>У2247</t>
  </si>
  <si>
    <t>1000 мл Праздничная</t>
  </si>
  <si>
    <t>В-31-4-1000-Праздничная</t>
  </si>
  <si>
    <t>У2248</t>
  </si>
  <si>
    <t>Инфо Систем/Альянс</t>
  </si>
  <si>
    <t>Дата внесения</t>
  </si>
  <si>
    <t>У2249</t>
  </si>
  <si>
    <t>750 мл Жигули</t>
  </si>
  <si>
    <t>У2250</t>
  </si>
  <si>
    <t>1000 мл Жигули</t>
  </si>
  <si>
    <t>У2251</t>
  </si>
  <si>
    <t>У2252</t>
  </si>
  <si>
    <t>У2253</t>
  </si>
  <si>
    <t>Вн-38-750-Жигули</t>
  </si>
  <si>
    <t>Вн-38-1000-Жигули</t>
  </si>
  <si>
    <t>В-28-2-500-Косолаповка</t>
  </si>
  <si>
    <t>У2254</t>
  </si>
  <si>
    <t>У2255</t>
  </si>
  <si>
    <t>КПМ-30-700-V</t>
  </si>
  <si>
    <t>700 мл V</t>
  </si>
  <si>
    <t>500 мл PV</t>
  </si>
  <si>
    <t>У2256</t>
  </si>
  <si>
    <t>У2257</t>
  </si>
  <si>
    <t>700 мл PV</t>
  </si>
  <si>
    <t>У2258</t>
  </si>
  <si>
    <t>У2259</t>
  </si>
  <si>
    <t>500 мл Жигулевское</t>
  </si>
  <si>
    <t>У2260</t>
  </si>
  <si>
    <t>У2261</t>
  </si>
  <si>
    <t>500 мл Бавария</t>
  </si>
  <si>
    <t>ВКП-1-500-Бавария</t>
  </si>
  <si>
    <t>У2262</t>
  </si>
  <si>
    <t>У2263</t>
  </si>
  <si>
    <t>500 мл Медовуха</t>
  </si>
  <si>
    <t>В-30-6б-500-Медовуха</t>
  </si>
  <si>
    <t>У2264</t>
  </si>
  <si>
    <t>Актастан/Постнофф и К</t>
  </si>
  <si>
    <t>КПМ-30-500-Посольская 2</t>
  </si>
  <si>
    <t>У2492</t>
  </si>
  <si>
    <t>КПМ-22-500-Кристалл</t>
  </si>
  <si>
    <t>У2493</t>
  </si>
  <si>
    <t>CTPL(i)3</t>
  </si>
  <si>
    <t>3+1</t>
  </si>
  <si>
    <t>У2494</t>
  </si>
  <si>
    <t>У2495</t>
  </si>
  <si>
    <t>У2496</t>
  </si>
  <si>
    <t>У2497</t>
  </si>
  <si>
    <t>У2498</t>
  </si>
  <si>
    <t>ВКП-500-Жигулевское</t>
  </si>
  <si>
    <t>ВКП-500-БМ</t>
  </si>
  <si>
    <t>КПМ-30-700-PV</t>
  </si>
  <si>
    <t>КПМ-30-500-PV</t>
  </si>
  <si>
    <t>ВКП-500-СМ</t>
  </si>
  <si>
    <t>470 мл Тринити</t>
  </si>
  <si>
    <t>ВКП-4-470-Тринити</t>
  </si>
  <si>
    <t>У2499</t>
  </si>
  <si>
    <t>У2500</t>
  </si>
  <si>
    <t>500 мл BUD</t>
  </si>
  <si>
    <t>ВКП-1-500-BUD</t>
  </si>
  <si>
    <t>У2501</t>
  </si>
  <si>
    <t>500 мл Heineken</t>
  </si>
  <si>
    <t>HeinekenA-500-K2</t>
  </si>
  <si>
    <t>У2502</t>
  </si>
  <si>
    <t>У2503</t>
  </si>
  <si>
    <t>ИнБев</t>
  </si>
  <si>
    <t>Первый Пивзавод</t>
  </si>
  <si>
    <t>ПК / ЛВЗ Кристалл-Лефортово</t>
  </si>
  <si>
    <t>ПК / ЛВЗ Кристалл-Лефортово / Промкомплект</t>
  </si>
  <si>
    <t>В-30-3-250-Пир.2</t>
  </si>
  <si>
    <t>КПМ-30-500-Пир.</t>
  </si>
  <si>
    <t>В-30-3-250-Пир.</t>
  </si>
  <si>
    <t>КПМ-30-750-Пир.2</t>
  </si>
  <si>
    <t>КПМ-30-750-Пир.</t>
  </si>
  <si>
    <t>PTPL(i)7S4</t>
  </si>
  <si>
    <t>стрепповка 4 ленты</t>
  </si>
  <si>
    <t>У2504</t>
  </si>
  <si>
    <t>У2505</t>
  </si>
  <si>
    <t>500 мл Балтика Варшава</t>
  </si>
  <si>
    <t>КПЕа-500-Балтика Варшава 2009-1</t>
  </si>
  <si>
    <t>У2506</t>
  </si>
  <si>
    <t>ПродМир/ТФ Аспект/АРМАДА</t>
  </si>
  <si>
    <t>Актастан</t>
  </si>
  <si>
    <t>2 т/у пленки, без гравировки</t>
  </si>
  <si>
    <t>У2507</t>
  </si>
  <si>
    <t>КПМ-28-500-Финка б/г</t>
  </si>
  <si>
    <t>У2508</t>
  </si>
  <si>
    <t>КПМ-28-700-Финка б/г</t>
  </si>
  <si>
    <t>У2509</t>
  </si>
  <si>
    <t>КПМ-28-1000-Финка б/г</t>
  </si>
  <si>
    <t>У2510</t>
  </si>
  <si>
    <t>500 мл Финка б/г</t>
  </si>
  <si>
    <t>700 мл Финка б/г</t>
  </si>
  <si>
    <t>1000 мл Финка б/г</t>
  </si>
  <si>
    <t>стрепповка+рамка деревянная</t>
  </si>
  <si>
    <t>У2511</t>
  </si>
  <si>
    <t>У2512</t>
  </si>
  <si>
    <t>У2513</t>
  </si>
  <si>
    <t>У2514</t>
  </si>
  <si>
    <t>У2515</t>
  </si>
  <si>
    <t>Карлсберг Казахстан</t>
  </si>
  <si>
    <t>У2516</t>
  </si>
  <si>
    <t>У2517</t>
  </si>
  <si>
    <t>CTPL(e)12</t>
  </si>
  <si>
    <t>У2518</t>
  </si>
  <si>
    <t>Саранский КЗ</t>
  </si>
  <si>
    <t>500 мл RF</t>
  </si>
  <si>
    <t>В-30-6-500-RF</t>
  </si>
  <si>
    <t>У2519</t>
  </si>
  <si>
    <t>SAP код</t>
  </si>
  <si>
    <t>ГОСТ</t>
  </si>
  <si>
    <t>СТО</t>
  </si>
  <si>
    <t>У2520</t>
  </si>
  <si>
    <t>ГОСТ 32131-2013</t>
  </si>
  <si>
    <t>ГОСТ 5717.1-2014</t>
  </si>
  <si>
    <t>СТО 99982965-001-2008 с изменениями №1,2,3,4,5,6 от июля 2014г.</t>
  </si>
  <si>
    <t>СТО 99982965-002-2009</t>
  </si>
  <si>
    <r>
      <t>ГОСТ Р 51781-2001</t>
    </r>
    <r>
      <rPr>
        <sz val="9"/>
        <color theme="1"/>
        <rFont val="Arial"/>
        <family val="2"/>
        <charset val="204"/>
      </rPr>
      <t xml:space="preserve"> </t>
    </r>
  </si>
  <si>
    <t>СТО 05073669-003-2013</t>
  </si>
  <si>
    <t>ГОСТ 32130-2013</t>
  </si>
  <si>
    <t>ВКП-4-500-Тринити (без гравировки)</t>
  </si>
  <si>
    <t>ВКП-4-500-Тринити</t>
  </si>
  <si>
    <t>У2521</t>
  </si>
  <si>
    <t>У2522</t>
  </si>
  <si>
    <t>У2523</t>
  </si>
  <si>
    <t xml:space="preserve">ВКП-1-500-NRW </t>
  </si>
  <si>
    <t>PTPL(i)8S2</t>
  </si>
  <si>
    <t>стрепповка 2 ленты</t>
  </si>
  <si>
    <t>У2524</t>
  </si>
  <si>
    <t>Биохимик</t>
  </si>
  <si>
    <t>450 мл МТО</t>
  </si>
  <si>
    <t>II-450-2-МТО ГОСТ 10782-85</t>
  </si>
  <si>
    <t>CTUP(i)11</t>
  </si>
  <si>
    <t>У2525</t>
  </si>
  <si>
    <t>ГОСТ Р 52327-2005</t>
  </si>
  <si>
    <t>ГОСТ 10782-85</t>
  </si>
  <si>
    <t>Фармацевтическое стекло</t>
  </si>
  <si>
    <t>II-450-МТО ГОСТ 10782-85</t>
  </si>
  <si>
    <t>У2526</t>
  </si>
  <si>
    <t>У2527</t>
  </si>
  <si>
    <t>200 мл Молоко</t>
  </si>
  <si>
    <t>ТО-38-200-Молоко</t>
  </si>
  <si>
    <t>У2528</t>
  </si>
  <si>
    <t>ГОСТ 15844-92</t>
  </si>
  <si>
    <t>CTСLBR(i)12</t>
  </si>
  <si>
    <t>ПК / ЛВЗ Кристалл-Лефортово / ПромМаркет</t>
  </si>
  <si>
    <t>У2529</t>
  </si>
  <si>
    <t>700 мл Зимняя дорога</t>
  </si>
  <si>
    <t>В-25-1-700-Зимняя дорога</t>
  </si>
  <si>
    <t>У2530</t>
  </si>
  <si>
    <t>Брестский ЛВЗ</t>
  </si>
  <si>
    <t>500 мл Брестская</t>
  </si>
  <si>
    <t>В-28-1-500-Брестская</t>
  </si>
  <si>
    <t>У2531</t>
  </si>
  <si>
    <t>У2532</t>
  </si>
  <si>
    <t>У2533</t>
  </si>
  <si>
    <t>У2534</t>
  </si>
  <si>
    <t>250 мл МТО</t>
  </si>
  <si>
    <t>II-250-2-МТО ГОСТ 10782-85</t>
  </si>
  <si>
    <t>У2535</t>
  </si>
  <si>
    <t>В-31-6-250-Первак (BB)</t>
  </si>
  <si>
    <t>CTСLBR(i)11</t>
  </si>
  <si>
    <t>Группа Ладога</t>
  </si>
  <si>
    <t>500 мл Ладога</t>
  </si>
  <si>
    <t>В-30-4-500-Ладога</t>
  </si>
  <si>
    <t>У2536</t>
  </si>
  <si>
    <t>PLPL(i)7S5</t>
  </si>
  <si>
    <t>стрепповка 5 лент</t>
  </si>
  <si>
    <t>У2537</t>
  </si>
  <si>
    <t>CTIN(i)8S2</t>
  </si>
  <si>
    <t>У2538</t>
  </si>
  <si>
    <t>250 мл Праздничный</t>
  </si>
  <si>
    <t>В-28-2-250-Праздничный</t>
  </si>
  <si>
    <t>У2539</t>
  </si>
  <si>
    <t>CTCLBR(i)11</t>
  </si>
  <si>
    <t>У2540</t>
  </si>
  <si>
    <t>РПК Хмелёфф</t>
  </si>
  <si>
    <t>500 мл Хмелёфф</t>
  </si>
  <si>
    <t>КПНв-500-Хмелёфф</t>
  </si>
  <si>
    <t>У2541</t>
  </si>
  <si>
    <t>У2542</t>
  </si>
  <si>
    <t>250 мл Терминатор</t>
  </si>
  <si>
    <t>ВКПн2-250-Терминатор</t>
  </si>
  <si>
    <t>У2543</t>
  </si>
  <si>
    <t>У2544</t>
  </si>
  <si>
    <t>две т/у пленки</t>
  </si>
  <si>
    <t>03.04.2015 (28.05.2015)</t>
  </si>
  <si>
    <t>У2545</t>
  </si>
  <si>
    <t>17 мл Флакон</t>
  </si>
  <si>
    <t>Флакон-СП-136-17</t>
  </si>
  <si>
    <t>Флакон-СП-136А-17</t>
  </si>
  <si>
    <t>Флакон-СП-135-17</t>
  </si>
  <si>
    <t>Флакон-СП-135А-17</t>
  </si>
  <si>
    <t>18 мл Флакон</t>
  </si>
  <si>
    <t>Флакон-СП-134-18</t>
  </si>
  <si>
    <t>Флакон-СП-134А-18</t>
  </si>
  <si>
    <t>Флакон-СП-133-18</t>
  </si>
  <si>
    <t>Флакон-СП-133А-18</t>
  </si>
  <si>
    <t>Флакон-СП-132-17</t>
  </si>
  <si>
    <t>Флакон-СП-132А-17</t>
  </si>
  <si>
    <t>Флакон-СП-131-15</t>
  </si>
  <si>
    <t>Флакон-СП-131А-15</t>
  </si>
  <si>
    <t>CTUPBX(i)8</t>
  </si>
  <si>
    <t>9+16+120</t>
  </si>
  <si>
    <t>У2546</t>
  </si>
  <si>
    <t>У2547</t>
  </si>
  <si>
    <t>У2548</t>
  </si>
  <si>
    <t>У2549</t>
  </si>
  <si>
    <t>У2550</t>
  </si>
  <si>
    <t>У2551</t>
  </si>
  <si>
    <t>У2552</t>
  </si>
  <si>
    <t>У2553</t>
  </si>
  <si>
    <t>У2554</t>
  </si>
  <si>
    <t>У2555</t>
  </si>
  <si>
    <t>У2556</t>
  </si>
  <si>
    <t>У2557</t>
  </si>
  <si>
    <t>200 мл БДП</t>
  </si>
  <si>
    <t>КП-200-БДП</t>
  </si>
  <si>
    <t>CTCLBR(i)10</t>
  </si>
  <si>
    <t>2+1</t>
  </si>
  <si>
    <t>У2558</t>
  </si>
  <si>
    <t>брикеты</t>
  </si>
  <si>
    <t>У2559</t>
  </si>
  <si>
    <t>У2560</t>
  </si>
  <si>
    <t>У2561</t>
  </si>
  <si>
    <t>с декором</t>
  </si>
  <si>
    <t>У2562</t>
  </si>
  <si>
    <t>Вн-28-500-Тассай-BB</t>
  </si>
  <si>
    <t xml:space="preserve">II-250-2-МТО ГОСТ 10782-85 </t>
  </si>
  <si>
    <t>У2563</t>
  </si>
  <si>
    <t xml:space="preserve">ТР 99982965-002-2015 </t>
  </si>
  <si>
    <t>Бутылки стеклянные для крови, трансфузионных и инфузионных препаратов</t>
  </si>
  <si>
    <t>440 мл NewBuddy</t>
  </si>
  <si>
    <t>ВКП-3-440-NewBuddy</t>
  </si>
  <si>
    <t>У2564</t>
  </si>
  <si>
    <t>Бутылки для продуктов</t>
  </si>
  <si>
    <t>Топ Продукт</t>
  </si>
  <si>
    <t>100 мл Олива</t>
  </si>
  <si>
    <t>В-22-1-100-Олива</t>
  </si>
  <si>
    <t>У2565</t>
  </si>
  <si>
    <t>Юпитер Инкорпорейтед</t>
  </si>
  <si>
    <t>500 мл Традиционная</t>
  </si>
  <si>
    <t>В-25-2-500-Традиционная</t>
  </si>
  <si>
    <t>У2566</t>
  </si>
  <si>
    <t>короб 110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</si>
</sst>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р_."/>
  </numFmts>
  <fonts count="1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u/>
      <sz val="9"/>
      <color indexed="12"/>
      <name val="Arial"/>
      <family val="2"/>
      <charset val="204"/>
    </font>
    <font>
      <sz val="10"/>
      <name val="Arial Cyr"/>
      <family val="2"/>
      <charset val="204"/>
    </font>
    <font>
      <b/>
      <u/>
      <sz val="10"/>
      <name val="Arial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9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48">
    <xf numFmtId="0" fontId="0" fillId="0" borderId="0" xfId="0"/>
    <xf numFmtId="0" fontId="1" fillId="0" borderId="1" xfId="1" applyFont="1" applyFill="1" applyBorder="1" applyAlignment="1">
      <alignment horizontal="center" vertical="center" textRotation="90" wrapText="1"/>
    </xf>
    <xf numFmtId="164" fontId="1" fillId="0" borderId="1" xfId="1" applyNumberFormat="1" applyFont="1" applyFill="1" applyBorder="1" applyAlignment="1">
      <alignment horizontal="center" vertical="center"/>
    </xf>
    <xf numFmtId="1" fontId="1" fillId="0" borderId="1" xfId="1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center" vertical="center" textRotation="90"/>
    </xf>
    <xf numFmtId="3" fontId="1" fillId="0" borderId="1" xfId="1" applyNumberFormat="1" applyFont="1" applyFill="1" applyBorder="1" applyAlignment="1">
      <alignment horizontal="center" vertical="center" textRotation="90" wrapText="1"/>
    </xf>
    <xf numFmtId="3" fontId="1" fillId="0" borderId="2" xfId="1" applyNumberFormat="1" applyFont="1" applyFill="1" applyBorder="1" applyAlignment="1">
      <alignment horizontal="center" wrapText="1"/>
    </xf>
    <xf numFmtId="0" fontId="1" fillId="0" borderId="1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" fillId="0" borderId="1" xfId="1" applyFont="1" applyFill="1" applyBorder="1" applyAlignment="1"/>
    <xf numFmtId="1" fontId="1" fillId="0" borderId="1" xfId="1" applyNumberFormat="1" applyFont="1" applyFill="1" applyBorder="1" applyAlignment="1">
      <alignment horizontal="center"/>
    </xf>
    <xf numFmtId="0" fontId="1" fillId="0" borderId="1" xfId="1" applyFont="1" applyFill="1" applyBorder="1"/>
    <xf numFmtId="0" fontId="1" fillId="0" borderId="0" xfId="1" applyFont="1" applyFill="1" applyBorder="1"/>
    <xf numFmtId="0" fontId="1" fillId="0" borderId="1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/>
    </xf>
    <xf numFmtId="164" fontId="1" fillId="0" borderId="0" xfId="1" applyNumberFormat="1" applyFont="1" applyFill="1" applyBorder="1" applyAlignment="1">
      <alignment horizontal="left"/>
    </xf>
    <xf numFmtId="0" fontId="1" fillId="0" borderId="0" xfId="1" applyFont="1" applyFill="1" applyBorder="1" applyAlignment="1"/>
    <xf numFmtId="1" fontId="1" fillId="0" borderId="0" xfId="1" applyNumberFormat="1" applyFont="1" applyFill="1" applyBorder="1" applyAlignment="1">
      <alignment horizontal="center"/>
    </xf>
    <xf numFmtId="1" fontId="1" fillId="0" borderId="0" xfId="1" applyNumberFormat="1" applyFont="1" applyFill="1" applyBorder="1" applyAlignment="1">
      <alignment horizontal="left"/>
    </xf>
    <xf numFmtId="3" fontId="1" fillId="0" borderId="0" xfId="1" applyNumberFormat="1" applyFont="1" applyFill="1" applyBorder="1" applyAlignment="1">
      <alignment horizontal="center"/>
    </xf>
    <xf numFmtId="0" fontId="1" fillId="0" borderId="0" xfId="1" applyFont="1" applyAlignment="1">
      <alignment horizontal="center"/>
    </xf>
    <xf numFmtId="0" fontId="1" fillId="0" borderId="1" xfId="1" applyFont="1" applyFill="1" applyBorder="1" applyAlignment="1" applyProtection="1">
      <alignment horizontal="center" vertical="center" wrapText="1"/>
      <protection hidden="1"/>
    </xf>
    <xf numFmtId="0" fontId="1" fillId="0" borderId="0" xfId="1" applyFont="1" applyFill="1" applyBorder="1" applyAlignment="1" applyProtection="1">
      <alignment horizontal="left"/>
      <protection hidden="1"/>
    </xf>
    <xf numFmtId="164" fontId="1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1" applyFont="1" applyFill="1" applyBorder="1" applyAlignment="1" applyProtection="1">
      <alignment horizontal="center"/>
      <protection hidden="1"/>
    </xf>
    <xf numFmtId="0" fontId="4" fillId="0" borderId="0" xfId="1" applyFont="1"/>
    <xf numFmtId="0" fontId="1" fillId="0" borderId="0" xfId="1"/>
    <xf numFmtId="0" fontId="5" fillId="0" borderId="1" xfId="1" applyFont="1" applyBorder="1" applyAlignment="1">
      <alignment vertical="center"/>
    </xf>
    <xf numFmtId="0" fontId="1" fillId="0" borderId="1" xfId="1" applyFont="1" applyBorder="1"/>
    <xf numFmtId="0" fontId="6" fillId="0" borderId="1" xfId="1" applyFont="1" applyBorder="1" applyAlignment="1">
      <alignment vertical="center"/>
    </xf>
    <xf numFmtId="0" fontId="6" fillId="0" borderId="1" xfId="1" applyNumberFormat="1" applyFont="1" applyBorder="1" applyAlignment="1">
      <alignment vertical="center"/>
    </xf>
    <xf numFmtId="0" fontId="1" fillId="0" borderId="1" xfId="1" applyNumberFormat="1" applyFont="1" applyFill="1" applyBorder="1"/>
    <xf numFmtId="0" fontId="1" fillId="0" borderId="0" xfId="1" applyNumberFormat="1"/>
    <xf numFmtId="0" fontId="6" fillId="0" borderId="0" xfId="1" applyFont="1" applyAlignment="1">
      <alignment vertical="center"/>
    </xf>
    <xf numFmtId="0" fontId="1" fillId="0" borderId="0" xfId="1" applyFont="1"/>
    <xf numFmtId="0" fontId="1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1" applyNumberFormat="1" applyFont="1" applyFill="1" applyBorder="1" applyAlignment="1" applyProtection="1">
      <alignment horizontal="left"/>
      <protection hidden="1"/>
    </xf>
    <xf numFmtId="1" fontId="0" fillId="0" borderId="0" xfId="0" applyNumberFormat="1"/>
    <xf numFmtId="0" fontId="7" fillId="0" borderId="0" xfId="0" applyFont="1" applyAlignment="1">
      <alignment horizontal="center"/>
    </xf>
    <xf numFmtId="0" fontId="7" fillId="0" borderId="1" xfId="0" applyFont="1" applyBorder="1"/>
    <xf numFmtId="1" fontId="7" fillId="0" borderId="1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pivotButton="1" applyBorder="1"/>
    <xf numFmtId="0" fontId="0" fillId="0" borderId="5" xfId="0" applyBorder="1"/>
    <xf numFmtId="0" fontId="0" fillId="0" borderId="3" xfId="0" pivotButton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 applyFont="1" applyFill="1" applyBorder="1" applyProtection="1">
      <protection hidden="1"/>
    </xf>
    <xf numFmtId="0" fontId="1" fillId="0" borderId="9" xfId="1" applyFont="1" applyFill="1" applyBorder="1" applyAlignment="1">
      <alignment horizontal="center"/>
    </xf>
    <xf numFmtId="0" fontId="8" fillId="0" borderId="10" xfId="1" applyFont="1" applyFill="1" applyBorder="1" applyAlignment="1" applyProtection="1">
      <alignment horizontal="center" wrapText="1"/>
      <protection hidden="1"/>
    </xf>
    <xf numFmtId="0" fontId="8" fillId="0" borderId="11" xfId="1" applyFont="1" applyFill="1" applyBorder="1" applyAlignment="1" applyProtection="1">
      <alignment horizontal="center" wrapText="1"/>
      <protection hidden="1"/>
    </xf>
    <xf numFmtId="0" fontId="8" fillId="0" borderId="13" xfId="1" applyFont="1" applyFill="1" applyBorder="1" applyAlignment="1" applyProtection="1">
      <alignment horizontal="center" wrapText="1"/>
      <protection hidden="1"/>
    </xf>
    <xf numFmtId="0" fontId="1" fillId="5" borderId="10" xfId="1" applyFont="1" applyFill="1" applyBorder="1" applyAlignment="1" applyProtection="1">
      <alignment horizontal="center" wrapText="1"/>
      <protection hidden="1"/>
    </xf>
    <xf numFmtId="0" fontId="1" fillId="0" borderId="1" xfId="1" applyFont="1" applyFill="1" applyBorder="1" applyAlignment="1">
      <alignment horizontal="right"/>
    </xf>
    <xf numFmtId="0" fontId="1" fillId="0" borderId="0" xfId="1" applyFont="1" applyFill="1" applyBorder="1" applyAlignment="1">
      <alignment horizontal="right"/>
    </xf>
    <xf numFmtId="1" fontId="1" fillId="0" borderId="2" xfId="1" applyNumberFormat="1" applyFont="1" applyFill="1" applyBorder="1" applyAlignment="1">
      <alignment horizontal="center" wrapText="1"/>
    </xf>
    <xf numFmtId="0" fontId="9" fillId="0" borderId="1" xfId="1" applyFont="1" applyFill="1" applyBorder="1" applyAlignment="1">
      <alignment horizontal="center" vertical="center" textRotation="90" wrapText="1"/>
    </xf>
    <xf numFmtId="0" fontId="9" fillId="0" borderId="1" xfId="1" applyFont="1" applyFill="1" applyBorder="1" applyAlignment="1" applyProtection="1">
      <alignment horizontal="center" vertical="center" wrapText="1"/>
      <protection hidden="1"/>
    </xf>
    <xf numFmtId="164" fontId="9" fillId="0" borderId="1" xfId="1" applyNumberFormat="1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 applyProtection="1">
      <alignment horizontal="center" vertical="center" wrapText="1"/>
      <protection hidden="1"/>
    </xf>
    <xf numFmtId="1" fontId="9" fillId="0" borderId="1" xfId="1" applyNumberFormat="1" applyFont="1" applyFill="1" applyBorder="1" applyAlignment="1">
      <alignment horizontal="center" vertical="center" wrapText="1"/>
    </xf>
    <xf numFmtId="0" fontId="9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9" fillId="0" borderId="1" xfId="1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textRotation="90"/>
    </xf>
    <xf numFmtId="3" fontId="9" fillId="0" borderId="1" xfId="1" applyNumberFormat="1" applyFont="1" applyFill="1" applyBorder="1" applyAlignment="1">
      <alignment horizontal="center" vertical="center" textRotation="90" wrapText="1"/>
    </xf>
    <xf numFmtId="3" fontId="9" fillId="0" borderId="2" xfId="1" applyNumberFormat="1" applyFont="1" applyFill="1" applyBorder="1" applyAlignment="1">
      <alignment horizontal="center" wrapText="1"/>
    </xf>
    <xf numFmtId="0" fontId="9" fillId="0" borderId="1" xfId="1" applyFont="1" applyFill="1" applyBorder="1" applyAlignment="1">
      <alignment horizontal="center"/>
    </xf>
    <xf numFmtId="0" fontId="9" fillId="0" borderId="9" xfId="1" applyFont="1" applyFill="1" applyBorder="1" applyAlignment="1">
      <alignment horizontal="center"/>
    </xf>
    <xf numFmtId="0" fontId="9" fillId="0" borderId="10" xfId="1" applyFont="1" applyFill="1" applyBorder="1" applyAlignment="1" applyProtection="1">
      <alignment horizontal="center" wrapText="1"/>
      <protection hidden="1"/>
    </xf>
    <xf numFmtId="0" fontId="9" fillId="0" borderId="11" xfId="1" applyFont="1" applyFill="1" applyBorder="1" applyAlignment="1" applyProtection="1">
      <alignment horizontal="center" wrapText="1"/>
      <protection hidden="1"/>
    </xf>
    <xf numFmtId="0" fontId="9" fillId="0" borderId="13" xfId="1" applyFont="1" applyFill="1" applyBorder="1" applyAlignment="1" applyProtection="1">
      <alignment horizontal="center" wrapText="1"/>
      <protection hidden="1"/>
    </xf>
    <xf numFmtId="0" fontId="9" fillId="5" borderId="14" xfId="1" applyFont="1" applyFill="1" applyBorder="1" applyAlignment="1" applyProtection="1">
      <alignment horizontal="center" wrapText="1"/>
      <protection hidden="1"/>
    </xf>
    <xf numFmtId="0" fontId="9" fillId="5" borderId="1" xfId="1" applyFont="1" applyFill="1" applyBorder="1" applyAlignment="1" applyProtection="1">
      <alignment horizontal="center" wrapText="1"/>
      <protection hidden="1"/>
    </xf>
    <xf numFmtId="3" fontId="9" fillId="0" borderId="1" xfId="1" applyNumberFormat="1" applyFont="1" applyFill="1" applyBorder="1" applyAlignment="1">
      <alignment horizontal="center" wrapText="1"/>
    </xf>
    <xf numFmtId="0" fontId="9" fillId="0" borderId="0" xfId="1" applyFont="1" applyFill="1" applyBorder="1" applyAlignment="1">
      <alignment horizontal="center"/>
    </xf>
    <xf numFmtId="0" fontId="9" fillId="0" borderId="1" xfId="1" applyFont="1" applyFill="1" applyBorder="1" applyAlignment="1" applyProtection="1">
      <alignment horizontal="left"/>
      <protection hidden="1"/>
    </xf>
    <xf numFmtId="0" fontId="9" fillId="0" borderId="1" xfId="2" applyFont="1" applyFill="1" applyBorder="1" applyAlignment="1"/>
    <xf numFmtId="0" fontId="9" fillId="0" borderId="1" xfId="1" applyFont="1" applyFill="1" applyBorder="1" applyAlignment="1"/>
    <xf numFmtId="0" fontId="9" fillId="0" borderId="1" xfId="1" applyFont="1" applyFill="1" applyBorder="1" applyAlignment="1" applyProtection="1">
      <alignment horizontal="center"/>
      <protection hidden="1"/>
    </xf>
    <xf numFmtId="1" fontId="9" fillId="0" borderId="1" xfId="1" applyNumberFormat="1" applyFont="1" applyFill="1" applyBorder="1" applyAlignment="1">
      <alignment horizontal="center"/>
    </xf>
    <xf numFmtId="1" fontId="9" fillId="0" borderId="1" xfId="1" applyNumberFormat="1" applyFont="1" applyFill="1" applyBorder="1" applyAlignment="1">
      <alignment horizontal="left"/>
    </xf>
    <xf numFmtId="0" fontId="9" fillId="0" borderId="1" xfId="1" applyNumberFormat="1" applyFont="1" applyFill="1" applyBorder="1" applyAlignment="1" applyProtection="1">
      <alignment horizontal="left"/>
      <protection hidden="1"/>
    </xf>
    <xf numFmtId="0" fontId="9" fillId="0" borderId="1" xfId="2" applyFont="1" applyFill="1" applyBorder="1" applyAlignment="1">
      <alignment horizontal="left" wrapText="1"/>
    </xf>
    <xf numFmtId="0" fontId="9" fillId="0" borderId="1" xfId="2" applyFont="1" applyFill="1" applyBorder="1" applyAlignment="1">
      <alignment horizontal="center"/>
    </xf>
    <xf numFmtId="3" fontId="9" fillId="0" borderId="1" xfId="1" applyNumberFormat="1" applyFont="1" applyFill="1" applyBorder="1" applyAlignment="1">
      <alignment horizontal="center"/>
    </xf>
    <xf numFmtId="0" fontId="9" fillId="0" borderId="1" xfId="1" applyFont="1" applyFill="1" applyBorder="1"/>
    <xf numFmtId="0" fontId="9" fillId="0" borderId="9" xfId="1" applyFont="1" applyFill="1" applyBorder="1"/>
    <xf numFmtId="0" fontId="9" fillId="0" borderId="12" xfId="1" applyFont="1" applyFill="1" applyBorder="1" applyProtection="1">
      <protection hidden="1"/>
    </xf>
    <xf numFmtId="0" fontId="9" fillId="0" borderId="1" xfId="1" applyFont="1" applyFill="1" applyBorder="1" applyProtection="1">
      <protection hidden="1"/>
    </xf>
    <xf numFmtId="0" fontId="9" fillId="0" borderId="9" xfId="1" applyFont="1" applyFill="1" applyBorder="1" applyProtection="1">
      <protection hidden="1"/>
    </xf>
    <xf numFmtId="0" fontId="9" fillId="0" borderId="15" xfId="1" applyFont="1" applyFill="1" applyBorder="1" applyProtection="1">
      <protection hidden="1"/>
    </xf>
    <xf numFmtId="14" fontId="9" fillId="0" borderId="1" xfId="1" applyNumberFormat="1" applyFont="1" applyFill="1" applyBorder="1"/>
    <xf numFmtId="0" fontId="9" fillId="0" borderId="0" xfId="1" applyFont="1" applyFill="1" applyBorder="1"/>
    <xf numFmtId="0" fontId="9" fillId="2" borderId="1" xfId="2" applyFont="1" applyFill="1" applyBorder="1" applyAlignment="1">
      <alignment horizontal="center"/>
    </xf>
    <xf numFmtId="0" fontId="10" fillId="0" borderId="1" xfId="2" applyFont="1" applyFill="1" applyBorder="1" applyAlignment="1">
      <alignment horizontal="left" wrapText="1"/>
    </xf>
    <xf numFmtId="0" fontId="9" fillId="0" borderId="1" xfId="2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/>
    </xf>
    <xf numFmtId="0" fontId="9" fillId="0" borderId="1" xfId="1" applyFont="1" applyBorder="1" applyAlignment="1">
      <alignment horizontal="center"/>
    </xf>
    <xf numFmtId="164" fontId="9" fillId="0" borderId="1" xfId="1" applyNumberFormat="1" applyFont="1" applyFill="1" applyBorder="1" applyAlignment="1">
      <alignment horizontal="left"/>
    </xf>
    <xf numFmtId="164" fontId="9" fillId="0" borderId="9" xfId="1" applyNumberFormat="1" applyFont="1" applyFill="1" applyBorder="1" applyAlignment="1">
      <alignment horizontal="left"/>
    </xf>
    <xf numFmtId="14" fontId="9" fillId="0" borderId="1" xfId="1" applyNumberFormat="1" applyFont="1" applyFill="1" applyBorder="1" applyAlignment="1">
      <alignment horizontal="left"/>
    </xf>
    <xf numFmtId="164" fontId="9" fillId="0" borderId="0" xfId="1" applyNumberFormat="1" applyFont="1" applyFill="1" applyBorder="1" applyAlignment="1">
      <alignment horizontal="left"/>
    </xf>
    <xf numFmtId="49" fontId="9" fillId="0" borderId="1" xfId="4" applyNumberFormat="1" applyFont="1" applyFill="1" applyBorder="1"/>
    <xf numFmtId="1" fontId="9" fillId="0" borderId="1" xfId="1" applyNumberFormat="1" applyFont="1" applyFill="1" applyBorder="1" applyAlignment="1">
      <alignment horizontal="right"/>
    </xf>
    <xf numFmtId="0" fontId="9" fillId="0" borderId="1" xfId="1" applyNumberFormat="1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left" wrapText="1"/>
    </xf>
    <xf numFmtId="0" fontId="9" fillId="0" borderId="1" xfId="1" applyNumberFormat="1" applyFont="1" applyFill="1" applyBorder="1" applyAlignment="1">
      <alignment horizontal="center"/>
    </xf>
    <xf numFmtId="49" fontId="9" fillId="0" borderId="1" xfId="1" applyNumberFormat="1" applyFont="1" applyFill="1" applyBorder="1" applyAlignment="1">
      <alignment horizontal="center"/>
    </xf>
    <xf numFmtId="0" fontId="2" fillId="0" borderId="1" xfId="3" applyFont="1" applyFill="1" applyBorder="1" applyAlignment="1" applyProtection="1"/>
    <xf numFmtId="0" fontId="2" fillId="0" borderId="9" xfId="3" applyFont="1" applyFill="1" applyBorder="1" applyAlignment="1" applyProtection="1"/>
    <xf numFmtId="0" fontId="9" fillId="0" borderId="9" xfId="1" applyFont="1" applyFill="1" applyBorder="1" applyAlignment="1">
      <alignment horizontal="left"/>
    </xf>
    <xf numFmtId="0" fontId="9" fillId="0" borderId="0" xfId="1" applyFont="1" applyFill="1" applyBorder="1" applyAlignment="1">
      <alignment horizontal="left"/>
    </xf>
    <xf numFmtId="0" fontId="9" fillId="3" borderId="1" xfId="1" applyFont="1" applyFill="1" applyBorder="1" applyAlignment="1" applyProtection="1">
      <alignment horizontal="center"/>
      <protection hidden="1"/>
    </xf>
    <xf numFmtId="0" fontId="9" fillId="4" borderId="1" xfId="1" applyFont="1" applyFill="1" applyBorder="1" applyAlignment="1"/>
    <xf numFmtId="0" fontId="9" fillId="4" borderId="1" xfId="1" applyFont="1" applyFill="1" applyBorder="1" applyAlignment="1" applyProtection="1">
      <alignment horizontal="center"/>
      <protection hidden="1"/>
    </xf>
    <xf numFmtId="1" fontId="9" fillId="4" borderId="1" xfId="1" applyNumberFormat="1" applyFont="1" applyFill="1" applyBorder="1" applyAlignment="1">
      <alignment horizontal="center"/>
    </xf>
    <xf numFmtId="1" fontId="9" fillId="4" borderId="1" xfId="1" applyNumberFormat="1" applyFont="1" applyFill="1" applyBorder="1" applyAlignment="1">
      <alignment horizontal="left"/>
    </xf>
    <xf numFmtId="0" fontId="9" fillId="4" borderId="1" xfId="1" applyFont="1" applyFill="1" applyBorder="1" applyAlignment="1">
      <alignment horizontal="left"/>
    </xf>
    <xf numFmtId="164" fontId="2" fillId="0" borderId="1" xfId="3" applyNumberFormat="1" applyFont="1" applyFill="1" applyBorder="1" applyAlignment="1" applyProtection="1">
      <alignment horizontal="left"/>
    </xf>
    <xf numFmtId="164" fontId="2" fillId="0" borderId="9" xfId="3" applyNumberFormat="1" applyFont="1" applyFill="1" applyBorder="1" applyAlignment="1" applyProtection="1">
      <alignment horizontal="left"/>
    </xf>
    <xf numFmtId="0" fontId="9" fillId="0" borderId="0" xfId="1" applyFont="1" applyFill="1" applyBorder="1" applyAlignment="1" applyProtection="1">
      <alignment horizontal="left"/>
      <protection hidden="1"/>
    </xf>
    <xf numFmtId="0" fontId="9" fillId="0" borderId="0" xfId="1" applyFont="1" applyFill="1" applyBorder="1" applyAlignment="1"/>
    <xf numFmtId="0" fontId="9" fillId="0" borderId="0" xfId="1" applyFont="1" applyFill="1" applyBorder="1" applyAlignment="1" applyProtection="1">
      <alignment horizontal="center"/>
      <protection hidden="1"/>
    </xf>
    <xf numFmtId="1" fontId="9" fillId="0" borderId="0" xfId="1" applyNumberFormat="1" applyFont="1" applyFill="1" applyBorder="1" applyAlignment="1">
      <alignment horizontal="center"/>
    </xf>
    <xf numFmtId="1" fontId="9" fillId="0" borderId="0" xfId="1" applyNumberFormat="1" applyFont="1" applyFill="1" applyBorder="1" applyAlignment="1">
      <alignment horizontal="left"/>
    </xf>
    <xf numFmtId="3" fontId="9" fillId="0" borderId="0" xfId="1" applyNumberFormat="1" applyFont="1" applyFill="1" applyBorder="1" applyAlignment="1">
      <alignment horizontal="center"/>
    </xf>
    <xf numFmtId="0" fontId="9" fillId="0" borderId="0" xfId="1" applyFont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 applyProtection="1">
      <alignment horizontal="left"/>
      <protection hidden="1"/>
    </xf>
    <xf numFmtId="14" fontId="9" fillId="0" borderId="0" xfId="1" applyNumberFormat="1" applyFont="1" applyFill="1" applyBorder="1" applyAlignment="1">
      <alignment horizontal="left"/>
    </xf>
    <xf numFmtId="0" fontId="9" fillId="0" borderId="0" xfId="1" applyNumberFormat="1" applyFont="1" applyFill="1" applyBorder="1" applyAlignment="1" applyProtection="1">
      <alignment horizontal="left"/>
      <protection hidden="1"/>
    </xf>
    <xf numFmtId="0" fontId="9" fillId="0" borderId="0" xfId="1" applyFont="1" applyFill="1" applyBorder="1" applyProtection="1">
      <protection hidden="1"/>
    </xf>
    <xf numFmtId="14" fontId="9" fillId="0" borderId="0" xfId="1" applyNumberFormat="1" applyFont="1" applyFill="1" applyBorder="1"/>
    <xf numFmtId="14" fontId="9" fillId="0" borderId="1" xfId="1" applyNumberFormat="1" applyFont="1" applyFill="1" applyBorder="1" applyAlignment="1">
      <alignment horizontal="center" wrapText="1"/>
    </xf>
    <xf numFmtId="14" fontId="1" fillId="0" borderId="1" xfId="1" applyNumberFormat="1" applyFont="1" applyFill="1" applyBorder="1" applyAlignment="1">
      <alignment horizontal="center"/>
    </xf>
    <xf numFmtId="14" fontId="1" fillId="0" borderId="0" xfId="1" applyNumberFormat="1" applyFont="1" applyFill="1" applyBorder="1"/>
    <xf numFmtId="0" fontId="9" fillId="0" borderId="1" xfId="1" applyFont="1" applyFill="1" applyBorder="1" applyAlignment="1" applyProtection="1">
      <alignment horizontal="left"/>
    </xf>
    <xf numFmtId="164" fontId="9" fillId="0" borderId="1" xfId="1" applyNumberFormat="1" applyFont="1" applyFill="1" applyBorder="1" applyAlignment="1" applyProtection="1">
      <alignment horizontal="left"/>
    </xf>
    <xf numFmtId="0" fontId="9" fillId="0" borderId="1" xfId="1" applyFont="1" applyFill="1" applyBorder="1" applyProtection="1"/>
    <xf numFmtId="0" fontId="11" fillId="0" borderId="0" xfId="0" applyFont="1"/>
    <xf numFmtId="0" fontId="11" fillId="0" borderId="1" xfId="0" applyFont="1" applyBorder="1"/>
    <xf numFmtId="164" fontId="9" fillId="2" borderId="1" xfId="1" applyNumberFormat="1" applyFont="1" applyFill="1" applyBorder="1" applyAlignment="1" applyProtection="1">
      <alignment horizontal="left"/>
    </xf>
    <xf numFmtId="164" fontId="9" fillId="6" borderId="1" xfId="1" applyNumberFormat="1" applyFont="1" applyFill="1" applyBorder="1" applyAlignment="1">
      <alignment horizontal="left"/>
    </xf>
    <xf numFmtId="0" fontId="9" fillId="6" borderId="1" xfId="1" applyFont="1" applyFill="1" applyBorder="1"/>
    <xf numFmtId="0" fontId="9" fillId="4" borderId="9" xfId="1" applyFont="1" applyFill="1" applyBorder="1" applyProtection="1">
      <protection hidden="1"/>
    </xf>
  </cellXfs>
  <cellStyles count="5">
    <cellStyle name="Гиперссылка" xfId="3" builtinId="8"/>
    <cellStyle name="Обычный" xfId="0" builtinId="0"/>
    <cellStyle name="Обычный 2" xfId="1"/>
    <cellStyle name="Обычный 3" xfId="2"/>
    <cellStyle name="Обычный_СКЛАД Дебеторка Ноябрь 2011 год" xfId="4"/>
  </cellStyles>
  <dxfs count="29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етров Антон Евгеньевич" refreshedDate="41858.642488425925" createdVersion="4" refreshedVersion="4" minRefreshableVersion="3" recordCount="978">
  <cacheSource type="worksheet">
    <worksheetSource ref="A1:W1041" sheet="номера продуктов"/>
  </cacheSource>
  <cacheFields count="23">
    <cacheField name="№ п/п" numFmtId="0">
      <sharedItems containsString="0" containsBlank="1" containsNumber="1" containsInteger="1" minValue="1" maxValue="454"/>
    </cacheField>
    <cacheField name="Сектор" numFmtId="0">
      <sharedItems containsString="0" containsBlank="1" containsNumber="1" containsInteger="1" minValue="11" maxValue="51" count="11">
        <n v="11"/>
        <n v="31"/>
        <n v="14"/>
        <n v="13"/>
        <n v="21"/>
        <n v="12"/>
        <n v="33"/>
        <n v="22"/>
        <n v="51"/>
        <n v="23"/>
        <m/>
      </sharedItems>
    </cacheField>
    <cacheField name="Наименование сектора" numFmtId="0">
      <sharedItems containsBlank="1"/>
    </cacheField>
    <cacheField name="Клиент" numFmtId="0">
      <sharedItems containsBlank="1" count="53">
        <s v="Стандартный продукт"/>
        <s v="Кедр/Росалко"/>
        <s v="Кедр"/>
        <s v="Гласс Декор"/>
        <s v="Камарг"/>
        <s v="ВЕДК/Росспиртпром"/>
        <s v="Русский Алкоголь"/>
        <s v="Промкомплект"/>
        <s v="Бибулат/Традиция"/>
        <s v="Ладога"/>
        <s v="Шармстиль"/>
        <s v="Эмпирия"/>
        <s v="Русский Север"/>
        <s v="Омсквинпром"/>
        <s v="Калининградский винодельческий завод"/>
        <s v="Балтика"/>
        <s v="Хейнекен"/>
        <s v="СанИнБев"/>
        <s v="Кристалл"/>
        <s v="МПК"/>
        <s v="Исток"/>
        <s v="Ариант"/>
        <s v="МКШВ"/>
        <s v="Стандартный продукт "/>
        <s v="Саранский ЛВЗ"/>
        <s v="Очаково"/>
        <s v="Самко"/>
        <s v="ОПВЗ"/>
        <s v="ПВВВК"/>
        <s v="ММВЗ"/>
        <s v="Инфо Систем"/>
        <s v="Приоритет"/>
        <s v="Сордис"/>
        <s v="МАИФ"/>
        <s v="Эксклюзив Алко"/>
        <s v="Немирофф"/>
        <s v="Пепси"/>
        <s v="СтеклоБалт/Проект-2015"/>
        <s v="ВБД"/>
        <s v="Татспиртпром"/>
        <s v="СтеклоБалт"/>
        <s v="Первый Пивзавод Казахстан"/>
        <s v="Эфес Казахстан"/>
        <s v="ПродМир"/>
        <s v="ВЦСТ"/>
        <s v="Технотранстрейд"/>
        <m/>
        <s v="Проект-2015"/>
        <s v="Юпитер Лоджистик"/>
        <s v="ПромМаркет"/>
        <s v="Акваника"/>
        <s v="Трехсосенский"/>
        <s v="Традиция" u="1"/>
      </sharedItems>
    </cacheField>
    <cacheField name="Наименование ДУБЛЕР" numFmtId="0">
      <sharedItems containsBlank="1"/>
    </cacheField>
    <cacheField name="№ Формы" numFmtId="0">
      <sharedItems containsString="0" containsBlank="1" containsNumber="1" containsInteger="1" minValue="102650" maxValue="302510" count="279">
        <n v="111750"/>
        <n v="106450"/>
        <n v="106699"/>
        <n v="111550"/>
        <n v="116370"/>
        <n v="108350"/>
        <n v="111899"/>
        <n v="108270"/>
        <n v="107150"/>
        <n v="107050"/>
        <n v="120025"/>
        <n v="119050"/>
        <n v="103070"/>
        <n v="102799"/>
        <n v="116725"/>
        <n v="116850"/>
        <n v="116970"/>
        <n v="117099"/>
        <n v="111250"/>
        <n v="301750"/>
        <n v="301370"/>
        <n v="116425"/>
        <n v="116650"/>
        <n v="116570"/>
        <n v="126625"/>
        <n v="126750"/>
        <n v="111170"/>
        <n v="106799"/>
        <n v="118725"/>
        <n v="118137"/>
        <n v="118350"/>
        <n v="117699"/>
        <n v="126899"/>
        <n v="107899"/>
        <n v="121750"/>
        <n v="110970"/>
        <n v="126499"/>
        <n v="116025"/>
        <n v="111450"/>
        <n v="108670"/>
        <n v="103425"/>
        <n v="119250"/>
        <n v="119175"/>
        <n v="118850"/>
        <n v="108570"/>
        <n v="122450"/>
        <n v="112025"/>
        <n v="125699"/>
        <n v="117370"/>
        <n v="122370"/>
        <n v="102650"/>
        <n v="117250"/>
        <n v="117475"/>
        <n v="117599"/>
        <n v="113770"/>
        <n v="117750"/>
        <n v="108150"/>
        <n v="118550"/>
        <n v="118450"/>
        <n v="127050"/>
        <n v="116150"/>
        <n v="116275"/>
        <n v="107225"/>
        <n v="107650"/>
        <n v="114650"/>
        <n v="110450"/>
        <n v="110550"/>
        <n v="110050"/>
        <n v="115350"/>
        <n v="114850"/>
        <n v="121150"/>
        <n v="121250"/>
        <n v="126033"/>
        <n v="110250"/>
        <n v="115250"/>
        <n v="110750"/>
        <n v="121050"/>
        <n v="125850"/>
        <n v="125750"/>
        <n v="115950"/>
        <n v="110350"/>
        <n v="127150"/>
        <n v="127250"/>
        <n v="127399"/>
        <n v="121675"/>
        <n v="115475"/>
        <n v="126175"/>
        <n v="125050"/>
        <n v="103799"/>
        <n v="122270"/>
        <n v="103875"/>
        <n v="120725"/>
        <n v="109050"/>
        <n v="127450"/>
        <n v="112525"/>
        <n v="112210"/>
        <n v="301248"/>
        <n v="301850"/>
        <n v="302025"/>
        <n v="302125"/>
        <n v="302265"/>
        <n v="302370"/>
        <n v="302420"/>
        <n v="122650"/>
        <n v="122770"/>
        <n v="122899"/>
        <n v="104350"/>
        <n v="105170"/>
        <n v="105299"/>
        <n v="105099"/>
        <n v="104870"/>
        <n v="119650"/>
        <n v="108850"/>
        <n v="104170"/>
        <n v="113250"/>
        <n v="104550"/>
        <n v="113199"/>
        <n v="105399"/>
        <n v="123450"/>
        <n v="113075"/>
        <n v="112150"/>
        <n v="123299"/>
        <n v="109470"/>
        <n v="109550"/>
        <n v="112850"/>
        <n v="113970"/>
        <n v="114570"/>
        <n v="112950"/>
        <n v="112470"/>
        <n v="127550"/>
        <n v="108970"/>
        <n v="104650"/>
        <n v="104050"/>
        <n v="114050"/>
        <n v="114175"/>
        <n v="114299"/>
        <n v="200250"/>
        <n v="200125"/>
        <n v="126250"/>
        <n v="122550"/>
        <n v="114350"/>
        <n v="114470"/>
        <n v="123550"/>
        <n v="123650"/>
        <n v="119470"/>
        <n v="123150"/>
        <n v="130550"/>
        <n v="105450"/>
        <n v="125950"/>
        <n v="121433"/>
        <n v="124950"/>
        <n v="106050"/>
        <n v="109199"/>
        <n v="126399"/>
        <n v="125150"/>
        <n v="125270"/>
        <n v="110825"/>
        <n v="115650"/>
        <n v="113350"/>
        <n v="115750"/>
        <n v="118650"/>
        <n v="127725"/>
        <n v="113450"/>
        <n v="109250"/>
        <n v="124050"/>
        <n v="125350"/>
        <n v="119875"/>
        <n v="124850"/>
        <n v="124799"/>
        <n v="123825"/>
        <n v="112725"/>
        <n v="123725"/>
        <n v="109675"/>
        <n v="127899"/>
        <n v="109775"/>
        <n v="117125"/>
        <n v="113599"/>
        <n v="113850"/>
        <n v="119999"/>
        <n v="124199"/>
        <n v="124225"/>
        <n v="124350"/>
        <n v="124650"/>
        <n v="124570"/>
        <n v="127950"/>
        <n v="124499"/>
        <n v="128099"/>
        <n v="128150"/>
        <n v="200525"/>
        <n v="128225"/>
        <n v="128337"/>
        <n v="301511"/>
        <n v="301619"/>
        <n v="200620"/>
        <n v="126550"/>
        <n v="128470"/>
        <n v="128570"/>
        <n v="128670"/>
        <n v="128770"/>
        <n v="128899"/>
        <n v="128925"/>
        <n v="129025"/>
        <n v="200733"/>
        <n v="129150"/>
        <n v="129270"/>
        <n v="129399"/>
        <n v="129450"/>
        <n v="200850"/>
        <n v="129537"/>
        <n v="129650"/>
        <n v="125425"/>
        <n v="111650"/>
        <n v="103927"/>
        <n v="104770"/>
        <n v="129870"/>
        <n v="113699"/>
        <n v="119599"/>
        <n v="119750"/>
        <n v="129950"/>
        <n v="130050"/>
        <n v="130150"/>
        <n v="130250"/>
        <n v="130350"/>
        <n v="115870"/>
        <n v="117950"/>
        <n v="130450"/>
        <n v="118270"/>
        <n v="122950"/>
        <n v="123050"/>
        <n v="302510"/>
        <n v="130650"/>
        <n v="130725"/>
        <n v="200950"/>
        <n v="130825"/>
        <n v="130910"/>
        <n v="131001"/>
        <n v="131150"/>
        <n v="131250"/>
        <n v="131350"/>
        <n v="131401"/>
        <n v="131501"/>
        <n v="131601"/>
        <n v="131750"/>
        <n v="131850"/>
        <n v="131950"/>
        <n v="132070"/>
        <n v="132150"/>
        <n v="132299"/>
        <n v="132325"/>
        <n v="132450"/>
        <n v="132550"/>
        <n v="132650"/>
        <n v="132750"/>
        <n v="132850"/>
        <n v="132950"/>
        <n v="133070"/>
        <n v="133150"/>
        <n v="133225"/>
        <n v="133350"/>
        <n v="133425"/>
        <n v="133550"/>
        <n v="133670"/>
        <n v="133799"/>
        <n v="133810"/>
        <n v="201033"/>
        <n v="201150"/>
        <n v="201275"/>
        <n v="201399"/>
        <n v="201425"/>
        <n v="133950"/>
        <n v="134050"/>
        <n v="126950"/>
        <n v="129770"/>
        <n v="134175"/>
        <n v="134299"/>
        <m/>
        <n v="301950" u="1"/>
        <n v="126925" u="1"/>
        <n v="129775" u="1"/>
      </sharedItems>
    </cacheField>
    <cacheField name="Номер продукта" numFmtId="0">
      <sharedItems containsMixedTypes="1" containsNumber="1" containsInteger="1" minValue="11100001" maxValue="51100443"/>
    </cacheField>
    <cacheField name="Мл" numFmtId="1">
      <sharedItems containsString="0" containsBlank="1" containsNumber="1" containsInteger="1" minValue="15" maxValue="1750" count="17">
        <n v="500"/>
        <n v="1000"/>
        <n v="700"/>
        <n v="250"/>
        <n v="375"/>
        <n v="1750"/>
        <n v="750"/>
        <n v="330"/>
        <n v="100"/>
        <n v="480"/>
        <n v="650"/>
        <n v="200"/>
        <n v="110"/>
        <n v="187"/>
        <n v="275"/>
        <n v="15"/>
        <m/>
      </sharedItems>
    </cacheField>
    <cacheField name="Краткое наименование" numFmtId="0">
      <sharedItems containsBlank="1"/>
    </cacheField>
    <cacheField name="№ Формы (Дубликат для расчетов)" numFmtId="0">
      <sharedItems containsString="0" containsBlank="1" containsNumber="1" containsInteger="1" minValue="0" maxValue="302510"/>
    </cacheField>
    <cacheField name="Полное Наименование" numFmtId="0">
      <sharedItems containsBlank="1" count="299">
        <s v="П-27изм-500-ОСТ"/>
        <s v="В-25-1-500-Буханка"/>
        <s v="В-28-1-1000-Буханка"/>
        <s v="В-33-400М-500-Царская NEW"/>
        <s v="В-33-400М-700-Царская"/>
        <s v="П-27изм-500-Арианна"/>
        <s v="П-29-Бизм-1000-Арианна"/>
        <s v="КПМ-30-700-Тонда"/>
        <s v="В-28-3-500-French"/>
        <s v="В-28-2-500-ДВ"/>
        <s v="КПМ-26-250-Казенка"/>
        <s v="КПМ-30-500-Казенка"/>
        <s v="КПМ-30-700-Казенка"/>
        <s v="КПМ-30-1000-Казенка"/>
        <s v="КПМ-26-250-Казенка NEW"/>
        <s v="КПМ-30-500-Казенка NEW"/>
        <s v="КПМ-30-700-Казенка NEW"/>
        <s v="КПМ-30-1000-Казенка NEW"/>
        <s v="В-28-1спец-500-РП"/>
        <s v="I-82-500-БА-3"/>
        <s v="ТО82-700"/>
        <s v="В-27спец-250-Золотая"/>
        <s v="В-27спец-500-Золотая"/>
        <s v="В-27спец-700-Золотая"/>
        <s v="В-28-2-250-РС"/>
        <s v="В-28-2-500-К"/>
        <s v="В-28-1-700-Я(Ямская)"/>
        <s v="В-28-1-1000-Ямская"/>
        <s v="КПМ-23спец-250-Зеленая марка (Green mark)"/>
        <s v="КПМ-23спец-375-Зеленая марка (Green mark)"/>
        <s v="КПМ-23спец-500-Зеленая марка (Green mark)"/>
        <s v="КПМ-23спец-1000-Зеленая марка (Green mark)"/>
        <s v="В-28-400М-1000-Зеленая марка"/>
        <s v="В-33-400м-1750-Зеленая марка"/>
        <s v="В-20м-500-Журавли2"/>
        <s v="В-22-400м-700-Журавли2"/>
        <s v="В-22-400м-1000-Журавли2"/>
        <s v="В-28-1-250-Урожай"/>
        <s v="В-31-4-500-Парламент"/>
        <s v="В-31-4-700-Парламент"/>
        <s v="В-30-3-250-Пир2"/>
        <s v="В-30-3-250-Пир"/>
        <s v="КПМ-30-500-Пир"/>
        <s v="КПМ-30-750-Пир"/>
        <s v="КПМ-30-500-Посольская"/>
        <s v="КПМ-30-700-Посольская"/>
        <s v="В-28-2-500-Медаль"/>
        <s v="В-25-1-250-Зимняя дорога"/>
        <s v="В-25-1-1000-Зимняя дорога"/>
        <s v="В-25изм-2-700-SQ (под декор)"/>
        <s v="В-30-4-700-Ладога"/>
        <s v="КПМ-28-500-SQ"/>
        <s v="В-25изм-2-500-SQ (под декор)"/>
        <s v="В-25изм-2-700-SQ"/>
        <s v="В-25изм-2-750-SQ (под декор)"/>
        <s v="В-25изм-2-1000-SQ"/>
        <s v="КПМ-30-700-СКР"/>
        <s v="КПМ-32спец-500-Хуторянка"/>
        <s v="КПМ-30-500-РК"/>
        <s v="П-32-500-Молодые хлеба"/>
        <s v="В-30-4изм-500-На речке"/>
        <s v="GP-30-500-Русский Север"/>
        <s v="В-28-2-500-Хаски New"/>
        <s v="В-28-2-750-Хаски NEW"/>
        <s v="В-30-250-СК"/>
        <s v="В-30-500-СК"/>
        <s v="КПН-2-500-Туборг 3G"/>
        <s v="КПН-2-500-Премиум"/>
        <s v="КПЕ-500-Премиум"/>
        <s v="КПН-2-500-Премиум/Лонг Нек"/>
        <s v="ВКП-2-500-Холстен"/>
        <s v="КПН-1-500-Сталкер"/>
        <s v="ВКП-2-500-Медведи"/>
        <s v="КПНн-500-Доктор Дизель"/>
        <s v="КПНн-330-Хейнекен"/>
        <s v="26 twist crown Клинское Лайт"/>
        <s v="ВКП-2-500-Т"/>
        <s v="26 twist crown-500-Бексил"/>
        <s v="ВКП-4-500-Korona"/>
        <s v="ВКП-4-500-Тринити без гравировки"/>
        <s v="ВКП-4-500-Тринити с гравировкой"/>
        <s v="В-25-2-500-Двойная водка"/>
        <s v="ВКП-1-500-Жигули"/>
        <s v="КПНв-500-Carling"/>
        <s v="КПМ-30-500-Тандем"/>
        <s v="В-31-4изм-1750-И"/>
        <s v="Ш-750-К"/>
        <s v="КПШ-750-АР"/>
        <s v="КПШ-750-МКШВ New"/>
        <s v="ВС-35-500-SL (ВС-35-500-BLACK)"/>
        <s v="В-28-1-1000-ДГ"/>
        <s v="В-28-1спец-700-Дикий Гусь"/>
        <s v="В-28-1-750-ДГ"/>
        <s v="Ви-22-3изм-250-Деревенька"/>
        <s v="В-31-3-500-Старый Саранск"/>
        <s v="В-30-6-500-Золотое сечение"/>
        <s v="В-28-1-250-Золотое Сечение"/>
        <s v="СТ-1-100-Стопарик"/>
        <s v="ТО66-480"/>
        <s v="III-2-82-500-БА-2"/>
        <s v="I-58-250-БА-5"/>
        <s v="III-3-58-250-БА-6"/>
        <s v="III-2-82-650-БА-4"/>
        <s v="III-5-82-1-200-РМ"/>
        <s v="КПМ-30-500-П"/>
        <s v="КПМ-30-700-П"/>
        <s v="КПМ-30-1000-П"/>
        <s v="КПМ-30-500-Мед"/>
        <s v="В-31-700-Концепт"/>
        <s v="В-31-1000-Концепт"/>
        <s v="В-30-5-1000-Конти"/>
        <s v="В-30-5-700-Конти"/>
        <s v="В-30м-500-Конти"/>
        <s v="В-30-500-Петергоф"/>
        <s v="КПМ-28-700-Финка"/>
        <s v="КПМ-30-500-Казачка Премиум"/>
        <s v="КПМ-30-500-Казачка"/>
        <s v="КПМ-32-1000-РК"/>
        <s v="КПМ-30-1000-РК"/>
        <s v="КПМ-32-500-РК"/>
        <s v="КПМ-32-750-РК"/>
        <s v="КПМ-28-500-Финка"/>
        <s v="КПМ-28-1000-Финка"/>
        <s v="В-30-700-АПС"/>
        <s v="В-30-500-АПС"/>
        <s v="КПМ-28-500-Шкипер"/>
        <s v="КПМ-28-700-Шкипер"/>
        <s v="КПМ-28изм-700-ДК"/>
        <s v="КПМ-28-500-ДК"/>
        <s v="КПМ-34-700-Хуторянка"/>
        <s v="КПМ-34-500-Хуторянка"/>
        <s v="В-31-3-500-Хуторянка"/>
        <s v="В-30-3м-700-УКР"/>
        <s v="В-30-3м-500-УКР"/>
        <s v="КПМ-28-500-Имперский Штофъ"/>
        <s v="КПМ-30-500-РК Звезда"/>
        <s v="КПМ-30-750-РК Звезда"/>
        <s v="КПМ-30-1000-РК Звезда"/>
        <s v="Вн-28-500-Тассай"/>
        <s v="Вн-28-250-Тассай"/>
        <s v="В-30-3изм1-500-РЦ"/>
        <s v="КПМ-30-500-СКР"/>
        <s v="П-29-Бизм-500-АДМ"/>
        <s v="П-29-Бизм-700-АДМ"/>
        <s v="КПМ-30-500-Классик"/>
        <s v="КПМ-28-500-АДЛ"/>
        <s v="П-29-Б-700-АФ"/>
        <s v="П-29-500-АФ"/>
        <s v="КПН-2-500-Утро"/>
        <s v="В-30-500-Бренди"/>
        <s v="ВКП-2-500-Samсo"/>
        <s v="ВКП-2-330-Samсo"/>
        <s v="КПМ-22спец-500-Русские перцы"/>
        <s v="В-28-2-500-Званая"/>
        <s v="В-28-2-1000-Званая"/>
        <s v="В-31-3н-1750-И"/>
        <s v="В-28-1-500-ММВЗ"/>
        <s v="П-29-А-700-Бордо"/>
        <s v="В-22-1спец-250-Тонкое горло"/>
        <s v="В-22-1спец-500-Тонкое горло"/>
        <s v="КПМ-30-500-Кристалл новая"/>
        <s v="В-25-2-500-Столовая N"/>
        <s v="В-28спец-500-Дикий Гусь без гравировки"/>
        <s v="В-28-2-250-Мерная"/>
        <s v="28х44 Д-1-500-Хаски"/>
        <s v="КПМ-30-500-Пять Озер"/>
        <s v="В-25-1-500-Зимняя дорога"/>
        <s v="В-28-2изм-500-ГОСТ"/>
        <s v="В-28-2-750-Медаль"/>
        <s v="В-31-3-500-Русский путь"/>
        <s v="В-31-3-1000-Русский путь"/>
        <s v="В-28-2-250-FLS"/>
        <s v="В-28-1-250-Фляга"/>
        <s v="В-28-1-250-РС"/>
        <s v="П-29-Бизм-750-Марсель"/>
        <s v="В-33-400М-1000-Царская"/>
        <s v="В-30-3-750-French"/>
        <s v="В-28-1-250-Ямская"/>
        <s v="В-31-4-1000-Парламент"/>
        <s v="В-28-2-500-Колоски"/>
        <s v="В-36-4-1750-Veda"/>
        <s v="В-31-4-1000-Nemiroff"/>
        <s v="В-30-6-250-Nemiroff"/>
        <s v="В-30-6-500-Nemiroff"/>
        <s v="АП-4-500-Nemiroff"/>
        <s v="АП-4-700-Nemiroff"/>
        <s v="КПМ-30-500-Nemiroff"/>
        <s v="КПМ-30-1000-Nemiroff"/>
        <s v="КПМ-30-1750-Nemiroff"/>
        <s v="КПМ-23спец-500-Ясень"/>
        <s v="Вн-28-250-Pepsi"/>
        <s v="В-28-1-250-STUZHA"/>
        <s v="В-28-1-375-STUZHA"/>
        <s v="РТ51-110-ДП-Агуша"/>
        <s v="РТ51-187-ДП-Агуша"/>
        <s v="То-38-200-ДП-Я"/>
        <s v="GP-30-500-Патриот"/>
        <s v="КПМ-28-700-Акдов"/>
        <s v="КПМ-30-700-Stuzha"/>
        <s v="В-30-5изм-700-Праздничная"/>
        <s v="КПМ-23спец-700-Ясень"/>
        <s v="АП-4-1000-Nemiroff"/>
        <s v="КПМ-23спец-250-Ясень"/>
        <s v="В-28-4-250-Nemiroff"/>
        <s v="КПНв-330-Pepsi Ретро"/>
        <s v="КПМ-28-500-Ханская"/>
        <s v="КПМ-28-700-Ханская"/>
        <s v="КПМ-28-1000-Ханская"/>
        <s v="КПНв-500-LN"/>
        <s v="Вн-28-500-Лимонад"/>
        <s v="КПМ-30изм-375-Медофф"/>
        <s v="ВКП-500-Жигули Барное"/>
        <s v="В-28-1-1000-Ямская (доп.упаковка)"/>
        <s v="В-28-1-700-Я(Ямская) (доп.упаковка)"/>
        <s v="В-28-1-250-Ямская (доп.упаковка)"/>
        <s v="П-27изм-500-Марсель"/>
        <s v="П-29-Бизм-1000-Марсель"/>
        <s v="В-28-1-250-ГОСТ"/>
        <s v="КПМ-30-750-Пир2"/>
        <s v="КПМ-28-500-SQ (под декор)"/>
        <s v="В-25изм-2-500-SQ"/>
        <s v="В-25изм-2-750-SQ"/>
        <s v="В-25изм-2-1000-SQ (под декор)"/>
        <s v="КПМ-30-500-РК Премиум"/>
        <s v="КПМ-28-275-Финка"/>
        <s v="КПМ-30-700-Казачка Премиум"/>
        <s v="КПМ-30-700-РК"/>
        <s v="КПМ-30-1000-СКР"/>
        <s v="П-29-Б-1000-АФ"/>
        <s v="КПМ-28-500-Салем"/>
        <s v="П-29-Бизм-500-Серый тигр"/>
        <s v="КПНв-500-Кружка"/>
        <s v="КПНв-500-БМО"/>
        <s v="КПМ-30-500-РЦ"/>
        <s v="КПМ-28-500-Silk"/>
        <s v="В-27спец-250-Золотая (доп.упаковка)"/>
        <s v="В-27спец-500-Золотая (доп.упаковка)"/>
        <s v="В-27спец-700-Золотая (доп.упаковка)"/>
        <s v="В-25-2-700-Столовая N"/>
        <s v="В-30-4изм-500-Rerussion vodka"/>
        <s v="КПМ-30-500-ГБ"/>
        <s v="КПМ-30-700-СС"/>
        <s v="КПМ-28спец-500-Столичная N"/>
        <s v="КПМ-28спец-500-Столичная N1"/>
        <s v="В-28-1-250-Урожай (доп.упаковка)"/>
        <s v="III-1-66-100-И-1"/>
        <s v="В-28-2спец-500-French"/>
        <s v="КПМ-28спец-250-Граф"/>
        <s v="КПНв-500-Тассай"/>
        <s v="В-28-2-250-Граф"/>
        <s v="В-18-2-100-Калашников"/>
        <s v="ТС-1276-В-16-1-32-СП-115"/>
        <s v="КПНв-500-Пивзавод"/>
        <s v="КПНв-500-NRW"/>
        <s v="КПНв-500-Утро"/>
        <s v="ТС-1252-В-16-1-32-СП-120"/>
        <s v="ТС-1277-В-16-1-32-СП-122"/>
        <s v="Старый Лекарь"/>
        <s v="В-28-1-500-Урожай"/>
        <s v="КПМ-24спец-500-Иней"/>
        <s v="В-28-1-500-Урожай (доп.упаковка)"/>
        <s v="П-27изм-500-Мороша"/>
        <s v="П-27изм-700-Мороша"/>
        <s v="Пи-29-500-Первак"/>
        <s v="FN-32-1000-Хортица"/>
        <s v="В-28-2-250-Хортица"/>
        <s v="КПЕа-500-Балтика New"/>
        <s v="П-27изм-500-Русский регламент"/>
        <s v="КПМ-26-500-Граф"/>
        <s v="В-25спец-500-Наши традиции"/>
        <s v="ВКП-1-500-NRW twist"/>
        <s v="FN-32-500-Хортица"/>
        <s v="FN-32-700-Хортица"/>
        <s v="В-28-2-500-Марьяж"/>
        <s v="В-28-1-250-Славянская"/>
        <s v="В-30-4-500-Славянская"/>
        <s v="В-25-1-250-Наши традиции"/>
        <s v="П-27-500-Праздничный"/>
        <s v="30х60 D-2-700-Славянская"/>
        <s v="31.5х44 D-2-1000-Славянская"/>
        <s v="В-25-1-100-Стужа"/>
        <s v="МСА-2-330-Акваника (Днепр)"/>
        <s v="МСА-2-500-Акваника (Мингаз)"/>
        <s v="МСА-2-750-Акваника (Днепр)"/>
        <s v="МСА-2-1000-Акваника (Мингаз)"/>
        <s v="КПНв-250-Тассай"/>
        <s v="ВКП-1-500-Бочонок"/>
        <s v="КПМ-24спец-500-Иней-б/г"/>
        <s v="В-28изм-400м-500-SQ"/>
        <s v="В-28изм-400м-700-SQ"/>
        <s v="В-28изм-400м-750-SQ"/>
        <s v="В-28изм-400м-1000-SQ"/>
        <m/>
        <s v="ТС-1276-Bot425-СП-115-Probka-000-V2" u="1"/>
        <s v="Банка 0,25 СКО" u="1"/>
        <s v="ТО-82-700" u="1"/>
        <s v="Банка 0,65 твист" u="1"/>
        <s v="Банка 0,25 твист" u="1"/>
        <s v="Банка 0,5 твист" u="1"/>
      </sharedItems>
    </cacheField>
    <cacheField name="Процесс" numFmtId="0">
      <sharedItems containsBlank="1" count="4">
        <s v="BB"/>
        <s v="PB"/>
        <s v="NNPB"/>
        <m/>
      </sharedItems>
    </cacheField>
    <cacheField name="Цвет" numFmtId="0">
      <sharedItems containsString="0" containsBlank="1" containsNumber="1" containsInteger="1" minValue="10" maxValue="30"/>
    </cacheField>
    <cacheField name="Вес, гр" numFmtId="0">
      <sharedItems containsString="0" containsBlank="1" containsNumber="1" containsInteger="1" minValue="35" maxValue="1400" count="119">
        <n v="370"/>
        <n v="345"/>
        <n v="565"/>
        <n v="405"/>
        <n v="550"/>
        <n v="600"/>
        <n v="995"/>
        <n v="580"/>
        <n v="410"/>
        <n v="240"/>
        <n v="390"/>
        <n v="520"/>
        <n v="610"/>
        <n v="230"/>
        <n v="400"/>
        <n v="525"/>
        <n v="660"/>
        <n v="450"/>
        <n v="255"/>
        <n v="310"/>
        <n v="285"/>
        <n v="440"/>
        <n v="280"/>
        <n v="350"/>
        <n v="480"/>
        <n v="620"/>
        <n v="250"/>
        <n v="320"/>
        <n v="414"/>
        <n v="640"/>
        <n v="930"/>
        <n v="365"/>
        <n v="470"/>
        <n v="430"/>
        <n v="265"/>
        <n v="420"/>
        <n v="535"/>
        <n v="500"/>
        <n v="235"/>
        <n v="625"/>
        <n v="530"/>
        <n v="560"/>
        <n v="412"/>
        <n v="630"/>
        <n v="360"/>
        <n v="404"/>
        <n v="790"/>
        <n v="260"/>
        <n v="335"/>
        <n v="355"/>
        <n v="275"/>
        <n v="205"/>
        <n v="290"/>
        <n v="385"/>
        <n v="295"/>
        <n v="925"/>
        <n v="655"/>
        <n v="750"/>
        <n v="605"/>
        <n v="545"/>
        <n v="215"/>
        <n v="340"/>
        <n v="130"/>
        <n v="325"/>
        <n v="170"/>
        <n v="180"/>
        <n v="140"/>
        <n v="540"/>
        <n v="680"/>
        <n v="700"/>
        <n v="590"/>
        <n v="425"/>
        <n v="490"/>
        <n v="375"/>
        <n v="575"/>
        <n v="740"/>
        <n v="200"/>
        <n v="380"/>
        <n v="460"/>
        <n v="408"/>
        <n v="220"/>
        <n v="570"/>
        <n v="413"/>
        <n v="455"/>
        <n v="395"/>
        <n v="300"/>
        <n v="800"/>
        <n v="856"/>
        <n v="720"/>
        <n v="940"/>
        <n v="710"/>
        <n v="1400"/>
        <n v="125"/>
        <n v="135"/>
        <n v="155"/>
        <n v="900"/>
        <n v="213"/>
        <n v="495"/>
        <n v="185"/>
        <n v="510"/>
        <n v="670"/>
        <n v="516"/>
        <n v="718"/>
        <n v="346"/>
        <n v="475"/>
        <n v="416"/>
        <n v="90"/>
        <n v="305"/>
        <n v="100"/>
        <n v="40"/>
        <n v="35"/>
        <n v="60"/>
        <n v="585"/>
        <n v="488"/>
        <n v="627"/>
        <n v="146"/>
        <n v="190"/>
        <m/>
        <n v="366" u="1"/>
      </sharedItems>
    </cacheField>
    <cacheField name="К-во в паллете" numFmtId="0">
      <sharedItems containsString="0" containsBlank="1" containsNumber="1" minValue="405" maxValue="24480"/>
    </cacheField>
    <cacheField name="Тип упаковки" numFmtId="0">
      <sharedItems containsBlank="1"/>
    </cacheField>
    <cacheField name="Кол-во рядов в паллете" numFmtId="0">
      <sharedItems containsString="0" containsBlank="1" containsNumber="1" containsInteger="1" minValue="3" maxValue="25"/>
    </cacheField>
    <cacheField name="Высота паллета, мм" numFmtId="0">
      <sharedItems containsString="0" containsBlank="1" containsNumber="1" minValue="852" maxValue="2266"/>
    </cacheField>
    <cacheField name="Кол-во прокладок" numFmtId="0">
      <sharedItems containsBlank="1" containsMixedTypes="1" containsNumber="1" containsInteger="1" minValue="3" maxValue="26"/>
    </cacheField>
    <cacheField name="Вес паллета, кг" numFmtId="0">
      <sharedItems containsString="0" containsBlank="1" containsNumber="1" minValue="338" maxValue="1000"/>
    </cacheField>
    <cacheField name="Комментарии" numFmtId="0">
      <sharedItems containsBlank="1"/>
    </cacheField>
    <cacheField name="Чертеж" numFmtId="0">
      <sharedItems containsBlank="1"/>
    </cacheField>
    <cacheField name="Схема упаковки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8">
  <r>
    <n v="1"/>
    <x v="0"/>
    <s v="Крепкий алкоголь"/>
    <x v="0"/>
    <s v="П-27изм-500-ОСТ"/>
    <x v="0"/>
    <n v="11100001"/>
    <x v="0"/>
    <s v="500 мл ОСТ"/>
    <n v="111750"/>
    <x v="0"/>
    <x v="0"/>
    <n v="10"/>
    <x v="0"/>
    <n v="1836"/>
    <s v="CTUP(i)6"/>
    <n v="6"/>
    <n v="1914"/>
    <n v="6"/>
    <m/>
    <m/>
    <m/>
    <m/>
  </r>
  <r>
    <n v="2"/>
    <x v="0"/>
    <s v="Крепкий алкоголь"/>
    <x v="1"/>
    <s v="В-25-1-500-Буханка"/>
    <x v="1"/>
    <n v="11100002"/>
    <x v="0"/>
    <s v="500 мл Буханка"/>
    <n v="106450"/>
    <x v="1"/>
    <x v="0"/>
    <n v="10"/>
    <x v="1"/>
    <n v="1680"/>
    <s v="CTIN(i)7"/>
    <n v="7"/>
    <n v="2043.5"/>
    <n v="7"/>
    <m/>
    <m/>
    <m/>
    <m/>
  </r>
  <r>
    <n v="3"/>
    <x v="0"/>
    <s v="Крепкий алкоголь"/>
    <x v="2"/>
    <s v="В-28-1-1000-Буханка"/>
    <x v="2"/>
    <n v="11100003"/>
    <x v="1"/>
    <s v="1000 мл Буханка"/>
    <n v="106699"/>
    <x v="2"/>
    <x v="0"/>
    <n v="10"/>
    <x v="2"/>
    <n v="900"/>
    <s v="CTIN(i)6"/>
    <n v="6"/>
    <n v="2088"/>
    <n v="6"/>
    <m/>
    <m/>
    <m/>
    <m/>
  </r>
  <r>
    <n v="4"/>
    <x v="0"/>
    <s v="Крепкий алкоголь"/>
    <x v="3"/>
    <s v="В-33-400М-500-Царская NEW"/>
    <x v="3"/>
    <n v="11100004"/>
    <x v="0"/>
    <s v="500 мл Царская NEW"/>
    <n v="111550"/>
    <x v="3"/>
    <x v="0"/>
    <n v="10"/>
    <x v="3"/>
    <n v="1627.5"/>
    <s v="CTUP(i)7"/>
    <n v="7"/>
    <n v="1739"/>
    <n v="7"/>
    <m/>
    <m/>
    <m/>
    <m/>
  </r>
  <r>
    <n v="5"/>
    <x v="0"/>
    <s v="Крепкий алкоголь"/>
    <x v="3"/>
    <s v="В-33-400М-700-Царская"/>
    <x v="4"/>
    <n v="11100005"/>
    <x v="2"/>
    <s v="700 мл Царская"/>
    <n v="116370"/>
    <x v="4"/>
    <x v="0"/>
    <n v="10"/>
    <x v="4"/>
    <n v="1228.5"/>
    <s v="CTUP(i)7"/>
    <n v="7"/>
    <n v="1839.8"/>
    <n v="7"/>
    <m/>
    <m/>
    <m/>
    <m/>
  </r>
  <r>
    <n v="6"/>
    <x v="0"/>
    <s v="Крепкий алкоголь"/>
    <x v="3"/>
    <s v="П-27изм-500-Арианна"/>
    <x v="5"/>
    <n v="11100006"/>
    <x v="0"/>
    <s v="500 мл Арианна/Марсель"/>
    <n v="108350"/>
    <x v="5"/>
    <x v="0"/>
    <n v="10"/>
    <x v="5"/>
    <n v="1190"/>
    <s v="CTUP(i)4"/>
    <n v="4"/>
    <n v="1345.2"/>
    <n v="4"/>
    <m/>
    <s v="нижний слой в паллете накрывается крышкой"/>
    <m/>
    <m/>
  </r>
  <r>
    <n v="7"/>
    <x v="0"/>
    <s v="Крепкий алкоголь"/>
    <x v="3"/>
    <s v="П-29-Бизм-1000-Арианна"/>
    <x v="6"/>
    <n v="11100007"/>
    <x v="1"/>
    <s v="1000 мл Арианна/Марсель"/>
    <n v="111899"/>
    <x v="6"/>
    <x v="0"/>
    <n v="10"/>
    <x v="6"/>
    <n v="702"/>
    <s v="CTUP(i)4"/>
    <n v="4"/>
    <n v="1546"/>
    <n v="4"/>
    <m/>
    <s v="нижний слой в паллете накрывается крышкой"/>
    <m/>
    <m/>
  </r>
  <r>
    <n v="8"/>
    <x v="0"/>
    <s v="Крепкий алкоголь"/>
    <x v="3"/>
    <s v="КПМ-30-700-Тонда"/>
    <x v="7"/>
    <n v="11100008"/>
    <x v="2"/>
    <s v="700 мл Тонда"/>
    <n v="108270"/>
    <x v="7"/>
    <x v="0"/>
    <n v="10"/>
    <x v="7"/>
    <n v="1320"/>
    <s v="CTUP(i)5"/>
    <n v="5"/>
    <n v="1810"/>
    <n v="5"/>
    <m/>
    <s v="нижний слой в паллете накрывается лотком"/>
    <m/>
    <m/>
  </r>
  <r>
    <n v="9"/>
    <x v="0"/>
    <s v="Крепкий алкоголь"/>
    <x v="3"/>
    <s v="В-28-3-500-French"/>
    <x v="8"/>
    <n v="11100009"/>
    <x v="0"/>
    <s v="500 мл French"/>
    <n v="107150"/>
    <x v="8"/>
    <x v="0"/>
    <n v="10"/>
    <x v="4"/>
    <n v="1220"/>
    <s v="CTUP(i)4"/>
    <n v="4"/>
    <n v="1390.4"/>
    <n v="4"/>
    <m/>
    <m/>
    <m/>
    <m/>
  </r>
  <r>
    <n v="10"/>
    <x v="0"/>
    <s v="Крепкий алкоголь"/>
    <x v="3"/>
    <s v="В-28-2-500-ДВ"/>
    <x v="9"/>
    <n v="11100010"/>
    <x v="0"/>
    <s v="500 мл ДВ"/>
    <n v="107050"/>
    <x v="9"/>
    <x v="0"/>
    <n v="10"/>
    <x v="8"/>
    <n v="1782"/>
    <s v="CTUP(i)6"/>
    <n v="6"/>
    <n v="1788"/>
    <n v="6"/>
    <m/>
    <m/>
    <m/>
    <m/>
  </r>
  <r>
    <n v="11"/>
    <x v="0"/>
    <s v="Крепкий алкоголь"/>
    <x v="4"/>
    <s v="КПМ-26-250-Казенка"/>
    <x v="10"/>
    <n v="11100011"/>
    <x v="3"/>
    <s v="250 мл Казенка"/>
    <n v="120025"/>
    <x v="10"/>
    <x v="0"/>
    <n v="10"/>
    <x v="9"/>
    <n v="3360"/>
    <s v="CTUP(i)8"/>
    <n v="8"/>
    <n v="1822"/>
    <n v="8"/>
    <m/>
    <m/>
    <m/>
    <m/>
  </r>
  <r>
    <n v="12"/>
    <x v="0"/>
    <s v="Крепкий алкоголь"/>
    <x v="4"/>
    <s v="КПМ-30-500-Казенка"/>
    <x v="11"/>
    <n v="11100012"/>
    <x v="0"/>
    <s v="500 мл Казенка"/>
    <n v="119050"/>
    <x v="11"/>
    <x v="0"/>
    <n v="10"/>
    <x v="10"/>
    <n v="1904"/>
    <s v="CTUP(i)7"/>
    <n v="7"/>
    <n v="2019"/>
    <n v="7"/>
    <m/>
    <m/>
    <m/>
    <m/>
  </r>
  <r>
    <n v="13"/>
    <x v="0"/>
    <s v="Крепкий алкоголь"/>
    <x v="4"/>
    <s v="КПМ-30-700-Казенка"/>
    <x v="12"/>
    <n v="11100013"/>
    <x v="2"/>
    <s v="700 мл Казенка"/>
    <n v="103070"/>
    <x v="12"/>
    <x v="0"/>
    <n v="10"/>
    <x v="11"/>
    <n v="1350"/>
    <s v="CTUP(i)6"/>
    <n v="6"/>
    <n v="1917"/>
    <n v="6"/>
    <m/>
    <m/>
    <m/>
    <m/>
  </r>
  <r>
    <n v="14"/>
    <x v="0"/>
    <s v="Крепкий алкоголь"/>
    <x v="4"/>
    <s v="КПМ-30-1000-Казенка"/>
    <x v="13"/>
    <n v="11100014"/>
    <x v="1"/>
    <s v="1000 мл Казенка"/>
    <n v="102799"/>
    <x v="13"/>
    <x v="0"/>
    <n v="10"/>
    <x v="12"/>
    <n v="1053"/>
    <s v="CTUP(i)6"/>
    <n v="6"/>
    <n v="2098.8000000000002"/>
    <n v="6"/>
    <m/>
    <m/>
    <m/>
    <m/>
  </r>
  <r>
    <n v="15"/>
    <x v="0"/>
    <s v="Крепкий алкоголь"/>
    <x v="4"/>
    <s v="КПМ-26-250-Казенка NEW"/>
    <x v="14"/>
    <n v="11100015"/>
    <x v="3"/>
    <s v="250 мл Казенка NEW"/>
    <n v="116725"/>
    <x v="14"/>
    <x v="0"/>
    <n v="10"/>
    <x v="13"/>
    <n v="2660"/>
    <s v="CTUP(i)7"/>
    <n v="7"/>
    <n v="1713.1000000000001"/>
    <n v="7"/>
    <m/>
    <m/>
    <m/>
    <m/>
  </r>
  <r>
    <n v="16"/>
    <x v="0"/>
    <s v="Крепкий алкоголь"/>
    <x v="4"/>
    <s v="КПМ-30-500-Казенка NEW"/>
    <x v="15"/>
    <n v="11100016"/>
    <x v="0"/>
    <s v="500 мл Казенка NEW"/>
    <n v="116850"/>
    <x v="15"/>
    <x v="0"/>
    <n v="10"/>
    <x v="14"/>
    <n v="1536"/>
    <s v="CTUP(i)6"/>
    <n v="6"/>
    <n v="1820.3999999999999"/>
    <n v="6"/>
    <m/>
    <m/>
    <m/>
    <m/>
  </r>
  <r>
    <n v="17"/>
    <x v="0"/>
    <s v="Крепкий алкоголь"/>
    <x v="4"/>
    <s v="КПМ-30-700-Казенка NEW"/>
    <x v="16"/>
    <n v="11100017"/>
    <x v="2"/>
    <s v="700 мл Казенка NEW"/>
    <n v="116970"/>
    <x v="16"/>
    <x v="0"/>
    <n v="10"/>
    <x v="15"/>
    <n v="910"/>
    <s v="CTUP(i)5"/>
    <n v="5"/>
    <n v="1618.5"/>
    <n v="5"/>
    <m/>
    <m/>
    <m/>
    <m/>
  </r>
  <r>
    <n v="18"/>
    <x v="0"/>
    <s v="Крепкий алкоголь"/>
    <x v="4"/>
    <s v="КПМ-30-1000-Казенка NEW"/>
    <x v="17"/>
    <n v="11100018"/>
    <x v="1"/>
    <s v="1000 мл Казенка NEW"/>
    <n v="117099"/>
    <x v="17"/>
    <x v="0"/>
    <n v="10"/>
    <x v="16"/>
    <n v="720"/>
    <s v="CTUP(i)5"/>
    <n v="5"/>
    <n v="1732"/>
    <n v="5"/>
    <m/>
    <m/>
    <m/>
    <m/>
  </r>
  <r>
    <n v="19"/>
    <x v="0"/>
    <s v="Крепкий алкоголь"/>
    <x v="4"/>
    <s v="В-28-1спец-500-РП"/>
    <x v="18"/>
    <n v="11100019"/>
    <x v="0"/>
    <s v="500 мл РП"/>
    <n v="111250"/>
    <x v="18"/>
    <x v="0"/>
    <n v="10"/>
    <x v="17"/>
    <n v="847"/>
    <s v="CTUP(i)7"/>
    <n v="7"/>
    <n v="2068"/>
    <n v="7"/>
    <m/>
    <m/>
    <m/>
    <m/>
  </r>
  <r>
    <n v="20"/>
    <x v="1"/>
    <s v="Банки для продуктов"/>
    <x v="0"/>
    <s v="I-82-500-БА-3"/>
    <x v="19"/>
    <n v="31100020"/>
    <x v="0"/>
    <s v="500 мл Банка СКО"/>
    <n v="301750"/>
    <x v="19"/>
    <x v="1"/>
    <n v="10"/>
    <x v="18"/>
    <n v="2873"/>
    <s v="CTUP(i)17"/>
    <n v="17"/>
    <n v="2206"/>
    <s v="17+1"/>
    <m/>
    <m/>
    <m/>
    <m/>
  </r>
  <r>
    <n v="21"/>
    <x v="1"/>
    <s v="Банки для продуктов"/>
    <x v="0"/>
    <s v="ТО82-700"/>
    <x v="20"/>
    <n v="31100021"/>
    <x v="2"/>
    <s v="700 мл Банка ТО82"/>
    <n v="301370"/>
    <x v="20"/>
    <x v="1"/>
    <n v="10"/>
    <x v="19"/>
    <n v="1995"/>
    <s v="CTUP(i)15"/>
    <n v="15"/>
    <n v="2200.5"/>
    <n v="15"/>
    <m/>
    <m/>
    <m/>
    <m/>
  </r>
  <r>
    <n v="22"/>
    <x v="0"/>
    <s v="Крепкий алкоголь"/>
    <x v="5"/>
    <s v="В-27спец-250-Золотая"/>
    <x v="21"/>
    <n v="11100022"/>
    <x v="3"/>
    <s v="250 мл Золотая"/>
    <n v="116425"/>
    <x v="21"/>
    <x v="0"/>
    <n v="10"/>
    <x v="20"/>
    <n v="2664"/>
    <s v="CTUP(i)8"/>
    <n v="8"/>
    <n v="1867.6"/>
    <n v="8"/>
    <m/>
    <m/>
    <m/>
    <m/>
  </r>
  <r>
    <n v="23"/>
    <x v="0"/>
    <s v="Крепкий алкоголь"/>
    <x v="5"/>
    <s v="В-27спец-500-Золотая"/>
    <x v="22"/>
    <n v="11100023"/>
    <x v="0"/>
    <s v="500 мл Золотая"/>
    <n v="116650"/>
    <x v="22"/>
    <x v="0"/>
    <n v="10"/>
    <x v="21"/>
    <n v="1421"/>
    <s v="CTUP(i)7"/>
    <n v="7"/>
    <n v="1934.3"/>
    <n v="7"/>
    <m/>
    <m/>
    <m/>
    <m/>
  </r>
  <r>
    <n v="24"/>
    <x v="0"/>
    <s v="Крепкий алкоголь"/>
    <x v="5"/>
    <s v="В-27спец-700-Золотая"/>
    <x v="23"/>
    <n v="11100024"/>
    <x v="2"/>
    <s v="700 мл Золотая"/>
    <n v="116570"/>
    <x v="23"/>
    <x v="0"/>
    <n v="10"/>
    <x v="2"/>
    <n v="1183"/>
    <s v="CTUP(i)7"/>
    <n v="7"/>
    <n v="2096"/>
    <n v="7"/>
    <m/>
    <m/>
    <m/>
    <m/>
  </r>
  <r>
    <n v="25"/>
    <x v="0"/>
    <s v="Крепкий алкоголь"/>
    <x v="5"/>
    <s v="В-28-2-250-РС"/>
    <x v="24"/>
    <n v="11100025"/>
    <x v="3"/>
    <s v="250 мл РС"/>
    <n v="126625"/>
    <x v="24"/>
    <x v="0"/>
    <n v="10"/>
    <x v="22"/>
    <n v="2688"/>
    <s v="CTUP(i)8"/>
    <n v="8"/>
    <n v="1598"/>
    <n v="8"/>
    <m/>
    <m/>
    <m/>
    <m/>
  </r>
  <r>
    <n v="26"/>
    <x v="0"/>
    <s v="Крепкий алкоголь"/>
    <x v="5"/>
    <s v="В-28-2-500-К"/>
    <x v="25"/>
    <n v="11100026"/>
    <x v="0"/>
    <s v="500 мл Карандаш"/>
    <n v="126750"/>
    <x v="25"/>
    <x v="0"/>
    <n v="10"/>
    <x v="23"/>
    <n v="1998"/>
    <s v="CTUP(i)6"/>
    <n v="6"/>
    <n v="1878"/>
    <n v="6"/>
    <m/>
    <m/>
    <m/>
    <m/>
  </r>
  <r>
    <n v="27"/>
    <x v="0"/>
    <s v="Крепкий алкоголь"/>
    <x v="6"/>
    <s v="В-28-1-700-Я(Ямская)"/>
    <x v="26"/>
    <n v="11100027"/>
    <x v="2"/>
    <s v="700 мл Ямская"/>
    <n v="111170"/>
    <x v="26"/>
    <x v="0"/>
    <n v="10"/>
    <x v="24"/>
    <n v="1274"/>
    <s v="CTUP(i)7"/>
    <n v="7"/>
    <n v="1886"/>
    <n v="7"/>
    <m/>
    <m/>
    <m/>
    <m/>
  </r>
  <r>
    <n v="28"/>
    <x v="0"/>
    <s v="Крепкий алкоголь"/>
    <x v="6"/>
    <s v="В-28-1-1000-Ямская"/>
    <x v="27"/>
    <n v="11100028"/>
    <x v="1"/>
    <s v="1000 мл Ямская"/>
    <n v="106799"/>
    <x v="27"/>
    <x v="0"/>
    <n v="10"/>
    <x v="25"/>
    <n v="900"/>
    <s v="CTUP(i)6"/>
    <n v="6"/>
    <n v="1842"/>
    <n v="6"/>
    <m/>
    <m/>
    <m/>
    <m/>
  </r>
  <r>
    <n v="29"/>
    <x v="0"/>
    <s v="Крепкий алкоголь"/>
    <x v="6"/>
    <s v="КПМ-23спец-250-Зеленая марка (Green mark)"/>
    <x v="28"/>
    <n v="11100029"/>
    <x v="3"/>
    <s v="250 мл Зеленая марка"/>
    <n v="118725"/>
    <x v="28"/>
    <x v="0"/>
    <n v="10"/>
    <x v="26"/>
    <n v="2880"/>
    <s v="CTUP(i)8"/>
    <n v="8"/>
    <n v="1947.6"/>
    <n v="8"/>
    <m/>
    <m/>
    <m/>
    <m/>
  </r>
  <r>
    <n v="30"/>
    <x v="0"/>
    <s v="Крепкий алкоголь"/>
    <x v="6"/>
    <s v="КПМ-23спец-375-Зеленая марка (Green mark)"/>
    <x v="29"/>
    <n v="11100030"/>
    <x v="4"/>
    <s v="375 мл Зеленая марка"/>
    <n v="118137"/>
    <x v="29"/>
    <x v="0"/>
    <n v="10"/>
    <x v="27"/>
    <n v="2268"/>
    <s v="CTUP(i)7"/>
    <n v="7"/>
    <n v="1929.3999999999999"/>
    <n v="7"/>
    <m/>
    <m/>
    <m/>
    <m/>
  </r>
  <r>
    <n v="31"/>
    <x v="0"/>
    <s v="Крепкий алкоголь"/>
    <x v="6"/>
    <s v="КПМ-23спец-500-Зеленая марка (Green mark)"/>
    <x v="30"/>
    <n v="11100031"/>
    <x v="0"/>
    <s v="500 мл Зеленая марка"/>
    <n v="118350"/>
    <x v="30"/>
    <x v="0"/>
    <n v="10"/>
    <x v="28"/>
    <n v="1440"/>
    <s v="CTUP(i)6"/>
    <n v="6"/>
    <n v="1824"/>
    <n v="6"/>
    <m/>
    <m/>
    <m/>
    <m/>
  </r>
  <r>
    <n v="32"/>
    <x v="0"/>
    <s v="Крепкий алкоголь"/>
    <x v="6"/>
    <s v="КПМ-23спец-1000-Зеленая марка (Green mark)"/>
    <x v="31"/>
    <n v="11100032"/>
    <x v="1"/>
    <s v="1000 мл Зеленая марка"/>
    <n v="117699"/>
    <x v="31"/>
    <x v="0"/>
    <n v="10"/>
    <x v="29"/>
    <n v="972"/>
    <s v="CTUP(i)6"/>
    <n v="6"/>
    <n v="2083.8000000000002"/>
    <n v="6"/>
    <m/>
    <m/>
    <m/>
    <m/>
  </r>
  <r>
    <n v="33"/>
    <x v="0"/>
    <s v="Крепкий алкоголь"/>
    <x v="6"/>
    <s v="В-28-400М-1000-Зеленая марка"/>
    <x v="32"/>
    <n v="11100033"/>
    <x v="1"/>
    <s v="1000 мл Зеленая марка"/>
    <n v="126899"/>
    <x v="32"/>
    <x v="0"/>
    <n v="10"/>
    <x v="29"/>
    <n v="948"/>
    <s v="CTUP(i)6"/>
    <n v="6"/>
    <n v="2115"/>
    <n v="6"/>
    <m/>
    <m/>
    <m/>
    <m/>
  </r>
  <r>
    <n v="34"/>
    <x v="0"/>
    <s v="Крепкий алкоголь"/>
    <x v="6"/>
    <s v="В-33-400м-1750-Зеленая марка"/>
    <x v="33"/>
    <n v="11100034"/>
    <x v="5"/>
    <s v="1750 мл Зеленая марка"/>
    <n v="107899"/>
    <x v="33"/>
    <x v="0"/>
    <n v="10"/>
    <x v="30"/>
    <n v="525"/>
    <s v="CTUP(i)5"/>
    <n v="5"/>
    <n v="1500.5"/>
    <n v="5"/>
    <m/>
    <m/>
    <m/>
    <m/>
  </r>
  <r>
    <n v="35"/>
    <x v="0"/>
    <s v="Крепкий алкоголь"/>
    <x v="6"/>
    <s v="В-20м-500-Журавли2"/>
    <x v="34"/>
    <n v="11100035"/>
    <x v="0"/>
    <s v="500 мл Журавли2"/>
    <n v="121750"/>
    <x v="34"/>
    <x v="0"/>
    <n v="10"/>
    <x v="31"/>
    <n v="1395"/>
    <s v="CTUP(i)6"/>
    <n v="6"/>
    <n v="1740"/>
    <n v="6"/>
    <m/>
    <m/>
    <m/>
    <m/>
  </r>
  <r>
    <n v="36"/>
    <x v="0"/>
    <s v="Крепкий алкоголь"/>
    <x v="6"/>
    <s v="В-22-400м-700-Журавли2"/>
    <x v="35"/>
    <n v="11100036"/>
    <x v="2"/>
    <s v="700 мл Журавли2"/>
    <n v="110970"/>
    <x v="35"/>
    <x v="0"/>
    <n v="10"/>
    <x v="32"/>
    <n v="1092"/>
    <s v="CTUP(i)6"/>
    <n v="6"/>
    <n v="1905"/>
    <n v="6"/>
    <m/>
    <m/>
    <m/>
    <m/>
  </r>
  <r>
    <n v="37"/>
    <x v="0"/>
    <s v="Крепкий алкоголь"/>
    <x v="6"/>
    <s v="В-22-400м-1000-Журавли2"/>
    <x v="36"/>
    <n v="11100037"/>
    <x v="1"/>
    <s v="1000 мл Журавли2"/>
    <n v="126499"/>
    <x v="36"/>
    <x v="0"/>
    <n v="10"/>
    <x v="29"/>
    <n v="864"/>
    <s v="CTUP(i)6"/>
    <n v="6"/>
    <n v="2076"/>
    <n v="6"/>
    <m/>
    <m/>
    <m/>
    <m/>
  </r>
  <r>
    <n v="38"/>
    <x v="0"/>
    <s v="Крепкий алкоголь"/>
    <x v="6"/>
    <s v="В-28-1-250-Урожай"/>
    <x v="37"/>
    <n v="11100038"/>
    <x v="3"/>
    <s v="250 мл Урожай"/>
    <n v="116025"/>
    <x v="37"/>
    <x v="0"/>
    <n v="10"/>
    <x v="26"/>
    <n v="3276"/>
    <s v="CTUP(i)9"/>
    <n v="9"/>
    <n v="1725"/>
    <n v="9"/>
    <m/>
    <m/>
    <m/>
    <m/>
  </r>
  <r>
    <n v="39"/>
    <x v="0"/>
    <s v="Крепкий алкоголь"/>
    <x v="6"/>
    <s v="В-31-4-500-Парламент"/>
    <x v="38"/>
    <n v="11100039"/>
    <x v="0"/>
    <s v="500 мл Парламент"/>
    <n v="111450"/>
    <x v="38"/>
    <x v="0"/>
    <n v="10"/>
    <x v="33"/>
    <n v="1836"/>
    <s v="CTUP(i)6"/>
    <n v="6"/>
    <n v="1836"/>
    <n v="6"/>
    <m/>
    <m/>
    <m/>
    <m/>
  </r>
  <r>
    <n v="40"/>
    <x v="0"/>
    <s v="Крепкий алкоголь"/>
    <x v="6"/>
    <s v="В-31-4-700-Парламент"/>
    <x v="39"/>
    <n v="11100040"/>
    <x v="2"/>
    <s v="700 мл Парламент"/>
    <n v="108670"/>
    <x v="39"/>
    <x v="0"/>
    <n v="10"/>
    <x v="7"/>
    <n v="1200"/>
    <s v="CTUP(i)5"/>
    <n v="5"/>
    <n v="1698.5"/>
    <n v="5"/>
    <m/>
    <m/>
    <m/>
    <m/>
  </r>
  <r>
    <n v="41"/>
    <x v="0"/>
    <s v="Крепкий алкоголь"/>
    <x v="7"/>
    <s v="В-30-3-250-Пир2"/>
    <x v="40"/>
    <n v="11100041"/>
    <x v="3"/>
    <s v="250 мл Пирамида2"/>
    <n v="103425"/>
    <x v="40"/>
    <x v="0"/>
    <n v="10"/>
    <x v="34"/>
    <n v="2430"/>
    <s v="CTUP(i)9"/>
    <n v="9"/>
    <n v="1988"/>
    <n v="9"/>
    <m/>
    <m/>
    <m/>
    <m/>
  </r>
  <r>
    <n v="42"/>
    <x v="0"/>
    <s v="Крепкий алкоголь"/>
    <x v="7"/>
    <s v="В-30-3-250-Пир"/>
    <x v="40"/>
    <n v="11100042"/>
    <x v="3"/>
    <s v="250 мл Пирамида"/>
    <n v="103425"/>
    <x v="41"/>
    <x v="0"/>
    <n v="10"/>
    <x v="22"/>
    <n v="2430"/>
    <s v="CTUP(i)9"/>
    <n v="9"/>
    <n v="1988"/>
    <n v="9"/>
    <m/>
    <m/>
    <m/>
    <m/>
  </r>
  <r>
    <n v="43"/>
    <x v="0"/>
    <s v="Крепкий алкоголь"/>
    <x v="7"/>
    <s v="КПМ-30-500-Пир"/>
    <x v="41"/>
    <n v="11100043"/>
    <x v="0"/>
    <s v="500 мл Пирамида"/>
    <n v="119250"/>
    <x v="42"/>
    <x v="0"/>
    <n v="10"/>
    <x v="35"/>
    <n v="1190"/>
    <s v="CTUP(i)7"/>
    <n v="7"/>
    <n v="1865"/>
    <n v="7"/>
    <m/>
    <m/>
    <m/>
    <m/>
  </r>
  <r>
    <n v="44"/>
    <x v="0"/>
    <s v="Крепкий алкоголь"/>
    <x v="7"/>
    <s v="КПМ-30-750-Пир"/>
    <x v="42"/>
    <n v="11100044"/>
    <x v="6"/>
    <s v="750 мл Пирамида"/>
    <n v="119175"/>
    <x v="43"/>
    <x v="0"/>
    <n v="10"/>
    <x v="36"/>
    <n v="1001"/>
    <s v="CTUP(i)7"/>
    <n v="7"/>
    <n v="2075"/>
    <n v="7"/>
    <m/>
    <m/>
    <m/>
    <m/>
  </r>
  <r>
    <n v="45"/>
    <x v="0"/>
    <s v="Крепкий алкоголь"/>
    <x v="7"/>
    <s v="КПМ-30-500-Посольская"/>
    <x v="43"/>
    <n v="11100045"/>
    <x v="0"/>
    <s v="500 мл Посольская"/>
    <n v="118850"/>
    <x v="44"/>
    <x v="0"/>
    <n v="10"/>
    <x v="8"/>
    <n v="1920"/>
    <s v="CTUP(i)6"/>
    <n v="6"/>
    <n v="1765.8000000000002"/>
    <n v="6"/>
    <m/>
    <m/>
    <m/>
    <m/>
  </r>
  <r>
    <n v="46"/>
    <x v="0"/>
    <s v="Крепкий алкоголь"/>
    <x v="7"/>
    <s v="КПМ-30-700-Посольская"/>
    <x v="44"/>
    <n v="11100046"/>
    <x v="2"/>
    <s v="700 мл Посольская"/>
    <n v="108570"/>
    <x v="45"/>
    <x v="0"/>
    <n v="10"/>
    <x v="37"/>
    <n v="1620"/>
    <s v="CTUP(i)6"/>
    <n v="6"/>
    <n v="1902.6000000000001"/>
    <n v="6"/>
    <m/>
    <m/>
    <m/>
    <m/>
  </r>
  <r>
    <n v="47"/>
    <x v="0"/>
    <s v="Крепкий алкоголь"/>
    <x v="7"/>
    <s v="В-28-2-500-Медаль"/>
    <x v="45"/>
    <n v="11100047"/>
    <x v="0"/>
    <s v="500 мл Медаль"/>
    <n v="122450"/>
    <x v="46"/>
    <x v="0"/>
    <n v="10"/>
    <x v="1"/>
    <n v="2023"/>
    <s v="CTIN(i)7"/>
    <n v="7"/>
    <n v="2047"/>
    <n v="7"/>
    <m/>
    <m/>
    <m/>
    <m/>
  </r>
  <r>
    <n v="48"/>
    <x v="0"/>
    <s v="Крепкий алкоголь"/>
    <x v="7"/>
    <s v="В-25-1-250-Зимняя дорога"/>
    <x v="46"/>
    <n v="11100048"/>
    <x v="3"/>
    <s v="250 мл Зимняя дорога"/>
    <n v="112025"/>
    <x v="47"/>
    <x v="0"/>
    <n v="10"/>
    <x v="38"/>
    <n v="2886"/>
    <s v="CTUP(i)6"/>
    <n v="6"/>
    <n v="1576.1999999999998"/>
    <n v="6"/>
    <m/>
    <m/>
    <m/>
    <m/>
  </r>
  <r>
    <n v="49"/>
    <x v="0"/>
    <s v="Крепкий алкоголь"/>
    <x v="7"/>
    <s v="В-25-1-1000-Зимняя дорога"/>
    <x v="47"/>
    <n v="11100049"/>
    <x v="1"/>
    <s v="1000 мл Зимняя дорога"/>
    <n v="125699"/>
    <x v="48"/>
    <x v="0"/>
    <n v="10"/>
    <x v="39"/>
    <n v="1056"/>
    <s v="CTUP(i)6"/>
    <n v="6"/>
    <n v="2145"/>
    <n v="6"/>
    <m/>
    <m/>
    <m/>
    <m/>
  </r>
  <r>
    <n v="50"/>
    <x v="0"/>
    <s v="Крепкий алкоголь"/>
    <x v="8"/>
    <s v="В-25изм-2-700-SQ (под декор)"/>
    <x v="48"/>
    <n v="11100050"/>
    <x v="2"/>
    <s v="700 мл Снежная Королева"/>
    <n v="117370"/>
    <x v="49"/>
    <x v="0"/>
    <n v="10"/>
    <x v="40"/>
    <n v="1280"/>
    <s v="CTUP(i)5"/>
    <n v="5"/>
    <n v="1760"/>
    <n v="5"/>
    <m/>
    <s v="под Декор"/>
    <m/>
    <m/>
  </r>
  <r>
    <n v="51"/>
    <x v="0"/>
    <s v="Крепкий алкоголь"/>
    <x v="9"/>
    <s v="В-30-4-700-Ладога"/>
    <x v="49"/>
    <n v="11100051"/>
    <x v="2"/>
    <s v="700 мл Ладога"/>
    <n v="122370"/>
    <x v="50"/>
    <x v="0"/>
    <n v="10"/>
    <x v="41"/>
    <n v="1176"/>
    <s v="CTUP(е)6"/>
    <n v="6"/>
    <n v="1788"/>
    <n v="6"/>
    <m/>
    <m/>
    <m/>
    <m/>
  </r>
  <r>
    <n v="52"/>
    <x v="0"/>
    <s v="Крепкий алкоголь"/>
    <x v="8"/>
    <s v="КПМ-28-500-SQ"/>
    <x v="50"/>
    <n v="11100052"/>
    <x v="0"/>
    <s v="500 мл Снежная Королева"/>
    <n v="102650"/>
    <x v="51"/>
    <x v="0"/>
    <n v="10"/>
    <x v="10"/>
    <n v="1680"/>
    <s v="CTUP(i)6"/>
    <n v="6"/>
    <n v="1848"/>
    <n v="6"/>
    <m/>
    <m/>
    <m/>
    <m/>
  </r>
  <r>
    <n v="53"/>
    <x v="0"/>
    <s v="Крепкий алкоголь"/>
    <x v="8"/>
    <s v="В-25изм-2-500-SQ (под декор)"/>
    <x v="51"/>
    <n v="11100053"/>
    <x v="0"/>
    <s v="500 мл Снежная Королева"/>
    <n v="117250"/>
    <x v="52"/>
    <x v="0"/>
    <n v="10"/>
    <x v="42"/>
    <n v="1836"/>
    <s v="CTUP(i)6"/>
    <n v="6"/>
    <n v="1884"/>
    <n v="6"/>
    <m/>
    <s v="под Декор"/>
    <m/>
    <m/>
  </r>
  <r>
    <n v="54"/>
    <x v="0"/>
    <s v="Крепкий алкоголь"/>
    <x v="8"/>
    <s v="В-25изм-2-700-SQ"/>
    <x v="48"/>
    <n v="11100054"/>
    <x v="2"/>
    <s v="700 мл Снежная Королева"/>
    <n v="117370"/>
    <x v="53"/>
    <x v="0"/>
    <n v="10"/>
    <x v="40"/>
    <n v="1280"/>
    <s v="CTUP(i)5"/>
    <n v="5"/>
    <n v="1760"/>
    <n v="5"/>
    <m/>
    <m/>
    <m/>
    <m/>
  </r>
  <r>
    <n v="55"/>
    <x v="0"/>
    <s v="Крепкий алкоголь"/>
    <x v="8"/>
    <s v="В-25изм-2-750-SQ (под декор)"/>
    <x v="52"/>
    <n v="11100055"/>
    <x v="6"/>
    <s v="750 мл Снежная Королева"/>
    <n v="117475"/>
    <x v="54"/>
    <x v="0"/>
    <n v="10"/>
    <x v="41"/>
    <n v="1165"/>
    <s v="CTUP(i)5"/>
    <n v="5"/>
    <n v="1760"/>
    <n v="5"/>
    <m/>
    <s v="под Декор"/>
    <m/>
    <m/>
  </r>
  <r>
    <n v="56"/>
    <x v="0"/>
    <s v="Крепкий алкоголь"/>
    <x v="8"/>
    <s v="В-25изм-2-1000-SQ"/>
    <x v="53"/>
    <n v="11100056"/>
    <x v="1"/>
    <s v="1000 мл Снежная Королева"/>
    <n v="117599"/>
    <x v="55"/>
    <x v="0"/>
    <n v="10"/>
    <x v="43"/>
    <n v="980"/>
    <s v="CTUP(i)5"/>
    <n v="5"/>
    <n v="1835"/>
    <n v="5"/>
    <m/>
    <m/>
    <m/>
    <m/>
  </r>
  <r>
    <n v="57"/>
    <x v="0"/>
    <s v="Крепкий алкоголь"/>
    <x v="8"/>
    <s v="КПМ-30-700-СКР"/>
    <x v="54"/>
    <n v="11100057"/>
    <x v="2"/>
    <s v="700 мл СКР"/>
    <n v="113770"/>
    <x v="56"/>
    <x v="0"/>
    <n v="10"/>
    <x v="37"/>
    <n v="1491"/>
    <s v="CTUP(i)7"/>
    <n v="7"/>
    <n v="2160"/>
    <n v="8"/>
    <m/>
    <m/>
    <m/>
    <m/>
  </r>
  <r>
    <n v="58"/>
    <x v="0"/>
    <s v="Крепкий алкоголь"/>
    <x v="8"/>
    <s v="КПМ-32спец-500-Хуторянка"/>
    <x v="55"/>
    <n v="11100058"/>
    <x v="0"/>
    <s v="500 мл Хуторянка"/>
    <n v="117750"/>
    <x v="57"/>
    <x v="0"/>
    <n v="10"/>
    <x v="33"/>
    <n v="1824"/>
    <s v="CTUP(i)6"/>
    <n v="6"/>
    <n v="1626"/>
    <n v="6"/>
    <m/>
    <m/>
    <m/>
    <m/>
  </r>
  <r>
    <n v="59"/>
    <x v="0"/>
    <s v="Крепкий алкоголь"/>
    <x v="10"/>
    <s v="КПМ-30-500-РК"/>
    <x v="56"/>
    <n v="11100059"/>
    <x v="0"/>
    <s v="500 мл РК"/>
    <n v="108150"/>
    <x v="58"/>
    <x v="0"/>
    <n v="10"/>
    <x v="44"/>
    <n v="1627"/>
    <s v="CTUP(i)7"/>
    <n v="7"/>
    <n v="1886"/>
    <n v="7"/>
    <m/>
    <m/>
    <m/>
    <m/>
  </r>
  <r>
    <n v="60"/>
    <x v="0"/>
    <s v="Крепкий алкоголь"/>
    <x v="11"/>
    <s v="П-32-500-Молодые хлеба"/>
    <x v="57"/>
    <n v="11100060"/>
    <x v="0"/>
    <s v="500 мл Молодые хлеба"/>
    <n v="118550"/>
    <x v="59"/>
    <x v="0"/>
    <n v="10"/>
    <x v="21"/>
    <n v="1620"/>
    <s v="CTUP(i)6"/>
    <n v="6"/>
    <n v="1738.1999999999998"/>
    <n v="6"/>
    <m/>
    <m/>
    <m/>
    <m/>
  </r>
  <r>
    <n v="61"/>
    <x v="0"/>
    <s v="Крепкий алкоголь"/>
    <x v="11"/>
    <s v="В-30-4изм-500-На речке"/>
    <x v="58"/>
    <n v="11100061"/>
    <x v="0"/>
    <s v="500 мл На речке"/>
    <n v="118450"/>
    <x v="60"/>
    <x v="0"/>
    <n v="10"/>
    <x v="45"/>
    <n v="1710"/>
    <s v="CTUP(i)6"/>
    <n v="6"/>
    <n v="1843.8000000000002"/>
    <n v="6"/>
    <m/>
    <m/>
    <m/>
    <m/>
  </r>
  <r>
    <n v="62"/>
    <x v="0"/>
    <s v="Крепкий алкоголь"/>
    <x v="12"/>
    <s v="GP-30-500-Русский Север"/>
    <x v="59"/>
    <n v="11100062"/>
    <x v="0"/>
    <s v="500 мл Русский Север"/>
    <n v="127050"/>
    <x v="61"/>
    <x v="0"/>
    <n v="10"/>
    <x v="21"/>
    <n v="1620"/>
    <s v="CTUP(i)6"/>
    <n v="6"/>
    <n v="1557.6"/>
    <n v="6"/>
    <m/>
    <m/>
    <m/>
    <m/>
  </r>
  <r>
    <n v="63"/>
    <x v="0"/>
    <s v="Крепкий алкоголь"/>
    <x v="13"/>
    <s v="В-28-2-500-Хаски New"/>
    <x v="60"/>
    <n v="11100063"/>
    <x v="0"/>
    <s v="500 мл Хаски NEW"/>
    <n v="116150"/>
    <x v="62"/>
    <x v="0"/>
    <n v="10"/>
    <x v="25"/>
    <n v="972"/>
    <s v="CTUP(i)3"/>
    <n v="3"/>
    <n v="1047"/>
    <n v="3"/>
    <m/>
    <m/>
    <m/>
    <m/>
  </r>
  <r>
    <n v="64"/>
    <x v="0"/>
    <s v="Крепкий алкоголь"/>
    <x v="13"/>
    <s v="В-28-2-500-Хаски New"/>
    <x v="60"/>
    <n v="11100064"/>
    <x v="0"/>
    <s v="500 мл Хаски NEW"/>
    <n v="116150"/>
    <x v="62"/>
    <x v="0"/>
    <n v="10"/>
    <x v="25"/>
    <n v="1296"/>
    <s v="CTUP(i)4"/>
    <n v="4"/>
    <n v="1346"/>
    <n v="4"/>
    <m/>
    <m/>
    <m/>
    <m/>
  </r>
  <r>
    <n v="65"/>
    <x v="0"/>
    <s v="Крепкий алкоголь"/>
    <x v="13"/>
    <s v="В-28-2-750-Хаски NEW"/>
    <x v="61"/>
    <n v="11100065"/>
    <x v="6"/>
    <s v="750 мл Хаски NEW"/>
    <n v="116275"/>
    <x v="63"/>
    <x v="0"/>
    <n v="10"/>
    <x v="46"/>
    <n v="699"/>
    <s v="CTUP(i)3"/>
    <n v="3"/>
    <n v="1107"/>
    <n v="3"/>
    <m/>
    <m/>
    <m/>
    <m/>
  </r>
  <r>
    <n v="66"/>
    <x v="0"/>
    <s v="Крепкий алкоголь"/>
    <x v="13"/>
    <s v="В-28-2-750-Хаски NEW"/>
    <x v="61"/>
    <n v="11100066"/>
    <x v="6"/>
    <s v="750 мл Хаски NEW"/>
    <n v="116275"/>
    <x v="63"/>
    <x v="0"/>
    <n v="10"/>
    <x v="46"/>
    <n v="932"/>
    <s v="CTUP(i)4"/>
    <n v="4"/>
    <n v="1426"/>
    <n v="4"/>
    <m/>
    <m/>
    <m/>
    <m/>
  </r>
  <r>
    <n v="67"/>
    <x v="0"/>
    <s v="Крепкий алкоголь"/>
    <x v="14"/>
    <s v="В-30-250-СК"/>
    <x v="62"/>
    <n v="11100067"/>
    <x v="3"/>
    <s v="250 мл СК"/>
    <n v="107225"/>
    <x v="64"/>
    <x v="0"/>
    <n v="10"/>
    <x v="47"/>
    <n v="2772"/>
    <s v="CTUP(i)9"/>
    <n v="9"/>
    <n v="1620"/>
    <n v="10"/>
    <m/>
    <m/>
    <m/>
    <m/>
  </r>
  <r>
    <n v="68"/>
    <x v="0"/>
    <s v="Крепкий алкоголь"/>
    <x v="14"/>
    <s v="В-30-500-СК"/>
    <x v="63"/>
    <n v="11100068"/>
    <x v="0"/>
    <s v="500 мл СК"/>
    <n v="107650"/>
    <x v="65"/>
    <x v="0"/>
    <n v="10"/>
    <x v="35"/>
    <n v="1540"/>
    <s v="CTUP(i)7"/>
    <n v="7"/>
    <n v="1600"/>
    <n v="8"/>
    <m/>
    <m/>
    <m/>
    <m/>
  </r>
  <r>
    <n v="69"/>
    <x v="2"/>
    <s v="Пиво"/>
    <x v="15"/>
    <s v="КПН-2-500-Туборг 3G"/>
    <x v="64"/>
    <n v="14100069"/>
    <x v="0"/>
    <s v="500 мл Туборг 3G"/>
    <n v="114650"/>
    <x v="66"/>
    <x v="0"/>
    <n v="10"/>
    <x v="48"/>
    <n v="1120"/>
    <s v="CTPL(i)4"/>
    <n v="4"/>
    <n v="1359"/>
    <s v="1+4"/>
    <m/>
    <m/>
    <m/>
    <m/>
  </r>
  <r>
    <n v="70"/>
    <x v="2"/>
    <s v="Пиво"/>
    <x v="15"/>
    <s v="КПН-2-500-Туборг 3G"/>
    <x v="64"/>
    <n v="14100070"/>
    <x v="0"/>
    <s v="500 мл Туборг 3G"/>
    <n v="114650"/>
    <x v="66"/>
    <x v="0"/>
    <n v="10"/>
    <x v="48"/>
    <n v="1400"/>
    <s v="CTPL(i)5"/>
    <n v="5"/>
    <n v="1495"/>
    <s v="1+5"/>
    <m/>
    <s v="стрепповка"/>
    <m/>
    <m/>
  </r>
  <r>
    <n v="71"/>
    <x v="2"/>
    <s v="Пиво"/>
    <x v="15"/>
    <s v="КПН-2-500-Туборг 3G"/>
    <x v="64"/>
    <n v="14100071"/>
    <x v="0"/>
    <s v="500 мл Туборг 3G"/>
    <n v="114650"/>
    <x v="66"/>
    <x v="0"/>
    <n v="10"/>
    <x v="48"/>
    <n v="1680"/>
    <s v="CTPL(i)6"/>
    <n v="6"/>
    <n v="1750"/>
    <s v="1+6"/>
    <m/>
    <s v="стрепповка"/>
    <m/>
    <m/>
  </r>
  <r>
    <n v="72"/>
    <x v="2"/>
    <s v="Пиво"/>
    <x v="15"/>
    <s v="КПН-2-500-Туборг 3G"/>
    <x v="64"/>
    <n v="14100072"/>
    <x v="0"/>
    <s v="500 мл Туборг 3G"/>
    <n v="114650"/>
    <x v="66"/>
    <x v="0"/>
    <n v="10"/>
    <x v="48"/>
    <n v="1960"/>
    <s v="CTPL(i)7"/>
    <n v="7"/>
    <n v="2019"/>
    <s v="1+7"/>
    <m/>
    <s v="стрепповка"/>
    <m/>
    <m/>
  </r>
  <r>
    <n v="73"/>
    <x v="2"/>
    <s v="Пиво"/>
    <x v="15"/>
    <s v="КПН-2-500-Туборг 3G"/>
    <x v="64"/>
    <n v="14200073"/>
    <x v="0"/>
    <s v="500 мл Туборг 3G"/>
    <n v="114650"/>
    <x v="66"/>
    <x v="0"/>
    <n v="20"/>
    <x v="48"/>
    <n v="1120"/>
    <s v="PTPL(i)4"/>
    <n v="4"/>
    <n v="1235"/>
    <s v="4+1"/>
    <m/>
    <m/>
    <m/>
    <m/>
  </r>
  <r>
    <n v="74"/>
    <x v="2"/>
    <s v="Пиво"/>
    <x v="15"/>
    <s v="КПН-2-500-Туборг 3G"/>
    <x v="64"/>
    <n v="14200074"/>
    <x v="0"/>
    <s v="500 мл Туборг 3G"/>
    <n v="114650"/>
    <x v="66"/>
    <x v="0"/>
    <n v="20"/>
    <x v="48"/>
    <n v="1120"/>
    <s v="CTPL(i)4"/>
    <n v="4"/>
    <n v="1235"/>
    <s v="4+1"/>
    <m/>
    <m/>
    <m/>
    <m/>
  </r>
  <r>
    <n v="75"/>
    <x v="2"/>
    <s v="Пиво"/>
    <x v="15"/>
    <s v="КПН-2-500-Туборг 3G"/>
    <x v="64"/>
    <n v="14200075"/>
    <x v="0"/>
    <s v="500 мл Туборг 3G"/>
    <n v="114650"/>
    <x v="66"/>
    <x v="0"/>
    <n v="20"/>
    <x v="48"/>
    <n v="1400"/>
    <s v="PTPL(i)5"/>
    <n v="5"/>
    <n v="1495"/>
    <s v="1+5"/>
    <m/>
    <s v="стрепповка"/>
    <m/>
    <m/>
  </r>
  <r>
    <n v="76"/>
    <x v="2"/>
    <s v="Пиво"/>
    <x v="15"/>
    <s v="КПН-2-500-Туборг 3G"/>
    <x v="64"/>
    <n v="14200076"/>
    <x v="0"/>
    <s v="500 мл Туборг 3G"/>
    <n v="114650"/>
    <x v="66"/>
    <x v="0"/>
    <n v="20"/>
    <x v="48"/>
    <n v="1400"/>
    <s v="CTPL(i)5"/>
    <n v="5"/>
    <n v="1495"/>
    <s v="1+5"/>
    <m/>
    <s v="стрепповка"/>
    <m/>
    <m/>
  </r>
  <r>
    <n v="77"/>
    <x v="2"/>
    <s v="Пиво"/>
    <x v="15"/>
    <s v="КПН-2-500-Туборг 3G"/>
    <x v="64"/>
    <n v="14200077"/>
    <x v="0"/>
    <s v="500 мл Туборг 3G"/>
    <n v="114650"/>
    <x v="66"/>
    <x v="0"/>
    <n v="20"/>
    <x v="48"/>
    <n v="1680"/>
    <s v="CTPL(i)6"/>
    <n v="6"/>
    <n v="1750"/>
    <s v="1+6"/>
    <m/>
    <s v="стрепповка"/>
    <m/>
    <m/>
  </r>
  <r>
    <n v="78"/>
    <x v="2"/>
    <s v="Пиво"/>
    <x v="15"/>
    <s v="КПН-2-500-Туборг 3G"/>
    <x v="64"/>
    <n v="14200078"/>
    <x v="0"/>
    <s v="500 мл Туборг 3G"/>
    <n v="114650"/>
    <x v="66"/>
    <x v="0"/>
    <n v="20"/>
    <x v="48"/>
    <n v="1680"/>
    <s v="CTUP(i)6"/>
    <n v="6"/>
    <n v="1750"/>
    <n v="7"/>
    <m/>
    <s v="стрепповка"/>
    <m/>
    <m/>
  </r>
  <r>
    <n v="79"/>
    <x v="2"/>
    <s v="Пиво"/>
    <x v="15"/>
    <s v="КПН-2-500-Туборг 3G"/>
    <x v="64"/>
    <n v="14200079"/>
    <x v="0"/>
    <s v="500 мл Туборг 3G"/>
    <n v="114650"/>
    <x v="66"/>
    <x v="0"/>
    <n v="20"/>
    <x v="48"/>
    <n v="1960"/>
    <s v="PTPL(i)7"/>
    <n v="7"/>
    <n v="2019"/>
    <s v="1+7"/>
    <m/>
    <s v="стрепповка"/>
    <m/>
    <m/>
  </r>
  <r>
    <n v="80"/>
    <x v="2"/>
    <s v="Пиво"/>
    <x v="15"/>
    <s v="КПН-2-500-Туборг 3G"/>
    <x v="64"/>
    <n v="14200080"/>
    <x v="0"/>
    <s v="500 мл Туборг 3G"/>
    <n v="114650"/>
    <x v="66"/>
    <x v="0"/>
    <n v="20"/>
    <x v="48"/>
    <n v="1960"/>
    <s v="CTPL(i)7"/>
    <n v="7"/>
    <n v="2019"/>
    <s v="1+7"/>
    <m/>
    <s v="стрепповка"/>
    <m/>
    <m/>
  </r>
  <r>
    <n v="81"/>
    <x v="2"/>
    <s v="Пиво"/>
    <x v="15"/>
    <s v="КПН-2-500-Премиум"/>
    <x v="65"/>
    <n v="14200081"/>
    <x v="0"/>
    <s v="500 мл Премиум"/>
    <n v="110450"/>
    <x v="67"/>
    <x v="0"/>
    <n v="20"/>
    <x v="49"/>
    <n v="1584"/>
    <s v="PTPL(i)6"/>
    <n v="6"/>
    <n v="1810"/>
    <s v="6+1"/>
    <m/>
    <s v="стрепповка"/>
    <m/>
    <m/>
  </r>
  <r>
    <n v="82"/>
    <x v="2"/>
    <s v="Пиво"/>
    <x v="15"/>
    <s v="КПН-2-500-Премиум"/>
    <x v="65"/>
    <n v="14200082"/>
    <x v="0"/>
    <s v="500 мл Премиум"/>
    <n v="110450"/>
    <x v="67"/>
    <x v="0"/>
    <n v="20"/>
    <x v="49"/>
    <n v="1584"/>
    <s v="CTPL(i)6"/>
    <n v="6"/>
    <n v="1810"/>
    <s v="1+6"/>
    <m/>
    <s v="стрепповка"/>
    <m/>
    <m/>
  </r>
  <r>
    <n v="83"/>
    <x v="2"/>
    <s v="Пиво"/>
    <x v="15"/>
    <s v="КПЕ-500-Премиум"/>
    <x v="66"/>
    <n v="14200083"/>
    <x v="0"/>
    <s v="500 мл Премиум"/>
    <n v="110550"/>
    <x v="68"/>
    <x v="0"/>
    <n v="20"/>
    <x v="49"/>
    <n v="1320"/>
    <s v="PTPL(i)5"/>
    <n v="5"/>
    <n v="1535"/>
    <s v="1+5"/>
    <m/>
    <s v="стрепповка"/>
    <m/>
    <m/>
  </r>
  <r>
    <n v="84"/>
    <x v="2"/>
    <s v="Пиво"/>
    <x v="15"/>
    <s v="КПЕ-500-Премиум"/>
    <x v="66"/>
    <n v="14200084"/>
    <x v="0"/>
    <s v="500 мл Премиум"/>
    <n v="110550"/>
    <x v="68"/>
    <x v="0"/>
    <n v="20"/>
    <x v="49"/>
    <n v="1056"/>
    <s v="PTPL(i)4"/>
    <n v="4"/>
    <n v="1264"/>
    <s v="4+1"/>
    <m/>
    <s v="стрепповка"/>
    <m/>
    <m/>
  </r>
  <r>
    <n v="85"/>
    <x v="2"/>
    <s v="Пиво"/>
    <x v="15"/>
    <s v="КПЕ-500-Премиум"/>
    <x v="66"/>
    <n v="14200085"/>
    <x v="0"/>
    <s v="500 мл Премиум"/>
    <n v="110550"/>
    <x v="68"/>
    <x v="0"/>
    <n v="20"/>
    <x v="49"/>
    <n v="1848"/>
    <s v="PTPL(i)7"/>
    <n v="7"/>
    <n v="2080"/>
    <s v="7+1"/>
    <m/>
    <s v="стрепповка"/>
    <m/>
    <m/>
  </r>
  <r>
    <n v="86"/>
    <x v="2"/>
    <s v="Пиво"/>
    <x v="15"/>
    <s v="КПЕ-500-Премиум"/>
    <x v="66"/>
    <n v="14200086"/>
    <x v="0"/>
    <s v="500 мл Премиум"/>
    <n v="110550"/>
    <x v="68"/>
    <x v="0"/>
    <n v="20"/>
    <x v="49"/>
    <n v="1320"/>
    <s v="CTPL(i)5"/>
    <n v="5"/>
    <n v="1535"/>
    <s v="1+5"/>
    <m/>
    <s v="стрепповка"/>
    <m/>
    <m/>
  </r>
  <r>
    <n v="87"/>
    <x v="2"/>
    <s v="Пиво"/>
    <x v="15"/>
    <s v="КПЕ-500-Премиум"/>
    <x v="66"/>
    <n v="14200087"/>
    <x v="0"/>
    <s v="500 мл Премиум"/>
    <n v="110550"/>
    <x v="68"/>
    <x v="0"/>
    <n v="20"/>
    <x v="49"/>
    <n v="1056"/>
    <s v="CTPL(i)4"/>
    <n v="4"/>
    <n v="1264"/>
    <s v="1+4"/>
    <m/>
    <s v="стрепповка"/>
    <m/>
    <m/>
  </r>
  <r>
    <n v="88"/>
    <x v="2"/>
    <s v="Пиво"/>
    <x v="15"/>
    <s v="КПЕ-500-Премиум"/>
    <x v="66"/>
    <n v="14200088"/>
    <x v="0"/>
    <s v="500 мл Премиум"/>
    <n v="110550"/>
    <x v="68"/>
    <x v="0"/>
    <n v="20"/>
    <x v="49"/>
    <n v="1848"/>
    <s v="CTPL(i)7"/>
    <n v="7"/>
    <n v="2080"/>
    <s v="1+7"/>
    <m/>
    <s v="стрепповка"/>
    <m/>
    <m/>
  </r>
  <r>
    <n v="89"/>
    <x v="2"/>
    <s v="Пиво"/>
    <x v="15"/>
    <s v="КПЕ-500-Премиум"/>
    <x v="66"/>
    <n v="14200089"/>
    <x v="0"/>
    <s v="500 мл Премиум"/>
    <n v="110550"/>
    <x v="68"/>
    <x v="0"/>
    <n v="20"/>
    <x v="49"/>
    <n v="1848"/>
    <s v="PTUP(i)7"/>
    <n v="7"/>
    <n v="2080"/>
    <n v="8"/>
    <m/>
    <s v="стрепповка, без пленки"/>
    <m/>
    <m/>
  </r>
  <r>
    <n v="90"/>
    <x v="2"/>
    <s v="Пиво"/>
    <x v="15"/>
    <s v="КПН-2-500-Премиум"/>
    <x v="65"/>
    <n v="14100090"/>
    <x v="0"/>
    <s v="500 мл Премиум"/>
    <n v="110450"/>
    <x v="67"/>
    <x v="0"/>
    <n v="10"/>
    <x v="49"/>
    <n v="1848"/>
    <s v="PTPL(i)7"/>
    <n v="7"/>
    <n v="2080"/>
    <s v="7+1"/>
    <m/>
    <m/>
    <m/>
    <m/>
  </r>
  <r>
    <n v="91"/>
    <x v="2"/>
    <s v="Пиво"/>
    <x v="15"/>
    <s v="КПН-2-500-Премиум"/>
    <x v="65"/>
    <n v="14100091"/>
    <x v="0"/>
    <s v="500 мл Премиум"/>
    <n v="110450"/>
    <x v="67"/>
    <x v="0"/>
    <n v="10"/>
    <x v="49"/>
    <n v="1848"/>
    <s v="CTPL(i)7"/>
    <n v="7"/>
    <n v="2080"/>
    <s v="1+7"/>
    <m/>
    <s v="стрепповка"/>
    <m/>
    <m/>
  </r>
  <r>
    <n v="92"/>
    <x v="2"/>
    <s v="Пиво"/>
    <x v="15"/>
    <s v="КПН-2-500-Премиум/Лонг Нек"/>
    <x v="67"/>
    <n v="14200092"/>
    <x v="0"/>
    <s v="500 мл Лонг Нек"/>
    <n v="110050"/>
    <x v="69"/>
    <x v="0"/>
    <n v="20"/>
    <x v="49"/>
    <n v="1960"/>
    <s v="CTUP(i)7"/>
    <n v="7"/>
    <n v="2080"/>
    <n v="8"/>
    <m/>
    <s v="стрепповка"/>
    <m/>
    <m/>
  </r>
  <r>
    <n v="93"/>
    <x v="2"/>
    <s v="Пиво"/>
    <x v="15"/>
    <s v="КПН-2-500-Премиум/Лонг Нек"/>
    <x v="67"/>
    <n v="14200093"/>
    <x v="0"/>
    <s v="500 мл Лонг Нек"/>
    <n v="110050"/>
    <x v="69"/>
    <x v="0"/>
    <n v="20"/>
    <x v="49"/>
    <n v="1120"/>
    <s v="PTPL(i)4"/>
    <n v="4"/>
    <n v="1250"/>
    <s v="4+1"/>
    <m/>
    <m/>
    <m/>
    <m/>
  </r>
  <r>
    <n v="94"/>
    <x v="2"/>
    <s v="Пиво"/>
    <x v="15"/>
    <s v="КПН-2-500-Премиум/Лонг Нек"/>
    <x v="67"/>
    <n v="14200094"/>
    <x v="0"/>
    <s v="500 мл Лонг Нек"/>
    <n v="110050"/>
    <x v="69"/>
    <x v="0"/>
    <n v="20"/>
    <x v="49"/>
    <n v="1120"/>
    <s v="CTUP(i)4"/>
    <n v="4"/>
    <n v="1250"/>
    <n v="5"/>
    <m/>
    <m/>
    <m/>
    <m/>
  </r>
  <r>
    <n v="95"/>
    <x v="2"/>
    <s v="Пиво"/>
    <x v="15"/>
    <s v="КПН-2-500-Премиум/Лонг Нек"/>
    <x v="67"/>
    <n v="14200095"/>
    <x v="0"/>
    <s v="500 мл Лонг Нек"/>
    <n v="110050"/>
    <x v="69"/>
    <x v="0"/>
    <n v="20"/>
    <x v="49"/>
    <n v="1400"/>
    <s v="PTPL(i)5"/>
    <n v="5"/>
    <n v="1524"/>
    <s v="5+1"/>
    <m/>
    <m/>
    <m/>
    <m/>
  </r>
  <r>
    <n v="96"/>
    <x v="2"/>
    <s v="Пиво"/>
    <x v="15"/>
    <s v="КПН-2-500-Премиум/Лонг Нек"/>
    <x v="67"/>
    <n v="14200096"/>
    <x v="0"/>
    <s v="500 мл Лонг Нек"/>
    <n v="110050"/>
    <x v="69"/>
    <x v="0"/>
    <n v="20"/>
    <x v="49"/>
    <n v="1680"/>
    <s v="PTPL(i)6"/>
    <n v="6"/>
    <n v="1810"/>
    <s v="5+1"/>
    <m/>
    <m/>
    <m/>
    <m/>
  </r>
  <r>
    <n v="97"/>
    <x v="2"/>
    <s v="Пиво"/>
    <x v="15"/>
    <s v="КПН-2-500-Премиум/Лонг Нек"/>
    <x v="67"/>
    <n v="14200097"/>
    <x v="0"/>
    <s v="500 мл Лонг Нек"/>
    <n v="110050"/>
    <x v="69"/>
    <x v="0"/>
    <n v="20"/>
    <x v="49"/>
    <n v="1680"/>
    <s v="CTUP(i)6"/>
    <n v="6"/>
    <n v="1810"/>
    <n v="7"/>
    <m/>
    <m/>
    <m/>
    <m/>
  </r>
  <r>
    <n v="98"/>
    <x v="2"/>
    <s v="Пиво"/>
    <x v="15"/>
    <s v="КПН-2-500-Премиум/Лонг Нек"/>
    <x v="67"/>
    <n v="14200098"/>
    <x v="0"/>
    <s v="500 мл Лонг Нек"/>
    <n v="110050"/>
    <x v="69"/>
    <x v="0"/>
    <n v="20"/>
    <x v="49"/>
    <n v="1960"/>
    <s v="PTPL(i)7"/>
    <n v="7"/>
    <n v="2090"/>
    <s v="7+1"/>
    <m/>
    <s v="стрепповка"/>
    <m/>
    <m/>
  </r>
  <r>
    <n v="99"/>
    <x v="2"/>
    <s v="Пиво"/>
    <x v="15"/>
    <s v="КПН-2-500-Премиум/Лонг Нек"/>
    <x v="67"/>
    <n v="14200099"/>
    <x v="0"/>
    <s v="500 мл Лонг Нек"/>
    <n v="110050"/>
    <x v="69"/>
    <x v="0"/>
    <n v="20"/>
    <x v="49"/>
    <n v="1960"/>
    <s v="CTPL(i)7"/>
    <n v="7"/>
    <n v="2090"/>
    <s v="1+7"/>
    <m/>
    <s v="стрепповка"/>
    <m/>
    <m/>
  </r>
  <r>
    <n v="100"/>
    <x v="2"/>
    <s v="Пиво"/>
    <x v="15"/>
    <s v="КПН-2-500-Премиум/Лонг Нек"/>
    <x v="67"/>
    <n v="14100100"/>
    <x v="0"/>
    <s v="500 мл Лонг Нек"/>
    <n v="110050"/>
    <x v="69"/>
    <x v="0"/>
    <n v="10"/>
    <x v="49"/>
    <n v="1960"/>
    <s v="CTIN(i)7"/>
    <n v="7"/>
    <n v="2095"/>
    <s v="7+1"/>
    <m/>
    <s v="стрепповка"/>
    <m/>
    <m/>
  </r>
  <r>
    <n v="101"/>
    <x v="2"/>
    <s v="Пиво"/>
    <x v="15"/>
    <s v="КПН-2-500-Премиум/Лонг Нек"/>
    <x v="67"/>
    <n v="14100101"/>
    <x v="0"/>
    <s v="500 мл Лонг Нек"/>
    <n v="110050"/>
    <x v="69"/>
    <x v="0"/>
    <n v="10"/>
    <x v="49"/>
    <n v="1960"/>
    <s v="CTPL(i)7"/>
    <n v="7"/>
    <n v="2090"/>
    <s v="1+7"/>
    <m/>
    <s v="стрепповка"/>
    <m/>
    <m/>
  </r>
  <r>
    <n v="102"/>
    <x v="2"/>
    <s v="Пиво"/>
    <x v="15"/>
    <s v="КПН-2-500-Премиум/Лонг Нек"/>
    <x v="67"/>
    <n v="14100102"/>
    <x v="0"/>
    <s v="500 мл Лонг Нек"/>
    <n v="110050"/>
    <x v="69"/>
    <x v="0"/>
    <n v="10"/>
    <x v="49"/>
    <n v="1120"/>
    <s v="CTPL(i)4"/>
    <n v="4"/>
    <n v="1270"/>
    <s v="4+1"/>
    <m/>
    <m/>
    <m/>
    <m/>
  </r>
  <r>
    <n v="103"/>
    <x v="2"/>
    <s v="Пиво"/>
    <x v="15"/>
    <s v="КПН-2-500-Премиум/Лонг Нек"/>
    <x v="67"/>
    <n v="14100103"/>
    <x v="0"/>
    <s v="500 мл Лонг Нек"/>
    <n v="110050"/>
    <x v="69"/>
    <x v="0"/>
    <n v="10"/>
    <x v="49"/>
    <n v="1400"/>
    <s v="CTIN(i)5"/>
    <n v="5"/>
    <n v="1524"/>
    <s v="5+1"/>
    <m/>
    <m/>
    <m/>
    <m/>
  </r>
  <r>
    <n v="104"/>
    <x v="2"/>
    <s v="Пиво"/>
    <x v="15"/>
    <s v="КПН-2-500-Премиум/Лонг Нек"/>
    <x v="67"/>
    <n v="14100104"/>
    <x v="0"/>
    <s v="500 мл Лонг Нек"/>
    <n v="110050"/>
    <x v="69"/>
    <x v="0"/>
    <n v="10"/>
    <x v="49"/>
    <n v="1400"/>
    <s v="CTUP(i)5"/>
    <n v="5"/>
    <n v="1524"/>
    <n v="6"/>
    <m/>
    <m/>
    <m/>
    <m/>
  </r>
  <r>
    <n v="105"/>
    <x v="2"/>
    <s v="Пиво"/>
    <x v="15"/>
    <s v="ВКП-2-500-Холстен"/>
    <x v="68"/>
    <n v="14200105"/>
    <x v="0"/>
    <s v="500 мл Холстен"/>
    <n v="115350"/>
    <x v="70"/>
    <x v="0"/>
    <n v="20"/>
    <x v="20"/>
    <n v="2176"/>
    <s v="CTPL(i)8"/>
    <n v="8"/>
    <n v="2258"/>
    <s v="1+8+1"/>
    <m/>
    <m/>
    <m/>
    <m/>
  </r>
  <r>
    <n v="106"/>
    <x v="2"/>
    <s v="Пиво"/>
    <x v="15"/>
    <s v="КПН-1-500-Сталкер"/>
    <x v="69"/>
    <n v="14100106"/>
    <x v="0"/>
    <s v="500 мл Сталкер"/>
    <n v="114850"/>
    <x v="71"/>
    <x v="0"/>
    <n v="10"/>
    <x v="31"/>
    <n v="1904"/>
    <s v="PTPL(i)7"/>
    <n v="7"/>
    <n v="2061"/>
    <s v="7+1"/>
    <m/>
    <m/>
    <s v="просмотр"/>
    <m/>
  </r>
  <r>
    <n v="107"/>
    <x v="2"/>
    <s v="Пиво"/>
    <x v="15"/>
    <s v="КПН-1-500-Сталкер"/>
    <x v="69"/>
    <n v="14100107"/>
    <x v="0"/>
    <s v="500 мл Сталкер"/>
    <n v="114850"/>
    <x v="71"/>
    <x v="0"/>
    <n v="10"/>
    <x v="31"/>
    <n v="1904"/>
    <s v="CTPL(i)7"/>
    <n v="7"/>
    <n v="2090"/>
    <s v="7+1"/>
    <m/>
    <s v="стрепповка"/>
    <s v="просмотр"/>
    <m/>
  </r>
  <r>
    <n v="108"/>
    <x v="2"/>
    <s v="Пиво"/>
    <x v="15"/>
    <s v="КПН-1-500-Сталкер"/>
    <x v="69"/>
    <n v="14100108"/>
    <x v="0"/>
    <s v="500 мл Сталкер"/>
    <n v="114850"/>
    <x v="71"/>
    <x v="0"/>
    <n v="10"/>
    <x v="31"/>
    <n v="1904"/>
    <s v="CTIN(i)7"/>
    <n v="7"/>
    <n v="2070"/>
    <s v="7+1"/>
    <m/>
    <m/>
    <s v="просмотр"/>
    <m/>
  </r>
  <r>
    <n v="109"/>
    <x v="2"/>
    <s v="Пиво"/>
    <x v="15"/>
    <s v="КПН-1-500-Сталкер"/>
    <x v="69"/>
    <n v="14100109"/>
    <x v="0"/>
    <s v="500 мл Сталкер"/>
    <n v="114850"/>
    <x v="71"/>
    <x v="0"/>
    <n v="10"/>
    <x v="31"/>
    <n v="1632"/>
    <s v="CTIN(i)6"/>
    <n v="6"/>
    <n v="1795"/>
    <s v="6+1"/>
    <m/>
    <m/>
    <s v="просмотр"/>
    <m/>
  </r>
  <r>
    <n v="110"/>
    <x v="2"/>
    <s v="Пиво"/>
    <x v="15"/>
    <s v="КПН-1-500-Сталкер"/>
    <x v="69"/>
    <n v="14100110"/>
    <x v="0"/>
    <s v="500 мл Сталкер"/>
    <n v="114850"/>
    <x v="71"/>
    <x v="0"/>
    <n v="10"/>
    <x v="31"/>
    <n v="1360"/>
    <s v="CTIN(i)5"/>
    <n v="5"/>
    <n v="1525"/>
    <s v="5+1"/>
    <m/>
    <m/>
    <s v="просмотр"/>
    <m/>
  </r>
  <r>
    <n v="111"/>
    <x v="2"/>
    <s v="Пиво"/>
    <x v="15"/>
    <s v="КПН-1-500-Сталкер"/>
    <x v="69"/>
    <n v="14100111"/>
    <x v="0"/>
    <s v="500 мл Сталкер"/>
    <n v="114850"/>
    <x v="71"/>
    <x v="0"/>
    <n v="10"/>
    <x v="31"/>
    <n v="1360"/>
    <s v="PTPL(i)5"/>
    <n v="5"/>
    <n v="1545"/>
    <s v="5+1"/>
    <m/>
    <s v="стрепповка"/>
    <s v="просмотр"/>
    <m/>
  </r>
  <r>
    <n v="112"/>
    <x v="2"/>
    <s v="Пиво"/>
    <x v="16"/>
    <s v="ВКП-2-500-Медведи"/>
    <x v="70"/>
    <n v="14200112"/>
    <x v="0"/>
    <s v="500 мл Три Медведя"/>
    <n v="121150"/>
    <x v="72"/>
    <x v="2"/>
    <n v="20"/>
    <x v="50"/>
    <n v="1960"/>
    <s v="PTPL(i)7"/>
    <n v="7"/>
    <n v="2070"/>
    <s v="7+1"/>
    <m/>
    <m/>
    <m/>
    <m/>
  </r>
  <r>
    <n v="113"/>
    <x v="2"/>
    <s v="Пиво"/>
    <x v="16"/>
    <s v="ВКП-2-500-Медведи"/>
    <x v="70"/>
    <n v="14200113"/>
    <x v="0"/>
    <s v="500 мл Три Медведя"/>
    <n v="121150"/>
    <x v="72"/>
    <x v="2"/>
    <n v="20"/>
    <x v="50"/>
    <n v="1400"/>
    <s v="PTPL(i)5"/>
    <n v="5"/>
    <n v="1525"/>
    <s v="5+1"/>
    <m/>
    <m/>
    <m/>
    <m/>
  </r>
  <r>
    <n v="114"/>
    <x v="2"/>
    <s v="Пиво"/>
    <x v="16"/>
    <s v="ВКП-2-500-Медведи"/>
    <x v="70"/>
    <n v="14200114"/>
    <x v="0"/>
    <s v="500 мл Три Медведя"/>
    <n v="121150"/>
    <x v="72"/>
    <x v="2"/>
    <n v="20"/>
    <x v="50"/>
    <n v="1360"/>
    <s v="PTPL(i)5"/>
    <n v="5"/>
    <n v="1525"/>
    <s v="5+1"/>
    <m/>
    <m/>
    <m/>
    <m/>
  </r>
  <r>
    <n v="115"/>
    <x v="2"/>
    <s v="Пиво"/>
    <x v="16"/>
    <s v="ВКП-2-500-Медведи"/>
    <x v="70"/>
    <n v="14200115"/>
    <x v="0"/>
    <s v="500 мл Три Медведя"/>
    <n v="121150"/>
    <x v="72"/>
    <x v="2"/>
    <n v="20"/>
    <x v="50"/>
    <n v="1904"/>
    <s v="PTPL(i)7"/>
    <n v="7"/>
    <n v="2070"/>
    <s v="7+1"/>
    <m/>
    <m/>
    <m/>
    <m/>
  </r>
  <r>
    <n v="116"/>
    <x v="2"/>
    <s v="Пиво"/>
    <x v="16"/>
    <s v="ВКП-2-500-Медведи"/>
    <x v="70"/>
    <n v="14200116"/>
    <x v="0"/>
    <s v="500 мл Три Медведя"/>
    <n v="121150"/>
    <x v="72"/>
    <x v="2"/>
    <n v="20"/>
    <x v="50"/>
    <n v="1904"/>
    <s v="CTIN(i)7"/>
    <n v="7"/>
    <n v="2070"/>
    <s v="7+1"/>
    <m/>
    <m/>
    <m/>
    <m/>
  </r>
  <r>
    <n v="117"/>
    <x v="2"/>
    <s v="Пиво"/>
    <x v="16"/>
    <s v="ВКП-2-500-Медведи"/>
    <x v="70"/>
    <n v="14100117"/>
    <x v="0"/>
    <s v="500 мл Три Медведя"/>
    <n v="121150"/>
    <x v="72"/>
    <x v="2"/>
    <n v="10"/>
    <x v="50"/>
    <n v="1360"/>
    <s v="PTPL(i)5"/>
    <n v="5"/>
    <n v="1525"/>
    <s v="5+1"/>
    <m/>
    <m/>
    <m/>
    <m/>
  </r>
  <r>
    <n v="118"/>
    <x v="2"/>
    <s v="Пиво"/>
    <x v="16"/>
    <s v="ВКП-2-500-Медведи"/>
    <x v="70"/>
    <n v="14100118"/>
    <x v="0"/>
    <s v="500 мл Три Медведя"/>
    <n v="121150"/>
    <x v="72"/>
    <x v="2"/>
    <n v="10"/>
    <x v="50"/>
    <n v="1904"/>
    <s v="PTPL(i)7"/>
    <n v="7"/>
    <n v="2070"/>
    <s v="7+1"/>
    <m/>
    <m/>
    <m/>
    <m/>
  </r>
  <r>
    <n v="119"/>
    <x v="2"/>
    <s v="Пиво"/>
    <x v="16"/>
    <s v="КПНн-500-Доктор Дизель"/>
    <x v="71"/>
    <n v="14100119"/>
    <x v="0"/>
    <s v="500 мл Доктор Дизель"/>
    <n v="121250"/>
    <x v="73"/>
    <x v="2"/>
    <n v="10"/>
    <x v="20"/>
    <n v="1400"/>
    <s v="PTPL(i)5"/>
    <n v="5"/>
    <n v="1535"/>
    <s v="5+1"/>
    <m/>
    <s v="стрепповка"/>
    <m/>
    <m/>
  </r>
  <r>
    <n v="120"/>
    <x v="2"/>
    <s v="Пиво"/>
    <x v="16"/>
    <s v="КПНн-500-Доктор Дизель"/>
    <x v="71"/>
    <n v="14100120"/>
    <x v="0"/>
    <s v="500 мл Доктор Дизель"/>
    <n v="121250"/>
    <x v="73"/>
    <x v="2"/>
    <n v="10"/>
    <x v="20"/>
    <n v="1960"/>
    <s v="PTPL(i)7"/>
    <n v="7"/>
    <n v="2080"/>
    <s v="7+1"/>
    <m/>
    <s v="стрепповка"/>
    <m/>
    <m/>
  </r>
  <r>
    <n v="121"/>
    <x v="2"/>
    <s v="Пиво"/>
    <x v="16"/>
    <s v="КПНн-500-Доктор Дизель"/>
    <x v="71"/>
    <n v="14200121"/>
    <x v="0"/>
    <s v="500 мл Доктор Дизель"/>
    <n v="121250"/>
    <x v="73"/>
    <x v="2"/>
    <n v="20"/>
    <x v="20"/>
    <n v="1400"/>
    <s v="PTPL(i)5"/>
    <n v="5"/>
    <n v="1535"/>
    <s v="5+1"/>
    <m/>
    <s v="стрепповка"/>
    <m/>
    <m/>
  </r>
  <r>
    <n v="122"/>
    <x v="2"/>
    <s v="Пиво"/>
    <x v="16"/>
    <s v="КПНн-500-Доктор Дизель"/>
    <x v="71"/>
    <n v="14200122"/>
    <x v="0"/>
    <s v="500 мл Доктор Дизель"/>
    <n v="121250"/>
    <x v="73"/>
    <x v="2"/>
    <n v="20"/>
    <x v="20"/>
    <n v="1960"/>
    <s v="PTPL(i)7"/>
    <n v="7"/>
    <n v="2080"/>
    <s v="7+1"/>
    <m/>
    <s v="стрепповка"/>
    <m/>
    <m/>
  </r>
  <r>
    <n v="123"/>
    <x v="2"/>
    <s v="Пиво"/>
    <x v="16"/>
    <s v="КПНн-500-Доктор Дизель"/>
    <x v="71"/>
    <n v="14200123"/>
    <x v="0"/>
    <s v="500 мл Доктор Дизель"/>
    <n v="121250"/>
    <x v="73"/>
    <x v="2"/>
    <n v="20"/>
    <x v="20"/>
    <n v="1960"/>
    <s v="CTPL(i)7"/>
    <n v="7"/>
    <n v="2080"/>
    <s v="7+1"/>
    <m/>
    <s v="стрепповка"/>
    <m/>
    <m/>
  </r>
  <r>
    <n v="124"/>
    <x v="2"/>
    <s v="Пиво"/>
    <x v="16"/>
    <s v="КПНн-330-Хейнекен"/>
    <x v="72"/>
    <n v="14200124"/>
    <x v="7"/>
    <s v="330 мл Хейнекен"/>
    <n v="126033"/>
    <x v="74"/>
    <x v="2"/>
    <n v="20"/>
    <x v="51"/>
    <n v="3040"/>
    <s v="PTPL(i)8"/>
    <n v="8"/>
    <n v="1990"/>
    <s v="8+1"/>
    <m/>
    <s v="стрепповка"/>
    <m/>
    <m/>
  </r>
  <r>
    <n v="125"/>
    <x v="2"/>
    <s v="Пиво"/>
    <x v="16"/>
    <s v="КПНн-330-Хейнекен"/>
    <x v="72"/>
    <n v="14200125"/>
    <x v="7"/>
    <s v="330 мл Хейнекен"/>
    <n v="126033"/>
    <x v="74"/>
    <x v="2"/>
    <n v="20"/>
    <x v="51"/>
    <n v="2968"/>
    <s v="PTPL(i)8"/>
    <n v="8"/>
    <n v="2006"/>
    <s v="8+1"/>
    <m/>
    <s v="стрепповка"/>
    <m/>
    <m/>
  </r>
  <r>
    <n v="126"/>
    <x v="2"/>
    <s v="Пиво"/>
    <x v="17"/>
    <s v="26 twist crown Клинское Лайт"/>
    <x v="73"/>
    <n v="14100126"/>
    <x v="0"/>
    <s v="500 мл Клинское"/>
    <n v="110250"/>
    <x v="75"/>
    <x v="2"/>
    <n v="10"/>
    <x v="52"/>
    <n v="1904"/>
    <s v="PTPL(i)7"/>
    <n v="7"/>
    <n v="2076"/>
    <s v="1+7+1"/>
    <m/>
    <s v="стрепповка"/>
    <m/>
    <m/>
  </r>
  <r>
    <n v="127"/>
    <x v="2"/>
    <s v="Пиво"/>
    <x v="17"/>
    <s v="26 twist crown Клинское Лайт"/>
    <x v="73"/>
    <n v="14200127"/>
    <x v="0"/>
    <s v="500 мл Клинское"/>
    <n v="110250"/>
    <x v="75"/>
    <x v="2"/>
    <n v="20"/>
    <x v="52"/>
    <n v="1904"/>
    <s v="PTPL(i)7"/>
    <n v="7"/>
    <n v="2076"/>
    <s v="1+7+1"/>
    <m/>
    <s v="стрепповка"/>
    <m/>
    <m/>
  </r>
  <r>
    <n v="128"/>
    <x v="2"/>
    <s v="Пиво"/>
    <x v="15"/>
    <s v="КПН-2-500-Туборг 3G"/>
    <x v="64"/>
    <n v="14200128"/>
    <x v="0"/>
    <s v="500 мл Туборг 3G"/>
    <n v="114650"/>
    <x v="66"/>
    <x v="0"/>
    <n v="20"/>
    <x v="48"/>
    <n v="1960"/>
    <s v="CTPL / PTPL(i)7"/>
    <n v="7"/>
    <n v="2019"/>
    <s v="1+7"/>
    <m/>
    <s v="ХТТ, без стрепповки"/>
    <m/>
    <m/>
  </r>
  <r>
    <n v="129"/>
    <x v="2"/>
    <s v="Пиво"/>
    <x v="17"/>
    <s v="ВКП-2-500-Т"/>
    <x v="74"/>
    <n v="14100129"/>
    <x v="0"/>
    <s v="500 мл Т"/>
    <n v="115250"/>
    <x v="76"/>
    <x v="2"/>
    <n v="10"/>
    <x v="50"/>
    <n v="2023"/>
    <s v="PTPL(i)7"/>
    <n v="7"/>
    <n v="1988"/>
    <s v="1+7+1"/>
    <m/>
    <s v="стрепповка"/>
    <m/>
    <m/>
  </r>
  <r>
    <n v="130"/>
    <x v="2"/>
    <s v="Пиво"/>
    <x v="17"/>
    <s v="26 twist crown-500-Бексил"/>
    <x v="75"/>
    <n v="14200130"/>
    <x v="0"/>
    <s v="500 мл Бексил"/>
    <n v="110750"/>
    <x v="77"/>
    <x v="2"/>
    <n v="20"/>
    <x v="50"/>
    <n v="1904"/>
    <s v="PTPL(i)7"/>
    <n v="7"/>
    <n v="2095"/>
    <s v="1+7+1"/>
    <m/>
    <s v="стрепповка"/>
    <m/>
    <m/>
  </r>
  <r>
    <n v="131"/>
    <x v="2"/>
    <s v="Пиво"/>
    <x v="17"/>
    <s v="ВКП-4-500-Korona"/>
    <x v="76"/>
    <n v="14100131"/>
    <x v="0"/>
    <s v="500 мл Корона"/>
    <n v="121050"/>
    <x v="78"/>
    <x v="2"/>
    <n v="10"/>
    <x v="52"/>
    <n v="1848"/>
    <s v="PTPL(i)7"/>
    <n v="7"/>
    <n v="2060"/>
    <s v="1+7+1"/>
    <m/>
    <s v="стрепповка"/>
    <m/>
    <m/>
  </r>
  <r>
    <n v="132"/>
    <x v="2"/>
    <s v="Пиво"/>
    <x v="17"/>
    <s v="ВКП-4-500-Тринити без гравировки"/>
    <x v="77"/>
    <n v="14200132"/>
    <x v="0"/>
    <s v="500 мл Тринити"/>
    <n v="125850"/>
    <x v="79"/>
    <x v="2"/>
    <n v="20"/>
    <x v="50"/>
    <n v="1960"/>
    <s v="PTPL(i)7"/>
    <n v="7"/>
    <n v="2050"/>
    <s v="1+7+1"/>
    <m/>
    <s v="стрепповка"/>
    <m/>
    <m/>
  </r>
  <r>
    <n v="133"/>
    <x v="2"/>
    <s v="Пиво"/>
    <x v="17"/>
    <s v="ВКП-4-500-Тринити без гравировки"/>
    <x v="77"/>
    <n v="14200133"/>
    <x v="0"/>
    <s v="500 мл Тринити"/>
    <n v="125850"/>
    <x v="79"/>
    <x v="2"/>
    <n v="20"/>
    <x v="50"/>
    <n v="1904"/>
    <s v="PTPL(i)7"/>
    <n v="7"/>
    <n v="2050"/>
    <s v="1+7+1"/>
    <m/>
    <s v="стрепповка"/>
    <m/>
    <m/>
  </r>
  <r>
    <n v="134"/>
    <x v="2"/>
    <s v="Пиво"/>
    <x v="17"/>
    <s v="ВКП-4-500-Тринити с гравировкой"/>
    <x v="78"/>
    <n v="14200134"/>
    <x v="0"/>
    <s v="500 мл Тринити с гравировкой"/>
    <n v="125750"/>
    <x v="80"/>
    <x v="2"/>
    <n v="20"/>
    <x v="50"/>
    <n v="1904"/>
    <s v="PTPL(i)7"/>
    <n v="7"/>
    <n v="2050"/>
    <s v="1+7+1"/>
    <m/>
    <s v="стрепповка"/>
    <m/>
    <m/>
  </r>
  <r>
    <n v="135"/>
    <x v="2"/>
    <s v="Пиво"/>
    <x v="17"/>
    <s v="ВКП-4-500-Тринити с гравировкой"/>
    <x v="78"/>
    <n v="14200135"/>
    <x v="0"/>
    <s v="500 мл Тринити с гравировкой"/>
    <n v="125750"/>
    <x v="80"/>
    <x v="2"/>
    <n v="20"/>
    <x v="50"/>
    <n v="1904"/>
    <s v="CTPL(i)7"/>
    <n v="7"/>
    <n v="2050"/>
    <s v="7+1"/>
    <m/>
    <s v="стрепповка"/>
    <m/>
    <m/>
  </r>
  <r>
    <n v="136"/>
    <x v="0"/>
    <s v="Крепкий алкоголь"/>
    <x v="18"/>
    <s v="В-25-2-500-Двойная водка"/>
    <x v="79"/>
    <n v="11100136"/>
    <x v="0"/>
    <s v="500 мл Двойная"/>
    <n v="115950"/>
    <x v="81"/>
    <x v="0"/>
    <n v="10"/>
    <x v="53"/>
    <n v="1584"/>
    <s v="CTUP(i)6"/>
    <n v="6"/>
    <n v="1775"/>
    <n v="7"/>
    <m/>
    <m/>
    <m/>
    <m/>
  </r>
  <r>
    <n v="137"/>
    <x v="2"/>
    <s v="Пиво"/>
    <x v="19"/>
    <s v="ВКП-1-500-Жигули"/>
    <x v="80"/>
    <n v="14200137"/>
    <x v="0"/>
    <s v="500 мл Жигули"/>
    <n v="110350"/>
    <x v="82"/>
    <x v="2"/>
    <n v="20"/>
    <x v="54"/>
    <n v="1024"/>
    <s v="CTPL(i)4"/>
    <n v="4"/>
    <n v="1178"/>
    <s v="1+4+1"/>
    <m/>
    <m/>
    <m/>
    <m/>
  </r>
  <r>
    <n v="138"/>
    <x v="2"/>
    <s v="Пиво"/>
    <x v="19"/>
    <s v="ВКП-1-500-Жигули"/>
    <x v="80"/>
    <n v="14200138"/>
    <x v="0"/>
    <s v="500 мл Жигули"/>
    <n v="110350"/>
    <x v="82"/>
    <x v="2"/>
    <n v="20"/>
    <x v="54"/>
    <n v="1280"/>
    <s v="CTPL(i)5"/>
    <n v="5"/>
    <n v="1434"/>
    <s v="1+5+1"/>
    <m/>
    <m/>
    <m/>
    <m/>
  </r>
  <r>
    <n v="139"/>
    <x v="2"/>
    <s v="Пиво"/>
    <x v="19"/>
    <s v="ВКП-1-500-Жигули"/>
    <x v="80"/>
    <n v="14200139"/>
    <x v="0"/>
    <s v="500 мл Жигули"/>
    <n v="110350"/>
    <x v="82"/>
    <x v="2"/>
    <n v="20"/>
    <x v="54"/>
    <n v="2048"/>
    <s v="CTPL(i)8"/>
    <n v="8"/>
    <n v="2200"/>
    <s v="1+8+1"/>
    <m/>
    <m/>
    <m/>
    <m/>
  </r>
  <r>
    <n v="140"/>
    <x v="2"/>
    <s v="Пиво"/>
    <x v="19"/>
    <s v="КПНв-500-Carling"/>
    <x v="81"/>
    <n v="14200140"/>
    <x v="0"/>
    <s v="500 мл Carling"/>
    <n v="127150"/>
    <x v="83"/>
    <x v="2"/>
    <n v="20"/>
    <x v="20"/>
    <n v="2023"/>
    <s v="CTPL(i)7"/>
    <n v="7"/>
    <n v="2072"/>
    <s v="1+7+1"/>
    <m/>
    <m/>
    <m/>
    <m/>
  </r>
  <r>
    <n v="141"/>
    <x v="0"/>
    <s v="Крепкий алкоголь"/>
    <x v="20"/>
    <s v="КПМ-30-500-Тандем"/>
    <x v="82"/>
    <n v="11100141"/>
    <x v="0"/>
    <s v="500 мл Тандем"/>
    <n v="127250"/>
    <x v="84"/>
    <x v="0"/>
    <n v="10"/>
    <x v="14"/>
    <n v="1848"/>
    <s v="CTUP(i)7"/>
    <n v="7"/>
    <n v="1953"/>
    <n v="8"/>
    <m/>
    <m/>
    <m/>
    <m/>
  </r>
  <r>
    <n v="142"/>
    <x v="0"/>
    <s v="Крепкий алкоголь"/>
    <x v="20"/>
    <s v="В-31-4изм-1750-И"/>
    <x v="83"/>
    <n v="11100142"/>
    <x v="5"/>
    <s v="1750 мл Исток"/>
    <n v="127399"/>
    <x v="85"/>
    <x v="0"/>
    <n v="10"/>
    <x v="55"/>
    <n v="525"/>
    <s v="CTIN(i)5"/>
    <n v="5"/>
    <n v="1845"/>
    <n v="6"/>
    <m/>
    <s v="1-ый короб борт вверх, остальные б.вн."/>
    <m/>
    <m/>
  </r>
  <r>
    <n v="143"/>
    <x v="3"/>
    <s v="Вина игристые"/>
    <x v="0"/>
    <s v="Ш-750-К"/>
    <x v="84"/>
    <n v="13200143"/>
    <x v="6"/>
    <s v="750 мл Шампанское"/>
    <n v="121675"/>
    <x v="86"/>
    <x v="0"/>
    <n v="20"/>
    <x v="56"/>
    <n v="1056"/>
    <s v="CTUPCL(i)6"/>
    <n v="6"/>
    <n v="1995"/>
    <s v="6+5+1"/>
    <m/>
    <s v="дополнительная г/к прокладка"/>
    <m/>
    <m/>
  </r>
  <r>
    <n v="144"/>
    <x v="3"/>
    <s v="Вина игристые"/>
    <x v="0"/>
    <s v="Ш-750-К"/>
    <x v="84"/>
    <n v="13200144"/>
    <x v="6"/>
    <s v="750 мл Шампанское"/>
    <n v="121675"/>
    <x v="86"/>
    <x v="0"/>
    <n v="20"/>
    <x v="56"/>
    <n v="1104"/>
    <s v="CTINCL(i)6"/>
    <n v="6"/>
    <n v="1995"/>
    <s v="6+5"/>
    <m/>
    <s v="дополнительная г/к прокладка"/>
    <m/>
    <m/>
  </r>
  <r>
    <n v="145"/>
    <x v="3"/>
    <s v="Вина игристые"/>
    <x v="21"/>
    <s v="КПШ-750-АР"/>
    <x v="85"/>
    <n v="13200145"/>
    <x v="6"/>
    <s v="750 мл Шампанское"/>
    <n v="115475"/>
    <x v="87"/>
    <x v="0"/>
    <n v="20"/>
    <x v="57"/>
    <n v="720"/>
    <s v="CTUP(i)5"/>
    <n v="5"/>
    <n v="1675"/>
    <n v="6"/>
    <m/>
    <m/>
    <m/>
    <m/>
  </r>
  <r>
    <n v="146"/>
    <x v="3"/>
    <s v="Вина игристые"/>
    <x v="21"/>
    <s v="КПШ-750-АР"/>
    <x v="85"/>
    <n v="13200146"/>
    <x v="6"/>
    <s v="750 мл Шампанское"/>
    <n v="115475"/>
    <x v="87"/>
    <x v="0"/>
    <n v="20"/>
    <x v="57"/>
    <n v="576"/>
    <s v="CTUP(i)4"/>
    <n v="4"/>
    <n v="1370"/>
    <n v="5"/>
    <m/>
    <m/>
    <m/>
    <m/>
  </r>
  <r>
    <n v="147"/>
    <x v="3"/>
    <s v="Вина игристые"/>
    <x v="21"/>
    <s v="КПШ-750-АР"/>
    <x v="85"/>
    <n v="13200147"/>
    <x v="6"/>
    <s v="750 мл Шампанское"/>
    <n v="115475"/>
    <x v="87"/>
    <x v="0"/>
    <n v="20"/>
    <x v="57"/>
    <n v="864"/>
    <s v="CTUP(i)6"/>
    <n v="6"/>
    <n v="1980"/>
    <n v="7"/>
    <m/>
    <m/>
    <m/>
    <m/>
  </r>
  <r>
    <n v="148"/>
    <x v="3"/>
    <s v="Вина игристые"/>
    <x v="22"/>
    <s v="КПШ-750-МКШВ New"/>
    <x v="86"/>
    <n v="13200148"/>
    <x v="6"/>
    <s v="750 мл МКШВ New"/>
    <n v="126175"/>
    <x v="88"/>
    <x v="2"/>
    <n v="20"/>
    <x v="58"/>
    <n v="948"/>
    <s v="CTUP(i)6"/>
    <n v="6"/>
    <n v="1978"/>
    <n v="7"/>
    <m/>
    <m/>
    <m/>
    <m/>
  </r>
  <r>
    <n v="149"/>
    <x v="0"/>
    <s v="Крепкий алкоголь"/>
    <x v="23"/>
    <s v="ВС-35-500-SL (ВС-35-500-BLACK)"/>
    <x v="87"/>
    <n v="11100149"/>
    <x v="0"/>
    <s v="500 мл SL / BLACK"/>
    <n v="125050"/>
    <x v="89"/>
    <x v="0"/>
    <n v="10"/>
    <x v="14"/>
    <n v="1734"/>
    <s v="CTUP(i)7"/>
    <n v="6"/>
    <n v="1780"/>
    <n v="7"/>
    <m/>
    <m/>
    <m/>
    <m/>
  </r>
  <r>
    <n v="150"/>
    <x v="0"/>
    <s v="Крепкий алкоголь"/>
    <x v="23"/>
    <s v="В-28-1-1000-ДГ"/>
    <x v="88"/>
    <n v="11100150"/>
    <x v="1"/>
    <s v="1000 мл ДГ (ГОСТ)"/>
    <n v="103799"/>
    <x v="90"/>
    <x v="0"/>
    <n v="10"/>
    <x v="59"/>
    <n v="1014"/>
    <s v="CTUP(i)6"/>
    <n v="6"/>
    <n v="2038"/>
    <n v="7"/>
    <m/>
    <m/>
    <m/>
    <m/>
  </r>
  <r>
    <n v="151"/>
    <x v="0"/>
    <s v="Крепкий алкоголь"/>
    <x v="11"/>
    <s v="В-28-1спец-700-Дикий Гусь"/>
    <x v="89"/>
    <n v="11100151"/>
    <x v="2"/>
    <s v="700 мл Дикий Гусь"/>
    <n v="122270"/>
    <x v="91"/>
    <x v="0"/>
    <n v="10"/>
    <x v="7"/>
    <n v="1056"/>
    <s v="CTUP(i)6"/>
    <n v="6"/>
    <n v="2010"/>
    <n v="7"/>
    <m/>
    <s v="стрепповка"/>
    <m/>
    <m/>
  </r>
  <r>
    <n v="152"/>
    <x v="0"/>
    <s v="Крепкий алкоголь"/>
    <x v="23"/>
    <s v="В-28-1-750-ДГ"/>
    <x v="90"/>
    <n v="11100152"/>
    <x v="6"/>
    <s v="750 мл ДГ (ГОСТ)"/>
    <n v="103875"/>
    <x v="92"/>
    <x v="0"/>
    <n v="10"/>
    <x v="33"/>
    <n v="1350"/>
    <s v="CTUP(i)6"/>
    <n v="6"/>
    <n v="1955"/>
    <n v="7"/>
    <m/>
    <m/>
    <m/>
    <m/>
  </r>
  <r>
    <n v="153"/>
    <x v="0"/>
    <s v="Крепкий алкоголь"/>
    <x v="24"/>
    <s v="Ви-22-3изм-250-Деревенька"/>
    <x v="91"/>
    <n v="11100153"/>
    <x v="3"/>
    <s v="250 мл Деревенька"/>
    <n v="120725"/>
    <x v="93"/>
    <x v="0"/>
    <n v="10"/>
    <x v="60"/>
    <n v="3420"/>
    <s v="CTUP(i)9"/>
    <n v="9"/>
    <n v="2000"/>
    <n v="10"/>
    <m/>
    <m/>
    <m/>
    <m/>
  </r>
  <r>
    <n v="154"/>
    <x v="0"/>
    <s v="Крепкий алкоголь"/>
    <x v="24"/>
    <s v="В-31-3-500-Старый Саранск"/>
    <x v="92"/>
    <n v="11100154"/>
    <x v="0"/>
    <s v="500 мл Старый Саранск"/>
    <n v="109050"/>
    <x v="94"/>
    <x v="0"/>
    <n v="10"/>
    <x v="61"/>
    <n v="2086"/>
    <s v="CTUP(i)7"/>
    <n v="7"/>
    <n v="1999"/>
    <n v="8"/>
    <m/>
    <m/>
    <m/>
    <m/>
  </r>
  <r>
    <n v="155"/>
    <x v="0"/>
    <s v="Крепкий алкоголь"/>
    <x v="24"/>
    <s v="В-30-6-500-Золотое сечение"/>
    <x v="93"/>
    <n v="11100155"/>
    <x v="0"/>
    <s v="500 мл Золотое сечение"/>
    <n v="127450"/>
    <x v="95"/>
    <x v="0"/>
    <n v="10"/>
    <x v="0"/>
    <n v="1960"/>
    <s v="CTUP(i)7"/>
    <n v="7"/>
    <n v="2045"/>
    <n v="8"/>
    <m/>
    <s v="стрепповка"/>
    <m/>
    <m/>
  </r>
  <r>
    <n v="156"/>
    <x v="0"/>
    <s v="Крепкий алкоголь"/>
    <x v="24"/>
    <s v="В-28-1-250-Золотое Сечение"/>
    <x v="94"/>
    <n v="11100156"/>
    <x v="3"/>
    <s v="250 мл Золотое сечение"/>
    <n v="112525"/>
    <x v="96"/>
    <x v="0"/>
    <n v="10"/>
    <x v="13"/>
    <n v="2928"/>
    <s v="CTUP(е)8"/>
    <n v="8"/>
    <n v="1875"/>
    <n v="9"/>
    <m/>
    <m/>
    <m/>
    <m/>
  </r>
  <r>
    <n v="157"/>
    <x v="0"/>
    <s v="Крепкий алкоголь"/>
    <x v="24"/>
    <s v="В-28-1-250-Золотое Сечение"/>
    <x v="94"/>
    <n v="11100157"/>
    <x v="3"/>
    <s v="250 мл Золотое сечение"/>
    <n v="112525"/>
    <x v="96"/>
    <x v="0"/>
    <n v="10"/>
    <x v="13"/>
    <n v="3010"/>
    <s v="CTUP(i)7"/>
    <n v="7"/>
    <n v="1660"/>
    <n v="8"/>
    <m/>
    <m/>
    <m/>
    <m/>
  </r>
  <r>
    <n v="158"/>
    <x v="0"/>
    <s v="Крепкий алкоголь"/>
    <x v="24"/>
    <s v="В-28-1-250-Золотое Сечение"/>
    <x v="94"/>
    <n v="11100158"/>
    <x v="3"/>
    <s v="250 мл Золотое сечение"/>
    <n v="112525"/>
    <x v="96"/>
    <x v="0"/>
    <n v="10"/>
    <x v="13"/>
    <n v="3164"/>
    <s v="CTUP(i)7"/>
    <n v="7"/>
    <n v="1660"/>
    <n v="8"/>
    <m/>
    <m/>
    <m/>
    <m/>
  </r>
  <r>
    <n v="159"/>
    <x v="0"/>
    <s v="Крепкий алкоголь"/>
    <x v="24"/>
    <s v="СТ-1-100-Стопарик"/>
    <x v="95"/>
    <n v="11100159"/>
    <x v="8"/>
    <s v="100 мл Стопарик"/>
    <n v="112210"/>
    <x v="97"/>
    <x v="1"/>
    <n v="10"/>
    <x v="62"/>
    <n v="3885"/>
    <s v="CTCL(е)15"/>
    <n v="15"/>
    <n v="1430"/>
    <s v="15+1"/>
    <m/>
    <m/>
    <m/>
    <m/>
  </r>
  <r>
    <n v="160"/>
    <x v="1"/>
    <s v="Банки для продуктов"/>
    <x v="0"/>
    <s v="I-82-500-БА-3"/>
    <x v="19"/>
    <n v="31100160"/>
    <x v="0"/>
    <s v="500 мл Банка СКО"/>
    <n v="301750"/>
    <x v="19"/>
    <x v="1"/>
    <n v="10"/>
    <x v="18"/>
    <n v="2704"/>
    <s v="CTCL(i)16"/>
    <n v="16"/>
    <n v="2105"/>
    <s v="16+1"/>
    <m/>
    <m/>
    <m/>
    <m/>
  </r>
  <r>
    <n v="161"/>
    <x v="1"/>
    <s v="Банки для продуктов"/>
    <x v="0"/>
    <s v="I-82-500-БА-3"/>
    <x v="19"/>
    <n v="31100161"/>
    <x v="0"/>
    <s v="500 мл Банка СКО"/>
    <n v="301750"/>
    <x v="19"/>
    <x v="1"/>
    <n v="10"/>
    <x v="18"/>
    <n v="2873"/>
    <s v="CTCL(i)17"/>
    <n v="17"/>
    <n v="2227"/>
    <s v="17+1"/>
    <m/>
    <m/>
    <m/>
    <m/>
  </r>
  <r>
    <n v="162"/>
    <x v="1"/>
    <s v="Банки для продуктов"/>
    <x v="0"/>
    <s v="I-82-500-БА-3"/>
    <x v="19"/>
    <n v="31100162"/>
    <x v="0"/>
    <s v="500 мл Банка СКО"/>
    <n v="301750"/>
    <x v="19"/>
    <x v="1"/>
    <n v="10"/>
    <x v="18"/>
    <n v="2535"/>
    <s v="CTCL(i)15"/>
    <n v="15"/>
    <n v="1983"/>
    <s v="15+1"/>
    <m/>
    <m/>
    <m/>
    <m/>
  </r>
  <r>
    <n v="163"/>
    <x v="1"/>
    <s v="Банки для продуктов"/>
    <x v="0"/>
    <s v="I-82-500-БА-3"/>
    <x v="19"/>
    <n v="31100163"/>
    <x v="0"/>
    <s v="500 мл Банка СКО"/>
    <n v="301750"/>
    <x v="19"/>
    <x v="1"/>
    <n v="10"/>
    <x v="18"/>
    <n v="2366"/>
    <s v="CTCL(i)14"/>
    <n v="14"/>
    <n v="1860"/>
    <s v="14+1"/>
    <m/>
    <m/>
    <m/>
    <m/>
  </r>
  <r>
    <n v="164"/>
    <x v="1"/>
    <s v="Банки для продуктов"/>
    <x v="0"/>
    <s v="I-82-500-БА-3"/>
    <x v="19"/>
    <n v="31100164"/>
    <x v="0"/>
    <s v="500 мл Банка СКО"/>
    <n v="301750"/>
    <x v="19"/>
    <x v="1"/>
    <n v="10"/>
    <x v="18"/>
    <n v="2028"/>
    <s v="CTCL(i)12"/>
    <n v="12"/>
    <n v="1620"/>
    <s v="12+1"/>
    <m/>
    <m/>
    <m/>
    <m/>
  </r>
  <r>
    <n v="165"/>
    <x v="1"/>
    <s v="Банки для продуктов"/>
    <x v="0"/>
    <s v="I-82-500-БА-3"/>
    <x v="19"/>
    <n v="31100165"/>
    <x v="0"/>
    <s v="500 мл Банка СКО"/>
    <n v="301750"/>
    <x v="19"/>
    <x v="1"/>
    <n v="10"/>
    <x v="18"/>
    <n v="1521"/>
    <s v="CTCL(i)9"/>
    <n v="9"/>
    <n v="1255"/>
    <s v="9+1"/>
    <m/>
    <m/>
    <m/>
    <m/>
  </r>
  <r>
    <n v="166"/>
    <x v="1"/>
    <s v="Банки для продуктов"/>
    <x v="0"/>
    <s v="ТО66-480"/>
    <x v="96"/>
    <n v="31100166"/>
    <x v="9"/>
    <s v="480 мл Банка ТО66"/>
    <n v="301248"/>
    <x v="98"/>
    <x v="1"/>
    <n v="10"/>
    <x v="13"/>
    <n v="2704"/>
    <s v="CTCL(i)16"/>
    <n v="16"/>
    <n v="2220"/>
    <s v="16+1"/>
    <m/>
    <m/>
    <m/>
    <m/>
  </r>
  <r>
    <n v="167"/>
    <x v="1"/>
    <s v="Банки для продуктов"/>
    <x v="0"/>
    <s v="ТО66-480"/>
    <x v="96"/>
    <n v="31100167"/>
    <x v="9"/>
    <s v="480 мл Банка ТО66"/>
    <n v="301248"/>
    <x v="98"/>
    <x v="1"/>
    <n v="10"/>
    <x v="13"/>
    <n v="2535"/>
    <s v="CTCL(i)15"/>
    <n v="15"/>
    <n v="2090"/>
    <s v="15+1"/>
    <m/>
    <m/>
    <m/>
    <m/>
  </r>
  <r>
    <n v="168"/>
    <x v="1"/>
    <s v="Банки для продуктов"/>
    <x v="0"/>
    <s v="ТО66-480"/>
    <x v="96"/>
    <n v="31100168"/>
    <x v="9"/>
    <s v="480 мл Банка ТО66"/>
    <n v="301248"/>
    <x v="98"/>
    <x v="1"/>
    <n v="10"/>
    <x v="13"/>
    <n v="2366"/>
    <s v="CTCL(i)14"/>
    <n v="14"/>
    <n v="1960"/>
    <s v="14+1"/>
    <m/>
    <m/>
    <m/>
    <m/>
  </r>
  <r>
    <n v="169"/>
    <x v="1"/>
    <s v="Банки для продуктов"/>
    <x v="0"/>
    <s v="ТО66-480"/>
    <x v="96"/>
    <n v="31100169"/>
    <x v="9"/>
    <s v="480 мл Банка ТО66"/>
    <n v="301248"/>
    <x v="98"/>
    <x v="1"/>
    <n v="10"/>
    <x v="13"/>
    <n v="1690"/>
    <s v="CTCL(i)10"/>
    <n v="10"/>
    <n v="1690"/>
    <s v="10+1"/>
    <m/>
    <m/>
    <m/>
    <m/>
  </r>
  <r>
    <n v="170"/>
    <x v="1"/>
    <s v="Банки для продуктов"/>
    <x v="0"/>
    <s v="III-2-82-500-БА-2"/>
    <x v="97"/>
    <n v="31100170"/>
    <x v="0"/>
    <s v="500 мл Банка ТО82"/>
    <n v="301850"/>
    <x v="99"/>
    <x v="1"/>
    <n v="10"/>
    <x v="63"/>
    <n v="2535"/>
    <s v="CTCL(i)15"/>
    <n v="15"/>
    <n v="2070"/>
    <s v="15+1"/>
    <m/>
    <m/>
    <m/>
    <m/>
  </r>
  <r>
    <n v="171"/>
    <x v="1"/>
    <s v="Банки для продуктов"/>
    <x v="0"/>
    <s v="III-2-82-500-БА-2"/>
    <x v="97"/>
    <n v="31100171"/>
    <x v="0"/>
    <s v="500 мл Банка ТО82"/>
    <n v="301850"/>
    <x v="99"/>
    <x v="1"/>
    <n v="10"/>
    <x v="63"/>
    <n v="1560"/>
    <s v="CTCL(e)12"/>
    <n v="12"/>
    <n v="1687"/>
    <s v="12+1"/>
    <m/>
    <m/>
    <m/>
    <m/>
  </r>
  <r>
    <n v="172"/>
    <x v="1"/>
    <s v="Банки для продуктов"/>
    <x v="0"/>
    <s v="III-2-82-500-БА-2"/>
    <x v="97"/>
    <n v="31100172"/>
    <x v="0"/>
    <s v="500 мл Банка ТО82"/>
    <n v="301850"/>
    <x v="99"/>
    <x v="1"/>
    <n v="10"/>
    <x v="63"/>
    <n v="2366"/>
    <s v="CTIN(i)14"/>
    <n v="14"/>
    <n v="1940"/>
    <n v="14"/>
    <m/>
    <m/>
    <m/>
    <m/>
  </r>
  <r>
    <n v="173"/>
    <x v="1"/>
    <s v="Банки для продуктов"/>
    <x v="0"/>
    <s v="I-58-250-БА-5"/>
    <x v="98"/>
    <n v="31100173"/>
    <x v="3"/>
    <s v="250 мл Банка СКО"/>
    <n v="302025"/>
    <x v="100"/>
    <x v="1"/>
    <n v="10"/>
    <x v="64"/>
    <n v="3855"/>
    <s v="CTCL(i)15"/>
    <n v="15"/>
    <n v="1712"/>
    <s v="15+1"/>
    <m/>
    <m/>
    <m/>
    <m/>
  </r>
  <r>
    <n v="174"/>
    <x v="1"/>
    <s v="Банки для продуктов"/>
    <x v="0"/>
    <s v="I-58-250-БА-5"/>
    <x v="98"/>
    <n v="31100174"/>
    <x v="3"/>
    <s v="250 мл Банка СКО"/>
    <n v="302025"/>
    <x v="100"/>
    <x v="1"/>
    <n v="10"/>
    <x v="64"/>
    <n v="4369"/>
    <s v="CTCL(i)17"/>
    <n v="17"/>
    <n v="1920"/>
    <s v="17+1"/>
    <m/>
    <m/>
    <m/>
    <m/>
  </r>
  <r>
    <n v="175"/>
    <x v="1"/>
    <s v="Банки для продуктов"/>
    <x v="0"/>
    <s v="III-3-58-250-БА-6"/>
    <x v="99"/>
    <n v="31100175"/>
    <x v="3"/>
    <s v="250 мл Банка ТО"/>
    <n v="302125"/>
    <x v="101"/>
    <x v="1"/>
    <n v="10"/>
    <x v="65"/>
    <n v="4369"/>
    <s v="CTCL(i)17"/>
    <n v="17"/>
    <n v="1985"/>
    <s v="17+1"/>
    <m/>
    <m/>
    <m/>
    <m/>
  </r>
  <r>
    <n v="176"/>
    <x v="1"/>
    <s v="Банки для продуктов"/>
    <x v="0"/>
    <s v="III-3-58-250-БА-6"/>
    <x v="99"/>
    <n v="31100176"/>
    <x v="3"/>
    <s v="250 мл Банка ТО"/>
    <n v="302125"/>
    <x v="101"/>
    <x v="1"/>
    <n v="10"/>
    <x v="65"/>
    <n v="3855"/>
    <s v="CTCL(i)15"/>
    <n v="15"/>
    <n v="1770"/>
    <s v="15+1"/>
    <m/>
    <m/>
    <m/>
    <m/>
  </r>
  <r>
    <n v="177"/>
    <x v="1"/>
    <s v="Банки для продуктов"/>
    <x v="0"/>
    <s v="III-3-58-250-БА-6"/>
    <x v="99"/>
    <n v="31100177"/>
    <x v="3"/>
    <s v="250 мл Банка ТО"/>
    <n v="302125"/>
    <x v="101"/>
    <x v="1"/>
    <n v="10"/>
    <x v="65"/>
    <n v="3084"/>
    <s v="CTCL(i)12"/>
    <n v="12"/>
    <n v="1450"/>
    <s v="12+1"/>
    <m/>
    <m/>
    <m/>
    <m/>
  </r>
  <r>
    <n v="178"/>
    <x v="1"/>
    <s v="Банки для продуктов"/>
    <x v="0"/>
    <s v="III-2-82-650-БА-4"/>
    <x v="100"/>
    <n v="31100178"/>
    <x v="10"/>
    <s v="650 мл Банка ТО"/>
    <n v="302265"/>
    <x v="102"/>
    <x v="1"/>
    <n v="10"/>
    <x v="0"/>
    <n v="2197"/>
    <s v="CTCL(i)13"/>
    <n v="13"/>
    <n v="2130"/>
    <s v="13+1"/>
    <m/>
    <m/>
    <m/>
    <m/>
  </r>
  <r>
    <n v="179"/>
    <x v="1"/>
    <s v="Банки для продуктов"/>
    <x v="0"/>
    <s v="III-2-82-650-БА-4"/>
    <x v="100"/>
    <n v="31100179"/>
    <x v="10"/>
    <s v="650 мл Банка ТО"/>
    <n v="302265"/>
    <x v="102"/>
    <x v="1"/>
    <n v="10"/>
    <x v="0"/>
    <n v="1859"/>
    <s v="CTCL(i)11"/>
    <n v="11"/>
    <n v="1825"/>
    <s v="11+1"/>
    <m/>
    <m/>
    <m/>
    <m/>
  </r>
  <r>
    <n v="180"/>
    <x v="1"/>
    <s v="Банки для продуктов"/>
    <x v="0"/>
    <s v="ТО82-700"/>
    <x v="101"/>
    <n v="31100180"/>
    <x v="2"/>
    <s v="700 мл Банка ТО82"/>
    <n v="302370"/>
    <x v="20"/>
    <x v="1"/>
    <n v="10"/>
    <x v="19"/>
    <n v="1729"/>
    <s v="CTCL(i)13"/>
    <n v="13"/>
    <n v="1945"/>
    <s v="13+1"/>
    <m/>
    <m/>
    <m/>
    <m/>
  </r>
  <r>
    <n v="181"/>
    <x v="1"/>
    <s v="Банки для продуктов"/>
    <x v="0"/>
    <s v="ТО82-700"/>
    <x v="101"/>
    <n v="31100181"/>
    <x v="2"/>
    <s v="700 мл Банка ТО82"/>
    <n v="302370"/>
    <x v="20"/>
    <x v="1"/>
    <n v="10"/>
    <x v="19"/>
    <n v="1197"/>
    <s v="CTUP(i)9"/>
    <n v="9"/>
    <n v="1403"/>
    <n v="10"/>
    <m/>
    <m/>
    <m/>
    <m/>
  </r>
  <r>
    <n v="182"/>
    <x v="1"/>
    <s v="Банки для продуктов"/>
    <x v="0"/>
    <s v="III-5-82-1-200-РМ"/>
    <x v="102"/>
    <n v="31100182"/>
    <x v="11"/>
    <s v="200 мл Банка ТО82"/>
    <n v="302420"/>
    <x v="103"/>
    <x v="1"/>
    <n v="10"/>
    <x v="66"/>
    <n v="4400"/>
    <s v="CTUP(i)25"/>
    <n v="25"/>
    <n v="1705"/>
    <n v="26"/>
    <m/>
    <m/>
    <m/>
    <m/>
  </r>
  <r>
    <n v="183"/>
    <x v="0"/>
    <s v="Крепкий алкоголь"/>
    <x v="8"/>
    <s v="КПМ-30-500-П"/>
    <x v="103"/>
    <n v="11100183"/>
    <x v="0"/>
    <s v="500 мл Парламент"/>
    <n v="122650"/>
    <x v="104"/>
    <x v="0"/>
    <n v="10"/>
    <x v="21"/>
    <n v="2002"/>
    <s v="CTUP(i)7"/>
    <n v="7"/>
    <n v="1980"/>
    <n v="8"/>
    <m/>
    <s v="стрепповка"/>
    <m/>
    <m/>
  </r>
  <r>
    <n v="184"/>
    <x v="0"/>
    <s v="Крепкий алкоголь"/>
    <x v="8"/>
    <s v="КПМ-30-500-П"/>
    <x v="103"/>
    <n v="11100184"/>
    <x v="0"/>
    <s v="500 мл Парламент"/>
    <n v="122650"/>
    <x v="104"/>
    <x v="0"/>
    <n v="10"/>
    <x v="21"/>
    <n v="1716"/>
    <s v="CTUP(i)6"/>
    <n v="6"/>
    <n v="1705"/>
    <n v="7"/>
    <m/>
    <s v="2 т/у пленки"/>
    <m/>
    <m/>
  </r>
  <r>
    <n v="185"/>
    <x v="0"/>
    <s v="Крепкий алкоголь"/>
    <x v="8"/>
    <s v="КПМ-30-700-П"/>
    <x v="104"/>
    <n v="11100185"/>
    <x v="2"/>
    <s v="700 мл Парламент"/>
    <n v="122770"/>
    <x v="105"/>
    <x v="0"/>
    <n v="10"/>
    <x v="67"/>
    <n v="1596"/>
    <s v="CTUP(i)7"/>
    <n v="7"/>
    <n v="2131"/>
    <n v="8"/>
    <m/>
    <s v="2 т/у пленки"/>
    <m/>
    <m/>
  </r>
  <r>
    <n v="186"/>
    <x v="0"/>
    <s v="Крепкий алкоголь"/>
    <x v="8"/>
    <s v="КПМ-30-1000-П"/>
    <x v="105"/>
    <n v="11100186"/>
    <x v="1"/>
    <s v="1000 мл Парламент"/>
    <n v="122899"/>
    <x v="106"/>
    <x v="0"/>
    <n v="10"/>
    <x v="68"/>
    <n v="1056"/>
    <s v="CTUP(i)6"/>
    <n v="6"/>
    <n v="1978"/>
    <n v="7"/>
    <m/>
    <s v="2 т/у пленки"/>
    <m/>
    <m/>
  </r>
  <r>
    <n v="187"/>
    <x v="0"/>
    <s v="Крепкий алкоголь"/>
    <x v="8"/>
    <s v="КПМ-30-500-Мед"/>
    <x v="106"/>
    <n v="11100187"/>
    <x v="0"/>
    <s v="500 мл Мед"/>
    <n v="104350"/>
    <x v="107"/>
    <x v="0"/>
    <n v="10"/>
    <x v="0"/>
    <n v="1760"/>
    <s v="CTUP(i)10"/>
    <n v="10"/>
    <n v="2120"/>
    <n v="11"/>
    <m/>
    <s v="стрепповка"/>
    <m/>
    <m/>
  </r>
  <r>
    <n v="188"/>
    <x v="0"/>
    <s v="Крепкий алкоголь"/>
    <x v="8"/>
    <s v="В-31-700-Концепт"/>
    <x v="107"/>
    <n v="11100188"/>
    <x v="2"/>
    <s v="700 мл Концепт"/>
    <n v="105170"/>
    <x v="108"/>
    <x v="0"/>
    <n v="10"/>
    <x v="17"/>
    <n v="1350"/>
    <s v="CTUP(i)6"/>
    <n v="6"/>
    <n v="1910"/>
    <n v="7"/>
    <m/>
    <s v="стрепповка"/>
    <m/>
    <m/>
  </r>
  <r>
    <n v="189"/>
    <x v="0"/>
    <s v="Крепкий алкоголь"/>
    <x v="8"/>
    <s v="В-31-1000-Концепт"/>
    <x v="108"/>
    <n v="11100189"/>
    <x v="1"/>
    <s v="1000 мл Концепт"/>
    <n v="105299"/>
    <x v="109"/>
    <x v="0"/>
    <n v="10"/>
    <x v="67"/>
    <n v="1056"/>
    <s v="CTUP(i)6"/>
    <n v="6"/>
    <n v="2070"/>
    <n v="7"/>
    <m/>
    <s v="стрепповка"/>
    <m/>
    <m/>
  </r>
  <r>
    <n v="190"/>
    <x v="0"/>
    <s v="Крепкий алкоголь"/>
    <x v="8"/>
    <s v="В-30-5-1000-Конти"/>
    <x v="109"/>
    <n v="11100190"/>
    <x v="1"/>
    <s v="1000 мл Конти"/>
    <n v="105099"/>
    <x v="110"/>
    <x v="0"/>
    <n v="10"/>
    <x v="69"/>
    <n v="1056"/>
    <s v="CTUP(i)6"/>
    <n v="6"/>
    <n v="2010"/>
    <n v="7"/>
    <m/>
    <s v="стрепповка"/>
    <m/>
    <m/>
  </r>
  <r>
    <n v="191"/>
    <x v="0"/>
    <s v="Крепкий алкоголь"/>
    <x v="8"/>
    <s v="В-30-5-700-Конти"/>
    <x v="110"/>
    <n v="11100191"/>
    <x v="2"/>
    <s v="700 мл Конти"/>
    <n v="104870"/>
    <x v="111"/>
    <x v="0"/>
    <n v="10"/>
    <x v="11"/>
    <n v="1260"/>
    <s v="CTUP(i)6"/>
    <n v="6"/>
    <n v="1855"/>
    <n v="7"/>
    <m/>
    <s v="стрепповка"/>
    <m/>
    <m/>
  </r>
  <r>
    <n v="192"/>
    <x v="0"/>
    <s v="Крепкий алкоголь"/>
    <x v="8"/>
    <s v="В-30м-500-Конти"/>
    <x v="111"/>
    <n v="11100192"/>
    <x v="0"/>
    <s v="500 мл Конти"/>
    <n v="119650"/>
    <x v="112"/>
    <x v="0"/>
    <n v="10"/>
    <x v="31"/>
    <n v="1960"/>
    <s v="CTUP(i)7"/>
    <n v="7"/>
    <n v="2010"/>
    <n v="8"/>
    <m/>
    <s v="по спецификации В-30-5-500-Конти"/>
    <m/>
    <m/>
  </r>
  <r>
    <n v="193"/>
    <x v="0"/>
    <s v="Крепкий алкоголь"/>
    <x v="8"/>
    <s v="В-30-500-Петергоф"/>
    <x v="112"/>
    <n v="11100193"/>
    <x v="0"/>
    <s v="500 мл Петергоф"/>
    <n v="108850"/>
    <x v="113"/>
    <x v="0"/>
    <n v="10"/>
    <x v="3"/>
    <n v="2128"/>
    <s v="CTUP(i)7"/>
    <n v="7"/>
    <n v="1930"/>
    <n v="8"/>
    <m/>
    <s v="стрепповка"/>
    <m/>
    <m/>
  </r>
  <r>
    <n v="194"/>
    <x v="0"/>
    <s v="Крепкий алкоголь"/>
    <x v="8"/>
    <s v="В-30-500-Петергоф"/>
    <x v="112"/>
    <n v="11100194"/>
    <x v="0"/>
    <s v="500 мл Петергоф"/>
    <n v="108850"/>
    <x v="113"/>
    <x v="0"/>
    <n v="10"/>
    <x v="3"/>
    <n v="1824"/>
    <s v="CTUP(i)6"/>
    <n v="6"/>
    <n v="1680"/>
    <n v="7"/>
    <m/>
    <s v="стрепповка"/>
    <m/>
    <m/>
  </r>
  <r>
    <n v="195"/>
    <x v="0"/>
    <s v="Крепкий алкоголь"/>
    <x v="8"/>
    <s v="КПМ-28-700-Финка"/>
    <x v="113"/>
    <n v="11100195"/>
    <x v="2"/>
    <s v="700 мл Финка"/>
    <n v="104170"/>
    <x v="114"/>
    <x v="0"/>
    <n v="10"/>
    <x v="67"/>
    <n v="1351"/>
    <s v="CTUP(i)7"/>
    <n v="7"/>
    <n v="2130"/>
    <n v="8"/>
    <m/>
    <s v="2 т/у пленки"/>
    <m/>
    <m/>
  </r>
  <r>
    <n v="196"/>
    <x v="0"/>
    <s v="Крепкий алкоголь"/>
    <x v="8"/>
    <s v="КПМ-30-500-Казачка Премиум"/>
    <x v="114"/>
    <n v="11100196"/>
    <x v="0"/>
    <s v="500 мл Казачка Премиум"/>
    <n v="113250"/>
    <x v="115"/>
    <x v="0"/>
    <n v="10"/>
    <x v="49"/>
    <n v="1848"/>
    <s v="CTUP(i)7"/>
    <n v="7"/>
    <n v="2075"/>
    <n v="8"/>
    <m/>
    <m/>
    <m/>
    <m/>
  </r>
  <r>
    <n v="197"/>
    <x v="0"/>
    <s v="Крепкий алкоголь"/>
    <x v="8"/>
    <s v="КПМ-30-500-Казачка"/>
    <x v="115"/>
    <n v="11100197"/>
    <x v="0"/>
    <s v="500 мл Казачка"/>
    <n v="104550"/>
    <x v="116"/>
    <x v="0"/>
    <n v="10"/>
    <x v="3"/>
    <n v="2093"/>
    <s v="CTUP(i)7"/>
    <n v="7"/>
    <n v="1920"/>
    <n v="8"/>
    <m/>
    <m/>
    <m/>
    <m/>
  </r>
  <r>
    <n v="198"/>
    <x v="0"/>
    <s v="Крепкий алкоголь"/>
    <x v="8"/>
    <s v="КПМ-32-1000-РК"/>
    <x v="116"/>
    <n v="11100198"/>
    <x v="1"/>
    <s v="1000 мл РК"/>
    <n v="113199"/>
    <x v="117"/>
    <x v="0"/>
    <n v="10"/>
    <x v="5"/>
    <n v="1050"/>
    <s v="CTUP(i)7"/>
    <n v="7"/>
    <n v="2120"/>
    <n v="8"/>
    <m/>
    <m/>
    <m/>
    <m/>
  </r>
  <r>
    <n v="199"/>
    <x v="0"/>
    <s v="Крепкий алкоголь"/>
    <x v="8"/>
    <s v="КПМ-30-1000-РК"/>
    <x v="117"/>
    <n v="11100199"/>
    <x v="1"/>
    <s v="1000 мл РК"/>
    <n v="105399"/>
    <x v="118"/>
    <x v="0"/>
    <n v="10"/>
    <x v="70"/>
    <n v="900"/>
    <s v="CTUP(i)6"/>
    <n v="6"/>
    <n v="2005"/>
    <n v="7"/>
    <m/>
    <s v="стрепповка"/>
    <m/>
    <m/>
  </r>
  <r>
    <n v="200"/>
    <x v="0"/>
    <s v="Крепкий алкоголь"/>
    <x v="8"/>
    <s v="КПМ-32-500-РК"/>
    <x v="118"/>
    <n v="11100200"/>
    <x v="0"/>
    <s v="500 мл РК"/>
    <n v="123450"/>
    <x v="119"/>
    <x v="0"/>
    <n v="10"/>
    <x v="71"/>
    <n v="1632"/>
    <s v="CTUP(i)8"/>
    <n v="8"/>
    <n v="1965"/>
    <n v="9"/>
    <m/>
    <m/>
    <m/>
    <m/>
  </r>
  <r>
    <n v="201"/>
    <x v="0"/>
    <s v="Крепкий алкоголь"/>
    <x v="8"/>
    <s v="КПМ-32-750-РК"/>
    <x v="119"/>
    <n v="11100201"/>
    <x v="6"/>
    <s v="750 мл РК"/>
    <n v="113075"/>
    <x v="120"/>
    <x v="0"/>
    <n v="10"/>
    <x v="71"/>
    <n v="1264"/>
    <s v="CTUP(i)8"/>
    <n v="8"/>
    <n v="2065"/>
    <n v="9"/>
    <m/>
    <m/>
    <m/>
    <m/>
  </r>
  <r>
    <n v="202"/>
    <x v="0"/>
    <s v="Крепкий алкоголь"/>
    <x v="8"/>
    <s v="КПМ-28-500-Финка"/>
    <x v="120"/>
    <n v="11100202"/>
    <x v="0"/>
    <s v="500 мл Финка"/>
    <n v="112150"/>
    <x v="121"/>
    <x v="0"/>
    <n v="10"/>
    <x v="3"/>
    <n v="1778"/>
    <s v="CTUP(i)7"/>
    <n v="7"/>
    <n v="1862"/>
    <n v="8"/>
    <m/>
    <s v="2 т/у пленки"/>
    <m/>
    <m/>
  </r>
  <r>
    <n v="203"/>
    <x v="0"/>
    <s v="Крепкий алкоголь"/>
    <x v="8"/>
    <s v="КПМ-28-1000-Финка"/>
    <x v="121"/>
    <n v="11100203"/>
    <x v="1"/>
    <s v="1000 мл Финка"/>
    <n v="123299"/>
    <x v="122"/>
    <x v="0"/>
    <n v="10"/>
    <x v="29"/>
    <n v="1026"/>
    <s v="CTUP(i)6"/>
    <n v="6"/>
    <n v="2031"/>
    <n v="7"/>
    <m/>
    <s v="2 т/у пленки"/>
    <m/>
    <m/>
  </r>
  <r>
    <n v="204"/>
    <x v="0"/>
    <s v="Крепкий алкоголь"/>
    <x v="8"/>
    <s v="В-30-700-АПС"/>
    <x v="122"/>
    <n v="11100204"/>
    <x v="2"/>
    <s v="700 мл АПС"/>
    <n v="109470"/>
    <x v="123"/>
    <x v="0"/>
    <n v="10"/>
    <x v="17"/>
    <n v="1218"/>
    <s v="CTUP(i)6"/>
    <n v="6"/>
    <n v="1880"/>
    <n v="7"/>
    <m/>
    <s v="стрепп"/>
    <m/>
    <m/>
  </r>
  <r>
    <n v="205"/>
    <x v="0"/>
    <s v="Крепкий алкоголь"/>
    <x v="8"/>
    <s v="В-30-500-АПС"/>
    <x v="123"/>
    <n v="11100205"/>
    <x v="0"/>
    <s v="500 мл АПС"/>
    <n v="109550"/>
    <x v="124"/>
    <x v="0"/>
    <n v="10"/>
    <x v="23"/>
    <n v="1848"/>
    <s v="CTUP(i)7"/>
    <n v="7"/>
    <n v="2050"/>
    <n v="8"/>
    <m/>
    <s v="стрепп"/>
    <m/>
    <m/>
  </r>
  <r>
    <n v="206"/>
    <x v="0"/>
    <s v="Крепкий алкоголь"/>
    <x v="8"/>
    <s v="КПМ-28-500-Шкипер"/>
    <x v="124"/>
    <n v="11100206"/>
    <x v="0"/>
    <s v="500 мл Шкипер"/>
    <n v="112850"/>
    <x v="125"/>
    <x v="0"/>
    <n v="10"/>
    <x v="14"/>
    <n v="1568"/>
    <s v="CTUP(i)8"/>
    <n v="8"/>
    <n v="1925"/>
    <n v="9"/>
    <m/>
    <m/>
    <m/>
    <m/>
  </r>
  <r>
    <n v="207"/>
    <x v="0"/>
    <s v="Крепкий алкоголь"/>
    <x v="8"/>
    <s v="КПМ-28-700-Шкипер"/>
    <x v="125"/>
    <n v="11100207"/>
    <x v="2"/>
    <s v="700 мл Шкипер"/>
    <n v="113970"/>
    <x v="126"/>
    <x v="0"/>
    <n v="10"/>
    <x v="72"/>
    <n v="1352"/>
    <s v="CTUP(i)8"/>
    <n v="8"/>
    <n v="2191"/>
    <n v="9"/>
    <m/>
    <s v="стрепповка"/>
    <m/>
    <m/>
  </r>
  <r>
    <n v="208"/>
    <x v="0"/>
    <s v="Крепкий алкоголь"/>
    <x v="8"/>
    <s v="КПМ-28изм-700-ДК"/>
    <x v="126"/>
    <n v="11100208"/>
    <x v="2"/>
    <s v="700 мл ДК"/>
    <n v="114570"/>
    <x v="127"/>
    <x v="0"/>
    <n v="10"/>
    <x v="32"/>
    <n v="1200"/>
    <s v="CTUP(i)8"/>
    <n v="8"/>
    <n v="2162"/>
    <n v="9"/>
    <m/>
    <s v="стрепповка"/>
    <m/>
    <m/>
  </r>
  <r>
    <n v="209"/>
    <x v="0"/>
    <s v="Крепкий алкоголь"/>
    <x v="8"/>
    <s v="КПМ-28-500-ДК"/>
    <x v="127"/>
    <n v="11100209"/>
    <x v="0"/>
    <s v="500 мл ДК"/>
    <n v="112950"/>
    <x v="128"/>
    <x v="0"/>
    <n v="10"/>
    <x v="73"/>
    <n v="1584"/>
    <s v="CTUP(i)9"/>
    <n v="9"/>
    <n v="2130"/>
    <n v="10"/>
    <m/>
    <s v="стрепповка"/>
    <m/>
    <m/>
  </r>
  <r>
    <n v="210"/>
    <x v="0"/>
    <s v="Крепкий алкоголь"/>
    <x v="8"/>
    <s v="КПМ-34-700-Хуторянка"/>
    <x v="128"/>
    <n v="11100210"/>
    <x v="2"/>
    <s v="700 мл Хуторянка"/>
    <n v="112470"/>
    <x v="129"/>
    <x v="0"/>
    <n v="10"/>
    <x v="67"/>
    <n v="1440"/>
    <s v="CTUP(i)6"/>
    <n v="6"/>
    <n v="1795"/>
    <n v="7"/>
    <m/>
    <s v="стрепповка"/>
    <m/>
    <m/>
  </r>
  <r>
    <n v="211"/>
    <x v="0"/>
    <s v="Крепкий алкоголь"/>
    <x v="8"/>
    <s v="КПМ-34-500-Хуторянка"/>
    <x v="55"/>
    <n v="11100211"/>
    <x v="0"/>
    <s v="500 мл Хуторянка"/>
    <n v="117750"/>
    <x v="130"/>
    <x v="0"/>
    <n v="10"/>
    <x v="33"/>
    <n v="1824"/>
    <s v="CTUP(i)6"/>
    <n v="6"/>
    <n v="1665"/>
    <n v="7"/>
    <m/>
    <s v="стрепповка"/>
    <m/>
    <m/>
  </r>
  <r>
    <n v="212"/>
    <x v="0"/>
    <s v="Крепкий алкоголь"/>
    <x v="8"/>
    <s v="В-31-3-500-Хуторянка"/>
    <x v="129"/>
    <n v="11100212"/>
    <x v="0"/>
    <s v="500 мл Хуторянка"/>
    <n v="127550"/>
    <x v="131"/>
    <x v="0"/>
    <n v="10"/>
    <x v="33"/>
    <n v="1824"/>
    <s v="CTUP(i)6"/>
    <n v="6"/>
    <n v="1788"/>
    <n v="7"/>
    <m/>
    <s v="стрепповка"/>
    <m/>
    <m/>
  </r>
  <r>
    <n v="213"/>
    <x v="0"/>
    <s v="Крепкий алкоголь"/>
    <x v="8"/>
    <s v="В-30-3м-700-УКР"/>
    <x v="130"/>
    <n v="11100213"/>
    <x v="2"/>
    <s v="700 мл УКР"/>
    <n v="108970"/>
    <x v="132"/>
    <x v="0"/>
    <n v="10"/>
    <x v="67"/>
    <n v="1440"/>
    <s v="CTUP(i)6"/>
    <n v="6"/>
    <n v="1940"/>
    <n v="7"/>
    <m/>
    <s v="2 т/у пленки"/>
    <m/>
    <m/>
  </r>
  <r>
    <n v="214"/>
    <x v="0"/>
    <s v="Крепкий алкоголь"/>
    <x v="8"/>
    <s v="В-30-3м-500-УКР"/>
    <x v="131"/>
    <n v="11100214"/>
    <x v="0"/>
    <s v="500 мл УКР"/>
    <n v="104650"/>
    <x v="133"/>
    <x v="0"/>
    <n v="10"/>
    <x v="33"/>
    <n v="1824"/>
    <s v="CTUP(i)6"/>
    <n v="6"/>
    <n v="1790"/>
    <n v="7"/>
    <m/>
    <s v="2 т/у пленки"/>
    <m/>
    <m/>
  </r>
  <r>
    <n v="215"/>
    <x v="0"/>
    <s v="Крепкий алкоголь"/>
    <x v="8"/>
    <s v="КПМ-28-500-Имперский Штофъ"/>
    <x v="132"/>
    <n v="11100215"/>
    <x v="0"/>
    <s v="500 мл Имперский Штофъ"/>
    <n v="104050"/>
    <x v="134"/>
    <x v="0"/>
    <n v="10"/>
    <x v="74"/>
    <n v="1456"/>
    <s v="CTUP(i)7"/>
    <n v="7"/>
    <n v="1870"/>
    <n v="8"/>
    <m/>
    <s v="2 т/у пленки"/>
    <m/>
    <m/>
  </r>
  <r>
    <n v="216"/>
    <x v="0"/>
    <s v="Крепкий алкоголь"/>
    <x v="8"/>
    <s v="КПМ-30-500-РК Звезда"/>
    <x v="133"/>
    <n v="11100216"/>
    <x v="0"/>
    <s v="500 мл РК Звезда"/>
    <n v="114050"/>
    <x v="135"/>
    <x v="0"/>
    <n v="10"/>
    <x v="21"/>
    <n v="1575"/>
    <s v="CTUP(i)7"/>
    <n v="7"/>
    <n v="1800"/>
    <n v="8"/>
    <m/>
    <m/>
    <m/>
    <m/>
  </r>
  <r>
    <n v="217"/>
    <x v="0"/>
    <s v="Крепкий алкоголь"/>
    <x v="8"/>
    <s v="КПМ-30-750-РК Звезда"/>
    <x v="134"/>
    <n v="11100217"/>
    <x v="6"/>
    <s v="750 мл РК Звезда"/>
    <n v="114175"/>
    <x v="136"/>
    <x v="0"/>
    <n v="10"/>
    <x v="7"/>
    <n v="1232"/>
    <s v="CTUP(i)7"/>
    <n v="7"/>
    <n v="2030"/>
    <n v="8"/>
    <m/>
    <m/>
    <m/>
    <m/>
  </r>
  <r>
    <n v="218"/>
    <x v="0"/>
    <s v="Крепкий алкоголь"/>
    <x v="8"/>
    <s v="КПМ-30-1000-РК Звезда"/>
    <x v="135"/>
    <n v="11100218"/>
    <x v="1"/>
    <s v="1000 мл РК Звезда"/>
    <n v="114299"/>
    <x v="137"/>
    <x v="0"/>
    <n v="10"/>
    <x v="75"/>
    <n v="1050"/>
    <s v="CTUP(i)7"/>
    <n v="7"/>
    <n v="2215"/>
    <n v="8"/>
    <m/>
    <m/>
    <m/>
    <m/>
  </r>
  <r>
    <n v="219"/>
    <x v="4"/>
    <s v="Б/а напитки"/>
    <x v="8"/>
    <s v="Вн-28-500-Тассай"/>
    <x v="136"/>
    <n v="21100219"/>
    <x v="0"/>
    <s v="500 мл Тассай"/>
    <n v="200250"/>
    <x v="138"/>
    <x v="0"/>
    <n v="10"/>
    <x v="0"/>
    <n v="1960"/>
    <s v="CTUP(i)7"/>
    <n v="7"/>
    <n v="1990"/>
    <n v="8"/>
    <m/>
    <m/>
    <m/>
    <m/>
  </r>
  <r>
    <n v="220"/>
    <x v="4"/>
    <s v="Б/а напитки"/>
    <x v="8"/>
    <s v="Вн-28-250-Тассай"/>
    <x v="137"/>
    <n v="21100220"/>
    <x v="3"/>
    <s v="250 мл Тассай"/>
    <n v="200125"/>
    <x v="139"/>
    <x v="0"/>
    <n v="10"/>
    <x v="76"/>
    <n v="3800"/>
    <s v="CTUP(i)10"/>
    <n v="10"/>
    <n v="1935"/>
    <n v="11"/>
    <m/>
    <m/>
    <m/>
    <m/>
  </r>
  <r>
    <n v="221"/>
    <x v="0"/>
    <s v="Крепкий алкоголь"/>
    <x v="8"/>
    <s v="В-30-3изм1-500-РЦ"/>
    <x v="138"/>
    <n v="11100221"/>
    <x v="0"/>
    <s v="500 мл Русский царь"/>
    <n v="126250"/>
    <x v="140"/>
    <x v="0"/>
    <n v="10"/>
    <x v="17"/>
    <n v="1372"/>
    <s v="CTUP(i)7"/>
    <n v="7"/>
    <n v="1955"/>
    <n v="8"/>
    <m/>
    <s v="стрепповка"/>
    <m/>
    <m/>
  </r>
  <r>
    <n v="222"/>
    <x v="0"/>
    <s v="Крепкий алкоголь"/>
    <x v="8"/>
    <s v="КПМ-30-500-СКР"/>
    <x v="139"/>
    <n v="11100222"/>
    <x v="0"/>
    <s v="500 мл СКР"/>
    <n v="122550"/>
    <x v="141"/>
    <x v="0"/>
    <n v="10"/>
    <x v="44"/>
    <n v="1960"/>
    <s v="CTUP(i)7"/>
    <n v="7"/>
    <n v="1960"/>
    <n v="8"/>
    <m/>
    <m/>
    <m/>
    <m/>
  </r>
  <r>
    <n v="223"/>
    <x v="0"/>
    <s v="Крепкий алкоголь"/>
    <x v="8"/>
    <s v="П-29-Бизм-500-АДМ"/>
    <x v="140"/>
    <n v="11100223"/>
    <x v="0"/>
    <s v="500 мл Адмирал"/>
    <n v="114350"/>
    <x v="142"/>
    <x v="0"/>
    <n v="10"/>
    <x v="77"/>
    <n v="1568"/>
    <s v="CTUP(i)8"/>
    <n v="8"/>
    <n v="2170"/>
    <n v="9"/>
    <m/>
    <s v="стрепповка"/>
    <m/>
    <m/>
  </r>
  <r>
    <n v="224"/>
    <x v="0"/>
    <s v="Крепкий алкоголь"/>
    <x v="8"/>
    <s v="П-29-Бизм-700-АДМ"/>
    <x v="141"/>
    <n v="11100224"/>
    <x v="2"/>
    <s v="700 мл Адмирал"/>
    <n v="114470"/>
    <x v="143"/>
    <x v="0"/>
    <n v="10"/>
    <x v="78"/>
    <n v="1050"/>
    <s v="CTUP(i)7"/>
    <n v="7"/>
    <n v="2150"/>
    <n v="8"/>
    <m/>
    <s v="стрепповка"/>
    <m/>
    <m/>
  </r>
  <r>
    <n v="225"/>
    <x v="0"/>
    <s v="Крепкий алкоголь"/>
    <x v="8"/>
    <s v="КПМ-30-500-Классик"/>
    <x v="142"/>
    <n v="11100225"/>
    <x v="0"/>
    <s v="500 мл Классик"/>
    <n v="123550"/>
    <x v="144"/>
    <x v="0"/>
    <n v="10"/>
    <x v="24"/>
    <n v="1530"/>
    <s v="CTUP(i)5"/>
    <n v="5"/>
    <n v="1412"/>
    <n v="6"/>
    <m/>
    <m/>
    <m/>
    <m/>
  </r>
  <r>
    <n v="226"/>
    <x v="0"/>
    <s v="Крепкий алкоголь"/>
    <x v="8"/>
    <s v="КПМ-28-500-АДЛ"/>
    <x v="143"/>
    <n v="11100226"/>
    <x v="0"/>
    <s v="500 мл Адмиралтейская"/>
    <n v="123650"/>
    <x v="145"/>
    <x v="0"/>
    <n v="10"/>
    <x v="68"/>
    <n v="1026"/>
    <s v="CTUP(i)6"/>
    <n v="6"/>
    <n v="1640"/>
    <n v="7"/>
    <m/>
    <s v="стрепповка"/>
    <m/>
    <m/>
  </r>
  <r>
    <n v="227"/>
    <x v="0"/>
    <s v="Крепкий алкоголь"/>
    <x v="8"/>
    <s v="П-29-Б-700-АФ"/>
    <x v="144"/>
    <n v="11100227"/>
    <x v="2"/>
    <s v="700 мл Альфараби"/>
    <n v="119470"/>
    <x v="146"/>
    <x v="0"/>
    <n v="10"/>
    <x v="59"/>
    <n v="889"/>
    <s v="CTUP(i)7"/>
    <n v="7"/>
    <n v="2045"/>
    <n v="8"/>
    <m/>
    <s v="стрепповка"/>
    <m/>
    <m/>
  </r>
  <r>
    <n v="228"/>
    <x v="0"/>
    <s v="Крепкий алкоголь"/>
    <x v="8"/>
    <s v="П-29-500-АФ"/>
    <x v="145"/>
    <n v="11100228"/>
    <x v="0"/>
    <s v="500 мл Альфараби"/>
    <n v="123150"/>
    <x v="147"/>
    <x v="0"/>
    <n v="10"/>
    <x v="17"/>
    <n v="1016"/>
    <s v="CTUP(i)8"/>
    <n v="8"/>
    <n v="2065"/>
    <n v="9"/>
    <m/>
    <s v="2 т/у пленки"/>
    <m/>
    <m/>
  </r>
  <r>
    <n v="229"/>
    <x v="2"/>
    <s v="Пиво"/>
    <x v="25"/>
    <s v="КПН-2-500-Утро"/>
    <x v="146"/>
    <n v="14200229"/>
    <x v="0"/>
    <s v="500 мл Утро"/>
    <n v="130550"/>
    <x v="148"/>
    <x v="0"/>
    <n v="20"/>
    <x v="31"/>
    <n v="1960"/>
    <s v="CTUP(i)7"/>
    <n v="7"/>
    <n v="2072"/>
    <n v="8"/>
    <m/>
    <m/>
    <m/>
    <m/>
  </r>
  <r>
    <n v="230"/>
    <x v="2"/>
    <s v="Пиво"/>
    <x v="25"/>
    <s v="КПН-2-500-Утро"/>
    <x v="146"/>
    <n v="14100230"/>
    <x v="0"/>
    <s v="500 мл Утро"/>
    <n v="130550"/>
    <x v="148"/>
    <x v="0"/>
    <n v="10"/>
    <x v="31"/>
    <n v="1960"/>
    <s v="CTUP(i)7"/>
    <n v="7"/>
    <n v="2072"/>
    <n v="8"/>
    <m/>
    <m/>
    <m/>
    <m/>
  </r>
  <r>
    <n v="231"/>
    <x v="0"/>
    <s v="Крепкий алкоголь"/>
    <x v="20"/>
    <s v="В-30-500-Бренди"/>
    <x v="147"/>
    <n v="11100231"/>
    <x v="0"/>
    <s v="500 мл Бренди"/>
    <n v="105450"/>
    <x v="149"/>
    <x v="0"/>
    <n v="10"/>
    <x v="79"/>
    <n v="1014"/>
    <s v="CTUP(i)6"/>
    <n v="6"/>
    <n v="1820"/>
    <n v="7"/>
    <m/>
    <m/>
    <m/>
    <m/>
  </r>
  <r>
    <n v="232"/>
    <x v="2"/>
    <s v="Пиво"/>
    <x v="26"/>
    <s v="ВКП-2-500-Samсo"/>
    <x v="148"/>
    <n v="14200232"/>
    <x v="0"/>
    <s v="500 мл Samco"/>
    <n v="125950"/>
    <x v="150"/>
    <x v="2"/>
    <n v="20"/>
    <x v="22"/>
    <n v="2023"/>
    <s v="PTPL(i)7"/>
    <n v="7"/>
    <n v="2000"/>
    <s v="1+7"/>
    <m/>
    <m/>
    <m/>
    <m/>
  </r>
  <r>
    <n v="233"/>
    <x v="2"/>
    <s v="Пиво"/>
    <x v="26"/>
    <s v="ВКП-2-500-Samсo"/>
    <x v="148"/>
    <n v="14200233"/>
    <x v="0"/>
    <s v="500 мл Samco"/>
    <n v="125950"/>
    <x v="150"/>
    <x v="2"/>
    <n v="20"/>
    <x v="22"/>
    <n v="2023"/>
    <s v="CTPL(i)7"/>
    <n v="7"/>
    <n v="2000"/>
    <s v="1+7"/>
    <m/>
    <m/>
    <m/>
    <m/>
  </r>
  <r>
    <n v="234"/>
    <x v="2"/>
    <s v="Пиво"/>
    <x v="26"/>
    <s v="ВКП-2-330-Samсo"/>
    <x v="149"/>
    <n v="14200234"/>
    <x v="7"/>
    <s v="330 мл Samco"/>
    <n v="121433"/>
    <x v="151"/>
    <x v="2"/>
    <n v="20"/>
    <x v="80"/>
    <n v="2816"/>
    <s v="PTPL(i)8"/>
    <n v="8"/>
    <n v="2020"/>
    <s v="1+8"/>
    <m/>
    <m/>
    <m/>
    <m/>
  </r>
  <r>
    <n v="235"/>
    <x v="0"/>
    <s v="Крепкий алкоголь"/>
    <x v="27"/>
    <s v="КПМ-22спец-500-Русские перцы"/>
    <x v="150"/>
    <n v="11100235"/>
    <x v="0"/>
    <s v="500 мл Русские перцы"/>
    <n v="124950"/>
    <x v="152"/>
    <x v="0"/>
    <n v="10"/>
    <x v="33"/>
    <n v="1554"/>
    <s v="CTUP(i)6"/>
    <n v="6"/>
    <n v="1740"/>
    <n v="7"/>
    <m/>
    <s v="стрепповка"/>
    <m/>
    <m/>
  </r>
  <r>
    <n v="236"/>
    <x v="0"/>
    <s v="Крепкий алкоголь"/>
    <x v="28"/>
    <s v="В-28-2-500-Званая"/>
    <x v="151"/>
    <n v="11100236"/>
    <x v="0"/>
    <s v="500 мл Званая"/>
    <n v="106050"/>
    <x v="153"/>
    <x v="0"/>
    <n v="10"/>
    <x v="44"/>
    <n v="1960"/>
    <s v="CTUP(i)7"/>
    <n v="7"/>
    <n v="2051"/>
    <n v="8"/>
    <m/>
    <m/>
    <m/>
    <m/>
  </r>
  <r>
    <n v="237"/>
    <x v="0"/>
    <s v="Крепкий алкоголь"/>
    <x v="28"/>
    <s v="В-28-2-1000-Званая"/>
    <x v="152"/>
    <n v="11100237"/>
    <x v="1"/>
    <s v="1000 мл Званая"/>
    <n v="109199"/>
    <x v="154"/>
    <x v="0"/>
    <n v="10"/>
    <x v="81"/>
    <n v="1014"/>
    <s v="CTUP(i)6"/>
    <n v="6"/>
    <n v="2050"/>
    <n v="7"/>
    <m/>
    <m/>
    <m/>
    <m/>
  </r>
  <r>
    <n v="238"/>
    <x v="0"/>
    <s v="Крепкий алкоголь"/>
    <x v="29"/>
    <s v="В-31-3н-1750-И"/>
    <x v="153"/>
    <n v="11100238"/>
    <x v="5"/>
    <s v="1750 мл И"/>
    <n v="126399"/>
    <x v="155"/>
    <x v="0"/>
    <n v="10"/>
    <x v="55"/>
    <n v="525"/>
    <s v="CTIN(i)5"/>
    <n v="5"/>
    <n v="1845"/>
    <n v="6"/>
    <m/>
    <s v="стрепповка"/>
    <m/>
    <m/>
  </r>
  <r>
    <n v="239"/>
    <x v="0"/>
    <s v="Крепкий алкоголь"/>
    <x v="29"/>
    <s v="В-28-1-500-ММВЗ"/>
    <x v="154"/>
    <n v="11100239"/>
    <x v="0"/>
    <s v="500 мл ММВЗ"/>
    <n v="125150"/>
    <x v="156"/>
    <x v="0"/>
    <n v="10"/>
    <x v="82"/>
    <n v="1575"/>
    <s v="CTUPCL(i)7"/>
    <n v="7"/>
    <n v="2095"/>
    <s v="8+6"/>
    <m/>
    <s v="стрепповка"/>
    <m/>
    <m/>
  </r>
  <r>
    <n v="240"/>
    <x v="5"/>
    <s v="Вина тихие"/>
    <x v="29"/>
    <s v="П-29-А-700-Бордо"/>
    <x v="155"/>
    <n v="12200240"/>
    <x v="2"/>
    <s v="700 мл Бордо"/>
    <n v="125270"/>
    <x v="157"/>
    <x v="0"/>
    <n v="20"/>
    <x v="83"/>
    <n v="1398"/>
    <s v="CTUPCL(i)6"/>
    <n v="6"/>
    <n v="2038"/>
    <s v="7+5"/>
    <m/>
    <m/>
    <m/>
    <m/>
  </r>
  <r>
    <n v="241"/>
    <x v="0"/>
    <s v="Крепкий алкоголь"/>
    <x v="5"/>
    <s v="В-22-1спец-250-Тонкое горло"/>
    <x v="156"/>
    <n v="11100241"/>
    <x v="3"/>
    <s v="250 мл Тонкое горло"/>
    <n v="110825"/>
    <x v="158"/>
    <x v="0"/>
    <n v="10"/>
    <x v="80"/>
    <n v="3264"/>
    <s v="CTUP(i)8"/>
    <n v="8"/>
    <n v="1955"/>
    <n v="9"/>
    <m/>
    <m/>
    <m/>
    <m/>
  </r>
  <r>
    <n v="242"/>
    <x v="0"/>
    <s v="Крепкий алкоголь"/>
    <x v="5"/>
    <s v="В-22-1спец-500-Тонкое горло"/>
    <x v="157"/>
    <n v="11100242"/>
    <x v="0"/>
    <s v="500 мл Тонкое горло"/>
    <n v="115650"/>
    <x v="159"/>
    <x v="0"/>
    <n v="10"/>
    <x v="73"/>
    <n v="1792"/>
    <s v="CTUP(i)7"/>
    <n v="7"/>
    <n v="2010"/>
    <n v="8"/>
    <m/>
    <m/>
    <m/>
    <m/>
  </r>
  <r>
    <n v="243"/>
    <x v="0"/>
    <s v="Крепкий алкоголь"/>
    <x v="5"/>
    <s v="КПМ-30-500-Кристалл новая"/>
    <x v="158"/>
    <n v="11100243"/>
    <x v="0"/>
    <s v="500 мл Кристалл"/>
    <n v="113350"/>
    <x v="160"/>
    <x v="0"/>
    <n v="10"/>
    <x v="73"/>
    <n v="2142"/>
    <s v="CTUP(i)7"/>
    <n v="7"/>
    <n v="2090"/>
    <n v="8"/>
    <m/>
    <m/>
    <m/>
    <m/>
  </r>
  <r>
    <n v="244"/>
    <x v="0"/>
    <s v="Крепкий алкоголь"/>
    <x v="5"/>
    <s v="В-25-2-500-Столовая N"/>
    <x v="159"/>
    <n v="11100244"/>
    <x v="0"/>
    <s v="500 мл Столовая N"/>
    <n v="115750"/>
    <x v="161"/>
    <x v="0"/>
    <n v="10"/>
    <x v="53"/>
    <n v="1848"/>
    <s v="CTUP(i)7"/>
    <n v="7"/>
    <n v="1983"/>
    <n v="8"/>
    <m/>
    <m/>
    <m/>
    <m/>
  </r>
  <r>
    <n v="245"/>
    <x v="0"/>
    <s v="Крепкий алкоголь"/>
    <x v="11"/>
    <s v="В-28спец-500-Дикий Гусь без гравировки"/>
    <x v="160"/>
    <n v="11100245"/>
    <x v="0"/>
    <s v="500 мл Дикий Гусь"/>
    <n v="118650"/>
    <x v="162"/>
    <x v="0"/>
    <n v="10"/>
    <x v="14"/>
    <n v="1638"/>
    <s v="CTUP(i)7"/>
    <n v="7"/>
    <n v="2093"/>
    <n v="8"/>
    <m/>
    <s v="2 т/у пленки"/>
    <m/>
    <m/>
  </r>
  <r>
    <n v="246"/>
    <x v="0"/>
    <s v="Крепкий алкоголь"/>
    <x v="30"/>
    <s v="В-28-2-250-Мерная"/>
    <x v="161"/>
    <n v="11100246"/>
    <x v="3"/>
    <s v="250 мл Мерная"/>
    <n v="127725"/>
    <x v="163"/>
    <x v="0"/>
    <n v="10"/>
    <x v="50"/>
    <n v="2244"/>
    <s v="CTUP(i)6"/>
    <n v="6"/>
    <n v="1461"/>
    <n v="7"/>
    <m/>
    <m/>
    <m/>
    <m/>
  </r>
  <r>
    <n v="247"/>
    <x v="0"/>
    <s v="Крепкий алкоголь"/>
    <x v="13"/>
    <s v="28х44 Д-1-500-Хаски"/>
    <x v="162"/>
    <n v="11100247"/>
    <x v="0"/>
    <s v="500 мл Хаски"/>
    <n v="113450"/>
    <x v="164"/>
    <x v="0"/>
    <n v="10"/>
    <x v="5"/>
    <n v="1156"/>
    <s v="CTUPCL(e)7"/>
    <n v="7"/>
    <n v="2030"/>
    <s v="10+6"/>
    <m/>
    <s v="стрепповка"/>
    <m/>
    <m/>
  </r>
  <r>
    <n v="248"/>
    <x v="0"/>
    <s v="Крепкий алкоголь"/>
    <x v="13"/>
    <s v="КПМ-30-500-Пять Озер"/>
    <x v="163"/>
    <n v="11100248"/>
    <x v="0"/>
    <s v="500 мл Пять озер"/>
    <n v="109250"/>
    <x v="165"/>
    <x v="0"/>
    <n v="10"/>
    <x v="61"/>
    <n v="1008"/>
    <s v="CTUP(e)4"/>
    <n v="4"/>
    <n v="1295"/>
    <n v="5"/>
    <m/>
    <s v="стрепповка"/>
    <m/>
    <m/>
  </r>
  <r>
    <n v="249"/>
    <x v="0"/>
    <s v="Крепкий алкоголь"/>
    <x v="13"/>
    <s v="КПМ-30-500-Пять Озер"/>
    <x v="163"/>
    <n v="11100249"/>
    <x v="0"/>
    <s v="500 мл Пять озер"/>
    <n v="109250"/>
    <x v="165"/>
    <x v="0"/>
    <n v="10"/>
    <x v="61"/>
    <n v="1764"/>
    <s v="CTUP(e)7"/>
    <n v="7"/>
    <n v="2135"/>
    <n v="8"/>
    <m/>
    <s v="стрепповка"/>
    <m/>
    <m/>
  </r>
  <r>
    <n v="250"/>
    <x v="0"/>
    <s v="Крепкий алкоголь"/>
    <x v="7"/>
    <s v="В-25-1-500-Зимняя дорога"/>
    <x v="164"/>
    <n v="11100250"/>
    <x v="0"/>
    <s v="500 мл Зимняя дорога"/>
    <n v="124050"/>
    <x v="166"/>
    <x v="0"/>
    <n v="10"/>
    <x v="84"/>
    <n v="1836"/>
    <s v="CTUP(i)6"/>
    <n v="6"/>
    <n v="1930"/>
    <n v="7"/>
    <m/>
    <m/>
    <m/>
    <m/>
  </r>
  <r>
    <n v="251"/>
    <x v="0"/>
    <s v="Крепкий алкоголь"/>
    <x v="7"/>
    <s v="В-28-2изм-500-ГОСТ"/>
    <x v="165"/>
    <n v="11100251"/>
    <x v="0"/>
    <s v="500 мл ГОСТ"/>
    <n v="125350"/>
    <x v="167"/>
    <x v="2"/>
    <n v="10"/>
    <x v="22"/>
    <n v="2086"/>
    <s v="CTCL(i)7"/>
    <n v="7"/>
    <n v="2070"/>
    <s v="1+7"/>
    <m/>
    <m/>
    <m/>
    <m/>
  </r>
  <r>
    <n v="252"/>
    <x v="0"/>
    <s v="Крепкий алкоголь"/>
    <x v="7"/>
    <s v="В-28-2-750-Медаль"/>
    <x v="166"/>
    <n v="11100252"/>
    <x v="6"/>
    <s v="750 мл Медаль"/>
    <n v="119875"/>
    <x v="168"/>
    <x v="0"/>
    <n v="10"/>
    <x v="24"/>
    <n v="1350"/>
    <s v="CTUP(i)6"/>
    <n v="6"/>
    <n v="1972"/>
    <n v="7"/>
    <m/>
    <m/>
    <m/>
    <m/>
  </r>
  <r>
    <n v="253"/>
    <x v="0"/>
    <s v="Крепкий алкоголь"/>
    <x v="31"/>
    <s v="В-31-3-500-Русский путь"/>
    <x v="167"/>
    <n v="11100253"/>
    <x v="0"/>
    <s v="500 мл Русский путь"/>
    <n v="124850"/>
    <x v="169"/>
    <x v="0"/>
    <n v="10"/>
    <x v="73"/>
    <n v="1398"/>
    <s v="CTINCL(i)6"/>
    <n v="6"/>
    <n v="1710"/>
    <s v="1+6"/>
    <m/>
    <m/>
    <m/>
    <m/>
  </r>
  <r>
    <n v="254"/>
    <x v="0"/>
    <s v="Крепкий алкоголь"/>
    <x v="31"/>
    <s v="В-31-3-500-Русский путь"/>
    <x v="167"/>
    <n v="11100254"/>
    <x v="0"/>
    <s v="500 мл Русский путь"/>
    <n v="124850"/>
    <x v="169"/>
    <x v="0"/>
    <n v="10"/>
    <x v="73"/>
    <n v="1631"/>
    <s v="CTINCL(i)7"/>
    <n v="7"/>
    <n v="1970"/>
    <s v="1+7"/>
    <m/>
    <m/>
    <m/>
    <m/>
  </r>
  <r>
    <n v="255"/>
    <x v="0"/>
    <s v="Крепкий алкоголь"/>
    <x v="31"/>
    <s v="В-31-3-1000-Русский путь"/>
    <x v="168"/>
    <n v="11100255"/>
    <x v="1"/>
    <s v="1000 мл Русский путь"/>
    <n v="124799"/>
    <x v="170"/>
    <x v="0"/>
    <n v="10"/>
    <x v="7"/>
    <n v="900"/>
    <s v="CTUP(i)6"/>
    <n v="6"/>
    <n v="2005"/>
    <n v="7"/>
    <m/>
    <m/>
    <m/>
    <m/>
  </r>
  <r>
    <n v="256"/>
    <x v="0"/>
    <s v="Крепкий алкоголь"/>
    <x v="32"/>
    <s v="В-28-2-250-FLS"/>
    <x v="169"/>
    <n v="11100256"/>
    <x v="3"/>
    <s v="250 мл FLS"/>
    <n v="123825"/>
    <x v="171"/>
    <x v="0"/>
    <n v="10"/>
    <x v="85"/>
    <n v="2262"/>
    <s v="CTUP(i)6"/>
    <n v="6"/>
    <n v="1444"/>
    <n v="7"/>
    <m/>
    <s v="стрепповка"/>
    <m/>
    <m/>
  </r>
  <r>
    <n v="257"/>
    <x v="0"/>
    <s v="Крепкий алкоголь"/>
    <x v="32"/>
    <s v="В-28-1-250-Фляга"/>
    <x v="170"/>
    <n v="11100257"/>
    <x v="3"/>
    <s v="250 мл Фляга"/>
    <n v="112725"/>
    <x v="172"/>
    <x v="0"/>
    <n v="10"/>
    <x v="34"/>
    <n v="3072"/>
    <s v="CTUP(i)8"/>
    <n v="8"/>
    <n v="1575"/>
    <n v="9"/>
    <m/>
    <s v="стрепповка"/>
    <m/>
    <m/>
  </r>
  <r>
    <n v="258"/>
    <x v="0"/>
    <s v="Крепкий алкоголь"/>
    <x v="32"/>
    <s v="В-28-1-250-Фляга"/>
    <x v="170"/>
    <n v="11100258"/>
    <x v="3"/>
    <s v="250 мл Фляга"/>
    <n v="112725"/>
    <x v="172"/>
    <x v="0"/>
    <n v="10"/>
    <x v="34"/>
    <n v="3456"/>
    <s v="CTUP(i)9"/>
    <n v="9"/>
    <n v="1750"/>
    <n v="10"/>
    <m/>
    <s v="стрепповка"/>
    <m/>
    <m/>
  </r>
  <r>
    <n v="259"/>
    <x v="0"/>
    <s v="Крепкий алкоголь"/>
    <x v="32"/>
    <s v="В-28-1-250-РС"/>
    <x v="171"/>
    <n v="11100259"/>
    <x v="3"/>
    <s v="250 мл РС"/>
    <n v="123725"/>
    <x v="173"/>
    <x v="0"/>
    <n v="10"/>
    <x v="22"/>
    <n v="2688"/>
    <s v="CTUP(i)8"/>
    <n v="8"/>
    <n v="1610"/>
    <n v="9"/>
    <m/>
    <m/>
    <m/>
    <m/>
  </r>
  <r>
    <n v="260"/>
    <x v="0"/>
    <s v="Крепкий алкоголь"/>
    <x v="32"/>
    <s v="В-28-1-250-Фляга"/>
    <x v="170"/>
    <n v="11100260"/>
    <x v="3"/>
    <s v="250 мл Фляга"/>
    <n v="112725"/>
    <x v="172"/>
    <x v="0"/>
    <n v="10"/>
    <x v="34"/>
    <n v="2688"/>
    <s v="CTUP(i)7"/>
    <n v="7"/>
    <n v="1400"/>
    <n v="8"/>
    <m/>
    <s v="стрепповка"/>
    <m/>
    <m/>
  </r>
  <r>
    <n v="261"/>
    <x v="0"/>
    <s v="Крепкий алкоголь"/>
    <x v="3"/>
    <s v="П-29-Бизм-750-Марсель"/>
    <x v="172"/>
    <n v="11100261"/>
    <x v="6"/>
    <s v="750 мл Марсель"/>
    <n v="109675"/>
    <x v="174"/>
    <x v="0"/>
    <n v="10"/>
    <x v="86"/>
    <n v="900"/>
    <s v="CTUP(i)4"/>
    <n v="4"/>
    <n v="1510"/>
    <n v="6"/>
    <m/>
    <s v="стрепповка"/>
    <m/>
    <m/>
  </r>
  <r>
    <n v="262"/>
    <x v="0"/>
    <s v="Крепкий алкоголь"/>
    <x v="3"/>
    <s v="В-33-400М-1000-Царская"/>
    <x v="173"/>
    <n v="11100262"/>
    <x v="1"/>
    <s v="1000 мл Царская"/>
    <n v="127899"/>
    <x v="175"/>
    <x v="0"/>
    <n v="10"/>
    <x v="87"/>
    <n v="864"/>
    <s v="CTUP(i)6"/>
    <n v="6"/>
    <n v="1840"/>
    <n v="7"/>
    <m/>
    <s v="стрепповка"/>
    <m/>
    <m/>
  </r>
  <r>
    <n v="263"/>
    <x v="0"/>
    <s v="Крепкий алкоголь"/>
    <x v="3"/>
    <s v="В-30-3-750-French"/>
    <x v="174"/>
    <n v="11100263"/>
    <x v="6"/>
    <s v="750 мл French"/>
    <n v="109775"/>
    <x v="176"/>
    <x v="0"/>
    <n v="10"/>
    <x v="88"/>
    <n v="932"/>
    <s v="CTUP(i)4"/>
    <n v="4"/>
    <n v="1540"/>
    <n v="6"/>
    <m/>
    <s v="стрепповка"/>
    <m/>
    <m/>
  </r>
  <r>
    <n v="264"/>
    <x v="0"/>
    <s v="Крепкий алкоголь"/>
    <x v="6"/>
    <s v="В-28-1-250-Ямская"/>
    <x v="175"/>
    <n v="11100264"/>
    <x v="3"/>
    <s v="250 мл Ямская"/>
    <n v="117125"/>
    <x v="177"/>
    <x v="0"/>
    <n v="10"/>
    <x v="80"/>
    <n v="3420"/>
    <s v="CTUP(i)9"/>
    <n v="9"/>
    <n v="1930"/>
    <n v="10"/>
    <m/>
    <s v="стрепповка"/>
    <m/>
    <m/>
  </r>
  <r>
    <n v="265"/>
    <x v="0"/>
    <s v="Крепкий алкоголь"/>
    <x v="6"/>
    <s v="В-31-4-1000-Парламент"/>
    <x v="176"/>
    <n v="11100265"/>
    <x v="1"/>
    <s v="1000 мл Парламент"/>
    <n v="113599"/>
    <x v="178"/>
    <x v="0"/>
    <n v="10"/>
    <x v="75"/>
    <n v="980"/>
    <s v="CTUP(i)6"/>
    <n v="6"/>
    <n v="1998"/>
    <n v="7"/>
    <m/>
    <s v="стрепповка"/>
    <m/>
    <m/>
  </r>
  <r>
    <n v="266"/>
    <x v="0"/>
    <s v="Крепкий алкоголь"/>
    <x v="33"/>
    <s v="В-28-2-500-Колоски"/>
    <x v="177"/>
    <n v="11100266"/>
    <x v="0"/>
    <s v="500 мл Колоски"/>
    <n v="113850"/>
    <x v="179"/>
    <x v="0"/>
    <n v="10"/>
    <x v="77"/>
    <n v="1848"/>
    <s v="CTUP(i)7"/>
    <n v="7"/>
    <n v="2210"/>
    <n v="8"/>
    <m/>
    <m/>
    <m/>
    <m/>
  </r>
  <r>
    <n v="267"/>
    <x v="0"/>
    <s v="Крепкий алкоголь"/>
    <x v="34"/>
    <s v="В-36-4-1750-Veda"/>
    <x v="178"/>
    <n v="11100267"/>
    <x v="5"/>
    <s v="1750 мл Веда"/>
    <n v="119999"/>
    <x v="180"/>
    <x v="0"/>
    <n v="10"/>
    <x v="89"/>
    <n v="525"/>
    <s v="CTUP(i)5"/>
    <n v="5"/>
    <n v="1845"/>
    <n v="6"/>
    <m/>
    <s v="стрепповка"/>
    <m/>
    <m/>
  </r>
  <r>
    <n v="268"/>
    <x v="0"/>
    <s v="Крепкий алкоголь"/>
    <x v="35"/>
    <s v="В-31-4-1000-Nemiroff"/>
    <x v="179"/>
    <n v="11100268"/>
    <x v="1"/>
    <s v="1000 мл Nemiroff"/>
    <n v="124199"/>
    <x v="181"/>
    <x v="0"/>
    <n v="10"/>
    <x v="70"/>
    <n v="1056"/>
    <s v="CTUP(i)6"/>
    <n v="6"/>
    <n v="2118"/>
    <n v="7"/>
    <m/>
    <s v="стрепповка"/>
    <m/>
    <m/>
  </r>
  <r>
    <n v="269"/>
    <x v="0"/>
    <s v="Крепкий алкоголь"/>
    <x v="35"/>
    <s v="В-30-6-250-Nemiroff"/>
    <x v="180"/>
    <n v="11100269"/>
    <x v="3"/>
    <s v="250 мл Nemiroff"/>
    <n v="124225"/>
    <x v="182"/>
    <x v="0"/>
    <n v="10"/>
    <x v="50"/>
    <n v="2548"/>
    <s v="CTUP(i)7"/>
    <n v="7"/>
    <n v="1487"/>
    <n v="8"/>
    <m/>
    <m/>
    <m/>
    <m/>
  </r>
  <r>
    <n v="270"/>
    <x v="0"/>
    <s v="Крепкий алкоголь"/>
    <x v="35"/>
    <s v="В-30-6-500-Nemiroff"/>
    <x v="181"/>
    <n v="11100270"/>
    <x v="0"/>
    <s v="500 мл Nemiroff"/>
    <n v="124350"/>
    <x v="183"/>
    <x v="0"/>
    <n v="10"/>
    <x v="24"/>
    <n v="1680"/>
    <s v="CTUP(i)7"/>
    <n v="7"/>
    <n v="1722"/>
    <n v="8"/>
    <m/>
    <m/>
    <m/>
    <m/>
  </r>
  <r>
    <n v="271"/>
    <x v="0"/>
    <s v="Крепкий алкоголь"/>
    <x v="35"/>
    <s v="В-30-6-500-Nemiroff"/>
    <x v="181"/>
    <n v="11100271"/>
    <x v="0"/>
    <s v="500 мл Nemiroff"/>
    <n v="124350"/>
    <x v="183"/>
    <x v="0"/>
    <n v="10"/>
    <x v="24"/>
    <n v="1596"/>
    <s v="CTUP(i)7"/>
    <n v="7"/>
    <n v="1722"/>
    <n v="8"/>
    <m/>
    <m/>
    <m/>
    <m/>
  </r>
  <r>
    <n v="272"/>
    <x v="0"/>
    <s v="Крепкий алкоголь"/>
    <x v="35"/>
    <s v="АП-4-500-Nemiroff"/>
    <x v="182"/>
    <n v="11100272"/>
    <x v="0"/>
    <s v="500 мл Nemiroff"/>
    <n v="124650"/>
    <x v="184"/>
    <x v="0"/>
    <n v="10"/>
    <x v="40"/>
    <n v="1326"/>
    <s v="CTUPCL(i)6"/>
    <n v="6"/>
    <n v="1614"/>
    <s v="7+5"/>
    <m/>
    <m/>
    <m/>
    <m/>
  </r>
  <r>
    <n v="273"/>
    <x v="0"/>
    <s v="Крепкий алкоголь"/>
    <x v="35"/>
    <s v="АП-4-700-Nemiroff"/>
    <x v="183"/>
    <n v="11100273"/>
    <x v="2"/>
    <s v="700 мл Nemiroff"/>
    <n v="124570"/>
    <x v="185"/>
    <x v="0"/>
    <n v="10"/>
    <x v="29"/>
    <n v="1260"/>
    <s v="CTUPCL(i)7"/>
    <n v="7"/>
    <n v="1940"/>
    <s v="8+6"/>
    <m/>
    <m/>
    <s v="просмотр"/>
    <s v="просмотр"/>
  </r>
  <r>
    <n v="274"/>
    <x v="0"/>
    <s v="Крепкий алкоголь"/>
    <x v="35"/>
    <s v="КПМ-30-500-Nemiroff"/>
    <x v="184"/>
    <n v="11100274"/>
    <x v="0"/>
    <s v="500 мл Nemiroff"/>
    <n v="127950"/>
    <x v="186"/>
    <x v="2"/>
    <n v="10"/>
    <x v="44"/>
    <n v="1848"/>
    <s v="CTUP(i)6"/>
    <n v="6"/>
    <n v="1657"/>
    <n v="7"/>
    <m/>
    <m/>
    <m/>
    <m/>
  </r>
  <r>
    <n v="275"/>
    <x v="0"/>
    <s v="Крепкий алкоголь"/>
    <x v="35"/>
    <s v="КПМ-30-1000-Nemiroff"/>
    <x v="185"/>
    <n v="11100275"/>
    <x v="1"/>
    <s v="1000 мл Nemiroff"/>
    <n v="124499"/>
    <x v="187"/>
    <x v="0"/>
    <n v="10"/>
    <x v="90"/>
    <n v="1092"/>
    <s v="CTUP(i)6"/>
    <n v="6"/>
    <n v="1998"/>
    <n v="7"/>
    <m/>
    <s v="стрепповка"/>
    <m/>
    <m/>
  </r>
  <r>
    <n v="276"/>
    <x v="0"/>
    <s v="Крепкий алкоголь"/>
    <x v="35"/>
    <s v="КПМ-30-1750-Nemiroff"/>
    <x v="186"/>
    <n v="11100276"/>
    <x v="5"/>
    <s v="1750 мл Nemiroff"/>
    <n v="128099"/>
    <x v="188"/>
    <x v="0"/>
    <n v="10"/>
    <x v="91"/>
    <n v="405"/>
    <s v="CTUPCL(i)5"/>
    <n v="5"/>
    <n v="1575"/>
    <s v="6+4"/>
    <m/>
    <s v="стрепповка"/>
    <m/>
    <m/>
  </r>
  <r>
    <n v="277"/>
    <x v="0"/>
    <s v="Крепкий алкоголь"/>
    <x v="35"/>
    <s v="КПМ-23спец-500-Ясень"/>
    <x v="187"/>
    <n v="11100277"/>
    <x v="0"/>
    <s v="500 мл Ясень"/>
    <n v="128150"/>
    <x v="189"/>
    <x v="0"/>
    <n v="10"/>
    <x v="31"/>
    <n v="1372"/>
    <s v="CTUP(i)7"/>
    <n v="7"/>
    <n v="1909"/>
    <n v="8"/>
    <m/>
    <m/>
    <m/>
    <m/>
  </r>
  <r>
    <n v="278"/>
    <x v="4"/>
    <s v="Б/а напитки"/>
    <x v="36"/>
    <s v="Вн-28-250-Pepsi"/>
    <x v="188"/>
    <n v="21100278"/>
    <x v="3"/>
    <s v="250 мл Pepsi"/>
    <n v="200525"/>
    <x v="190"/>
    <x v="2"/>
    <n v="10"/>
    <x v="65"/>
    <n v="3780"/>
    <s v="CTCL(i)9"/>
    <n v="9"/>
    <n v="2037"/>
    <s v="1+9"/>
    <m/>
    <m/>
    <m/>
    <m/>
  </r>
  <r>
    <n v="279"/>
    <x v="0"/>
    <s v="Крепкий алкоголь"/>
    <x v="37"/>
    <s v="В-28-1-250-STUZHA"/>
    <x v="189"/>
    <n v="11100279"/>
    <x v="3"/>
    <s v="250 мл Стужа"/>
    <n v="128225"/>
    <x v="191"/>
    <x v="0"/>
    <n v="10"/>
    <x v="20"/>
    <n v="2681"/>
    <s v="CTUP(i)7"/>
    <n v="7"/>
    <n v="1508"/>
    <n v="8"/>
    <m/>
    <m/>
    <m/>
    <m/>
  </r>
  <r>
    <n v="280"/>
    <x v="0"/>
    <s v="Крепкий алкоголь"/>
    <x v="37"/>
    <s v="В-28-1-375-STUZHA"/>
    <x v="190"/>
    <n v="11100280"/>
    <x v="4"/>
    <s v="375 мл Стужа"/>
    <n v="128337"/>
    <x v="192"/>
    <x v="0"/>
    <n v="10"/>
    <x v="1"/>
    <n v="1980"/>
    <s v="CTUP(i)6"/>
    <n v="6"/>
    <n v="1512"/>
    <n v="7"/>
    <m/>
    <m/>
    <m/>
    <m/>
  </r>
  <r>
    <n v="281"/>
    <x v="6"/>
    <s v="Детское питание"/>
    <x v="38"/>
    <s v="РТ51-110-ДП-Агуша"/>
    <x v="191"/>
    <n v="33100281"/>
    <x v="12"/>
    <s v="110 мл Агуша"/>
    <n v="301511"/>
    <x v="193"/>
    <x v="1"/>
    <n v="10"/>
    <x v="92"/>
    <n v="2637"/>
    <s v="CTCL(i)9"/>
    <n v="9"/>
    <n v="852"/>
    <s v="1+9"/>
    <m/>
    <m/>
    <m/>
    <m/>
  </r>
  <r>
    <n v="282"/>
    <x v="6"/>
    <s v="Детское питание"/>
    <x v="38"/>
    <s v="РТ51-187-ДП-Агуша"/>
    <x v="192"/>
    <n v="33100282"/>
    <x v="13"/>
    <s v="187 мл Агуша"/>
    <n v="301619"/>
    <x v="194"/>
    <x v="1"/>
    <n v="10"/>
    <x v="93"/>
    <n v="2072"/>
    <s v="CTCL(i)8"/>
    <n v="8"/>
    <n v="970"/>
    <s v="1+8"/>
    <m/>
    <m/>
    <m/>
    <m/>
  </r>
  <r>
    <n v="283"/>
    <x v="7"/>
    <s v="Б/а напитки"/>
    <x v="36"/>
    <s v="То-38-200-ДП-Я"/>
    <x v="193"/>
    <n v="22100283"/>
    <x v="11"/>
    <s v="200 мл Я"/>
    <n v="200620"/>
    <x v="195"/>
    <x v="1"/>
    <n v="10"/>
    <x v="94"/>
    <n v="3192"/>
    <s v="CTCL(i)14"/>
    <n v="14"/>
    <n v="2170"/>
    <s v="1+14"/>
    <m/>
    <m/>
    <m/>
    <m/>
  </r>
  <r>
    <n v="284"/>
    <x v="0"/>
    <s v="Крепкий алкоголь"/>
    <x v="20"/>
    <s v="GP-30-500-Патриот"/>
    <x v="194"/>
    <n v="11100284"/>
    <x v="0"/>
    <s v="500 мл Патриот"/>
    <n v="126550"/>
    <x v="196"/>
    <x v="0"/>
    <n v="10"/>
    <x v="77"/>
    <n v="1960"/>
    <s v="CTUP(i)7"/>
    <n v="7"/>
    <n v="2107"/>
    <n v="8"/>
    <m/>
    <m/>
    <m/>
    <m/>
  </r>
  <r>
    <n v="285"/>
    <x v="0"/>
    <s v="Крепкий алкоголь"/>
    <x v="39"/>
    <s v="КПМ-28-700-Акдов"/>
    <x v="195"/>
    <n v="11100285"/>
    <x v="2"/>
    <s v="700 мл Акдов"/>
    <n v="128470"/>
    <x v="197"/>
    <x v="0"/>
    <n v="10"/>
    <x v="95"/>
    <n v="784"/>
    <s v="CTUP(i)4"/>
    <n v="4"/>
    <n v="1290"/>
    <s v="4+1"/>
    <n v="750"/>
    <m/>
    <m/>
    <m/>
  </r>
  <r>
    <n v="286"/>
    <x v="0"/>
    <s v="Крепкий алкоголь"/>
    <x v="40"/>
    <s v="КПМ-30-700-Stuzha"/>
    <x v="196"/>
    <n v="11100286"/>
    <x v="2"/>
    <s v="700 мл Стужа"/>
    <n v="128570"/>
    <x v="198"/>
    <x v="0"/>
    <n v="10"/>
    <x v="36"/>
    <n v="1463"/>
    <s v="CTUP(i)7"/>
    <n v="7"/>
    <n v="2016"/>
    <n v="8"/>
    <m/>
    <m/>
    <m/>
    <m/>
  </r>
  <r>
    <n v="287"/>
    <x v="0"/>
    <s v="Крепкий алкоголь"/>
    <x v="7"/>
    <s v="В-30-5изм-700-Праздничная"/>
    <x v="197"/>
    <n v="11100287"/>
    <x v="2"/>
    <s v="700 мл Праздничная"/>
    <n v="128670"/>
    <x v="199"/>
    <x v="0"/>
    <n v="10"/>
    <x v="17"/>
    <n v="1398"/>
    <s v="CTIN(i)6"/>
    <n v="6"/>
    <n v="1918"/>
    <s v="6+1"/>
    <m/>
    <m/>
    <m/>
    <m/>
  </r>
  <r>
    <n v="288"/>
    <x v="0"/>
    <s v="Крепкий алкоголь"/>
    <x v="35"/>
    <s v="КПМ-23спец-700-Ясень"/>
    <x v="198"/>
    <n v="11100288"/>
    <x v="2"/>
    <s v="700 мл Ясень"/>
    <n v="128770"/>
    <x v="200"/>
    <x v="0"/>
    <n v="10"/>
    <x v="17"/>
    <n v="1106"/>
    <s v="CTUP(i)7"/>
    <n v="7"/>
    <n v="2090"/>
    <n v="8"/>
    <m/>
    <m/>
    <m/>
    <m/>
  </r>
  <r>
    <n v="289"/>
    <x v="0"/>
    <s v="Крепкий алкоголь"/>
    <x v="35"/>
    <s v="АП-4-1000-Nemiroff"/>
    <x v="199"/>
    <n v="11100289"/>
    <x v="1"/>
    <s v="1000 мл Nemiroff"/>
    <n v="128899"/>
    <x v="201"/>
    <x v="0"/>
    <n v="10"/>
    <x v="86"/>
    <n v="858"/>
    <s v="CTUPCL(i)6"/>
    <n v="6"/>
    <n v="1842"/>
    <s v="7+5"/>
    <m/>
    <m/>
    <m/>
    <m/>
  </r>
  <r>
    <n v="290"/>
    <x v="0"/>
    <s v="Крепкий алкоголь"/>
    <x v="35"/>
    <s v="КПМ-23спец-250-Ясень"/>
    <x v="200"/>
    <n v="11100290"/>
    <x v="3"/>
    <s v="250 мл Ясень"/>
    <n v="128925"/>
    <x v="202"/>
    <x v="0"/>
    <n v="10"/>
    <x v="9"/>
    <n v="2682"/>
    <s v="CTUP(i)9"/>
    <n v="9"/>
    <n v="2053"/>
    <n v="10"/>
    <m/>
    <m/>
    <m/>
    <m/>
  </r>
  <r>
    <n v="291"/>
    <x v="0"/>
    <s v="Крепкий алкоголь"/>
    <x v="35"/>
    <s v="В-28-4-250-Nemiroff"/>
    <x v="201"/>
    <n v="11100291"/>
    <x v="3"/>
    <s v="250 мл Nemiroff"/>
    <n v="129025"/>
    <x v="203"/>
    <x v="0"/>
    <n v="10"/>
    <x v="22"/>
    <n v="2295"/>
    <s v="CTUP(i)5"/>
    <n v="5"/>
    <n v="1257"/>
    <n v="6"/>
    <m/>
    <m/>
    <m/>
    <m/>
  </r>
  <r>
    <n v="292"/>
    <x v="4"/>
    <s v="Б/а напитки"/>
    <x v="36"/>
    <s v="КПНв-330-Pepsi Ретро"/>
    <x v="202"/>
    <n v="21100292"/>
    <x v="7"/>
    <s v="330 мл Pepsi"/>
    <n v="200733"/>
    <x v="204"/>
    <x v="2"/>
    <n v="10"/>
    <x v="96"/>
    <n v="3420"/>
    <s v="CTIN(i)9"/>
    <n v="9"/>
    <n v="2160"/>
    <n v="9"/>
    <m/>
    <m/>
    <m/>
    <m/>
  </r>
  <r>
    <n v="293"/>
    <x v="0"/>
    <s v="Крепкий алкоголь"/>
    <x v="39"/>
    <s v="КПМ-28-500-Ханская"/>
    <x v="203"/>
    <n v="11100293"/>
    <x v="0"/>
    <s v="500 мл Ханская"/>
    <n v="129150"/>
    <x v="205"/>
    <x v="0"/>
    <n v="10"/>
    <x v="97"/>
    <n v="1408"/>
    <s v="CTUP(i)8"/>
    <n v="8"/>
    <n v="1735"/>
    <n v="9"/>
    <m/>
    <m/>
    <m/>
    <m/>
  </r>
  <r>
    <n v="294"/>
    <x v="0"/>
    <s v="Крепкий алкоголь"/>
    <x v="39"/>
    <s v="КПМ-28-700-Ханская"/>
    <x v="204"/>
    <n v="11100294"/>
    <x v="2"/>
    <s v="700 мл Ханская"/>
    <n v="129270"/>
    <x v="206"/>
    <x v="0"/>
    <n v="10"/>
    <x v="5"/>
    <n v="1200"/>
    <s v="CTUP(i)8"/>
    <n v="8"/>
    <n v="1882"/>
    <n v="9"/>
    <m/>
    <m/>
    <m/>
    <m/>
  </r>
  <r>
    <n v="295"/>
    <x v="0"/>
    <s v="Крепкий алкоголь"/>
    <x v="39"/>
    <s v="КПМ-28-1000-Ханская"/>
    <x v="205"/>
    <n v="11100295"/>
    <x v="1"/>
    <s v="1000 мл Ханская"/>
    <n v="129399"/>
    <x v="207"/>
    <x v="0"/>
    <n v="10"/>
    <x v="88"/>
    <n v="900"/>
    <s v="CTUP(i)6"/>
    <n v="6"/>
    <n v="1850"/>
    <n v="7"/>
    <m/>
    <m/>
    <m/>
    <m/>
  </r>
  <r>
    <n v="296"/>
    <x v="2"/>
    <s v="Пиво"/>
    <x v="16"/>
    <s v="КПНв-500-LN"/>
    <x v="206"/>
    <n v="14200296"/>
    <x v="0"/>
    <s v="500 мл LN"/>
    <n v="129450"/>
    <x v="208"/>
    <x v="2"/>
    <n v="20"/>
    <x v="50"/>
    <n v="1960"/>
    <s v="PTPL(i)7"/>
    <n v="7"/>
    <n v="2070"/>
    <s v="7+1"/>
    <m/>
    <m/>
    <m/>
    <m/>
  </r>
  <r>
    <n v="297"/>
    <x v="2"/>
    <s v="Пиво"/>
    <x v="16"/>
    <s v="КПНв-500-LN"/>
    <x v="206"/>
    <n v="14200297"/>
    <x v="0"/>
    <s v="500 мл LN"/>
    <n v="129450"/>
    <x v="208"/>
    <x v="2"/>
    <n v="20"/>
    <x v="50"/>
    <n v="1400"/>
    <s v="PTPL(i)5"/>
    <n v="5"/>
    <n v="1525"/>
    <s v="5+1"/>
    <m/>
    <m/>
    <m/>
    <m/>
  </r>
  <r>
    <n v="298"/>
    <x v="4"/>
    <s v="Б/а напитки"/>
    <x v="24"/>
    <s v="Вн-28-500-Лимонад"/>
    <x v="207"/>
    <n v="21200298"/>
    <x v="0"/>
    <s v="500 мл Лимонад"/>
    <n v="200850"/>
    <x v="209"/>
    <x v="2"/>
    <n v="20"/>
    <x v="20"/>
    <n v="2312"/>
    <s v="CTUP(i)8"/>
    <n v="8"/>
    <n v="2106"/>
    <n v="9"/>
    <m/>
    <m/>
    <m/>
    <m/>
  </r>
  <r>
    <n v="299"/>
    <x v="0"/>
    <s v="Крепкий алкоголь"/>
    <x v="30"/>
    <s v="КПМ-30изм-375-Медофф"/>
    <x v="208"/>
    <n v="11100299"/>
    <x v="4"/>
    <s v="375 мл Медофф"/>
    <n v="129537"/>
    <x v="210"/>
    <x v="0"/>
    <n v="10"/>
    <x v="27"/>
    <n v="2240"/>
    <s v="CTUP(i)7"/>
    <n v="7"/>
    <n v="1795"/>
    <n v="8"/>
    <m/>
    <m/>
    <m/>
    <m/>
  </r>
  <r>
    <n v="300"/>
    <x v="2"/>
    <s v="Пиво"/>
    <x v="41"/>
    <s v="ВКП-500-Жигули Барное"/>
    <x v="209"/>
    <n v="14200300"/>
    <x v="0"/>
    <s v="500 мл Жигули Барное"/>
    <n v="129650"/>
    <x v="211"/>
    <x v="2"/>
    <n v="20"/>
    <x v="20"/>
    <n v="2048"/>
    <s v="CTIN(i)8"/>
    <n v="8"/>
    <n v="2206"/>
    <s v="8+1"/>
    <m/>
    <m/>
    <m/>
    <m/>
  </r>
  <r>
    <n v="301"/>
    <x v="0"/>
    <s v="Крепкий алкоголь"/>
    <x v="6"/>
    <s v="В-28-1-1000-Ямская (доп.упаковка)"/>
    <x v="27"/>
    <n v="11100301"/>
    <x v="1"/>
    <s v="1000 мл Ямская"/>
    <n v="106799"/>
    <x v="212"/>
    <x v="0"/>
    <n v="10"/>
    <x v="25"/>
    <n v="900"/>
    <s v="CTUP(i)6"/>
    <n v="6"/>
    <n v="1842"/>
    <n v="6"/>
    <m/>
    <s v="Доп. упаковка (двойная пленка + стрепповка)"/>
    <m/>
    <m/>
  </r>
  <r>
    <n v="302"/>
    <x v="0"/>
    <s v="Крепкий алкоголь"/>
    <x v="6"/>
    <s v="В-28-1-700-Я(Ямская) (доп.упаковка)"/>
    <x v="26"/>
    <n v="11100302"/>
    <x v="2"/>
    <s v="700 мл Ямская"/>
    <n v="111170"/>
    <x v="213"/>
    <x v="0"/>
    <n v="10"/>
    <x v="24"/>
    <n v="1274"/>
    <s v="CTUP(i)7"/>
    <n v="7"/>
    <n v="1886"/>
    <n v="7"/>
    <m/>
    <s v="Доп. упаковка (двойная пленка + стрепповка)"/>
    <m/>
    <m/>
  </r>
  <r>
    <n v="303"/>
    <x v="0"/>
    <s v="Крепкий алкоголь"/>
    <x v="6"/>
    <s v="В-28-1-250-Ямская (доп.упаковка)"/>
    <x v="175"/>
    <n v="11100303"/>
    <x v="3"/>
    <s v="250 мл Ямская"/>
    <n v="117125"/>
    <x v="214"/>
    <x v="0"/>
    <n v="10"/>
    <x v="80"/>
    <n v="3420"/>
    <s v="CTUP(i)9"/>
    <n v="9"/>
    <n v="1930"/>
    <n v="10"/>
    <m/>
    <s v="Доп. упаковка (двойная пленка + стрепповка)"/>
    <m/>
    <m/>
  </r>
  <r>
    <n v="304"/>
    <x v="0"/>
    <s v="Крепкий алкоголь"/>
    <x v="3"/>
    <s v="П-27изм-500-Марсель"/>
    <x v="5"/>
    <n v="11100304"/>
    <x v="0"/>
    <s v="500 мл Марсель"/>
    <n v="108350"/>
    <x v="215"/>
    <x v="0"/>
    <n v="10"/>
    <x v="5"/>
    <n v="1190"/>
    <s v="CTUP(i)4"/>
    <n v="4"/>
    <n v="1345.2"/>
    <n v="4"/>
    <m/>
    <s v="нижний слой в паллете накрывается крышкой"/>
    <m/>
    <m/>
  </r>
  <r>
    <n v="305"/>
    <x v="0"/>
    <s v="Крепкий алкоголь"/>
    <x v="3"/>
    <s v="П-29-Бизм-1000-Марсель"/>
    <x v="6"/>
    <n v="11100305"/>
    <x v="1"/>
    <s v="1000 мл Марсель"/>
    <n v="111899"/>
    <x v="216"/>
    <x v="0"/>
    <n v="10"/>
    <x v="6"/>
    <n v="702"/>
    <s v="CTUP(i)4"/>
    <n v="4"/>
    <n v="1546"/>
    <n v="4"/>
    <m/>
    <s v="нижний слой в паллете накрывается крышкой"/>
    <m/>
    <m/>
  </r>
  <r>
    <n v="306"/>
    <x v="0"/>
    <s v="Крепкий алкоголь"/>
    <x v="24"/>
    <s v="В-28-1-250-ГОСТ"/>
    <x v="210"/>
    <n v="11100306"/>
    <x v="3"/>
    <s v="250 мл ГОСТ"/>
    <n v="125425"/>
    <x v="217"/>
    <x v="2"/>
    <n v="10"/>
    <x v="98"/>
    <n v="3780"/>
    <s v="CTIN(i)9"/>
    <n v="9"/>
    <n v="2000"/>
    <n v="9"/>
    <m/>
    <m/>
    <m/>
    <m/>
  </r>
  <r>
    <n v="307"/>
    <x v="0"/>
    <s v="Крепкий алкоголь"/>
    <x v="7"/>
    <s v="КПМ-30-750-Пир2"/>
    <x v="42"/>
    <n v="11100307"/>
    <x v="6"/>
    <s v="750 мл Пирамида2"/>
    <n v="119175"/>
    <x v="218"/>
    <x v="0"/>
    <n v="10"/>
    <x v="36"/>
    <n v="1001"/>
    <s v="CTUP(i)7"/>
    <n v="7"/>
    <n v="2075"/>
    <n v="7"/>
    <m/>
    <m/>
    <m/>
    <m/>
  </r>
  <r>
    <n v="308"/>
    <x v="0"/>
    <s v="Крепкий алкоголь"/>
    <x v="8"/>
    <s v="КПМ-28-500-SQ (под декор)"/>
    <x v="50"/>
    <n v="11100308"/>
    <x v="0"/>
    <s v="500 мл Снежная Королева"/>
    <n v="102650"/>
    <x v="219"/>
    <x v="0"/>
    <n v="10"/>
    <x v="10"/>
    <n v="1680"/>
    <s v="CTUP(i)6"/>
    <n v="6"/>
    <n v="1848"/>
    <n v="6"/>
    <m/>
    <s v="под Декор"/>
    <m/>
    <m/>
  </r>
  <r>
    <n v="309"/>
    <x v="0"/>
    <s v="Крепкий алкоголь"/>
    <x v="8"/>
    <s v="В-25изм-2-500-SQ"/>
    <x v="51"/>
    <n v="11100309"/>
    <x v="0"/>
    <s v="500 мл Снежная Королева"/>
    <n v="117250"/>
    <x v="220"/>
    <x v="0"/>
    <n v="10"/>
    <x v="42"/>
    <n v="1836"/>
    <s v="CTUP(i)6"/>
    <n v="6"/>
    <n v="1884"/>
    <n v="6"/>
    <m/>
    <m/>
    <m/>
    <m/>
  </r>
  <r>
    <n v="310"/>
    <x v="0"/>
    <s v="Крепкий алкоголь"/>
    <x v="8"/>
    <s v="В-25изм-2-750-SQ"/>
    <x v="52"/>
    <n v="11100310"/>
    <x v="6"/>
    <s v="750 мл Снежная Королева"/>
    <n v="117475"/>
    <x v="221"/>
    <x v="0"/>
    <n v="10"/>
    <x v="41"/>
    <n v="1165"/>
    <s v="CTUP(i)5"/>
    <n v="5"/>
    <n v="1760"/>
    <n v="5"/>
    <m/>
    <m/>
    <m/>
    <m/>
  </r>
  <r>
    <n v="311"/>
    <x v="0"/>
    <s v="Крепкий алкоголь"/>
    <x v="8"/>
    <s v="В-25изм-2-1000-SQ (под декор)"/>
    <x v="53"/>
    <n v="11100311"/>
    <x v="1"/>
    <s v="1000 мл Снежная Королева"/>
    <n v="117599"/>
    <x v="222"/>
    <x v="0"/>
    <n v="10"/>
    <x v="43"/>
    <n v="980"/>
    <s v="CTUP(i)5"/>
    <n v="5"/>
    <n v="1835"/>
    <n v="5"/>
    <m/>
    <s v="под Декор"/>
    <m/>
    <m/>
  </r>
  <r>
    <n v="312"/>
    <x v="0"/>
    <s v="Крепкий алкоголь"/>
    <x v="8"/>
    <s v="КПМ-30-500-РК Премиум"/>
    <x v="211"/>
    <n v="11100312"/>
    <x v="0"/>
    <s v="500 мл РК Премиум"/>
    <n v="111650"/>
    <x v="223"/>
    <x v="0"/>
    <n v="10"/>
    <x v="44"/>
    <n v="1785"/>
    <s v="CTUP(i)6"/>
    <n v="6"/>
    <n v="1716"/>
    <n v="7"/>
    <m/>
    <m/>
    <m/>
    <m/>
  </r>
  <r>
    <n v="313"/>
    <x v="0"/>
    <s v="Крепкий алкоголь"/>
    <x v="8"/>
    <s v="КПМ-28-275-Финка"/>
    <x v="212"/>
    <n v="11100313"/>
    <x v="14"/>
    <s v="275 мл Финка"/>
    <n v="103927"/>
    <x v="224"/>
    <x v="0"/>
    <n v="10"/>
    <x v="26"/>
    <n v="3150"/>
    <s v="CTUP(i)9"/>
    <n v="9"/>
    <n v="1780"/>
    <n v="10"/>
    <m/>
    <m/>
    <m/>
    <m/>
  </r>
  <r>
    <n v="314"/>
    <x v="0"/>
    <s v="Крепкий алкоголь"/>
    <x v="8"/>
    <s v="КПМ-30-700-Казачка Премиум"/>
    <x v="213"/>
    <n v="11100314"/>
    <x v="2"/>
    <s v="700 мл Казачка Премиум"/>
    <n v="104770"/>
    <x v="225"/>
    <x v="0"/>
    <n v="10"/>
    <x v="78"/>
    <n v="1260"/>
    <s v="CTUP(i)6"/>
    <n v="6"/>
    <n v="1890"/>
    <n v="7"/>
    <m/>
    <m/>
    <m/>
    <m/>
  </r>
  <r>
    <n v="315"/>
    <x v="0"/>
    <s v="Крепкий алкоголь"/>
    <x v="8"/>
    <s v="КПМ-30-700-РК"/>
    <x v="214"/>
    <n v="11100315"/>
    <x v="2"/>
    <s v="700 мл РК"/>
    <n v="129870"/>
    <x v="226"/>
    <x v="0"/>
    <n v="10"/>
    <x v="99"/>
    <n v="1232"/>
    <s v="CTUP(i)7"/>
    <n v="7"/>
    <n v="2100"/>
    <n v="8"/>
    <m/>
    <m/>
    <m/>
    <m/>
  </r>
  <r>
    <n v="316"/>
    <x v="0"/>
    <s v="Крепкий алкоголь"/>
    <x v="8"/>
    <s v="КПМ-30-1000-СКР"/>
    <x v="215"/>
    <n v="11100316"/>
    <x v="1"/>
    <s v="1000 мл СКР"/>
    <n v="113699"/>
    <x v="227"/>
    <x v="0"/>
    <n v="10"/>
    <x v="5"/>
    <n v="1056"/>
    <s v="CTUP(i)6"/>
    <n v="6"/>
    <n v="2050"/>
    <n v="7"/>
    <m/>
    <m/>
    <m/>
    <m/>
  </r>
  <r>
    <n v="317"/>
    <x v="0"/>
    <s v="Крепкий алкоголь"/>
    <x v="8"/>
    <s v="П-29-Б-1000-АФ"/>
    <x v="216"/>
    <n v="11100317"/>
    <x v="1"/>
    <s v="1000 мл Альфараби"/>
    <n v="119599"/>
    <x v="228"/>
    <x v="0"/>
    <n v="10"/>
    <x v="100"/>
    <n v="600"/>
    <s v="CTUP(i)6"/>
    <n v="6"/>
    <n v="2000"/>
    <n v="7"/>
    <m/>
    <m/>
    <m/>
    <m/>
  </r>
  <r>
    <n v="318"/>
    <x v="0"/>
    <s v="Крепкий алкоголь"/>
    <x v="8"/>
    <s v="КПМ-28-500-Салем"/>
    <x v="217"/>
    <n v="11100318"/>
    <x v="0"/>
    <s v="500 мл Салем"/>
    <n v="119750"/>
    <x v="229"/>
    <x v="0"/>
    <n v="10"/>
    <x v="101"/>
    <n v="1170"/>
    <s v="CTUP(i)5"/>
    <n v="5"/>
    <n v="1510"/>
    <n v="6"/>
    <m/>
    <m/>
    <m/>
    <m/>
  </r>
  <r>
    <n v="319"/>
    <x v="0"/>
    <s v="Крепкий алкоголь"/>
    <x v="27"/>
    <s v="П-29-Бизм-500-Серый тигр"/>
    <x v="218"/>
    <n v="11100319"/>
    <x v="0"/>
    <s v="500 мл Серый тигр"/>
    <n v="129950"/>
    <x v="230"/>
    <x v="0"/>
    <n v="10"/>
    <x v="102"/>
    <n v="1120"/>
    <s v="CTUP(i)4"/>
    <n v="4"/>
    <n v="1354"/>
    <n v="5"/>
    <m/>
    <m/>
    <m/>
    <m/>
  </r>
  <r>
    <n v="320"/>
    <x v="2"/>
    <s v="Пиво"/>
    <x v="42"/>
    <s v="КПНв-500-Кружка"/>
    <x v="219"/>
    <n v="14100320"/>
    <x v="0"/>
    <s v="500 мл Кружка свежего"/>
    <n v="130050"/>
    <x v="231"/>
    <x v="2"/>
    <n v="10"/>
    <x v="52"/>
    <n v="1125"/>
    <s v="CTPL(i)5"/>
    <n v="5"/>
    <n v="1246"/>
    <s v="5+1"/>
    <m/>
    <m/>
    <m/>
    <m/>
  </r>
  <r>
    <n v="321"/>
    <x v="2"/>
    <s v="Пиво"/>
    <x v="42"/>
    <s v="КПНв-500-БМО"/>
    <x v="220"/>
    <n v="14200321"/>
    <x v="0"/>
    <s v="500 мл БМО"/>
    <n v="130150"/>
    <x v="232"/>
    <x v="2"/>
    <n v="20"/>
    <x v="20"/>
    <n v="1125"/>
    <s v="CTPL(i)5"/>
    <n v="5"/>
    <n v="1301"/>
    <s v="5+1"/>
    <m/>
    <m/>
    <m/>
    <m/>
  </r>
  <r>
    <n v="322"/>
    <x v="0"/>
    <s v="Крепкий алкоголь"/>
    <x v="20"/>
    <s v="В-31-4изм-1750-И"/>
    <x v="83"/>
    <n v="11100322"/>
    <x v="5"/>
    <s v="1750 мл Исток"/>
    <n v="127399"/>
    <x v="85"/>
    <x v="0"/>
    <n v="10"/>
    <x v="55"/>
    <n v="630"/>
    <s v="CTUP(i)6"/>
    <n v="6"/>
    <n v="2217"/>
    <n v="7"/>
    <m/>
    <m/>
    <m/>
    <m/>
  </r>
  <r>
    <n v="323"/>
    <x v="0"/>
    <s v="Крепкий алкоголь"/>
    <x v="8"/>
    <s v="КПМ-30-500-РЦ"/>
    <x v="221"/>
    <n v="11100323"/>
    <x v="0"/>
    <s v="500 мл Русский царь"/>
    <n v="130250"/>
    <x v="233"/>
    <x v="0"/>
    <n v="10"/>
    <x v="17"/>
    <n v="1372"/>
    <s v="CTUP(i)7"/>
    <n v="7"/>
    <n v="1955"/>
    <n v="8"/>
    <m/>
    <s v="стрепповка"/>
    <m/>
    <m/>
  </r>
  <r>
    <n v="324"/>
    <x v="0"/>
    <s v="Крепкий алкоголь"/>
    <x v="30"/>
    <s v="КПМ-28-500-Silk"/>
    <x v="222"/>
    <n v="11100324"/>
    <x v="0"/>
    <s v="500 мл Silk"/>
    <n v="130350"/>
    <x v="234"/>
    <x v="0"/>
    <n v="10"/>
    <x v="25"/>
    <n v="1045"/>
    <s v="CTUP(i)5"/>
    <n v="5"/>
    <n v="1524"/>
    <s v="6+4"/>
    <m/>
    <m/>
    <m/>
    <m/>
  </r>
  <r>
    <n v="325"/>
    <x v="0"/>
    <s v="Крепкий алкоголь"/>
    <x v="5"/>
    <s v="В-27спец-250-Золотая (доп.упаковка)"/>
    <x v="21"/>
    <n v="11100325"/>
    <x v="3"/>
    <s v="250 мл Золотая"/>
    <n v="116425"/>
    <x v="235"/>
    <x v="0"/>
    <n v="10"/>
    <x v="20"/>
    <n v="2664"/>
    <s v="CTUP(i)8"/>
    <n v="8"/>
    <n v="1867.6"/>
    <n v="8"/>
    <m/>
    <m/>
    <m/>
    <m/>
  </r>
  <r>
    <n v="326"/>
    <x v="0"/>
    <s v="Крепкий алкоголь"/>
    <x v="5"/>
    <s v="В-27спец-500-Золотая (доп.упаковка)"/>
    <x v="22"/>
    <n v="11100326"/>
    <x v="0"/>
    <s v="500 мл Золотая"/>
    <n v="116650"/>
    <x v="236"/>
    <x v="0"/>
    <n v="10"/>
    <x v="21"/>
    <n v="1421"/>
    <s v="CTUP(i)7"/>
    <n v="7"/>
    <n v="1934.3"/>
    <n v="7"/>
    <m/>
    <m/>
    <m/>
    <m/>
  </r>
  <r>
    <n v="327"/>
    <x v="0"/>
    <s v="Крепкий алкоголь"/>
    <x v="5"/>
    <s v="В-27спец-700-Золотая (доп.упаковка)"/>
    <x v="23"/>
    <n v="11100327"/>
    <x v="2"/>
    <s v="700 мл Золотая"/>
    <n v="116570"/>
    <x v="237"/>
    <x v="0"/>
    <n v="10"/>
    <x v="2"/>
    <n v="1183"/>
    <s v="CTUP(i)7"/>
    <n v="7"/>
    <n v="2096"/>
    <n v="7"/>
    <m/>
    <m/>
    <m/>
    <m/>
  </r>
  <r>
    <n v="328"/>
    <x v="0"/>
    <s v="Крепкий алкоголь"/>
    <x v="5"/>
    <s v="В-25-2-700-Столовая N"/>
    <x v="223"/>
    <n v="11100328"/>
    <x v="2"/>
    <s v="700 мл Столовая N"/>
    <n v="115870"/>
    <x v="238"/>
    <x v="0"/>
    <n v="10"/>
    <x v="24"/>
    <n v="1260"/>
    <s v="CTUP(i)6"/>
    <n v="6"/>
    <n v="1873"/>
    <n v="7"/>
    <m/>
    <m/>
    <m/>
    <m/>
  </r>
  <r>
    <n v="329"/>
    <x v="0"/>
    <s v="Крепкий алкоголь"/>
    <x v="5"/>
    <s v="В-30-4изм-500-Rerussion vodka"/>
    <x v="224"/>
    <n v="11100329"/>
    <x v="0"/>
    <s v="500 мл Rerussion"/>
    <n v="117950"/>
    <x v="239"/>
    <x v="0"/>
    <n v="10"/>
    <x v="103"/>
    <n v="2086"/>
    <s v="CTUP(i)7"/>
    <n v="7"/>
    <n v="2080"/>
    <n v="8"/>
    <m/>
    <m/>
    <m/>
    <m/>
  </r>
  <r>
    <n v="330"/>
    <x v="0"/>
    <s v="Крепкий алкоголь"/>
    <x v="5"/>
    <s v="КПМ-30-500-ГБ"/>
    <x v="225"/>
    <n v="11100330"/>
    <x v="0"/>
    <s v="500 мл ГБ"/>
    <n v="130450"/>
    <x v="240"/>
    <x v="0"/>
    <n v="10"/>
    <x v="1"/>
    <n v="1944"/>
    <s v="CTUP(i)6"/>
    <n v="6"/>
    <n v="1820"/>
    <n v="7"/>
    <m/>
    <m/>
    <m/>
    <m/>
  </r>
  <r>
    <n v="331"/>
    <x v="0"/>
    <s v="Крепкий алкоголь"/>
    <x v="5"/>
    <s v="КПМ-30-700-СС"/>
    <x v="226"/>
    <n v="11100331"/>
    <x v="2"/>
    <s v="700 мл СС"/>
    <n v="118270"/>
    <x v="241"/>
    <x v="0"/>
    <n v="10"/>
    <x v="104"/>
    <n v="1536"/>
    <s v="CTUP(i)6"/>
    <n v="6"/>
    <n v="1961"/>
    <n v="7"/>
    <m/>
    <m/>
    <m/>
    <m/>
  </r>
  <r>
    <n v="332"/>
    <x v="0"/>
    <s v="Крепкий алкоголь"/>
    <x v="5"/>
    <s v="КПМ-28спец-500-Столичная N"/>
    <x v="227"/>
    <n v="11100332"/>
    <x v="0"/>
    <s v="500 мл Столичная N"/>
    <n v="122950"/>
    <x v="242"/>
    <x v="0"/>
    <n v="10"/>
    <x v="105"/>
    <n v="1848"/>
    <s v="CTUP(i)7"/>
    <n v="7"/>
    <n v="2050"/>
    <n v="8"/>
    <m/>
    <m/>
    <m/>
    <m/>
  </r>
  <r>
    <n v="333"/>
    <x v="0"/>
    <s v="Крепкий алкоголь"/>
    <x v="5"/>
    <s v="КПМ-28спец-500-Столичная N1"/>
    <x v="228"/>
    <n v="11100333"/>
    <x v="0"/>
    <s v="500 мл Столичная N1"/>
    <n v="123050"/>
    <x v="243"/>
    <x v="0"/>
    <n v="10"/>
    <x v="105"/>
    <n v="1848"/>
    <s v="CTUP(i)7"/>
    <n v="7"/>
    <n v="2050"/>
    <n v="8"/>
    <m/>
    <m/>
    <m/>
    <m/>
  </r>
  <r>
    <n v="334"/>
    <x v="0"/>
    <s v="Крепкий алкоголь"/>
    <x v="6"/>
    <s v="В-28-1-250-Урожай (доп.упаковка)"/>
    <x v="37"/>
    <n v="11100334"/>
    <x v="3"/>
    <s v="250 мл Урожай"/>
    <n v="116025"/>
    <x v="244"/>
    <x v="0"/>
    <n v="10"/>
    <x v="26"/>
    <n v="3276"/>
    <s v="CTUP(i)9"/>
    <n v="9"/>
    <n v="1725"/>
    <n v="9"/>
    <m/>
    <s v="двойная т/у пленка"/>
    <m/>
    <m/>
  </r>
  <r>
    <n v="335"/>
    <x v="1"/>
    <s v="Банки для продуктов"/>
    <x v="43"/>
    <s v="III-1-66-100-И-1"/>
    <x v="229"/>
    <n v="31100335"/>
    <x v="8"/>
    <s v="100 мл Банка И1"/>
    <n v="302510"/>
    <x v="245"/>
    <x v="1"/>
    <n v="10"/>
    <x v="106"/>
    <n v="6556"/>
    <s v="CTCL(i)22"/>
    <n v="22"/>
    <n v="1430"/>
    <s v="22+1"/>
    <m/>
    <m/>
    <m/>
    <m/>
  </r>
  <r>
    <n v="336"/>
    <x v="0"/>
    <s v="Крепкий алкоголь"/>
    <x v="3"/>
    <s v="В-28-2спец-500-French"/>
    <x v="230"/>
    <n v="11100336"/>
    <x v="0"/>
    <s v="500 мл French"/>
    <n v="130650"/>
    <x v="246"/>
    <x v="0"/>
    <n v="10"/>
    <x v="4"/>
    <n v="1220"/>
    <s v="CTUP(i)4"/>
    <n v="4"/>
    <n v="1378"/>
    <n v="5"/>
    <m/>
    <m/>
    <m/>
    <m/>
  </r>
  <r>
    <n v="337"/>
    <x v="2"/>
    <s v="Пиво"/>
    <x v="15"/>
    <s v="КПЕ-500-Премиум"/>
    <x v="66"/>
    <n v="14200337"/>
    <x v="0"/>
    <s v="500 мл Премиум"/>
    <n v="110550"/>
    <x v="68"/>
    <x v="0"/>
    <n v="20"/>
    <x v="49"/>
    <n v="1584"/>
    <s v="CTPL(i)6"/>
    <n v="6"/>
    <n v="1788"/>
    <s v="1+6"/>
    <m/>
    <m/>
    <m/>
    <m/>
  </r>
  <r>
    <n v="338"/>
    <x v="0"/>
    <s v="Крепкий алкоголь"/>
    <x v="39"/>
    <s v="КПМ-28спец-250-Граф"/>
    <x v="231"/>
    <n v="11100338"/>
    <x v="3"/>
    <s v="250 мл Ледофф"/>
    <n v="130725"/>
    <x v="247"/>
    <x v="0"/>
    <n v="10"/>
    <x v="52"/>
    <n v="2500"/>
    <s v="CTUP(i)5"/>
    <n v="5"/>
    <n v="1364"/>
    <n v="6"/>
    <m/>
    <m/>
    <m/>
    <m/>
  </r>
  <r>
    <n v="339"/>
    <x v="2"/>
    <s v="Пиво"/>
    <x v="42"/>
    <s v="КПНв-500-Кружка"/>
    <x v="219"/>
    <n v="14100339"/>
    <x v="0"/>
    <s v="500 мл Кружка свежего"/>
    <n v="130050"/>
    <x v="231"/>
    <x v="2"/>
    <n v="10"/>
    <x v="52"/>
    <n v="1350"/>
    <s v="CTPL(i)6"/>
    <n v="6"/>
    <n v="1463"/>
    <s v="6+1"/>
    <m/>
    <m/>
    <m/>
    <m/>
  </r>
  <r>
    <n v="340"/>
    <x v="2"/>
    <s v="Пиво"/>
    <x v="42"/>
    <s v="КПНв-500-Кружка"/>
    <x v="219"/>
    <n v="14100340"/>
    <x v="0"/>
    <s v="500 мл Кружка свежего"/>
    <n v="130050"/>
    <x v="231"/>
    <x v="2"/>
    <n v="10"/>
    <x v="52"/>
    <n v="1800"/>
    <s v="CTPL(i)8"/>
    <n v="8"/>
    <n v="1899"/>
    <s v="8+1"/>
    <m/>
    <m/>
    <m/>
    <m/>
  </r>
  <r>
    <n v="341"/>
    <x v="2"/>
    <s v="Пиво"/>
    <x v="42"/>
    <s v="КПНв-500-Кружка"/>
    <x v="219"/>
    <n v="14100341"/>
    <x v="0"/>
    <s v="500 мл Кружка свежего"/>
    <n v="130050"/>
    <x v="231"/>
    <x v="2"/>
    <n v="10"/>
    <x v="52"/>
    <n v="2025"/>
    <s v="CTPL(i)9"/>
    <n v="9"/>
    <n v="2116"/>
    <s v="9+1"/>
    <m/>
    <m/>
    <m/>
    <m/>
  </r>
  <r>
    <n v="342"/>
    <x v="2"/>
    <s v="Пиво"/>
    <x v="42"/>
    <s v="КПНв-500-Кружка"/>
    <x v="219"/>
    <n v="14300342"/>
    <x v="0"/>
    <s v="500 мл Кружка свежего"/>
    <n v="130050"/>
    <x v="231"/>
    <x v="2"/>
    <n v="30"/>
    <x v="52"/>
    <n v="1125"/>
    <s v="CTPL(i)5"/>
    <n v="5"/>
    <n v="1246"/>
    <s v="5+1"/>
    <m/>
    <m/>
    <m/>
    <m/>
  </r>
  <r>
    <n v="343"/>
    <x v="2"/>
    <s v="Пиво"/>
    <x v="42"/>
    <s v="КПНв-500-Кружка"/>
    <x v="219"/>
    <n v="14300343"/>
    <x v="0"/>
    <s v="500 мл Кружка свежего"/>
    <n v="130050"/>
    <x v="231"/>
    <x v="2"/>
    <n v="30"/>
    <x v="52"/>
    <n v="1350"/>
    <s v="CTPL(i)6"/>
    <n v="6"/>
    <n v="1463"/>
    <s v="6+1"/>
    <m/>
    <m/>
    <m/>
    <m/>
  </r>
  <r>
    <n v="344"/>
    <x v="2"/>
    <s v="Пиво"/>
    <x v="42"/>
    <s v="КПНв-500-Кружка"/>
    <x v="219"/>
    <n v="14300344"/>
    <x v="0"/>
    <s v="500 мл Кружка свежего"/>
    <n v="130050"/>
    <x v="231"/>
    <x v="2"/>
    <n v="30"/>
    <x v="52"/>
    <n v="1800"/>
    <s v="CTPL(i)8"/>
    <n v="8"/>
    <n v="1899"/>
    <s v="8+1"/>
    <m/>
    <m/>
    <m/>
    <m/>
  </r>
  <r>
    <n v="345"/>
    <x v="2"/>
    <s v="Пиво"/>
    <x v="42"/>
    <s v="КПНв-500-Кружка"/>
    <x v="219"/>
    <n v="14300345"/>
    <x v="0"/>
    <s v="500 мл Кружка свежего"/>
    <n v="130050"/>
    <x v="231"/>
    <x v="2"/>
    <n v="30"/>
    <x v="52"/>
    <n v="2025"/>
    <s v="CTPL(i)9"/>
    <n v="9"/>
    <n v="2116"/>
    <s v="9+1"/>
    <m/>
    <m/>
    <m/>
    <m/>
  </r>
  <r>
    <n v="346"/>
    <x v="2"/>
    <s v="Пиво"/>
    <x v="42"/>
    <s v="КПНв-500-БМО"/>
    <x v="220"/>
    <n v="14200346"/>
    <x v="0"/>
    <s v="500 мл БМО"/>
    <n v="130150"/>
    <x v="232"/>
    <x v="2"/>
    <n v="20"/>
    <x v="20"/>
    <n v="1350"/>
    <s v="CTPL(i)6"/>
    <n v="6"/>
    <n v="1530"/>
    <s v="6+1"/>
    <m/>
    <m/>
    <m/>
    <m/>
  </r>
  <r>
    <n v="347"/>
    <x v="2"/>
    <s v="Пиво"/>
    <x v="42"/>
    <s v="КПНв-500-БМО"/>
    <x v="220"/>
    <n v="14200347"/>
    <x v="0"/>
    <s v="500 мл БМО"/>
    <n v="130150"/>
    <x v="232"/>
    <x v="2"/>
    <n v="20"/>
    <x v="20"/>
    <n v="1575"/>
    <s v="CTPL(i)7"/>
    <n v="7"/>
    <n v="1758"/>
    <s v="7+1"/>
    <m/>
    <m/>
    <m/>
    <m/>
  </r>
  <r>
    <n v="348"/>
    <x v="2"/>
    <s v="Пиво"/>
    <x v="42"/>
    <s v="КПНв-500-БМО"/>
    <x v="220"/>
    <n v="14200348"/>
    <x v="0"/>
    <s v="500 мл БМО"/>
    <n v="130150"/>
    <x v="232"/>
    <x v="2"/>
    <n v="20"/>
    <x v="20"/>
    <n v="1800"/>
    <s v="CTPL(i)8"/>
    <n v="8"/>
    <n v="2003"/>
    <s v="8+1"/>
    <m/>
    <m/>
    <m/>
    <m/>
  </r>
  <r>
    <n v="349"/>
    <x v="2"/>
    <s v="Пиво"/>
    <x v="42"/>
    <s v="КПНв-500-БМО"/>
    <x v="220"/>
    <n v="14200349"/>
    <x v="0"/>
    <s v="500 мл БМО"/>
    <n v="130150"/>
    <x v="232"/>
    <x v="2"/>
    <n v="20"/>
    <x v="20"/>
    <n v="2025"/>
    <s v="CTPL(i)9"/>
    <n v="9"/>
    <n v="2212"/>
    <s v="9+1"/>
    <m/>
    <m/>
    <m/>
    <m/>
  </r>
  <r>
    <n v="350"/>
    <x v="2"/>
    <s v="Пиво"/>
    <x v="42"/>
    <s v="КПНв-500-БМО"/>
    <x v="220"/>
    <n v="14100350"/>
    <x v="0"/>
    <s v="500 мл БМО"/>
    <n v="130150"/>
    <x v="232"/>
    <x v="2"/>
    <n v="10"/>
    <x v="20"/>
    <n v="1125"/>
    <s v="CTPL(i)5"/>
    <n v="5"/>
    <n v="1301"/>
    <s v="5+1"/>
    <m/>
    <m/>
    <m/>
    <m/>
  </r>
  <r>
    <n v="351"/>
    <x v="2"/>
    <s v="Пиво"/>
    <x v="42"/>
    <s v="КПНв-500-БМО"/>
    <x v="220"/>
    <n v="14100351"/>
    <x v="0"/>
    <s v="500 мл БМО"/>
    <n v="130150"/>
    <x v="232"/>
    <x v="2"/>
    <n v="10"/>
    <x v="20"/>
    <n v="1350"/>
    <s v="CTPL(i)6"/>
    <n v="6"/>
    <n v="1530"/>
    <s v="6+1"/>
    <m/>
    <m/>
    <m/>
    <m/>
  </r>
  <r>
    <n v="352"/>
    <x v="2"/>
    <s v="Пиво"/>
    <x v="42"/>
    <s v="КПНв-500-БМО"/>
    <x v="220"/>
    <n v="14100352"/>
    <x v="0"/>
    <s v="500 мл БМО"/>
    <n v="130150"/>
    <x v="232"/>
    <x v="2"/>
    <n v="10"/>
    <x v="20"/>
    <n v="1575"/>
    <s v="CTPL(i)7"/>
    <n v="7"/>
    <n v="1758"/>
    <s v="7+1"/>
    <m/>
    <m/>
    <m/>
    <m/>
  </r>
  <r>
    <n v="353"/>
    <x v="2"/>
    <s v="Пиво"/>
    <x v="42"/>
    <s v="КПНв-500-БМО"/>
    <x v="220"/>
    <n v="14100353"/>
    <x v="0"/>
    <s v="500 мл БМО"/>
    <n v="130150"/>
    <x v="232"/>
    <x v="2"/>
    <n v="10"/>
    <x v="20"/>
    <n v="1800"/>
    <s v="CTPL(i)8"/>
    <n v="8"/>
    <n v="2003"/>
    <s v="8+1"/>
    <m/>
    <m/>
    <m/>
    <m/>
  </r>
  <r>
    <n v="354"/>
    <x v="2"/>
    <s v="Пиво"/>
    <x v="42"/>
    <s v="КПНв-500-БМО"/>
    <x v="220"/>
    <n v="14100354"/>
    <x v="0"/>
    <s v="500 мл БМО"/>
    <n v="130150"/>
    <x v="232"/>
    <x v="2"/>
    <n v="10"/>
    <x v="20"/>
    <n v="2025"/>
    <s v="CTPL(i)9"/>
    <n v="9"/>
    <n v="2212"/>
    <s v="9+1"/>
    <m/>
    <m/>
    <m/>
    <m/>
  </r>
  <r>
    <n v="355"/>
    <x v="2"/>
    <s v="Пиво"/>
    <x v="42"/>
    <s v="КПНв-500-БМО"/>
    <x v="220"/>
    <n v="14300355"/>
    <x v="0"/>
    <s v="500 мл БМО"/>
    <n v="130150"/>
    <x v="232"/>
    <x v="2"/>
    <n v="30"/>
    <x v="20"/>
    <n v="1125"/>
    <s v="CTPL(i)5"/>
    <n v="5"/>
    <n v="1301"/>
    <s v="5+1"/>
    <m/>
    <m/>
    <m/>
    <m/>
  </r>
  <r>
    <n v="356"/>
    <x v="2"/>
    <s v="Пиво"/>
    <x v="42"/>
    <s v="КПНв-500-БМО"/>
    <x v="220"/>
    <n v="14300356"/>
    <x v="0"/>
    <s v="500 мл БМО"/>
    <n v="130150"/>
    <x v="232"/>
    <x v="2"/>
    <n v="30"/>
    <x v="20"/>
    <n v="1350"/>
    <s v="CTPL(i)6"/>
    <n v="6"/>
    <n v="1530"/>
    <s v="6+1"/>
    <m/>
    <m/>
    <m/>
    <m/>
  </r>
  <r>
    <n v="357"/>
    <x v="2"/>
    <s v="Пиво"/>
    <x v="42"/>
    <s v="КПНв-500-БМО"/>
    <x v="220"/>
    <n v="14300357"/>
    <x v="0"/>
    <s v="500 мл БМО"/>
    <n v="130150"/>
    <x v="232"/>
    <x v="2"/>
    <n v="30"/>
    <x v="20"/>
    <n v="1575"/>
    <s v="CTPL(i)7"/>
    <n v="7"/>
    <n v="1758"/>
    <s v="7+1"/>
    <m/>
    <m/>
    <m/>
    <m/>
  </r>
  <r>
    <n v="358"/>
    <x v="2"/>
    <s v="Пиво"/>
    <x v="42"/>
    <s v="КПНв-500-БМО"/>
    <x v="220"/>
    <n v="14300358"/>
    <x v="0"/>
    <s v="500 мл БМО"/>
    <n v="130150"/>
    <x v="232"/>
    <x v="2"/>
    <n v="30"/>
    <x v="20"/>
    <n v="1800"/>
    <s v="CTPL(i)8"/>
    <n v="8"/>
    <n v="2003"/>
    <s v="8+1"/>
    <m/>
    <m/>
    <m/>
    <m/>
  </r>
  <r>
    <n v="359"/>
    <x v="2"/>
    <s v="Пиво"/>
    <x v="42"/>
    <s v="КПНв-500-БМО"/>
    <x v="220"/>
    <n v="14300359"/>
    <x v="0"/>
    <s v="500 мл БМО"/>
    <n v="130150"/>
    <x v="232"/>
    <x v="2"/>
    <n v="30"/>
    <x v="20"/>
    <n v="2025"/>
    <s v="CTPL(i)9"/>
    <n v="9"/>
    <n v="2212"/>
    <s v="9+1"/>
    <m/>
    <m/>
    <m/>
    <m/>
  </r>
  <r>
    <n v="360"/>
    <x v="4"/>
    <s v="Б/а напитки"/>
    <x v="8"/>
    <s v="КПНв-500-Тассай"/>
    <x v="232"/>
    <n v="21100360"/>
    <x v="0"/>
    <s v="500 мл Тассай"/>
    <n v="200950"/>
    <x v="248"/>
    <x v="0"/>
    <n v="10"/>
    <x v="0"/>
    <n v="1960"/>
    <s v="CTUP(i)7"/>
    <n v="7"/>
    <n v="1990"/>
    <n v="8"/>
    <m/>
    <m/>
    <m/>
    <m/>
  </r>
  <r>
    <n v="361"/>
    <x v="0"/>
    <s v="Крепкий алкоголь"/>
    <x v="39"/>
    <s v="В-28-2-250-Граф"/>
    <x v="233"/>
    <n v="11100361"/>
    <x v="3"/>
    <s v="250 мл Ледофф"/>
    <n v="130825"/>
    <x v="249"/>
    <x v="0"/>
    <n v="10"/>
    <x v="107"/>
    <n v="2500"/>
    <s v="CTUP(i)5"/>
    <n v="5"/>
    <n v="1396"/>
    <n v="6"/>
    <m/>
    <m/>
    <m/>
    <m/>
  </r>
  <r>
    <n v="362"/>
    <x v="2"/>
    <s v="Пиво"/>
    <x v="41"/>
    <s v="ВКП-500-Жигули Барное"/>
    <x v="209"/>
    <n v="14200362"/>
    <x v="0"/>
    <s v="500 мл Жигули Барное"/>
    <n v="129650"/>
    <x v="211"/>
    <x v="2"/>
    <n v="20"/>
    <x v="20"/>
    <n v="1024"/>
    <s v="CTIN(i)4"/>
    <n v="4"/>
    <n v="1178"/>
    <s v="4+1"/>
    <m/>
    <m/>
    <m/>
    <m/>
  </r>
  <r>
    <n v="363"/>
    <x v="2"/>
    <s v="Пиво"/>
    <x v="41"/>
    <s v="ВКП-500-Жигули Барное"/>
    <x v="209"/>
    <n v="14200363"/>
    <x v="0"/>
    <s v="500 мл Жигули Барное"/>
    <n v="129650"/>
    <x v="211"/>
    <x v="2"/>
    <n v="20"/>
    <x v="20"/>
    <n v="1280"/>
    <s v="CTIN(i)5"/>
    <n v="5"/>
    <n v="1434"/>
    <s v="5+1"/>
    <m/>
    <m/>
    <m/>
    <m/>
  </r>
  <r>
    <n v="364"/>
    <x v="2"/>
    <s v="Пиво"/>
    <x v="41"/>
    <s v="ВКП-500-Жигули Барное"/>
    <x v="209"/>
    <n v="14200364"/>
    <x v="0"/>
    <s v="500 мл Жигули Барное"/>
    <n v="129650"/>
    <x v="211"/>
    <x v="2"/>
    <n v="20"/>
    <x v="20"/>
    <n v="1536"/>
    <s v="CTIN(i)6"/>
    <n v="6"/>
    <n v="1690"/>
    <s v="6+1"/>
    <n v="475"/>
    <m/>
    <m/>
    <m/>
  </r>
  <r>
    <n v="365"/>
    <x v="0"/>
    <s v="Крепкий алкоголь"/>
    <x v="44"/>
    <s v="В-18-2-100-Калашников"/>
    <x v="234"/>
    <n v="11100365"/>
    <x v="8"/>
    <s v="100 мл Калашников"/>
    <n v="130910"/>
    <x v="250"/>
    <x v="0"/>
    <n v="10"/>
    <x v="108"/>
    <n v="6890"/>
    <s v="CTUP(i)10"/>
    <n v="10"/>
    <n v="1712"/>
    <n v="11"/>
    <n v="725"/>
    <m/>
    <m/>
    <m/>
  </r>
  <r>
    <n v="366"/>
    <x v="8"/>
    <s v="Пробка"/>
    <x v="45"/>
    <s v="ТС-1276-В-16-1-32-СП-115"/>
    <x v="235"/>
    <n v="51100366"/>
    <x v="15"/>
    <s v="15 мл Флакон"/>
    <n v="131001"/>
    <x v="251"/>
    <x v="0"/>
    <n v="10"/>
    <x v="109"/>
    <n v="23760"/>
    <m/>
    <m/>
    <n v="1720"/>
    <m/>
    <n v="1000"/>
    <m/>
    <m/>
    <m/>
  </r>
  <r>
    <n v="367"/>
    <x v="2"/>
    <s v="Пиво"/>
    <x v="41"/>
    <s v="КПНв-500-Пивзавод"/>
    <x v="236"/>
    <n v="14200367"/>
    <x v="0"/>
    <s v="500 мл Пивзавод"/>
    <n v="131150"/>
    <x v="252"/>
    <x v="2"/>
    <n v="20"/>
    <x v="20"/>
    <n v="2112"/>
    <s v="CTIN(i)8"/>
    <n v="8"/>
    <n v="2240"/>
    <s v="8+1"/>
    <n v="637"/>
    <m/>
    <m/>
    <m/>
  </r>
  <r>
    <n v="368"/>
    <x v="2"/>
    <s v="Пиво"/>
    <x v="41"/>
    <s v="КПНв-500-Пивзавод"/>
    <x v="236"/>
    <n v="14200368"/>
    <x v="0"/>
    <s v="500 мл Пивзавод"/>
    <n v="131150"/>
    <x v="252"/>
    <x v="2"/>
    <n v="20"/>
    <x v="20"/>
    <n v="1848"/>
    <s v="CTIN(i)7"/>
    <n v="7"/>
    <n v="1981"/>
    <s v="7+1"/>
    <n v="564"/>
    <m/>
    <m/>
    <m/>
  </r>
  <r>
    <n v="369"/>
    <x v="2"/>
    <s v="Пиво"/>
    <x v="41"/>
    <s v="КПНв-500-Пивзавод"/>
    <x v="236"/>
    <n v="14200369"/>
    <x v="0"/>
    <s v="500 мл Пивзавод"/>
    <n v="131150"/>
    <x v="252"/>
    <x v="2"/>
    <n v="20"/>
    <x v="20"/>
    <n v="1320"/>
    <s v="CTIN(i)5"/>
    <n v="5"/>
    <n v="1460"/>
    <s v="5+1"/>
    <n v="406"/>
    <m/>
    <m/>
    <m/>
  </r>
  <r>
    <n v="370"/>
    <x v="2"/>
    <s v="Пиво"/>
    <x v="41"/>
    <s v="КПНв-500-Пивзавод"/>
    <x v="236"/>
    <n v="14200370"/>
    <x v="0"/>
    <s v="500 мл Пивзавод"/>
    <n v="131150"/>
    <x v="252"/>
    <x v="2"/>
    <n v="20"/>
    <x v="20"/>
    <n v="1056"/>
    <s v="CTIN(i)4"/>
    <n v="4"/>
    <n v="1200"/>
    <s v="4+1"/>
    <n v="338"/>
    <m/>
    <m/>
    <m/>
  </r>
  <r>
    <n v="371"/>
    <x v="2"/>
    <s v="Пиво"/>
    <x v="41"/>
    <s v="КПНв-500-Пивзавод"/>
    <x v="236"/>
    <n v="14100371"/>
    <x v="0"/>
    <s v="500 мл Пивзавод"/>
    <n v="131150"/>
    <x v="252"/>
    <x v="2"/>
    <n v="10"/>
    <x v="20"/>
    <n v="2112"/>
    <s v="CTIN(i)8"/>
    <n v="8"/>
    <n v="2240"/>
    <s v="8+1"/>
    <n v="637"/>
    <m/>
    <m/>
    <m/>
  </r>
  <r>
    <n v="372"/>
    <x v="2"/>
    <s v="Пиво"/>
    <x v="41"/>
    <s v="КПНв-500-Пивзавод"/>
    <x v="236"/>
    <n v="14100372"/>
    <x v="0"/>
    <s v="500 мл Пивзавод"/>
    <n v="131150"/>
    <x v="252"/>
    <x v="2"/>
    <n v="10"/>
    <x v="20"/>
    <n v="1848"/>
    <s v="CTIN(i)7"/>
    <n v="7"/>
    <n v="1981"/>
    <s v="7+1"/>
    <n v="564"/>
    <m/>
    <m/>
    <m/>
  </r>
  <r>
    <n v="373"/>
    <x v="2"/>
    <s v="Пиво"/>
    <x v="41"/>
    <s v="КПНв-500-Пивзавод"/>
    <x v="236"/>
    <n v="14100373"/>
    <x v="0"/>
    <s v="500 мл Пивзавод"/>
    <n v="131150"/>
    <x v="252"/>
    <x v="2"/>
    <n v="10"/>
    <x v="20"/>
    <n v="1320"/>
    <s v="CTIN(i)5"/>
    <n v="5"/>
    <n v="1460"/>
    <s v="5+1"/>
    <n v="406"/>
    <m/>
    <m/>
    <m/>
  </r>
  <r>
    <n v="374"/>
    <x v="2"/>
    <s v="Пиво"/>
    <x v="41"/>
    <s v="КПНв-500-Пивзавод"/>
    <x v="236"/>
    <n v="14100374"/>
    <x v="0"/>
    <s v="500 мл Пивзавод"/>
    <n v="131150"/>
    <x v="252"/>
    <x v="2"/>
    <n v="10"/>
    <x v="20"/>
    <n v="1056"/>
    <s v="CTIN(i)4"/>
    <n v="4"/>
    <n v="1200"/>
    <s v="4+1"/>
    <n v="338"/>
    <m/>
    <m/>
    <m/>
  </r>
  <r>
    <n v="375"/>
    <x v="2"/>
    <s v="Пиво"/>
    <x v="19"/>
    <s v="ВКП-500-Жигули Барное"/>
    <x v="209"/>
    <n v="14200375"/>
    <x v="0"/>
    <s v="500 мл Жигули Барное"/>
    <n v="129650"/>
    <x v="211"/>
    <x v="2"/>
    <n v="20"/>
    <x v="20"/>
    <n v="2048"/>
    <s v="CTPL(i)8"/>
    <n v="8"/>
    <n v="2200"/>
    <s v="8+1"/>
    <n v="619"/>
    <m/>
    <m/>
    <m/>
  </r>
  <r>
    <n v="376"/>
    <x v="2"/>
    <s v="Пиво"/>
    <x v="41"/>
    <s v="КПНв-500-Пивзавод"/>
    <x v="236"/>
    <n v="14200376"/>
    <x v="0"/>
    <s v="500 мл Пивзавод"/>
    <n v="131150"/>
    <x v="252"/>
    <x v="2"/>
    <n v="20"/>
    <x v="20"/>
    <n v="1584"/>
    <s v="CTIN(i)6"/>
    <n v="6"/>
    <n v="1721"/>
    <s v="6+1"/>
    <n v="481"/>
    <m/>
    <m/>
    <m/>
  </r>
  <r>
    <n v="377"/>
    <x v="2"/>
    <s v="Пиво"/>
    <x v="41"/>
    <s v="КПНв-500-Пивзавод"/>
    <x v="236"/>
    <n v="14100377"/>
    <x v="0"/>
    <s v="500 мл Пивзавод"/>
    <n v="131150"/>
    <x v="252"/>
    <x v="2"/>
    <n v="10"/>
    <x v="20"/>
    <n v="1584"/>
    <s v="CTIN(i)6"/>
    <n v="6"/>
    <n v="1721"/>
    <s v="6+1"/>
    <n v="481"/>
    <m/>
    <m/>
    <m/>
  </r>
  <r>
    <n v="378"/>
    <x v="2"/>
    <s v="Пиво"/>
    <x v="0"/>
    <s v="КПНв-500-NRW"/>
    <x v="237"/>
    <n v="14300378"/>
    <x v="0"/>
    <s v="500 мл NRW"/>
    <n v="131250"/>
    <x v="253"/>
    <x v="2"/>
    <n v="30"/>
    <x v="50"/>
    <n v="2312"/>
    <s v="CTPL(i)8"/>
    <n v="8"/>
    <n v="2266"/>
    <s v="8+1"/>
    <n v="674"/>
    <m/>
    <m/>
    <m/>
  </r>
  <r>
    <n v="379"/>
    <x v="2"/>
    <s v="Пиво"/>
    <x v="25"/>
    <s v="КПНв-500-Утро"/>
    <x v="238"/>
    <n v="14200379"/>
    <x v="0"/>
    <s v="500 мл Утро"/>
    <n v="131350"/>
    <x v="254"/>
    <x v="2"/>
    <n v="20"/>
    <x v="54"/>
    <n v="1960"/>
    <s v="CTUP(i)7"/>
    <n v="7"/>
    <n v="2072"/>
    <n v="8"/>
    <n v="608"/>
    <m/>
    <m/>
    <m/>
  </r>
  <r>
    <n v="380"/>
    <x v="8"/>
    <s v="Пробка"/>
    <x v="45"/>
    <s v="ТС-1252-В-16-1-32-СП-120"/>
    <x v="239"/>
    <n v="51100380"/>
    <x v="15"/>
    <s v="15 мл Флакон"/>
    <n v="131401"/>
    <x v="255"/>
    <x v="0"/>
    <n v="10"/>
    <x v="110"/>
    <n v="22440"/>
    <m/>
    <m/>
    <n v="1720"/>
    <m/>
    <n v="837"/>
    <m/>
    <m/>
    <m/>
  </r>
  <r>
    <n v="381"/>
    <x v="8"/>
    <s v="Пробка"/>
    <x v="45"/>
    <s v="ТС-1277-В-16-1-32-СП-122"/>
    <x v="240"/>
    <n v="51100381"/>
    <x v="15"/>
    <s v="15 мл Флакон"/>
    <n v="131501"/>
    <x v="256"/>
    <x v="0"/>
    <n v="10"/>
    <x v="110"/>
    <n v="20520"/>
    <m/>
    <m/>
    <n v="1525"/>
    <m/>
    <n v="769"/>
    <m/>
    <m/>
    <m/>
  </r>
  <r>
    <n v="382"/>
    <x v="8"/>
    <s v="Пробка"/>
    <x v="45"/>
    <s v="Старый Лекарь"/>
    <x v="241"/>
    <n v="51100382"/>
    <x v="15"/>
    <s v="15 мл Флакон"/>
    <n v="131601"/>
    <x v="257"/>
    <x v="0"/>
    <n v="10"/>
    <x v="111"/>
    <n v="12090"/>
    <s v="CTUP(i)13"/>
    <n v="13"/>
    <n v="990"/>
    <n v="14"/>
    <n v="762"/>
    <m/>
    <m/>
    <m/>
  </r>
  <r>
    <n v="383"/>
    <x v="0"/>
    <s v="Крепкий алкоголь"/>
    <x v="6"/>
    <s v="В-28-1-500-Урожай"/>
    <x v="242"/>
    <n v="11100383"/>
    <x v="0"/>
    <s v="500 мл Урожай"/>
    <n v="131750"/>
    <x v="258"/>
    <x v="0"/>
    <n v="10"/>
    <x v="23"/>
    <n v="1799"/>
    <s v="CTUP(i)7"/>
    <n v="7"/>
    <n v="2002"/>
    <n v="8"/>
    <n v="663"/>
    <m/>
    <m/>
    <m/>
  </r>
  <r>
    <n v="384"/>
    <x v="0"/>
    <s v="Крепкий алкоголь"/>
    <x v="24"/>
    <s v="КПМ-24спец-500-Иней"/>
    <x v="243"/>
    <n v="11100384"/>
    <x v="0"/>
    <s v="500 мл Иней"/>
    <n v="131850"/>
    <x v="259"/>
    <x v="0"/>
    <n v="10"/>
    <x v="35"/>
    <n v="1620"/>
    <s v="CTUP(i)6"/>
    <n v="6"/>
    <n v="1892"/>
    <n v="7"/>
    <n v="710"/>
    <m/>
    <m/>
    <m/>
  </r>
  <r>
    <n v="385"/>
    <x v="0"/>
    <s v="Крепкий алкоголь"/>
    <x v="6"/>
    <s v="В-28-1-500-Урожай (доп.упаковка)"/>
    <x v="242"/>
    <n v="11100385"/>
    <x v="0"/>
    <s v="500 мл Урожай"/>
    <n v="131750"/>
    <x v="260"/>
    <x v="0"/>
    <n v="10"/>
    <x v="23"/>
    <n v="1799"/>
    <s v="CTUP(i)7"/>
    <n v="7"/>
    <n v="2002"/>
    <n v="8"/>
    <n v="663"/>
    <s v="двойная т/у пленка"/>
    <m/>
    <m/>
  </r>
  <r>
    <n v="386"/>
    <x v="8"/>
    <s v="Пробка"/>
    <x v="45"/>
    <s v="ТС-1252-В-16-1-32-СП-120"/>
    <x v="239"/>
    <n v="51100386"/>
    <x v="15"/>
    <s v="15 мл Флакон"/>
    <n v="131401"/>
    <x v="255"/>
    <x v="0"/>
    <n v="10"/>
    <x v="110"/>
    <n v="24000"/>
    <m/>
    <m/>
    <n v="1720"/>
    <m/>
    <n v="891"/>
    <m/>
    <m/>
    <m/>
  </r>
  <r>
    <n v="387"/>
    <x v="8"/>
    <s v="Пробка"/>
    <x v="45"/>
    <s v="ТС-1252-В-16-1-32-СП-120"/>
    <x v="239"/>
    <n v="51100387"/>
    <x v="15"/>
    <s v="15 мл Флакон"/>
    <n v="131401"/>
    <x v="255"/>
    <x v="0"/>
    <n v="10"/>
    <x v="110"/>
    <n v="19635"/>
    <m/>
    <m/>
    <n v="1525"/>
    <m/>
    <n v="737"/>
    <m/>
    <m/>
    <m/>
  </r>
  <r>
    <n v="388"/>
    <x v="8"/>
    <s v="Пробка"/>
    <x v="45"/>
    <s v="ТС-1252-В-16-1-32-СП-120"/>
    <x v="239"/>
    <n v="51100388"/>
    <x v="15"/>
    <s v="15 мл Флакон"/>
    <n v="131401"/>
    <x v="255"/>
    <x v="0"/>
    <n v="10"/>
    <x v="110"/>
    <n v="24480"/>
    <m/>
    <m/>
    <n v="1720"/>
    <m/>
    <n v="907"/>
    <m/>
    <m/>
    <m/>
  </r>
  <r>
    <n v="389"/>
    <x v="0"/>
    <s v="Крепкий алкоголь"/>
    <x v="46"/>
    <s v="П-27изм-500-Мороша"/>
    <x v="244"/>
    <n v="11100389"/>
    <x v="0"/>
    <s v="500 мл Мороша"/>
    <n v="131950"/>
    <x v="261"/>
    <x v="0"/>
    <n v="10"/>
    <x v="73"/>
    <m/>
    <m/>
    <m/>
    <m/>
    <m/>
    <m/>
    <m/>
    <m/>
    <m/>
  </r>
  <r>
    <n v="390"/>
    <x v="0"/>
    <s v="Крепкий алкоголь"/>
    <x v="46"/>
    <s v="П-27изм-700-Мороша"/>
    <x v="245"/>
    <n v="11100390"/>
    <x v="2"/>
    <s v="700 мл Мороша"/>
    <n v="132070"/>
    <x v="262"/>
    <x v="0"/>
    <n v="10"/>
    <x v="112"/>
    <m/>
    <m/>
    <m/>
    <m/>
    <m/>
    <m/>
    <m/>
    <m/>
    <m/>
  </r>
  <r>
    <n v="391"/>
    <x v="0"/>
    <s v="Крепкий алкоголь"/>
    <x v="12"/>
    <s v="Пи-29-500-Первак"/>
    <x v="246"/>
    <n v="11100391"/>
    <x v="0"/>
    <s v="500 мл Первак"/>
    <n v="132150"/>
    <x v="263"/>
    <x v="0"/>
    <n v="10"/>
    <x v="77"/>
    <n v="1768"/>
    <s v="CTUP(i)8"/>
    <n v="8"/>
    <n v="1950"/>
    <n v="9"/>
    <n v="730"/>
    <m/>
    <m/>
    <m/>
  </r>
  <r>
    <n v="392"/>
    <x v="0"/>
    <s v="Крепкий алкоголь"/>
    <x v="12"/>
    <s v="FN-32-1000-Хортица"/>
    <x v="247"/>
    <n v="11100392"/>
    <x v="1"/>
    <s v="1000 мл Хортица"/>
    <n v="132299"/>
    <x v="264"/>
    <x v="0"/>
    <n v="10"/>
    <x v="100"/>
    <m/>
    <m/>
    <m/>
    <m/>
    <m/>
    <m/>
    <m/>
    <m/>
    <m/>
  </r>
  <r>
    <n v="393"/>
    <x v="0"/>
    <s v="Крепкий алкоголь"/>
    <x v="12"/>
    <s v="В-28-2-250-Хортица"/>
    <x v="248"/>
    <n v="11100393"/>
    <x v="3"/>
    <s v="250 мл Хортица"/>
    <n v="132325"/>
    <x v="265"/>
    <x v="0"/>
    <n v="10"/>
    <x v="26"/>
    <m/>
    <m/>
    <m/>
    <m/>
    <m/>
    <m/>
    <m/>
    <m/>
    <m/>
  </r>
  <r>
    <n v="394"/>
    <x v="2"/>
    <s v="Пиво"/>
    <x v="15"/>
    <s v="КПЕа-500-Балтика New"/>
    <x v="249"/>
    <n v="14300394"/>
    <x v="0"/>
    <s v="500 мл Балтика Нью"/>
    <n v="132450"/>
    <x v="266"/>
    <x v="0"/>
    <n v="30"/>
    <x v="73"/>
    <n v="1056"/>
    <s v="PTPL(i)4"/>
    <n v="4"/>
    <n v="1196"/>
    <s v="4+1"/>
    <n v="429"/>
    <m/>
    <m/>
    <m/>
  </r>
  <r>
    <n v="395"/>
    <x v="0"/>
    <s v="Крепкий алкоголь"/>
    <x v="27"/>
    <s v="П-27изм-500-Русский регламент"/>
    <x v="250"/>
    <n v="11100395"/>
    <x v="0"/>
    <s v="500 мл Русский регламент"/>
    <n v="132550"/>
    <x v="267"/>
    <x v="0"/>
    <n v="10"/>
    <x v="5"/>
    <n v="1160"/>
    <s v="CTUP(i)4"/>
    <n v="4"/>
    <n v="1353"/>
    <n v="5"/>
    <n v="726"/>
    <m/>
    <m/>
    <m/>
  </r>
  <r>
    <n v="396"/>
    <x v="2"/>
    <s v="Пиво"/>
    <x v="15"/>
    <s v="КПН-2-500-Премиум/Лонг Нек"/>
    <x v="67"/>
    <n v="14200396"/>
    <x v="0"/>
    <s v="500 мл Лонг Нек"/>
    <n v="110050"/>
    <x v="69"/>
    <x v="0"/>
    <n v="20"/>
    <x v="49"/>
    <n v="1680"/>
    <s v="CTPL(i)6"/>
    <n v="6"/>
    <n v="1800"/>
    <s v="1+6"/>
    <n v="652"/>
    <m/>
    <m/>
    <m/>
  </r>
  <r>
    <n v="397"/>
    <x v="0"/>
    <s v="Крепкий алкоголь"/>
    <x v="39"/>
    <s v="КПМ-26-500-Граф"/>
    <x v="251"/>
    <n v="11100397"/>
    <x v="0"/>
    <s v="500 мл Ледофф"/>
    <n v="132650"/>
    <x v="268"/>
    <x v="0"/>
    <n v="10"/>
    <x v="104"/>
    <n v="1280"/>
    <s v="CTUP(i)4"/>
    <n v="4"/>
    <n v="1322"/>
    <n v="5"/>
    <n v="640"/>
    <m/>
    <m/>
    <m/>
  </r>
  <r>
    <n v="398"/>
    <x v="0"/>
    <s v="Крепкий алкоголь"/>
    <x v="47"/>
    <s v="В-25спец-500-Наши традиции"/>
    <x v="252"/>
    <n v="11100398"/>
    <x v="0"/>
    <s v="500 мл Наши традиции"/>
    <n v="132750"/>
    <x v="269"/>
    <x v="0"/>
    <n v="10"/>
    <x v="84"/>
    <n v="1848"/>
    <s v="CTUP(i)7"/>
    <n v="7"/>
    <n v="2180"/>
    <n v="8"/>
    <n v="775"/>
    <s v="стрепповка"/>
    <m/>
    <m/>
  </r>
  <r>
    <n v="399"/>
    <x v="2"/>
    <s v="Пиво"/>
    <x v="0"/>
    <s v="ВКП-1-500-NRW twist"/>
    <x v="253"/>
    <n v="14300399"/>
    <x v="0"/>
    <s v="500 мл NRW twist"/>
    <n v="132850"/>
    <x v="270"/>
    <x v="2"/>
    <n v="30"/>
    <x v="50"/>
    <n v="2312"/>
    <s v="CTPL(i)8"/>
    <n v="8"/>
    <n v="2266"/>
    <s v="8+1"/>
    <n v="674"/>
    <m/>
    <m/>
    <m/>
  </r>
  <r>
    <n v="400"/>
    <x v="2"/>
    <s v="Пиво"/>
    <x v="16"/>
    <s v="КПНн-500-Доктор Дизель"/>
    <x v="71"/>
    <n v="14100400"/>
    <x v="0"/>
    <s v="500 мл Доктор Дизель"/>
    <n v="121250"/>
    <x v="73"/>
    <x v="2"/>
    <n v="10"/>
    <x v="20"/>
    <n v="1400"/>
    <s v="PTIN(i)5"/>
    <n v="5"/>
    <n v="1535"/>
    <s v="5+1"/>
    <n v="436"/>
    <s v="стрепповка"/>
    <m/>
    <m/>
  </r>
  <r>
    <n v="401"/>
    <x v="2"/>
    <s v="Пиво"/>
    <x v="16"/>
    <s v="КПНн-500-Доктор Дизель"/>
    <x v="71"/>
    <n v="14100401"/>
    <x v="0"/>
    <s v="500 мл Доктор Дизель"/>
    <n v="121250"/>
    <x v="73"/>
    <x v="2"/>
    <n v="10"/>
    <x v="20"/>
    <n v="1960"/>
    <s v="PTIN(i)7"/>
    <n v="7"/>
    <n v="2080"/>
    <s v="7+1"/>
    <n v="598"/>
    <s v="стрепповка"/>
    <m/>
    <m/>
  </r>
  <r>
    <n v="402"/>
    <x v="2"/>
    <s v="Пиво"/>
    <x v="16"/>
    <s v="КПНн-500-Доктор Дизель"/>
    <x v="71"/>
    <n v="14200402"/>
    <x v="0"/>
    <s v="500 мл Доктор Дизель"/>
    <n v="121250"/>
    <x v="73"/>
    <x v="2"/>
    <n v="20"/>
    <x v="20"/>
    <n v="1400"/>
    <s v="PTIN(i)5"/>
    <n v="5"/>
    <n v="1535"/>
    <s v="5+1"/>
    <n v="436"/>
    <s v="стрепповка"/>
    <m/>
    <m/>
  </r>
  <r>
    <n v="403"/>
    <x v="2"/>
    <s v="Пиво"/>
    <x v="16"/>
    <s v="КПНн-500-Доктор Дизель"/>
    <x v="71"/>
    <n v="14200403"/>
    <x v="0"/>
    <s v="500 мл Доктор Дизель"/>
    <n v="121250"/>
    <x v="73"/>
    <x v="2"/>
    <n v="20"/>
    <x v="20"/>
    <n v="1960"/>
    <s v="PTIN(i)7"/>
    <n v="7"/>
    <n v="2080"/>
    <s v="7+1"/>
    <n v="598"/>
    <s v="стрепповка"/>
    <m/>
    <m/>
  </r>
  <r>
    <n v="404"/>
    <x v="2"/>
    <s v="Пиво"/>
    <x v="16"/>
    <s v="КПНв-500-LN"/>
    <x v="206"/>
    <n v="14300404"/>
    <x v="0"/>
    <s v="500 мл LN"/>
    <n v="129450"/>
    <x v="208"/>
    <x v="2"/>
    <n v="30"/>
    <x v="50"/>
    <n v="1960"/>
    <s v="PTPL(i)7"/>
    <n v="7"/>
    <n v="2070"/>
    <s v="7+1"/>
    <n v="584"/>
    <m/>
    <m/>
    <m/>
  </r>
  <r>
    <n v="405"/>
    <x v="0"/>
    <s v="Крепкий алкоголь"/>
    <x v="12"/>
    <s v="FN-32-500-Хортица"/>
    <x v="254"/>
    <n v="11100405"/>
    <x v="0"/>
    <s v="500 мл Хортица"/>
    <n v="132950"/>
    <x v="271"/>
    <x v="0"/>
    <n v="10"/>
    <x v="10"/>
    <n v="1920"/>
    <s v="CTUP(i)8"/>
    <n v="8"/>
    <n v="2100"/>
    <n v="9"/>
    <n v="795"/>
    <s v="стрепповка"/>
    <m/>
    <m/>
  </r>
  <r>
    <n v="406"/>
    <x v="0"/>
    <s v="Крепкий алкоголь"/>
    <x v="12"/>
    <s v="FN-32-700-Хортица"/>
    <x v="255"/>
    <n v="11100406"/>
    <x v="2"/>
    <s v="700 мл Хортица"/>
    <n v="133070"/>
    <x v="272"/>
    <x v="0"/>
    <n v="10"/>
    <x v="4"/>
    <n v="1372"/>
    <s v="CTUP(i)7"/>
    <n v="7"/>
    <n v="2010"/>
    <n v="8"/>
    <n v="800"/>
    <s v="стрепповка"/>
    <m/>
    <m/>
  </r>
  <r>
    <n v="407"/>
    <x v="0"/>
    <s v="Крепкий алкоголь"/>
    <x v="48"/>
    <s v="В-28-2-500-Марьяж"/>
    <x v="256"/>
    <n v="11100407"/>
    <x v="0"/>
    <s v="500 мл Марьяж"/>
    <n v="133150"/>
    <x v="273"/>
    <x v="0"/>
    <n v="10"/>
    <x v="3"/>
    <n v="1352"/>
    <s v="CTUP(i)8"/>
    <n v="8"/>
    <n v="1874"/>
    <n v="9"/>
    <n v="581"/>
    <m/>
    <m/>
    <m/>
  </r>
  <r>
    <n v="408"/>
    <x v="0"/>
    <s v="Крепкий алкоголь"/>
    <x v="48"/>
    <s v="В-28-1-250-Славянская"/>
    <x v="257"/>
    <n v="11100408"/>
    <x v="3"/>
    <s v="250 мл Славянская"/>
    <n v="133225"/>
    <x v="274"/>
    <x v="0"/>
    <n v="10"/>
    <x v="80"/>
    <n v="3040"/>
    <s v="CTUP(i)8"/>
    <n v="8"/>
    <n v="1746"/>
    <n v="9"/>
    <n v="706"/>
    <m/>
    <m/>
    <m/>
  </r>
  <r>
    <n v="409"/>
    <x v="0"/>
    <s v="Крепкий алкоголь"/>
    <x v="48"/>
    <s v="В-30-4-500-Славянская"/>
    <x v="258"/>
    <n v="11100409"/>
    <x v="0"/>
    <s v="500 мл Славянская"/>
    <n v="133350"/>
    <x v="275"/>
    <x v="0"/>
    <n v="10"/>
    <x v="10"/>
    <n v="1584"/>
    <s v="CTUP(i)6"/>
    <n v="6"/>
    <n v="1738"/>
    <n v="7"/>
    <n v="652"/>
    <m/>
    <m/>
    <m/>
  </r>
  <r>
    <n v="410"/>
    <x v="0"/>
    <s v="Крепкий алкоголь"/>
    <x v="47"/>
    <s v="В-25-1-250-Наши традиции"/>
    <x v="259"/>
    <n v="11100410"/>
    <x v="3"/>
    <s v="250 мл Наши традиции"/>
    <n v="133425"/>
    <x v="276"/>
    <x v="0"/>
    <n v="10"/>
    <x v="26"/>
    <n v="2870"/>
    <s v="CTUP(i)7"/>
    <n v="7"/>
    <n v="1772"/>
    <s v="7+1"/>
    <n v="765"/>
    <s v="стрепповка"/>
    <m/>
    <m/>
  </r>
  <r>
    <n v="411"/>
    <x v="0"/>
    <s v="Крепкий алкоголь"/>
    <x v="49"/>
    <s v="П-27-500-Праздничный"/>
    <x v="260"/>
    <n v="11100411"/>
    <x v="0"/>
    <s v="500 мл Праздничный"/>
    <n v="133550"/>
    <x v="277"/>
    <x v="0"/>
    <n v="10"/>
    <x v="84"/>
    <n v="1631"/>
    <s v="CTUP(i)7"/>
    <n v="7"/>
    <n v="2070"/>
    <n v="8"/>
    <n v="689"/>
    <m/>
    <m/>
    <m/>
  </r>
  <r>
    <n v="412"/>
    <x v="0"/>
    <s v="Крепкий алкоголь"/>
    <x v="48"/>
    <s v="30х60 D-2-700-Славянская"/>
    <x v="261"/>
    <n v="11100412"/>
    <x v="2"/>
    <s v="700 мл Славянская"/>
    <n v="133670"/>
    <x v="278"/>
    <x v="0"/>
    <n v="10"/>
    <x v="113"/>
    <n v="1218"/>
    <s v="CTUP(i)6"/>
    <n v="6"/>
    <n v="1858"/>
    <n v="7"/>
    <n v="629"/>
    <m/>
    <m/>
    <m/>
  </r>
  <r>
    <n v="413"/>
    <x v="0"/>
    <s v="Крепкий алкоголь"/>
    <x v="48"/>
    <s v="31.5х44 D-2-1000-Славянская"/>
    <x v="262"/>
    <n v="11100413"/>
    <x v="1"/>
    <s v="1000 мл Славянская"/>
    <n v="133799"/>
    <x v="279"/>
    <x v="0"/>
    <n v="10"/>
    <x v="114"/>
    <n v="790"/>
    <s v="CTUP(i)5"/>
    <n v="5"/>
    <n v="1699"/>
    <n v="6"/>
    <n v="531.20000000000005"/>
    <m/>
    <m/>
    <m/>
  </r>
  <r>
    <n v="414"/>
    <x v="0"/>
    <s v="Крепкий алкоголь"/>
    <x v="6"/>
    <s v="В-28-1-250-Урожай (доп.упаковка)"/>
    <x v="37"/>
    <n v="11100414"/>
    <x v="3"/>
    <s v="250 мл Урожай"/>
    <n v="116025"/>
    <x v="244"/>
    <x v="0"/>
    <n v="10"/>
    <x v="26"/>
    <n v="2912"/>
    <s v="CTUP(i)8"/>
    <n v="8"/>
    <n v="1562"/>
    <n v="9"/>
    <n v="762"/>
    <s v="двойная т/у пленка"/>
    <m/>
    <m/>
  </r>
  <r>
    <n v="415"/>
    <x v="0"/>
    <s v="Крепкий алкоголь"/>
    <x v="47"/>
    <s v="В-28-1-250-STUZHA"/>
    <x v="189"/>
    <n v="11100415"/>
    <x v="3"/>
    <s v="250 мл Стужа"/>
    <n v="128225"/>
    <x v="191"/>
    <x v="0"/>
    <n v="10"/>
    <x v="20"/>
    <n v="2952"/>
    <s v="CTUP(i)8"/>
    <n v="8"/>
    <n v="1706"/>
    <n v="9"/>
    <n v="870"/>
    <m/>
    <m/>
    <m/>
  </r>
  <r>
    <n v="416"/>
    <x v="0"/>
    <s v="Крепкий алкоголь"/>
    <x v="4"/>
    <s v="КПМ-30-700-Казенка NEW"/>
    <x v="16"/>
    <n v="11100416"/>
    <x v="2"/>
    <s v="700 мл Казенка NEW"/>
    <n v="116970"/>
    <x v="16"/>
    <x v="0"/>
    <n v="10"/>
    <x v="15"/>
    <n v="1176"/>
    <s v="CTUP(i)6"/>
    <n v="6"/>
    <n v="1918"/>
    <n v="7"/>
    <n v="653"/>
    <m/>
    <m/>
    <m/>
  </r>
  <r>
    <n v="417"/>
    <x v="2"/>
    <s v="Пиво"/>
    <x v="15"/>
    <s v="КПЕа-500-Балтика New"/>
    <x v="249"/>
    <n v="14300417"/>
    <x v="0"/>
    <s v="500 мл Балтика Нью"/>
    <n v="132450"/>
    <x v="266"/>
    <x v="0"/>
    <n v="30"/>
    <x v="73"/>
    <n v="1320"/>
    <s v="PTPL(i)5"/>
    <n v="5"/>
    <n v="1456.5"/>
    <s v="5+1"/>
    <n v="529"/>
    <m/>
    <m/>
    <m/>
  </r>
  <r>
    <n v="418"/>
    <x v="2"/>
    <s v="Пиво"/>
    <x v="15"/>
    <s v="КПЕа-500-Балтика New"/>
    <x v="249"/>
    <n v="14300418"/>
    <x v="0"/>
    <s v="500 мл Балтика Нью"/>
    <n v="132450"/>
    <x v="266"/>
    <x v="0"/>
    <n v="30"/>
    <x v="73"/>
    <n v="1848"/>
    <s v="PTPL(i)7"/>
    <n v="7"/>
    <n v="1977.5"/>
    <s v="7+1"/>
    <n v="726"/>
    <m/>
    <m/>
    <m/>
  </r>
  <r>
    <n v="419"/>
    <x v="2"/>
    <s v="Пиво"/>
    <x v="15"/>
    <s v="КПЕа-500-Балтика New"/>
    <x v="249"/>
    <n v="14300419"/>
    <x v="0"/>
    <s v="500 мл Балтика Нью"/>
    <n v="132450"/>
    <x v="266"/>
    <x v="0"/>
    <n v="30"/>
    <x v="73"/>
    <n v="1848"/>
    <s v="PTPL(i)7"/>
    <n v="7"/>
    <n v="1977.5"/>
    <s v="7+1"/>
    <n v="726"/>
    <s v="стрепповка"/>
    <m/>
    <m/>
  </r>
  <r>
    <n v="420"/>
    <x v="0"/>
    <s v="Крепкий алкоголь"/>
    <x v="4"/>
    <s v="КПМ-30-700-Казенка NEW"/>
    <x v="16"/>
    <n v="11100420"/>
    <x v="2"/>
    <s v="700 мл Казенка NEW"/>
    <n v="116970"/>
    <x v="16"/>
    <x v="0"/>
    <n v="10"/>
    <x v="15"/>
    <n v="1372"/>
    <s v="CTUP(i)7"/>
    <n v="7"/>
    <n v="2212"/>
    <n v="8"/>
    <n v="755"/>
    <m/>
    <m/>
    <m/>
  </r>
  <r>
    <n v="421"/>
    <x v="0"/>
    <s v="Крепкий алкоголь"/>
    <x v="47"/>
    <s v="В-25-1-100-Стужа"/>
    <x v="263"/>
    <n v="11100421"/>
    <x v="8"/>
    <s v="100 мл Стужа"/>
    <n v="133810"/>
    <x v="280"/>
    <x v="0"/>
    <n v="10"/>
    <x v="115"/>
    <n v="4725"/>
    <s v="CTUP(i)7"/>
    <n v="7"/>
    <n v="1931"/>
    <n v="8"/>
    <n v="724"/>
    <m/>
    <m/>
    <m/>
  </r>
  <r>
    <n v="422"/>
    <x v="2"/>
    <s v="Пиво"/>
    <x v="15"/>
    <s v="КПЕ-500-Премиум"/>
    <x v="66"/>
    <n v="14200422"/>
    <x v="0"/>
    <s v="500 мл Премиум"/>
    <n v="110550"/>
    <x v="68"/>
    <x v="0"/>
    <n v="20"/>
    <x v="49"/>
    <n v="1848"/>
    <s v="CTPL / PTPL(i)7"/>
    <n v="7"/>
    <n v="2080"/>
    <s v="1+7"/>
    <m/>
    <s v="ХТТ, без стрепповки"/>
    <m/>
    <m/>
  </r>
  <r>
    <n v="423"/>
    <x v="2"/>
    <s v="Пиво"/>
    <x v="15"/>
    <s v="КПН-2-500-Премиум/Лонг Нек"/>
    <x v="67"/>
    <n v="14200423"/>
    <x v="0"/>
    <s v="500 мл Лонг Нек"/>
    <n v="110050"/>
    <x v="69"/>
    <x v="0"/>
    <n v="20"/>
    <x v="49"/>
    <n v="1960"/>
    <s v="CTPL / PTPL(i)7"/>
    <n v="7"/>
    <n v="2090"/>
    <s v="1+7"/>
    <m/>
    <s v="ХТТ, без стрепповки"/>
    <m/>
    <m/>
  </r>
  <r>
    <n v="424"/>
    <x v="2"/>
    <s v="Пиво"/>
    <x v="15"/>
    <s v="КПН-2-500-Премиум/Лонг Нек"/>
    <x v="67"/>
    <n v="14100424"/>
    <x v="0"/>
    <s v="500 мл Лонг Нек"/>
    <n v="110050"/>
    <x v="69"/>
    <x v="0"/>
    <n v="10"/>
    <x v="49"/>
    <n v="1960"/>
    <s v="CTPL / PTPL(i)7"/>
    <n v="7"/>
    <n v="2090"/>
    <s v="1+7"/>
    <m/>
    <s v="ХТТ, без стрепповки"/>
    <m/>
    <m/>
  </r>
  <r>
    <n v="425"/>
    <x v="2"/>
    <s v="Пиво"/>
    <x v="15"/>
    <s v="КПН-2-500-Туборг 3G"/>
    <x v="64"/>
    <n v="14100425"/>
    <x v="0"/>
    <s v="500 мл Туборг 3G"/>
    <n v="114650"/>
    <x v="66"/>
    <x v="0"/>
    <n v="10"/>
    <x v="48"/>
    <n v="1960"/>
    <s v="CTPL / PTPL(i)7"/>
    <n v="7"/>
    <n v="2019"/>
    <s v="1+7"/>
    <m/>
    <s v="ХТТ, без стрепповки"/>
    <m/>
    <m/>
  </r>
  <r>
    <n v="426"/>
    <x v="2"/>
    <s v="Пиво"/>
    <x v="15"/>
    <s v="КПН-1-500-Сталкер"/>
    <x v="69"/>
    <n v="14100426"/>
    <x v="0"/>
    <s v="500 мл Сталкер"/>
    <n v="114850"/>
    <x v="71"/>
    <x v="0"/>
    <n v="10"/>
    <x v="31"/>
    <n v="1904"/>
    <s v="CTPL / PTPL(i)7"/>
    <n v="7"/>
    <n v="2061"/>
    <s v="1+7"/>
    <m/>
    <s v="ХТТ, без стрепповки"/>
    <m/>
    <m/>
  </r>
  <r>
    <n v="427"/>
    <x v="9"/>
    <s v="Мин.Вода"/>
    <x v="50"/>
    <s v="МСА-2-330-Акваника (Днепр)"/>
    <x v="264"/>
    <n v="23100427"/>
    <x v="7"/>
    <s v="330 мл Акваника"/>
    <n v="201033"/>
    <x v="281"/>
    <x v="2"/>
    <n v="10"/>
    <x v="116"/>
    <n v="3179"/>
    <s v="PTPL(i)11"/>
    <n v="11"/>
    <n v="2023"/>
    <s v="11+1"/>
    <n v="639"/>
    <s v="стрепповка"/>
    <m/>
    <m/>
  </r>
  <r>
    <n v="428"/>
    <x v="9"/>
    <s v="Мин.Вода"/>
    <x v="50"/>
    <s v="МСА-2-500-Акваника (Мингаз)"/>
    <x v="265"/>
    <n v="23100428"/>
    <x v="0"/>
    <s v="500 мл Акваника"/>
    <n v="201150"/>
    <x v="282"/>
    <x v="2"/>
    <n v="10"/>
    <x v="52"/>
    <n v="1920"/>
    <s v="PTPL(i)8"/>
    <n v="8"/>
    <n v="2100"/>
    <s v="8+1"/>
    <n v="592"/>
    <s v="стрепповка"/>
    <m/>
    <m/>
  </r>
  <r>
    <n v="429"/>
    <x v="9"/>
    <s v="Мин.Вода"/>
    <x v="50"/>
    <s v="МСА-2-750-Акваника (Днепр)"/>
    <x v="266"/>
    <n v="23100429"/>
    <x v="6"/>
    <s v="750 мл Акваника"/>
    <n v="201275"/>
    <x v="283"/>
    <x v="2"/>
    <n v="10"/>
    <x v="49"/>
    <n v="1456"/>
    <s v="PTPL(i)8"/>
    <n v="8"/>
    <n v="1977"/>
    <s v="8+1"/>
    <n v="552"/>
    <s v="стрепповка"/>
    <m/>
    <m/>
  </r>
  <r>
    <n v="430"/>
    <x v="9"/>
    <s v="Мин.Вода"/>
    <x v="50"/>
    <s v="МСА-2-1000-Акваника (Мингаз)"/>
    <x v="267"/>
    <n v="23100430"/>
    <x v="1"/>
    <s v="1000 мл Акваника"/>
    <n v="201399"/>
    <x v="284"/>
    <x v="2"/>
    <n v="10"/>
    <x v="99"/>
    <n v="900"/>
    <s v="PTPL(i)6"/>
    <n v="6"/>
    <n v="1911"/>
    <s v="6+1"/>
    <n v="489"/>
    <s v="стрепповка"/>
    <m/>
    <m/>
  </r>
  <r>
    <n v="431"/>
    <x v="2"/>
    <s v="Пиво"/>
    <x v="17"/>
    <s v="ВКП-4-500-Korona"/>
    <x v="76"/>
    <n v="14300431"/>
    <x v="0"/>
    <s v="500 мл Корона"/>
    <n v="121050"/>
    <x v="78"/>
    <x v="2"/>
    <n v="30"/>
    <x v="52"/>
    <n v="1848"/>
    <s v="PTPL(i)7"/>
    <n v="7"/>
    <n v="2060"/>
    <s v="1+7+1"/>
    <m/>
    <s v="стрепповка"/>
    <m/>
    <m/>
  </r>
  <r>
    <n v="432"/>
    <x v="4"/>
    <s v="Б/а напитки"/>
    <x v="8"/>
    <s v="КПНв-250-Тассай"/>
    <x v="268"/>
    <n v="21100432"/>
    <x v="3"/>
    <s v="250 мл Тассай"/>
    <n v="201425"/>
    <x v="285"/>
    <x v="0"/>
    <n v="10"/>
    <x v="76"/>
    <n v="3800"/>
    <s v="CTUP(i)10"/>
    <n v="10"/>
    <n v="1935"/>
    <n v="11"/>
    <m/>
    <m/>
    <m/>
    <m/>
  </r>
  <r>
    <n v="433"/>
    <x v="2"/>
    <s v="Пиво"/>
    <x v="51"/>
    <s v="ВКП-1-500-Бочонок"/>
    <x v="269"/>
    <n v="14300433"/>
    <x v="0"/>
    <s v="500 мл Бочонок"/>
    <n v="133950"/>
    <x v="286"/>
    <x v="2"/>
    <n v="30"/>
    <x v="85"/>
    <n v="1760"/>
    <s v="PTPL(i)10"/>
    <n v="10"/>
    <n v="2079"/>
    <s v="10+1"/>
    <n v="566"/>
    <m/>
    <m/>
    <m/>
  </r>
  <r>
    <n v="434"/>
    <x v="2"/>
    <s v="Пиво"/>
    <x v="15"/>
    <s v="КПН-2-500-Премиум/Лонг Нек"/>
    <x v="67"/>
    <n v="14200434"/>
    <x v="0"/>
    <s v="500 мл Лонг Нек"/>
    <n v="110050"/>
    <x v="69"/>
    <x v="0"/>
    <n v="20"/>
    <x v="49"/>
    <n v="1120"/>
    <s v="CTPL(i)4"/>
    <n v="4"/>
    <n v="1270"/>
    <s v="4+1"/>
    <m/>
    <m/>
    <m/>
    <m/>
  </r>
  <r>
    <n v="435"/>
    <x v="2"/>
    <s v="Пиво"/>
    <x v="15"/>
    <s v="КПН-2-500-Туборг 3G"/>
    <x v="64"/>
    <n v="14200435"/>
    <x v="0"/>
    <s v="500 мл Туборг 3G"/>
    <n v="114650"/>
    <x v="66"/>
    <x v="0"/>
    <n v="20"/>
    <x v="48"/>
    <n v="1120"/>
    <s v="CTUP(i)4"/>
    <n v="4"/>
    <n v="1235"/>
    <n v="5"/>
    <n v="415"/>
    <m/>
    <m/>
    <m/>
  </r>
  <r>
    <n v="436"/>
    <x v="2"/>
    <s v="Пиво"/>
    <x v="15"/>
    <s v="КПН-2-500-Туборг 3G"/>
    <x v="64"/>
    <n v="14200436"/>
    <x v="0"/>
    <s v="500 мл Туборг 3G"/>
    <n v="114650"/>
    <x v="66"/>
    <x v="0"/>
    <n v="20"/>
    <x v="48"/>
    <n v="1960"/>
    <s v="CTUP(i)7"/>
    <n v="7"/>
    <n v="2019"/>
    <n v="8"/>
    <n v="705"/>
    <m/>
    <m/>
    <m/>
  </r>
  <r>
    <n v="437"/>
    <x v="0"/>
    <s v="Крепкий алкоголь"/>
    <x v="24"/>
    <s v="КПМ-24спец-500-Иней-б/г"/>
    <x v="270"/>
    <n v="11100437"/>
    <x v="0"/>
    <s v="500 мл Иней"/>
    <n v="134050"/>
    <x v="287"/>
    <x v="0"/>
    <n v="10"/>
    <x v="35"/>
    <n v="1620"/>
    <s v="CTUP(i)6"/>
    <n v="6"/>
    <n v="1892"/>
    <n v="7"/>
    <n v="710"/>
    <m/>
    <m/>
    <m/>
  </r>
  <r>
    <n v="438"/>
    <x v="2"/>
    <s v="Пиво"/>
    <x v="26"/>
    <s v="ВКП-2-500-Samсo"/>
    <x v="148"/>
    <n v="14200438"/>
    <x v="0"/>
    <s v="500 мл Samco"/>
    <n v="125950"/>
    <x v="150"/>
    <x v="2"/>
    <n v="20"/>
    <x v="22"/>
    <n v="2023"/>
    <s v="CTIN(i)7"/>
    <n v="7"/>
    <n v="2000"/>
    <s v="7+1"/>
    <n v="604"/>
    <m/>
    <m/>
    <m/>
  </r>
  <r>
    <n v="439"/>
    <x v="2"/>
    <s v="Пиво"/>
    <x v="26"/>
    <s v="ВКП-2-500-Samсo"/>
    <x v="148"/>
    <n v="14200439"/>
    <x v="0"/>
    <s v="500 мл Samco"/>
    <n v="125950"/>
    <x v="150"/>
    <x v="2"/>
    <n v="20"/>
    <x v="22"/>
    <n v="2023"/>
    <s v="PTIN(i)7"/>
    <n v="7"/>
    <n v="2000"/>
    <s v="7+1"/>
    <n v="604"/>
    <m/>
    <m/>
    <m/>
  </r>
  <r>
    <n v="440"/>
    <x v="2"/>
    <s v="Пиво"/>
    <x v="17"/>
    <s v="ВКП-4-500-Тринити без гравировки"/>
    <x v="77"/>
    <n v="14300440"/>
    <x v="0"/>
    <s v="500 мл Тринити"/>
    <n v="125850"/>
    <x v="79"/>
    <x v="2"/>
    <n v="30"/>
    <x v="50"/>
    <n v="1904"/>
    <s v="PTPL(i)7"/>
    <n v="7"/>
    <n v="2050"/>
    <s v="1+7+1"/>
    <m/>
    <s v="стрепповка"/>
    <m/>
    <m/>
  </r>
  <r>
    <n v="441"/>
    <x v="3"/>
    <s v="Вина игристые"/>
    <x v="0"/>
    <s v="Ш-750-К"/>
    <x v="84"/>
    <n v="13200441"/>
    <x v="6"/>
    <s v="750 мл Шампанское"/>
    <n v="121675"/>
    <x v="86"/>
    <x v="0"/>
    <n v="20"/>
    <x v="56"/>
    <n v="1056"/>
    <s v="CTUP(i)6"/>
    <n v="6"/>
    <n v="1995"/>
    <s v="1+6+1"/>
    <n v="720"/>
    <m/>
    <m/>
    <m/>
  </r>
  <r>
    <n v="442"/>
    <x v="3"/>
    <s v="Вина игристые"/>
    <x v="0"/>
    <s v="Ш-750-К"/>
    <x v="84"/>
    <n v="13200442"/>
    <x v="6"/>
    <s v="750 мл Шампанское"/>
    <n v="121675"/>
    <x v="86"/>
    <x v="0"/>
    <n v="20"/>
    <x v="56"/>
    <n v="1056"/>
    <s v="CTUP(i)6"/>
    <n v="6"/>
    <n v="1995"/>
    <s v="1+6+1"/>
    <n v="720"/>
    <s v="стрепповка"/>
    <m/>
    <m/>
  </r>
  <r>
    <n v="443"/>
    <x v="8"/>
    <s v="Пробка"/>
    <x v="45"/>
    <s v="Старый Лекарь"/>
    <x v="241"/>
    <n v="51100443"/>
    <x v="15"/>
    <s v="15 мл Флакон"/>
    <n v="131601"/>
    <x v="257"/>
    <x v="0"/>
    <n v="10"/>
    <x v="111"/>
    <n v="11895"/>
    <s v="CTUP(i)13"/>
    <n v="13"/>
    <n v="990"/>
    <s v="13+1"/>
    <n v="754"/>
    <m/>
    <m/>
    <m/>
  </r>
  <r>
    <n v="444"/>
    <x v="0"/>
    <s v="Крепкий алкоголь"/>
    <x v="47"/>
    <s v="В-25-1-100-Стужа"/>
    <x v="263"/>
    <n v="11100444"/>
    <x v="8"/>
    <s v="100 мл Стужа"/>
    <n v="133810"/>
    <x v="280"/>
    <x v="0"/>
    <n v="10"/>
    <x v="115"/>
    <n v="4760"/>
    <s v="CTUP(i)8"/>
    <n v="8"/>
    <n v="1385"/>
    <n v="9"/>
    <n v="730"/>
    <m/>
    <m/>
    <m/>
  </r>
  <r>
    <n v="445"/>
    <x v="2"/>
    <s v="Пиво"/>
    <x v="19"/>
    <s v="ВКП-500-Жигули Барное"/>
    <x v="209"/>
    <n v="14300445"/>
    <x v="0"/>
    <s v="500 мл Жигули Барное"/>
    <n v="129650"/>
    <x v="211"/>
    <x v="2"/>
    <n v="30"/>
    <x v="20"/>
    <n v="2048"/>
    <s v="CTPL(i)8"/>
    <n v="8"/>
    <n v="2200"/>
    <s v="8+1"/>
    <n v="619"/>
    <m/>
    <m/>
    <m/>
  </r>
  <r>
    <n v="446"/>
    <x v="2"/>
    <s v="Пиво"/>
    <x v="15"/>
    <s v="КПЕа-500-Балтика New"/>
    <x v="249"/>
    <n v="14300446"/>
    <x v="0"/>
    <s v="500 мл Балтика Нью"/>
    <n v="132450"/>
    <x v="266"/>
    <x v="0"/>
    <n v="30"/>
    <x v="73"/>
    <n v="1848"/>
    <s v="CTPL / PTPL(i)7"/>
    <n v="7"/>
    <n v="1977.5"/>
    <s v="7+1"/>
    <n v="726"/>
    <s v="ХТТ, без стрепповки"/>
    <m/>
    <m/>
  </r>
  <r>
    <n v="447"/>
    <x v="0"/>
    <s v="Крепкий алкоголь"/>
    <x v="8"/>
    <s v="В-28изм-400м-500-SQ"/>
    <x v="271"/>
    <n v="11100447"/>
    <x v="0"/>
    <s v="500 мл Снежная Королева"/>
    <n v="126950"/>
    <x v="288"/>
    <x v="0"/>
    <n v="10"/>
    <x v="33"/>
    <m/>
    <m/>
    <m/>
    <m/>
    <m/>
    <m/>
    <m/>
    <m/>
    <m/>
  </r>
  <r>
    <n v="448"/>
    <x v="0"/>
    <s v="Крепкий алкоголь"/>
    <x v="8"/>
    <s v="В-28изм-400м-700-SQ"/>
    <x v="272"/>
    <n v="11100448"/>
    <x v="2"/>
    <s v="700 мл Снежная Королева"/>
    <n v="129770"/>
    <x v="289"/>
    <x v="0"/>
    <n v="10"/>
    <x v="59"/>
    <m/>
    <m/>
    <m/>
    <m/>
    <m/>
    <m/>
    <m/>
    <m/>
    <m/>
  </r>
  <r>
    <n v="449"/>
    <x v="0"/>
    <s v="Крепкий алкоголь"/>
    <x v="8"/>
    <s v="В-28изм-400м-750-SQ"/>
    <x v="273"/>
    <n v="11100449"/>
    <x v="6"/>
    <s v="750 мл Снежная Королева"/>
    <n v="134175"/>
    <x v="290"/>
    <x v="0"/>
    <n v="10"/>
    <x v="74"/>
    <m/>
    <m/>
    <m/>
    <m/>
    <m/>
    <m/>
    <m/>
    <m/>
    <m/>
  </r>
  <r>
    <n v="450"/>
    <x v="0"/>
    <s v="Крепкий алкоголь"/>
    <x v="8"/>
    <s v="В-28изм-400м-1000-SQ"/>
    <x v="274"/>
    <n v="11100450"/>
    <x v="1"/>
    <s v="1000 мл Снежная Королева"/>
    <n v="134299"/>
    <x v="291"/>
    <x v="0"/>
    <n v="10"/>
    <x v="43"/>
    <m/>
    <m/>
    <m/>
    <m/>
    <m/>
    <m/>
    <m/>
    <m/>
    <m/>
  </r>
  <r>
    <n v="451"/>
    <x v="0"/>
    <s v="Крепкий алкоголь"/>
    <x v="8"/>
    <s v="В-28изм-400м-500-SQ"/>
    <x v="271"/>
    <n v="11100451"/>
    <x v="0"/>
    <s v="500 мл Снежная Королева"/>
    <n v="126950"/>
    <x v="288"/>
    <x v="0"/>
    <n v="10"/>
    <x v="33"/>
    <m/>
    <m/>
    <m/>
    <m/>
    <m/>
    <m/>
    <s v="под Декор"/>
    <m/>
    <m/>
  </r>
  <r>
    <n v="452"/>
    <x v="0"/>
    <s v="Крепкий алкоголь"/>
    <x v="8"/>
    <s v="В-28изм-400м-700-SQ"/>
    <x v="272"/>
    <n v="11100452"/>
    <x v="2"/>
    <s v="700 мл Снежная Королева"/>
    <n v="129770"/>
    <x v="289"/>
    <x v="0"/>
    <n v="10"/>
    <x v="59"/>
    <m/>
    <m/>
    <m/>
    <m/>
    <m/>
    <m/>
    <s v="под Декор"/>
    <m/>
    <m/>
  </r>
  <r>
    <n v="453"/>
    <x v="0"/>
    <s v="Крепкий алкоголь"/>
    <x v="8"/>
    <s v="В-28изм-400м-750-SQ"/>
    <x v="273"/>
    <n v="11100453"/>
    <x v="6"/>
    <s v="750 мл Снежная Королева"/>
    <n v="134175"/>
    <x v="290"/>
    <x v="0"/>
    <n v="10"/>
    <x v="74"/>
    <m/>
    <m/>
    <m/>
    <m/>
    <m/>
    <m/>
    <s v="под Декор"/>
    <m/>
    <m/>
  </r>
  <r>
    <n v="454"/>
    <x v="0"/>
    <s v="Крепкий алкоголь"/>
    <x v="8"/>
    <s v="В-28изм-400м-1000-SQ"/>
    <x v="274"/>
    <n v="11100454"/>
    <x v="1"/>
    <s v="1000 мл Снежная Королева"/>
    <n v="134299"/>
    <x v="291"/>
    <x v="0"/>
    <n v="10"/>
    <x v="43"/>
    <m/>
    <m/>
    <m/>
    <m/>
    <m/>
    <m/>
    <s v="под Декор"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215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compact="0" compactData="0" multipleFieldFilters="0">
  <location ref="A3:G300" firstHeaderRow="1" firstDataRow="1" firstDataCol="7"/>
  <pivotFields count="23">
    <pivotField compact="0" outline="0" showAll="0"/>
    <pivotField axis="axisRow" compact="0" outline="0" showAll="0" defaultSubtotal="0">
      <items count="11">
        <item x="0"/>
        <item x="5"/>
        <item x="3"/>
        <item x="2"/>
        <item x="4"/>
        <item x="7"/>
        <item x="1"/>
        <item x="6"/>
        <item x="10"/>
        <item x="8"/>
        <item x="9"/>
      </items>
    </pivotField>
    <pivotField compact="0" outline="0" showAll="0"/>
    <pivotField axis="axisRow" compact="0" outline="0" showAll="0" defaultSubtotal="0">
      <items count="53">
        <item x="21"/>
        <item x="15"/>
        <item x="38"/>
        <item x="5"/>
        <item x="44"/>
        <item x="3"/>
        <item x="30"/>
        <item x="20"/>
        <item x="14"/>
        <item x="4"/>
        <item x="2"/>
        <item x="18"/>
        <item x="9"/>
        <item x="33"/>
        <item x="22"/>
        <item x="29"/>
        <item x="19"/>
        <item x="35"/>
        <item x="13"/>
        <item x="27"/>
        <item x="25"/>
        <item x="28"/>
        <item x="36"/>
        <item x="41"/>
        <item x="31"/>
        <item x="43"/>
        <item x="7"/>
        <item x="6"/>
        <item x="12"/>
        <item x="26"/>
        <item x="17"/>
        <item x="24"/>
        <item x="32"/>
        <item x="0"/>
        <item x="23"/>
        <item x="40"/>
        <item x="39"/>
        <item x="45"/>
        <item m="1" x="52"/>
        <item x="16"/>
        <item x="10"/>
        <item x="34"/>
        <item x="11"/>
        <item x="42"/>
        <item x="46"/>
        <item x="1"/>
        <item x="8"/>
        <item x="37"/>
        <item x="47"/>
        <item x="48"/>
        <item x="49"/>
        <item x="50"/>
        <item x="51"/>
      </items>
    </pivotField>
    <pivotField compact="0" outline="0" showAll="0"/>
    <pivotField axis="axisRow" compact="0" outline="0" showAll="0" defaultSubtotal="0">
      <items count="279">
        <item x="50"/>
        <item x="13"/>
        <item x="12"/>
        <item x="40"/>
        <item x="88"/>
        <item x="90"/>
        <item x="212"/>
        <item x="132"/>
        <item x="113"/>
        <item x="106"/>
        <item x="115"/>
        <item x="131"/>
        <item x="213"/>
        <item x="110"/>
        <item x="109"/>
        <item x="107"/>
        <item x="108"/>
        <item x="117"/>
        <item x="147"/>
        <item x="151"/>
        <item x="1"/>
        <item x="2"/>
        <item x="27"/>
        <item x="9"/>
        <item x="8"/>
        <item x="62"/>
        <item x="63"/>
        <item x="33"/>
        <item x="56"/>
        <item x="7"/>
        <item x="5"/>
        <item x="44"/>
        <item x="39"/>
        <item x="112"/>
        <item x="130"/>
        <item x="92"/>
        <item x="152"/>
        <item x="163"/>
        <item x="122"/>
        <item x="123"/>
        <item x="172"/>
        <item x="174"/>
        <item x="67"/>
        <item x="73"/>
        <item x="80"/>
        <item x="65"/>
        <item x="75"/>
        <item x="156"/>
        <item x="35"/>
        <item x="26"/>
        <item x="18"/>
        <item x="38"/>
        <item x="3"/>
        <item x="211"/>
        <item x="0"/>
        <item x="6"/>
        <item x="46"/>
        <item x="120"/>
        <item x="95"/>
        <item x="128"/>
        <item x="94"/>
        <item x="170"/>
        <item x="124"/>
        <item x="127"/>
        <item x="119"/>
        <item x="116"/>
        <item x="114"/>
        <item x="158"/>
        <item x="162"/>
        <item x="176"/>
        <item x="215"/>
        <item x="54"/>
        <item x="177"/>
        <item x="125"/>
        <item x="133"/>
        <item x="134"/>
        <item x="135"/>
        <item x="140"/>
        <item x="141"/>
        <item x="126"/>
        <item x="64"/>
        <item x="69"/>
        <item x="74"/>
        <item x="68"/>
        <item x="85"/>
        <item x="157"/>
        <item x="159"/>
        <item x="223"/>
        <item x="79"/>
        <item x="37"/>
        <item x="60"/>
        <item x="61"/>
        <item x="4"/>
        <item x="21"/>
        <item x="23"/>
        <item x="22"/>
        <item x="14"/>
        <item x="15"/>
        <item x="16"/>
        <item x="17"/>
        <item x="175"/>
        <item x="51"/>
        <item x="48"/>
        <item x="52"/>
        <item x="53"/>
        <item x="31"/>
        <item x="55"/>
        <item x="224"/>
        <item x="29"/>
        <item x="226"/>
        <item x="30"/>
        <item x="58"/>
        <item x="57"/>
        <item x="160"/>
        <item x="28"/>
        <item x="43"/>
        <item x="11"/>
        <item x="42"/>
        <item x="41"/>
        <item x="144"/>
        <item x="216"/>
        <item x="111"/>
        <item x="217"/>
        <item x="166"/>
        <item x="178"/>
        <item x="10"/>
        <item x="91"/>
        <item x="76"/>
        <item x="70"/>
        <item x="71"/>
        <item x="149"/>
        <item x="84"/>
        <item x="34"/>
        <item x="89"/>
        <item x="49"/>
        <item x="45"/>
        <item x="139"/>
        <item x="103"/>
        <item x="104"/>
        <item x="105"/>
        <item x="227"/>
        <item x="228"/>
        <item x="145"/>
        <item x="121"/>
        <item x="118"/>
        <item x="142"/>
        <item x="143"/>
        <item x="171"/>
        <item x="169"/>
        <item x="164"/>
        <item x="179"/>
        <item x="180"/>
        <item x="181"/>
        <item x="185"/>
        <item x="183"/>
        <item x="182"/>
        <item x="168"/>
        <item x="167"/>
        <item x="150"/>
        <item x="87"/>
        <item x="154"/>
        <item x="155"/>
        <item x="165"/>
        <item x="210"/>
        <item x="47"/>
        <item x="78"/>
        <item x="77"/>
        <item x="148"/>
        <item x="72"/>
        <item x="86"/>
        <item x="138"/>
        <item x="153"/>
        <item x="36"/>
        <item x="194"/>
        <item x="24"/>
        <item x="25"/>
        <item x="32"/>
        <item m="1" x="277"/>
        <item x="59"/>
        <item x="81"/>
        <item x="82"/>
        <item x="83"/>
        <item x="93"/>
        <item x="129"/>
        <item x="161"/>
        <item x="173"/>
        <item x="184"/>
        <item x="186"/>
        <item x="187"/>
        <item x="189"/>
        <item x="190"/>
        <item x="195"/>
        <item x="196"/>
        <item x="197"/>
        <item x="198"/>
        <item x="199"/>
        <item x="200"/>
        <item x="201"/>
        <item x="203"/>
        <item x="204"/>
        <item x="205"/>
        <item x="206"/>
        <item x="208"/>
        <item x="209"/>
        <item m="1" x="278"/>
        <item x="214"/>
        <item x="218"/>
        <item x="219"/>
        <item x="220"/>
        <item x="221"/>
        <item x="222"/>
        <item x="225"/>
        <item x="146"/>
        <item x="230"/>
        <item x="231"/>
        <item x="233"/>
        <item x="234"/>
        <item x="235"/>
        <item x="236"/>
        <item x="137"/>
        <item x="136"/>
        <item x="188"/>
        <item x="193"/>
        <item x="202"/>
        <item x="207"/>
        <item x="232"/>
        <item x="96"/>
        <item x="20"/>
        <item x="191"/>
        <item x="192"/>
        <item x="19"/>
        <item x="97"/>
        <item m="1" x="276"/>
        <item x="98"/>
        <item x="99"/>
        <item x="100"/>
        <item x="101"/>
        <item x="102"/>
        <item x="229"/>
        <item x="275"/>
        <item x="6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</items>
    </pivotField>
    <pivotField compact="0" outline="0" showAll="0"/>
    <pivotField axis="axisRow" compact="0" outline="0" showAll="0" defaultSubtotal="0">
      <items count="17">
        <item x="15"/>
        <item x="8"/>
        <item x="12"/>
        <item x="13"/>
        <item x="11"/>
        <item x="3"/>
        <item x="14"/>
        <item x="7"/>
        <item x="4"/>
        <item x="9"/>
        <item x="0"/>
        <item x="10"/>
        <item x="2"/>
        <item x="6"/>
        <item x="1"/>
        <item x="5"/>
        <item x="16"/>
      </items>
    </pivotField>
    <pivotField compact="0" outline="0" showAll="0"/>
    <pivotField compact="0" outline="0" showAll="0"/>
    <pivotField axis="axisRow" compact="0" outline="0" showAll="0" defaultSubtotal="0">
      <items count="299">
        <item x="75"/>
        <item x="77"/>
        <item x="164"/>
        <item x="196"/>
        <item x="61"/>
        <item x="19"/>
        <item x="245"/>
        <item x="99"/>
        <item x="103"/>
        <item x="201"/>
        <item x="184"/>
        <item x="185"/>
        <item m="1" x="294"/>
        <item m="1" x="297"/>
        <item m="1" x="298"/>
        <item m="1" x="296"/>
        <item x="250"/>
        <item x="34"/>
        <item x="158"/>
        <item x="159"/>
        <item x="36"/>
        <item x="35"/>
        <item x="48"/>
        <item x="47"/>
        <item x="1"/>
        <item x="166"/>
        <item x="81"/>
        <item x="161"/>
        <item x="238"/>
        <item x="55"/>
        <item x="222"/>
        <item x="220"/>
        <item x="52"/>
        <item x="53"/>
        <item x="49"/>
        <item x="221"/>
        <item x="54"/>
        <item x="21"/>
        <item x="235"/>
        <item x="22"/>
        <item x="236"/>
        <item x="23"/>
        <item x="237"/>
        <item x="2"/>
        <item x="90"/>
        <item x="27"/>
        <item x="212"/>
        <item x="191"/>
        <item x="217"/>
        <item x="96"/>
        <item x="173"/>
        <item x="37"/>
        <item x="244"/>
        <item x="172"/>
        <item x="177"/>
        <item x="214"/>
        <item x="192"/>
        <item x="156"/>
        <item x="26"/>
        <item x="213"/>
        <item x="92"/>
        <item x="18"/>
        <item x="91"/>
        <item x="154"/>
        <item x="171"/>
        <item x="249"/>
        <item x="163"/>
        <item x="24"/>
        <item x="9"/>
        <item x="153"/>
        <item x="25"/>
        <item x="179"/>
        <item x="46"/>
        <item x="62"/>
        <item x="168"/>
        <item x="63"/>
        <item x="167"/>
        <item x="246"/>
        <item x="8"/>
        <item x="32"/>
        <item x="203"/>
        <item x="162"/>
        <item x="64"/>
        <item x="41"/>
        <item x="40"/>
        <item x="176"/>
        <item x="140"/>
        <item x="133"/>
        <item x="132"/>
        <item x="50"/>
        <item x="239"/>
        <item x="60"/>
        <item x="124"/>
        <item x="149"/>
        <item x="113"/>
        <item x="65"/>
        <item x="110"/>
        <item x="111"/>
        <item x="199"/>
        <item x="182"/>
        <item x="183"/>
        <item x="95"/>
        <item x="123"/>
        <item x="112"/>
        <item x="109"/>
        <item x="170"/>
        <item x="169"/>
        <item x="94"/>
        <item x="131"/>
        <item x="155"/>
        <item x="181"/>
        <item x="178"/>
        <item x="38"/>
        <item x="39"/>
        <item x="85"/>
        <item x="108"/>
        <item x="175"/>
        <item x="33"/>
        <item x="3"/>
        <item x="4"/>
        <item x="180"/>
        <item x="93"/>
        <item x="82"/>
        <item x="151"/>
        <item x="150"/>
        <item x="72"/>
        <item x="76"/>
        <item x="70"/>
        <item x="78"/>
        <item x="79"/>
        <item x="80"/>
        <item x="211"/>
        <item x="190"/>
        <item x="139"/>
        <item x="209"/>
        <item x="138"/>
        <item x="89"/>
        <item x="68"/>
        <item x="152"/>
        <item x="31"/>
        <item x="28"/>
        <item x="202"/>
        <item x="29"/>
        <item x="30"/>
        <item x="189"/>
        <item x="200"/>
        <item x="10"/>
        <item x="14"/>
        <item x="122"/>
        <item x="207"/>
        <item x="224"/>
        <item x="234"/>
        <item x="51"/>
        <item x="219"/>
        <item x="145"/>
        <item x="128"/>
        <item x="134"/>
        <item x="229"/>
        <item x="121"/>
        <item x="205"/>
        <item x="125"/>
        <item x="197"/>
        <item x="114"/>
        <item x="206"/>
        <item x="126"/>
        <item x="127"/>
        <item x="247"/>
        <item x="242"/>
        <item x="243"/>
        <item x="187"/>
        <item x="13"/>
        <item x="17"/>
        <item x="106"/>
        <item x="118"/>
        <item x="137"/>
        <item x="227"/>
        <item x="188"/>
        <item x="186"/>
        <item x="240"/>
        <item x="116"/>
        <item x="115"/>
        <item x="11"/>
        <item x="15"/>
        <item x="144"/>
        <item x="160"/>
        <item x="107"/>
        <item x="104"/>
        <item x="42"/>
        <item x="44"/>
        <item x="165"/>
        <item x="58"/>
        <item x="135"/>
        <item x="223"/>
        <item x="233"/>
        <item x="141"/>
        <item x="84"/>
        <item x="198"/>
        <item x="225"/>
        <item x="12"/>
        <item x="16"/>
        <item x="105"/>
        <item x="45"/>
        <item x="226"/>
        <item x="56"/>
        <item x="241"/>
        <item x="7"/>
        <item x="43"/>
        <item x="218"/>
        <item x="136"/>
        <item x="210"/>
        <item x="117"/>
        <item x="119"/>
        <item x="120"/>
        <item x="57"/>
        <item x="130"/>
        <item x="129"/>
        <item x="71"/>
        <item x="67"/>
        <item x="69"/>
        <item x="66"/>
        <item x="148"/>
        <item x="204"/>
        <item x="83"/>
        <item x="208"/>
        <item x="232"/>
        <item x="231"/>
        <item x="252"/>
        <item x="248"/>
        <item x="74"/>
        <item x="73"/>
        <item x="87"/>
        <item x="88"/>
        <item x="5"/>
        <item x="215"/>
        <item x="0"/>
        <item x="147"/>
        <item x="157"/>
        <item x="228"/>
        <item x="146"/>
        <item x="6"/>
        <item x="216"/>
        <item x="142"/>
        <item x="230"/>
        <item x="143"/>
        <item x="174"/>
        <item x="59"/>
        <item x="193"/>
        <item x="194"/>
        <item x="97"/>
        <item x="195"/>
        <item x="98"/>
        <item x="20"/>
        <item m="1" x="295"/>
        <item m="1" x="293"/>
        <item x="86"/>
        <item x="292"/>
        <item x="100"/>
        <item x="101"/>
        <item x="102"/>
        <item x="251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compact="0" outline="0" showAll="0"/>
    <pivotField axis="axisRow" compact="0" outline="0" showAll="0">
      <items count="120">
        <item x="109"/>
        <item x="106"/>
        <item x="108"/>
        <item x="92"/>
        <item x="62"/>
        <item x="93"/>
        <item x="66"/>
        <item x="94"/>
        <item x="64"/>
        <item x="65"/>
        <item x="98"/>
        <item x="76"/>
        <item x="51"/>
        <item x="96"/>
        <item x="60"/>
        <item x="80"/>
        <item x="13"/>
        <item x="38"/>
        <item x="9"/>
        <item x="26"/>
        <item x="18"/>
        <item x="47"/>
        <item x="34"/>
        <item x="50"/>
        <item x="22"/>
        <item x="20"/>
        <item x="52"/>
        <item x="54"/>
        <item x="85"/>
        <item x="107"/>
        <item x="19"/>
        <item x="27"/>
        <item x="63"/>
        <item x="48"/>
        <item x="61"/>
        <item x="1"/>
        <item x="103"/>
        <item x="23"/>
        <item x="49"/>
        <item x="44"/>
        <item x="31"/>
        <item m="1" x="118"/>
        <item x="0"/>
        <item x="73"/>
        <item x="77"/>
        <item x="53"/>
        <item x="10"/>
        <item x="84"/>
        <item x="14"/>
        <item x="45"/>
        <item x="3"/>
        <item x="79"/>
        <item x="8"/>
        <item x="42"/>
        <item x="82"/>
        <item x="28"/>
        <item x="105"/>
        <item x="35"/>
        <item x="71"/>
        <item x="33"/>
        <item x="21"/>
        <item x="17"/>
        <item x="83"/>
        <item x="78"/>
        <item x="32"/>
        <item x="104"/>
        <item x="24"/>
        <item x="72"/>
        <item x="97"/>
        <item x="37"/>
        <item x="99"/>
        <item x="101"/>
        <item x="11"/>
        <item x="15"/>
        <item x="40"/>
        <item x="36"/>
        <item x="67"/>
        <item x="59"/>
        <item x="4"/>
        <item x="41"/>
        <item x="2"/>
        <item x="81"/>
        <item x="74"/>
        <item x="7"/>
        <item x="70"/>
        <item x="5"/>
        <item x="58"/>
        <item x="12"/>
        <item x="25"/>
        <item x="39"/>
        <item x="43"/>
        <item x="29"/>
        <item x="56"/>
        <item x="16"/>
        <item x="100"/>
        <item x="68"/>
        <item x="69"/>
        <item x="90"/>
        <item x="102"/>
        <item x="88"/>
        <item x="75"/>
        <item x="57"/>
        <item x="46"/>
        <item x="86"/>
        <item x="87"/>
        <item x="95"/>
        <item x="55"/>
        <item x="30"/>
        <item x="89"/>
        <item x="6"/>
        <item x="91"/>
        <item x="117"/>
        <item x="110"/>
        <item x="111"/>
        <item x="112"/>
        <item x="113"/>
        <item x="114"/>
        <item x="115"/>
        <item x="11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</pivotFields>
  <rowFields count="7">
    <field x="3"/>
    <field x="1"/>
    <field x="5"/>
    <field x="7"/>
    <field x="10"/>
    <field x="11"/>
    <field x="13"/>
  </rowFields>
  <rowItems count="297">
    <i>
      <x/>
      <x v="2"/>
      <x v="84"/>
      <x v="13"/>
      <x v="230"/>
      <x/>
      <x v="101"/>
    </i>
    <i>
      <x v="1"/>
      <x v="3"/>
      <x v="42"/>
      <x v="10"/>
      <x v="218"/>
      <x/>
      <x v="38"/>
    </i>
    <i r="2">
      <x v="45"/>
      <x v="10"/>
      <x v="217"/>
      <x/>
      <x v="38"/>
    </i>
    <i r="2">
      <x v="80"/>
      <x v="10"/>
      <x v="219"/>
      <x/>
      <x v="33"/>
    </i>
    <i r="2">
      <x v="81"/>
      <x v="10"/>
      <x v="216"/>
      <x/>
      <x v="40"/>
    </i>
    <i r="2">
      <x v="83"/>
      <x v="10"/>
      <x v="127"/>
      <x/>
      <x v="25"/>
    </i>
    <i r="2">
      <x v="240"/>
      <x v="10"/>
      <x v="137"/>
      <x/>
      <x v="38"/>
    </i>
    <i r="2">
      <x v="253"/>
      <x v="10"/>
      <x v="273"/>
      <x/>
      <x v="43"/>
    </i>
    <i>
      <x v="2"/>
      <x v="7"/>
      <x v="228"/>
      <x v="2"/>
      <x v="246"/>
      <x v="2"/>
      <x v="3"/>
    </i>
    <i r="2">
      <x v="229"/>
      <x v="3"/>
      <x v="247"/>
      <x v="2"/>
      <x v="5"/>
    </i>
    <i>
      <x v="3"/>
      <x/>
      <x v="47"/>
      <x v="5"/>
      <x v="18"/>
      <x/>
      <x v="15"/>
    </i>
    <i r="2">
      <x v="67"/>
      <x v="10"/>
      <x v="184"/>
      <x/>
      <x v="43"/>
    </i>
    <i r="2">
      <x v="85"/>
      <x v="10"/>
      <x v="19"/>
      <x/>
      <x v="43"/>
    </i>
    <i r="2">
      <x v="86"/>
      <x v="10"/>
      <x v="27"/>
      <x/>
      <x v="45"/>
    </i>
    <i r="2">
      <x v="87"/>
      <x v="12"/>
      <x v="28"/>
      <x/>
      <x v="66"/>
    </i>
    <i r="2">
      <x v="93"/>
      <x v="5"/>
      <x v="37"/>
      <x/>
      <x v="25"/>
    </i>
    <i r="4">
      <x v="38"/>
      <x/>
      <x v="25"/>
    </i>
    <i r="2">
      <x v="94"/>
      <x v="12"/>
      <x v="41"/>
      <x/>
      <x v="80"/>
    </i>
    <i r="4">
      <x v="42"/>
      <x/>
      <x v="80"/>
    </i>
    <i r="2">
      <x v="95"/>
      <x v="10"/>
      <x v="39"/>
      <x/>
      <x v="60"/>
    </i>
    <i r="4">
      <x v="40"/>
      <x/>
      <x v="60"/>
    </i>
    <i r="2">
      <x v="107"/>
      <x v="10"/>
      <x v="90"/>
      <x/>
      <x v="36"/>
    </i>
    <i r="2">
      <x v="109"/>
      <x v="12"/>
      <x v="204"/>
      <x/>
      <x v="65"/>
    </i>
    <i r="2">
      <x v="140"/>
      <x v="10"/>
      <x v="167"/>
      <x/>
      <x v="56"/>
    </i>
    <i r="2">
      <x v="141"/>
      <x v="10"/>
      <x v="168"/>
      <x/>
      <x v="56"/>
    </i>
    <i r="2">
      <x v="174"/>
      <x v="5"/>
      <x v="67"/>
      <x/>
      <x v="24"/>
    </i>
    <i r="2">
      <x v="175"/>
      <x v="10"/>
      <x v="70"/>
      <x/>
      <x v="37"/>
    </i>
    <i r="2">
      <x v="211"/>
      <x v="10"/>
      <x v="178"/>
      <x/>
      <x v="35"/>
    </i>
    <i>
      <x v="4"/>
      <x/>
      <x v="216"/>
      <x v="1"/>
      <x v="16"/>
      <x/>
      <x v="2"/>
    </i>
    <i>
      <x v="5"/>
      <x/>
      <x v="23"/>
      <x v="10"/>
      <x v="68"/>
      <x/>
      <x v="52"/>
    </i>
    <i r="2">
      <x v="24"/>
      <x v="10"/>
      <x v="78"/>
      <x/>
      <x v="78"/>
    </i>
    <i r="2">
      <x v="29"/>
      <x v="12"/>
      <x v="205"/>
      <x/>
      <x v="83"/>
    </i>
    <i r="2">
      <x v="30"/>
      <x v="10"/>
      <x v="232"/>
      <x/>
      <x v="85"/>
    </i>
    <i r="4">
      <x v="233"/>
      <x/>
      <x v="85"/>
    </i>
    <i r="2">
      <x v="40"/>
      <x v="13"/>
      <x v="244"/>
      <x/>
      <x v="103"/>
    </i>
    <i r="2">
      <x v="41"/>
      <x v="13"/>
      <x v="85"/>
      <x/>
      <x v="99"/>
    </i>
    <i r="2">
      <x v="52"/>
      <x v="10"/>
      <x v="118"/>
      <x/>
      <x v="50"/>
    </i>
    <i r="2">
      <x v="55"/>
      <x v="14"/>
      <x v="239"/>
      <x/>
      <x v="109"/>
    </i>
    <i r="4">
      <x v="240"/>
      <x/>
      <x v="109"/>
    </i>
    <i r="2">
      <x v="92"/>
      <x v="12"/>
      <x v="119"/>
      <x/>
      <x v="78"/>
    </i>
    <i r="2">
      <x v="185"/>
      <x v="14"/>
      <x v="116"/>
      <x/>
      <x v="104"/>
    </i>
    <i r="2">
      <x v="213"/>
      <x v="10"/>
      <x v="77"/>
      <x/>
      <x v="78"/>
    </i>
    <i>
      <x v="6"/>
      <x/>
      <x v="184"/>
      <x v="5"/>
      <x v="66"/>
      <x/>
      <x v="23"/>
    </i>
    <i r="2">
      <x v="202"/>
      <x v="8"/>
      <x v="209"/>
      <x/>
      <x v="31"/>
    </i>
    <i r="2">
      <x v="210"/>
      <x v="10"/>
      <x v="151"/>
      <x/>
      <x v="88"/>
    </i>
    <i>
      <x v="7"/>
      <x/>
      <x v="18"/>
      <x v="10"/>
      <x v="93"/>
      <x/>
      <x v="51"/>
    </i>
    <i r="2">
      <x v="173"/>
      <x v="10"/>
      <x v="3"/>
      <x/>
      <x v="44"/>
    </i>
    <i r="2">
      <x v="180"/>
      <x v="10"/>
      <x v="195"/>
      <x/>
      <x v="48"/>
    </i>
    <i r="2">
      <x v="181"/>
      <x v="15"/>
      <x v="114"/>
      <x/>
      <x v="106"/>
    </i>
    <i>
      <x v="8"/>
      <x/>
      <x v="25"/>
      <x v="5"/>
      <x v="82"/>
      <x/>
      <x v="21"/>
    </i>
    <i r="2">
      <x v="26"/>
      <x v="10"/>
      <x v="95"/>
      <x/>
      <x v="57"/>
    </i>
    <i>
      <x v="9"/>
      <x/>
      <x v="1"/>
      <x v="14"/>
      <x v="170"/>
      <x/>
      <x v="87"/>
    </i>
    <i r="2">
      <x v="2"/>
      <x v="12"/>
      <x v="198"/>
      <x/>
      <x v="72"/>
    </i>
    <i r="2">
      <x v="50"/>
      <x v="10"/>
      <x v="61"/>
      <x/>
      <x v="61"/>
    </i>
    <i r="2">
      <x v="96"/>
      <x v="5"/>
      <x v="147"/>
      <x/>
      <x v="16"/>
    </i>
    <i r="2">
      <x v="97"/>
      <x v="10"/>
      <x v="182"/>
      <x/>
      <x v="48"/>
    </i>
    <i r="2">
      <x v="98"/>
      <x v="12"/>
      <x v="199"/>
      <x/>
      <x v="73"/>
    </i>
    <i r="2">
      <x v="99"/>
      <x v="14"/>
      <x v="171"/>
      <x/>
      <x v="93"/>
    </i>
    <i r="2">
      <x v="116"/>
      <x v="10"/>
      <x v="181"/>
      <x/>
      <x v="46"/>
    </i>
    <i r="2">
      <x v="125"/>
      <x v="5"/>
      <x v="146"/>
      <x/>
      <x v="18"/>
    </i>
    <i>
      <x v="10"/>
      <x/>
      <x v="21"/>
      <x v="14"/>
      <x v="43"/>
      <x/>
      <x v="80"/>
    </i>
    <i>
      <x v="11"/>
      <x/>
      <x v="88"/>
      <x v="10"/>
      <x v="26"/>
      <x/>
      <x v="45"/>
    </i>
    <i>
      <x v="12"/>
      <x/>
      <x v="134"/>
      <x v="12"/>
      <x v="89"/>
      <x/>
      <x v="79"/>
    </i>
    <i>
      <x v="13"/>
      <x/>
      <x v="72"/>
      <x v="10"/>
      <x v="71"/>
      <x/>
      <x v="44"/>
    </i>
    <i>
      <x v="14"/>
      <x v="2"/>
      <x v="169"/>
      <x v="13"/>
      <x v="231"/>
      <x v="1"/>
      <x v="86"/>
    </i>
    <i>
      <x v="15"/>
      <x/>
      <x v="160"/>
      <x v="10"/>
      <x v="57"/>
      <x/>
      <x v="54"/>
    </i>
    <i r="2">
      <x v="171"/>
      <x v="15"/>
      <x v="109"/>
      <x/>
      <x v="106"/>
    </i>
    <i r="1">
      <x v="1"/>
      <x v="161"/>
      <x v="12"/>
      <x v="236"/>
      <x/>
      <x v="62"/>
    </i>
    <i>
      <x v="16"/>
      <x v="3"/>
      <x v="44"/>
      <x v="10"/>
      <x v="122"/>
      <x v="1"/>
      <x v="27"/>
    </i>
    <i r="2">
      <x v="179"/>
      <x v="10"/>
      <x v="222"/>
      <x v="1"/>
      <x v="25"/>
    </i>
    <i r="2">
      <x v="203"/>
      <x v="10"/>
      <x v="131"/>
      <x v="1"/>
      <x v="25"/>
    </i>
    <i>
      <x v="17"/>
      <x/>
      <x v="150"/>
      <x v="14"/>
      <x v="110"/>
      <x/>
      <x v="84"/>
    </i>
    <i r="2">
      <x v="151"/>
      <x v="5"/>
      <x v="99"/>
      <x/>
      <x v="23"/>
    </i>
    <i r="2">
      <x v="152"/>
      <x v="10"/>
      <x v="100"/>
      <x/>
      <x v="66"/>
    </i>
    <i r="2">
      <x v="153"/>
      <x v="14"/>
      <x v="169"/>
      <x/>
      <x v="97"/>
    </i>
    <i r="2">
      <x v="154"/>
      <x v="12"/>
      <x v="11"/>
      <x/>
      <x v="91"/>
    </i>
    <i r="2">
      <x v="155"/>
      <x v="10"/>
      <x v="10"/>
      <x/>
      <x v="74"/>
    </i>
    <i r="2">
      <x v="186"/>
      <x v="10"/>
      <x v="177"/>
      <x v="1"/>
      <x v="39"/>
    </i>
    <i r="2">
      <x v="187"/>
      <x v="15"/>
      <x v="176"/>
      <x/>
      <x v="110"/>
    </i>
    <i r="2">
      <x v="188"/>
      <x v="10"/>
      <x v="144"/>
      <x/>
      <x v="40"/>
    </i>
    <i r="2">
      <x v="194"/>
      <x v="12"/>
      <x v="145"/>
      <x/>
      <x v="61"/>
    </i>
    <i r="2">
      <x v="195"/>
      <x v="14"/>
      <x v="9"/>
      <x/>
      <x v="103"/>
    </i>
    <i r="2">
      <x v="196"/>
      <x v="5"/>
      <x v="141"/>
      <x/>
      <x v="18"/>
    </i>
    <i r="2">
      <x v="197"/>
      <x v="5"/>
      <x v="80"/>
      <x/>
      <x v="24"/>
    </i>
    <i>
      <x v="18"/>
      <x/>
      <x v="37"/>
      <x v="10"/>
      <x v="189"/>
      <x/>
      <x v="34"/>
    </i>
    <i r="2">
      <x v="68"/>
      <x v="10"/>
      <x v="2"/>
      <x/>
      <x v="85"/>
    </i>
    <i r="2">
      <x v="90"/>
      <x v="10"/>
      <x v="73"/>
      <x/>
      <x v="88"/>
    </i>
    <i r="2">
      <x v="91"/>
      <x v="13"/>
      <x v="75"/>
      <x/>
      <x v="102"/>
    </i>
    <i>
      <x v="19"/>
      <x/>
      <x v="158"/>
      <x v="10"/>
      <x v="138"/>
      <x/>
      <x v="59"/>
    </i>
    <i r="2">
      <x v="206"/>
      <x v="10"/>
      <x v="242"/>
      <x/>
      <x v="98"/>
    </i>
    <i r="2">
      <x v="254"/>
      <x v="10"/>
      <x v="274"/>
      <x/>
      <x v="85"/>
    </i>
    <i>
      <x v="20"/>
      <x v="3"/>
      <x v="212"/>
      <x v="10"/>
      <x v="220"/>
      <x/>
      <x v="40"/>
    </i>
    <i r="2">
      <x v="242"/>
      <x v="10"/>
      <x v="261"/>
      <x v="1"/>
      <x v="27"/>
    </i>
    <i>
      <x v="21"/>
      <x/>
      <x v="19"/>
      <x v="10"/>
      <x v="69"/>
      <x/>
      <x v="39"/>
    </i>
    <i r="2">
      <x v="36"/>
      <x v="14"/>
      <x v="63"/>
      <x/>
      <x v="81"/>
    </i>
    <i>
      <x v="22"/>
      <x v="4"/>
      <x v="221"/>
      <x v="5"/>
      <x v="132"/>
      <x v="1"/>
      <x v="9"/>
    </i>
    <i r="2">
      <x v="223"/>
      <x v="7"/>
      <x v="221"/>
      <x v="1"/>
      <x v="13"/>
    </i>
    <i r="1">
      <x v="5"/>
      <x v="222"/>
      <x v="4"/>
      <x v="249"/>
      <x v="2"/>
      <x v="7"/>
    </i>
    <i>
      <x v="23"/>
      <x v="3"/>
      <x v="203"/>
      <x v="10"/>
      <x v="131"/>
      <x v="1"/>
      <x v="25"/>
    </i>
    <i r="2">
      <x v="218"/>
      <x v="10"/>
      <x v="226"/>
      <x v="1"/>
      <x v="25"/>
    </i>
    <i>
      <x v="24"/>
      <x/>
      <x v="156"/>
      <x v="14"/>
      <x v="105"/>
      <x/>
      <x v="83"/>
    </i>
    <i r="2">
      <x v="157"/>
      <x v="10"/>
      <x v="106"/>
      <x/>
      <x v="43"/>
    </i>
    <i>
      <x v="25"/>
      <x v="6"/>
      <x v="238"/>
      <x v="1"/>
      <x v="6"/>
      <x v="2"/>
      <x v="1"/>
    </i>
    <i>
      <x v="26"/>
      <x/>
      <x v="3"/>
      <x v="5"/>
      <x v="83"/>
      <x/>
      <x v="24"/>
    </i>
    <i r="4">
      <x v="84"/>
      <x/>
      <x v="22"/>
    </i>
    <i r="2">
      <x v="31"/>
      <x v="12"/>
      <x v="201"/>
      <x/>
      <x v="69"/>
    </i>
    <i r="2">
      <x v="56"/>
      <x v="5"/>
      <x v="23"/>
      <x/>
      <x v="17"/>
    </i>
    <i r="2">
      <x v="115"/>
      <x v="10"/>
      <x v="188"/>
      <x/>
      <x v="52"/>
    </i>
    <i r="2">
      <x v="117"/>
      <x v="13"/>
      <x v="206"/>
      <x/>
      <x v="75"/>
    </i>
    <i r="4">
      <x v="207"/>
      <x/>
      <x v="75"/>
    </i>
    <i r="2">
      <x v="118"/>
      <x v="10"/>
      <x v="187"/>
      <x/>
      <x v="57"/>
    </i>
    <i r="2">
      <x v="123"/>
      <x v="13"/>
      <x v="74"/>
      <x/>
      <x v="66"/>
    </i>
    <i r="2">
      <x v="135"/>
      <x v="10"/>
      <x v="72"/>
      <x/>
      <x v="35"/>
    </i>
    <i r="2">
      <x v="149"/>
      <x v="10"/>
      <x v="25"/>
      <x/>
      <x v="47"/>
    </i>
    <i r="2">
      <x v="162"/>
      <x v="10"/>
      <x v="76"/>
      <x v="1"/>
      <x v="24"/>
    </i>
    <i r="2">
      <x v="164"/>
      <x v="14"/>
      <x v="22"/>
      <x/>
      <x v="89"/>
    </i>
    <i r="2">
      <x v="193"/>
      <x v="12"/>
      <x v="98"/>
      <x/>
      <x v="61"/>
    </i>
    <i>
      <x v="27"/>
      <x/>
      <x v="22"/>
      <x v="14"/>
      <x v="45"/>
      <x/>
      <x v="88"/>
    </i>
    <i r="4">
      <x v="46"/>
      <x/>
      <x v="88"/>
    </i>
    <i r="2">
      <x v="27"/>
      <x v="15"/>
      <x v="117"/>
      <x/>
      <x v="107"/>
    </i>
    <i r="2">
      <x v="32"/>
      <x v="12"/>
      <x v="113"/>
      <x/>
      <x v="83"/>
    </i>
    <i r="2">
      <x v="48"/>
      <x v="12"/>
      <x v="21"/>
      <x/>
      <x v="64"/>
    </i>
    <i r="2">
      <x v="49"/>
      <x v="12"/>
      <x v="58"/>
      <x/>
      <x v="66"/>
    </i>
    <i r="4">
      <x v="59"/>
      <x/>
      <x v="66"/>
    </i>
    <i r="2">
      <x v="51"/>
      <x v="10"/>
      <x v="112"/>
      <x/>
      <x v="59"/>
    </i>
    <i r="2">
      <x v="69"/>
      <x v="14"/>
      <x v="111"/>
      <x/>
      <x v="100"/>
    </i>
    <i r="2">
      <x v="89"/>
      <x v="5"/>
      <x v="51"/>
      <x/>
      <x v="19"/>
    </i>
    <i r="4">
      <x v="52"/>
      <x/>
      <x v="19"/>
    </i>
    <i r="2">
      <x v="100"/>
      <x v="5"/>
      <x v="54"/>
      <x/>
      <x v="15"/>
    </i>
    <i r="4">
      <x v="55"/>
      <x/>
      <x v="15"/>
    </i>
    <i r="2">
      <x v="105"/>
      <x v="14"/>
      <x v="139"/>
      <x/>
      <x v="91"/>
    </i>
    <i r="2">
      <x v="108"/>
      <x v="8"/>
      <x v="142"/>
      <x/>
      <x v="31"/>
    </i>
    <i r="2">
      <x v="110"/>
      <x v="10"/>
      <x v="143"/>
      <x/>
      <x v="55"/>
    </i>
    <i r="2">
      <x v="114"/>
      <x v="5"/>
      <x v="140"/>
      <x/>
      <x v="19"/>
    </i>
    <i r="2">
      <x v="132"/>
      <x v="10"/>
      <x v="17"/>
      <x/>
      <x v="40"/>
    </i>
    <i r="2">
      <x v="172"/>
      <x v="14"/>
      <x v="20"/>
      <x/>
      <x v="91"/>
    </i>
    <i r="2">
      <x v="176"/>
      <x v="14"/>
      <x v="79"/>
      <x/>
      <x v="91"/>
    </i>
    <i r="2">
      <x v="246"/>
      <x v="10"/>
      <x v="265"/>
      <x/>
      <x v="37"/>
    </i>
    <i r="4">
      <x v="267"/>
      <x/>
      <x v="37"/>
    </i>
    <i>
      <x v="28"/>
      <x/>
      <x v="178"/>
      <x v="10"/>
      <x v="4"/>
      <x/>
      <x v="60"/>
    </i>
    <i r="2">
      <x v="250"/>
      <x v="10"/>
      <x v="270"/>
      <x/>
      <x v="44"/>
    </i>
    <i r="2">
      <x v="251"/>
      <x v="14"/>
      <x v="271"/>
      <x/>
      <x v="94"/>
    </i>
    <i r="2">
      <x v="252"/>
      <x v="5"/>
      <x v="272"/>
      <x/>
      <x v="19"/>
    </i>
    <i r="2">
      <x v="258"/>
      <x v="10"/>
      <x v="278"/>
      <x/>
      <x v="46"/>
    </i>
    <i r="2">
      <x v="259"/>
      <x v="12"/>
      <x v="279"/>
      <x/>
      <x v="78"/>
    </i>
    <i>
      <x v="29"/>
      <x v="3"/>
      <x v="130"/>
      <x v="7"/>
      <x v="123"/>
      <x v="1"/>
      <x v="15"/>
    </i>
    <i r="2">
      <x v="167"/>
      <x v="10"/>
      <x v="124"/>
      <x v="1"/>
      <x v="24"/>
    </i>
    <i>
      <x v="30"/>
      <x v="3"/>
      <x v="43"/>
      <x v="10"/>
      <x/>
      <x v="1"/>
      <x v="26"/>
    </i>
    <i r="2">
      <x v="46"/>
      <x v="10"/>
      <x v="1"/>
      <x v="1"/>
      <x v="23"/>
    </i>
    <i r="2">
      <x v="82"/>
      <x v="10"/>
      <x v="126"/>
      <x v="1"/>
      <x v="23"/>
    </i>
    <i r="2">
      <x v="127"/>
      <x v="10"/>
      <x v="128"/>
      <x v="1"/>
      <x v="26"/>
    </i>
    <i r="2">
      <x v="165"/>
      <x v="10"/>
      <x v="130"/>
      <x v="1"/>
      <x v="23"/>
    </i>
    <i r="2">
      <x v="166"/>
      <x v="10"/>
      <x v="129"/>
      <x v="1"/>
      <x v="23"/>
    </i>
    <i>
      <x v="31"/>
      <x/>
      <x v="35"/>
      <x v="10"/>
      <x v="107"/>
      <x/>
      <x v="34"/>
    </i>
    <i r="2">
      <x v="58"/>
      <x v="1"/>
      <x v="248"/>
      <x v="2"/>
      <x v="4"/>
    </i>
    <i r="2">
      <x v="60"/>
      <x v="5"/>
      <x v="49"/>
      <x/>
      <x v="16"/>
    </i>
    <i r="2">
      <x v="126"/>
      <x v="5"/>
      <x v="121"/>
      <x/>
      <x v="14"/>
    </i>
    <i r="2">
      <x v="163"/>
      <x v="5"/>
      <x v="48"/>
      <x v="1"/>
      <x v="10"/>
    </i>
    <i r="2">
      <x v="182"/>
      <x v="10"/>
      <x v="101"/>
      <x/>
      <x v="42"/>
    </i>
    <i r="2">
      <x v="247"/>
      <x v="10"/>
      <x v="266"/>
      <x/>
      <x v="57"/>
    </i>
    <i r="2">
      <x v="274"/>
      <x v="10"/>
      <x v="294"/>
      <x/>
      <x v="57"/>
    </i>
    <i r="1">
      <x v="4"/>
      <x v="224"/>
      <x v="10"/>
      <x v="134"/>
      <x v="1"/>
      <x v="25"/>
    </i>
    <i>
      <x v="32"/>
      <x/>
      <x v="61"/>
      <x v="5"/>
      <x v="53"/>
      <x/>
      <x v="22"/>
    </i>
    <i r="2">
      <x v="147"/>
      <x v="5"/>
      <x v="50"/>
      <x/>
      <x v="24"/>
    </i>
    <i r="2">
      <x v="148"/>
      <x v="5"/>
      <x v="64"/>
      <x/>
      <x v="28"/>
    </i>
    <i>
      <x v="33"/>
      <x/>
      <x v="54"/>
      <x v="10"/>
      <x v="234"/>
      <x/>
      <x v="42"/>
    </i>
    <i r="1">
      <x v="2"/>
      <x v="131"/>
      <x v="13"/>
      <x v="254"/>
      <x/>
      <x v="92"/>
    </i>
    <i r="1">
      <x v="3"/>
      <x v="241"/>
      <x v="10"/>
      <x v="260"/>
      <x v="1"/>
      <x v="23"/>
    </i>
    <i r="2">
      <x v="257"/>
      <x v="10"/>
      <x v="277"/>
      <x v="1"/>
      <x v="23"/>
    </i>
    <i r="1">
      <x v="6"/>
      <x v="226"/>
      <x v="9"/>
      <x v="250"/>
      <x v="2"/>
      <x v="16"/>
    </i>
    <i r="2">
      <x v="227"/>
      <x v="12"/>
      <x v="251"/>
      <x v="2"/>
      <x v="30"/>
    </i>
    <i r="2">
      <x v="230"/>
      <x v="10"/>
      <x v="5"/>
      <x v="2"/>
      <x v="20"/>
    </i>
    <i r="2">
      <x v="231"/>
      <x v="10"/>
      <x v="7"/>
      <x v="2"/>
      <x v="32"/>
    </i>
    <i r="2">
      <x v="233"/>
      <x v="5"/>
      <x v="256"/>
      <x v="2"/>
      <x v="8"/>
    </i>
    <i r="2">
      <x v="234"/>
      <x v="5"/>
      <x v="257"/>
      <x v="2"/>
      <x v="9"/>
    </i>
    <i r="2">
      <x v="235"/>
      <x v="11"/>
      <x v="258"/>
      <x v="2"/>
      <x v="42"/>
    </i>
    <i r="2">
      <x v="236"/>
      <x v="12"/>
      <x v="251"/>
      <x v="2"/>
      <x v="30"/>
    </i>
    <i r="2">
      <x v="237"/>
      <x v="4"/>
      <x v="8"/>
      <x v="2"/>
      <x v="6"/>
    </i>
    <i>
      <x v="34"/>
      <x/>
      <x v="4"/>
      <x v="14"/>
      <x v="44"/>
      <x/>
      <x v="77"/>
    </i>
    <i r="2">
      <x v="5"/>
      <x v="13"/>
      <x v="60"/>
      <x/>
      <x v="59"/>
    </i>
    <i r="2">
      <x v="159"/>
      <x v="10"/>
      <x v="136"/>
      <x/>
      <x v="48"/>
    </i>
    <i>
      <x v="35"/>
      <x/>
      <x v="192"/>
      <x v="12"/>
      <x v="196"/>
      <x/>
      <x v="75"/>
    </i>
    <i>
      <x v="36"/>
      <x/>
      <x v="191"/>
      <x v="12"/>
      <x v="161"/>
      <x/>
      <x v="105"/>
    </i>
    <i r="2">
      <x v="198"/>
      <x v="10"/>
      <x v="159"/>
      <x/>
      <x v="68"/>
    </i>
    <i r="2">
      <x v="199"/>
      <x v="12"/>
      <x v="163"/>
      <x/>
      <x v="85"/>
    </i>
    <i r="2">
      <x v="200"/>
      <x v="14"/>
      <x v="149"/>
      <x/>
      <x v="99"/>
    </i>
    <i r="2">
      <x v="214"/>
      <x v="5"/>
      <x v="166"/>
      <x/>
      <x v="26"/>
    </i>
    <i r="2">
      <x v="215"/>
      <x v="5"/>
      <x v="65"/>
      <x/>
      <x v="29"/>
    </i>
    <i r="2">
      <x v="255"/>
      <x v="10"/>
      <x v="275"/>
      <x/>
      <x v="65"/>
    </i>
    <i>
      <x v="37"/>
      <x v="9"/>
      <x v="217"/>
      <x/>
      <x v="259"/>
      <x/>
      <x/>
    </i>
    <i r="2">
      <x v="243"/>
      <x/>
      <x v="262"/>
      <x/>
      <x v="112"/>
    </i>
    <i r="2">
      <x v="244"/>
      <x/>
      <x v="263"/>
      <x/>
      <x v="112"/>
    </i>
    <i r="2">
      <x v="245"/>
      <x/>
      <x v="264"/>
      <x/>
      <x v="113"/>
    </i>
    <i>
      <x v="39"/>
      <x v="3"/>
      <x v="128"/>
      <x v="10"/>
      <x v="125"/>
      <x v="1"/>
      <x v="23"/>
    </i>
    <i r="2">
      <x v="129"/>
      <x v="10"/>
      <x v="229"/>
      <x v="1"/>
      <x v="25"/>
    </i>
    <i r="2">
      <x v="168"/>
      <x v="7"/>
      <x v="228"/>
      <x v="1"/>
      <x v="12"/>
    </i>
    <i r="2">
      <x v="201"/>
      <x v="10"/>
      <x v="223"/>
      <x v="1"/>
      <x v="23"/>
    </i>
    <i>
      <x v="40"/>
      <x/>
      <x v="28"/>
      <x v="10"/>
      <x v="190"/>
      <x/>
      <x v="39"/>
    </i>
    <i>
      <x v="41"/>
      <x/>
      <x v="124"/>
      <x v="15"/>
      <x v="120"/>
      <x/>
      <x v="108"/>
    </i>
    <i>
      <x v="42"/>
      <x/>
      <x v="111"/>
      <x v="10"/>
      <x v="91"/>
      <x/>
      <x v="49"/>
    </i>
    <i r="2">
      <x v="112"/>
      <x v="10"/>
      <x v="245"/>
      <x/>
      <x v="60"/>
    </i>
    <i r="2">
      <x v="113"/>
      <x v="10"/>
      <x v="81"/>
      <x/>
      <x v="48"/>
    </i>
    <i r="2">
      <x v="133"/>
      <x v="12"/>
      <x v="62"/>
      <x/>
      <x v="83"/>
    </i>
    <i>
      <x v="43"/>
      <x v="3"/>
      <x v="207"/>
      <x v="10"/>
      <x v="225"/>
      <x v="1"/>
      <x v="26"/>
    </i>
    <i r="2">
      <x v="208"/>
      <x v="10"/>
      <x v="224"/>
      <x v="1"/>
      <x v="25"/>
    </i>
    <i>
      <x v="44"/>
      <x/>
      <x v="248"/>
      <x v="10"/>
      <x v="268"/>
      <x/>
      <x v="43"/>
    </i>
    <i r="2">
      <x v="249"/>
      <x v="12"/>
      <x v="269"/>
      <x/>
      <x v="114"/>
    </i>
    <i r="1">
      <x v="8"/>
      <x v="239"/>
      <x v="16"/>
      <x v="255"/>
      <x v="3"/>
      <x v="111"/>
    </i>
    <i>
      <x v="45"/>
      <x/>
      <x v="20"/>
      <x v="10"/>
      <x v="24"/>
      <x/>
      <x v="35"/>
    </i>
    <i>
      <x v="46"/>
      <x/>
      <x/>
      <x v="10"/>
      <x v="152"/>
      <x/>
      <x v="46"/>
    </i>
    <i r="4">
      <x v="153"/>
      <x/>
      <x v="46"/>
    </i>
    <i r="2">
      <x v="6"/>
      <x v="6"/>
      <x v="150"/>
      <x/>
      <x v="19"/>
    </i>
    <i r="2">
      <x v="7"/>
      <x v="10"/>
      <x v="156"/>
      <x/>
      <x v="82"/>
    </i>
    <i r="2">
      <x v="8"/>
      <x v="12"/>
      <x v="162"/>
      <x/>
      <x v="76"/>
    </i>
    <i r="2">
      <x v="9"/>
      <x v="10"/>
      <x v="185"/>
      <x/>
      <x v="42"/>
    </i>
    <i r="2">
      <x v="10"/>
      <x v="10"/>
      <x v="179"/>
      <x/>
      <x v="50"/>
    </i>
    <i r="2">
      <x v="11"/>
      <x v="10"/>
      <x v="87"/>
      <x/>
      <x v="59"/>
    </i>
    <i r="2">
      <x v="12"/>
      <x v="12"/>
      <x v="197"/>
      <x/>
      <x v="63"/>
    </i>
    <i r="2">
      <x v="13"/>
      <x v="12"/>
      <x v="97"/>
      <x/>
      <x v="72"/>
    </i>
    <i r="2">
      <x v="14"/>
      <x v="14"/>
      <x v="96"/>
      <x/>
      <x v="96"/>
    </i>
    <i r="2">
      <x v="15"/>
      <x v="12"/>
      <x v="115"/>
      <x/>
      <x v="61"/>
    </i>
    <i r="2">
      <x v="16"/>
      <x v="14"/>
      <x v="104"/>
      <x/>
      <x v="76"/>
    </i>
    <i r="2">
      <x v="17"/>
      <x v="14"/>
      <x v="173"/>
      <x/>
      <x v="84"/>
    </i>
    <i r="2">
      <x v="33"/>
      <x v="10"/>
      <x v="94"/>
      <x/>
      <x v="50"/>
    </i>
    <i r="2">
      <x v="34"/>
      <x v="12"/>
      <x v="88"/>
      <x/>
      <x v="76"/>
    </i>
    <i r="2">
      <x v="38"/>
      <x v="12"/>
      <x v="102"/>
      <x/>
      <x v="61"/>
    </i>
    <i r="2">
      <x v="39"/>
      <x v="10"/>
      <x v="92"/>
      <x/>
      <x v="37"/>
    </i>
    <i r="2">
      <x v="53"/>
      <x v="10"/>
      <x v="192"/>
      <x/>
      <x v="39"/>
    </i>
    <i r="2">
      <x v="57"/>
      <x v="10"/>
      <x v="158"/>
      <x/>
      <x v="50"/>
    </i>
    <i r="2">
      <x v="59"/>
      <x v="12"/>
      <x v="215"/>
      <x/>
      <x v="76"/>
    </i>
    <i r="2">
      <x v="62"/>
      <x v="10"/>
      <x v="160"/>
      <x/>
      <x v="48"/>
    </i>
    <i r="2">
      <x v="63"/>
      <x v="10"/>
      <x v="155"/>
      <x/>
      <x v="43"/>
    </i>
    <i r="2">
      <x v="64"/>
      <x v="13"/>
      <x v="212"/>
      <x/>
      <x v="58"/>
    </i>
    <i r="2">
      <x v="65"/>
      <x v="14"/>
      <x v="210"/>
      <x/>
      <x v="85"/>
    </i>
    <i r="2">
      <x v="66"/>
      <x v="10"/>
      <x v="180"/>
      <x/>
      <x v="38"/>
    </i>
    <i r="2">
      <x v="70"/>
      <x v="14"/>
      <x v="175"/>
      <x/>
      <x v="85"/>
    </i>
    <i r="2">
      <x v="71"/>
      <x v="12"/>
      <x v="203"/>
      <x/>
      <x v="69"/>
    </i>
    <i r="2">
      <x v="73"/>
      <x v="12"/>
      <x v="164"/>
      <x/>
      <x v="67"/>
    </i>
    <i r="2">
      <x v="74"/>
      <x v="10"/>
      <x v="191"/>
      <x/>
      <x v="60"/>
    </i>
    <i r="2">
      <x v="75"/>
      <x v="13"/>
      <x v="208"/>
      <x/>
      <x v="83"/>
    </i>
    <i r="2">
      <x v="76"/>
      <x v="14"/>
      <x v="174"/>
      <x/>
      <x v="100"/>
    </i>
    <i r="2">
      <x v="77"/>
      <x v="10"/>
      <x v="241"/>
      <x/>
      <x v="44"/>
    </i>
    <i r="2">
      <x v="78"/>
      <x v="12"/>
      <x v="243"/>
      <x/>
      <x v="63"/>
    </i>
    <i r="2">
      <x v="79"/>
      <x v="12"/>
      <x v="165"/>
      <x/>
      <x v="64"/>
    </i>
    <i r="2">
      <x v="101"/>
      <x v="10"/>
      <x v="31"/>
      <x/>
      <x v="53"/>
    </i>
    <i r="4">
      <x v="32"/>
      <x/>
      <x v="53"/>
    </i>
    <i r="2">
      <x v="102"/>
      <x v="12"/>
      <x v="33"/>
      <x/>
      <x v="74"/>
    </i>
    <i r="4">
      <x v="34"/>
      <x/>
      <x v="74"/>
    </i>
    <i r="2">
      <x v="103"/>
      <x v="13"/>
      <x v="35"/>
      <x/>
      <x v="79"/>
    </i>
    <i r="4">
      <x v="36"/>
      <x/>
      <x v="79"/>
    </i>
    <i r="2">
      <x v="104"/>
      <x v="14"/>
      <x v="29"/>
      <x/>
      <x v="90"/>
    </i>
    <i r="4">
      <x v="30"/>
      <x/>
      <x v="90"/>
    </i>
    <i r="2">
      <x v="106"/>
      <x v="10"/>
      <x v="213"/>
      <x/>
      <x v="59"/>
    </i>
    <i r="4">
      <x v="214"/>
      <x/>
      <x v="59"/>
    </i>
    <i r="2">
      <x v="119"/>
      <x v="12"/>
      <x v="238"/>
      <x/>
      <x v="77"/>
    </i>
    <i r="2">
      <x v="120"/>
      <x v="14"/>
      <x v="237"/>
      <x/>
      <x v="94"/>
    </i>
    <i r="2">
      <x v="121"/>
      <x v="10"/>
      <x v="103"/>
      <x/>
      <x v="40"/>
    </i>
    <i r="2">
      <x v="122"/>
      <x v="10"/>
      <x v="157"/>
      <x/>
      <x v="71"/>
    </i>
    <i r="2">
      <x v="136"/>
      <x v="10"/>
      <x v="194"/>
      <x/>
      <x v="39"/>
    </i>
    <i r="2">
      <x v="137"/>
      <x v="10"/>
      <x v="186"/>
      <x/>
      <x v="60"/>
    </i>
    <i r="2">
      <x v="138"/>
      <x v="12"/>
      <x v="200"/>
      <x/>
      <x v="76"/>
    </i>
    <i r="2">
      <x v="139"/>
      <x v="14"/>
      <x v="172"/>
      <x/>
      <x v="95"/>
    </i>
    <i r="2">
      <x v="142"/>
      <x v="10"/>
      <x v="235"/>
      <x/>
      <x v="61"/>
    </i>
    <i r="2">
      <x v="143"/>
      <x v="14"/>
      <x v="148"/>
      <x/>
      <x v="91"/>
    </i>
    <i r="2">
      <x v="144"/>
      <x v="10"/>
      <x v="211"/>
      <x/>
      <x v="58"/>
    </i>
    <i r="2">
      <x v="145"/>
      <x v="10"/>
      <x v="183"/>
      <x/>
      <x v="66"/>
    </i>
    <i r="2">
      <x v="146"/>
      <x v="10"/>
      <x v="154"/>
      <x/>
      <x v="95"/>
    </i>
    <i r="2">
      <x v="170"/>
      <x v="10"/>
      <x v="86"/>
      <x/>
      <x v="61"/>
    </i>
    <i r="2">
      <x v="183"/>
      <x v="10"/>
      <x v="108"/>
      <x/>
      <x v="59"/>
    </i>
    <i r="2">
      <x v="205"/>
      <x v="12"/>
      <x v="202"/>
      <x/>
      <x v="70"/>
    </i>
    <i r="2">
      <x v="209"/>
      <x v="10"/>
      <x v="193"/>
      <x/>
      <x v="61"/>
    </i>
    <i r="2">
      <x v="275"/>
      <x v="10"/>
      <x v="295"/>
      <x/>
      <x v="59"/>
    </i>
    <i r="2">
      <x v="276"/>
      <x v="12"/>
      <x v="296"/>
      <x/>
      <x v="77"/>
    </i>
    <i r="2">
      <x v="277"/>
      <x v="13"/>
      <x v="297"/>
      <x/>
      <x v="82"/>
    </i>
    <i r="2">
      <x v="278"/>
      <x v="14"/>
      <x v="298"/>
      <x/>
      <x v="90"/>
    </i>
    <i r="1">
      <x v="4"/>
      <x v="219"/>
      <x v="5"/>
      <x v="133"/>
      <x/>
      <x v="11"/>
    </i>
    <i r="2">
      <x v="220"/>
      <x v="10"/>
      <x v="135"/>
      <x/>
      <x v="42"/>
    </i>
    <i r="2">
      <x v="225"/>
      <x v="10"/>
      <x v="227"/>
      <x/>
      <x v="42"/>
    </i>
    <i r="2">
      <x v="272"/>
      <x v="5"/>
      <x v="292"/>
      <x/>
      <x v="11"/>
    </i>
    <i>
      <x v="47"/>
      <x/>
      <x v="189"/>
      <x v="5"/>
      <x v="47"/>
      <x/>
      <x v="25"/>
    </i>
    <i r="2">
      <x v="190"/>
      <x v="8"/>
      <x v="56"/>
      <x/>
      <x v="35"/>
    </i>
    <i>
      <x v="48"/>
      <x/>
      <x v="189"/>
      <x v="5"/>
      <x v="47"/>
      <x/>
      <x v="25"/>
    </i>
    <i r="2">
      <x v="256"/>
      <x v="10"/>
      <x v="276"/>
      <x/>
      <x v="47"/>
    </i>
    <i r="2">
      <x v="263"/>
      <x v="5"/>
      <x v="283"/>
      <x/>
      <x v="19"/>
    </i>
    <i r="2">
      <x v="267"/>
      <x v="1"/>
      <x v="287"/>
      <x/>
      <x v="117"/>
    </i>
    <i>
      <x v="49"/>
      <x/>
      <x v="260"/>
      <x v="10"/>
      <x v="280"/>
      <x/>
      <x v="50"/>
    </i>
    <i r="2">
      <x v="261"/>
      <x v="5"/>
      <x v="281"/>
      <x/>
      <x v="15"/>
    </i>
    <i r="2">
      <x v="262"/>
      <x v="10"/>
      <x v="282"/>
      <x/>
      <x v="46"/>
    </i>
    <i r="2">
      <x v="265"/>
      <x v="12"/>
      <x v="285"/>
      <x/>
      <x v="115"/>
    </i>
    <i r="2">
      <x v="266"/>
      <x v="14"/>
      <x v="286"/>
      <x/>
      <x v="116"/>
    </i>
    <i>
      <x v="50"/>
      <x/>
      <x v="264"/>
      <x v="10"/>
      <x v="284"/>
      <x/>
      <x v="47"/>
    </i>
    <i>
      <x v="51"/>
      <x v="10"/>
      <x v="268"/>
      <x v="7"/>
      <x v="288"/>
      <x v="1"/>
      <x v="118"/>
    </i>
    <i r="2">
      <x v="269"/>
      <x v="10"/>
      <x v="289"/>
      <x v="1"/>
      <x v="26"/>
    </i>
    <i r="2">
      <x v="270"/>
      <x v="13"/>
      <x v="290"/>
      <x v="1"/>
      <x v="38"/>
    </i>
    <i r="2">
      <x v="271"/>
      <x v="14"/>
      <x v="291"/>
      <x v="1"/>
      <x v="70"/>
    </i>
    <i>
      <x v="52"/>
      <x v="3"/>
      <x v="273"/>
      <x v="10"/>
      <x v="293"/>
      <x v="1"/>
      <x v="28"/>
    </i>
    <i t="grand">
      <x/>
    </i>
  </rowItems>
  <colItems count="1">
    <i/>
  </colItem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/&#1063;&#1077;&#1088;&#1090;&#1077;&#1078;&#1080;/&#1055;&#1080;&#1074;&#1086;/&#1041;&#1072;&#1083;&#1090;&#1080;&#1082;&#1072;/&#1050;&#1055;&#1053;-1-500-&#1057;&#1090;&#1072;&#1083;&#1082;&#1077;&#1088;(&#1056;&#1057;&#1047;).jpg" TargetMode="External"/><Relationship Id="rId3" Type="http://schemas.openxmlformats.org/officeDocument/2006/relationships/hyperlink" Target="../&#1063;&#1077;&#1088;&#1090;&#1077;&#1078;&#1080;/&#1055;&#1080;&#1074;&#1086;/&#1041;&#1072;&#1083;&#1090;&#1080;&#1082;&#1072;/&#1050;&#1055;&#1053;-1-500-&#1057;&#1090;&#1072;&#1083;&#1082;&#1077;&#1088;(&#1056;&#1057;&#1047;).jpg" TargetMode="External"/><Relationship Id="rId7" Type="http://schemas.openxmlformats.org/officeDocument/2006/relationships/hyperlink" Target="../&#1063;&#1077;&#1088;&#1090;&#1077;&#1078;&#1080;/&#1055;&#1080;&#1074;&#1086;/&#1041;&#1072;&#1083;&#1090;&#1080;&#1082;&#1072;/&#1050;&#1055;&#1053;-1-500-&#1057;&#1090;&#1072;&#1083;&#1082;&#1077;&#1088;(&#1056;&#1057;&#1047;).jpg" TargetMode="External"/><Relationship Id="rId2" Type="http://schemas.openxmlformats.org/officeDocument/2006/relationships/hyperlink" Target="../&#1063;&#1077;&#1088;&#1090;&#1077;&#1078;&#1080;/&#1042;&#1086;&#1076;&#1082;&#1072;/Nemiroff/Nemiroff/&#1040;&#1055;-4-700-Nemiroff%20&#1089;&#1086;&#1075;&#1083;&#1072;&#1089;&#1086;&#1074;&#1072;&#1085;%20(&#1056;&#1057;&#1047;).jpg" TargetMode="External"/><Relationship Id="rId1" Type="http://schemas.openxmlformats.org/officeDocument/2006/relationships/hyperlink" Target="../&#1063;&#1077;&#1088;&#1090;&#1077;&#1078;&#1080;/&#1042;&#1086;&#1076;&#1082;&#1072;/Nemiroff/Nemiroff/&#1040;&#1055;-4-700-Nemiroff%20&#1089;&#1093;&#1077;&#1084;&#1072;%20&#1091;&#1082;&#1083;&#1072;&#1076;&#1082;&#1080;.jpg" TargetMode="External"/><Relationship Id="rId6" Type="http://schemas.openxmlformats.org/officeDocument/2006/relationships/hyperlink" Target="../&#1063;&#1077;&#1088;&#1090;&#1077;&#1078;&#1080;/&#1055;&#1080;&#1074;&#1086;/&#1041;&#1072;&#1083;&#1090;&#1080;&#1082;&#1072;/&#1050;&#1055;&#1053;-1-500-&#1057;&#1090;&#1072;&#1083;&#1082;&#1077;&#1088;(&#1056;&#1057;&#1047;).jpg" TargetMode="External"/><Relationship Id="rId5" Type="http://schemas.openxmlformats.org/officeDocument/2006/relationships/hyperlink" Target="../&#1063;&#1077;&#1088;&#1090;&#1077;&#1078;&#1080;/&#1055;&#1080;&#1074;&#1086;/&#1041;&#1072;&#1083;&#1090;&#1080;&#1082;&#1072;/&#1050;&#1055;&#1053;-1-500-&#1057;&#1090;&#1072;&#1083;&#1082;&#1077;&#1088;(&#1056;&#1057;&#1047;).jpg" TargetMode="External"/><Relationship Id="rId4" Type="http://schemas.openxmlformats.org/officeDocument/2006/relationships/hyperlink" Target="../&#1063;&#1077;&#1088;&#1090;&#1077;&#1078;&#1080;/&#1055;&#1080;&#1074;&#1086;/&#1041;&#1072;&#1083;&#1090;&#1080;&#1082;&#1072;/&#1050;&#1055;&#1053;-1-500-&#1057;&#1090;&#1072;&#1083;&#1082;&#1077;&#1088;(&#1056;&#1057;&#1047;).jpg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G300"/>
  <sheetViews>
    <sheetView zoomScale="80" zoomScaleNormal="80" workbookViewId="0"/>
  </sheetViews>
  <sheetFormatPr defaultRowHeight="15" x14ac:dyDescent="0.25"/>
  <cols>
    <col min="1" max="1" width="39.140625" bestFit="1" customWidth="1"/>
    <col min="2" max="2" width="9.7109375" bestFit="1" customWidth="1"/>
    <col min="3" max="3" width="12.42578125" bestFit="1" customWidth="1"/>
    <col min="4" max="4" width="7.42578125" bestFit="1" customWidth="1"/>
    <col min="5" max="5" width="44.42578125" bestFit="1" customWidth="1"/>
    <col min="6" max="6" width="10.85546875" bestFit="1" customWidth="1"/>
    <col min="7" max="7" width="10.5703125" bestFit="1" customWidth="1"/>
  </cols>
  <sheetData>
    <row r="3" spans="1:7" x14ac:dyDescent="0.25">
      <c r="A3" s="46" t="s">
        <v>2</v>
      </c>
      <c r="B3" s="46" t="s">
        <v>1</v>
      </c>
      <c r="C3" s="46" t="s">
        <v>3</v>
      </c>
      <c r="D3" s="46" t="s">
        <v>5</v>
      </c>
      <c r="E3" s="46" t="s">
        <v>7</v>
      </c>
      <c r="F3" s="46" t="s">
        <v>8</v>
      </c>
      <c r="G3" s="44" t="s">
        <v>10</v>
      </c>
    </row>
    <row r="4" spans="1:7" x14ac:dyDescent="0.25">
      <c r="A4" s="42" t="s">
        <v>327</v>
      </c>
      <c r="B4" s="42">
        <v>13</v>
      </c>
      <c r="C4" s="42">
        <v>115475</v>
      </c>
      <c r="D4" s="42">
        <v>750</v>
      </c>
      <c r="E4" s="42" t="s">
        <v>151</v>
      </c>
      <c r="F4" s="42" t="s">
        <v>20</v>
      </c>
      <c r="G4" s="45">
        <v>750</v>
      </c>
    </row>
    <row r="5" spans="1:7" x14ac:dyDescent="0.25">
      <c r="A5" s="42" t="s">
        <v>18</v>
      </c>
      <c r="B5" s="42">
        <v>14</v>
      </c>
      <c r="C5" s="42">
        <v>110050</v>
      </c>
      <c r="D5" s="42">
        <v>500</v>
      </c>
      <c r="E5" s="42" t="s">
        <v>117</v>
      </c>
      <c r="F5" s="42" t="s">
        <v>20</v>
      </c>
      <c r="G5" s="45">
        <v>355</v>
      </c>
    </row>
    <row r="6" spans="1:7" x14ac:dyDescent="0.25">
      <c r="A6" s="43"/>
      <c r="B6" s="43"/>
      <c r="C6" s="42">
        <v>110450</v>
      </c>
      <c r="D6" s="42">
        <v>500</v>
      </c>
      <c r="E6" s="42" t="s">
        <v>110</v>
      </c>
      <c r="F6" s="42" t="s">
        <v>20</v>
      </c>
      <c r="G6" s="45">
        <v>355</v>
      </c>
    </row>
    <row r="7" spans="1:7" x14ac:dyDescent="0.25">
      <c r="A7" s="43"/>
      <c r="B7" s="43"/>
      <c r="C7" s="42">
        <v>114650</v>
      </c>
      <c r="D7" s="42">
        <v>500</v>
      </c>
      <c r="E7" s="42" t="s">
        <v>97</v>
      </c>
      <c r="F7" s="42" t="s">
        <v>20</v>
      </c>
      <c r="G7" s="45">
        <v>335</v>
      </c>
    </row>
    <row r="8" spans="1:7" x14ac:dyDescent="0.25">
      <c r="A8" s="43"/>
      <c r="B8" s="43"/>
      <c r="C8" s="42">
        <v>114850</v>
      </c>
      <c r="D8" s="42">
        <v>500</v>
      </c>
      <c r="E8" s="42" t="s">
        <v>19</v>
      </c>
      <c r="F8" s="42" t="s">
        <v>20</v>
      </c>
      <c r="G8" s="45">
        <v>365</v>
      </c>
    </row>
    <row r="9" spans="1:7" x14ac:dyDescent="0.25">
      <c r="A9" s="43"/>
      <c r="B9" s="43"/>
      <c r="C9" s="42">
        <v>115350</v>
      </c>
      <c r="D9" s="42">
        <v>500</v>
      </c>
      <c r="E9" s="42" t="s">
        <v>120</v>
      </c>
      <c r="F9" s="42" t="s">
        <v>20</v>
      </c>
      <c r="G9" s="45">
        <v>285</v>
      </c>
    </row>
    <row r="10" spans="1:7" x14ac:dyDescent="0.25">
      <c r="A10" s="43"/>
      <c r="B10" s="43"/>
      <c r="C10" s="42">
        <v>110550</v>
      </c>
      <c r="D10" s="42">
        <v>500</v>
      </c>
      <c r="E10" s="42" t="s">
        <v>113</v>
      </c>
      <c r="F10" s="42" t="s">
        <v>20</v>
      </c>
      <c r="G10" s="45">
        <v>355</v>
      </c>
    </row>
    <row r="11" spans="1:7" x14ac:dyDescent="0.25">
      <c r="A11" s="43"/>
      <c r="B11" s="43"/>
      <c r="C11" s="42">
        <v>132450</v>
      </c>
      <c r="D11" s="42">
        <v>500</v>
      </c>
      <c r="E11" s="42" t="s">
        <v>475</v>
      </c>
      <c r="F11" s="42" t="s">
        <v>20</v>
      </c>
      <c r="G11" s="45">
        <v>375</v>
      </c>
    </row>
    <row r="12" spans="1:7" x14ac:dyDescent="0.25">
      <c r="A12" s="42" t="s">
        <v>286</v>
      </c>
      <c r="B12" s="42">
        <v>33</v>
      </c>
      <c r="C12" s="42">
        <v>301511</v>
      </c>
      <c r="D12" s="42">
        <v>110</v>
      </c>
      <c r="E12" s="42" t="s">
        <v>379</v>
      </c>
      <c r="F12" s="42" t="s">
        <v>51</v>
      </c>
      <c r="G12" s="45">
        <v>125</v>
      </c>
    </row>
    <row r="13" spans="1:7" x14ac:dyDescent="0.25">
      <c r="A13" s="43"/>
      <c r="B13" s="43"/>
      <c r="C13" s="42">
        <v>301619</v>
      </c>
      <c r="D13" s="42">
        <v>187</v>
      </c>
      <c r="E13" s="42" t="s">
        <v>380</v>
      </c>
      <c r="F13" s="42" t="s">
        <v>51</v>
      </c>
      <c r="G13" s="45">
        <v>135</v>
      </c>
    </row>
    <row r="14" spans="1:7" x14ac:dyDescent="0.25">
      <c r="A14" s="42" t="s">
        <v>54</v>
      </c>
      <c r="B14" s="42">
        <v>11</v>
      </c>
      <c r="C14" s="42">
        <v>110825</v>
      </c>
      <c r="D14" s="42">
        <v>250</v>
      </c>
      <c r="E14" s="42" t="s">
        <v>350</v>
      </c>
      <c r="F14" s="42" t="s">
        <v>20</v>
      </c>
      <c r="G14" s="45">
        <v>220</v>
      </c>
    </row>
    <row r="15" spans="1:7" x14ac:dyDescent="0.25">
      <c r="A15" s="43"/>
      <c r="B15" s="43"/>
      <c r="C15" s="42">
        <v>113350</v>
      </c>
      <c r="D15" s="42">
        <v>500</v>
      </c>
      <c r="E15" s="42" t="s">
        <v>242</v>
      </c>
      <c r="F15" s="42" t="s">
        <v>20</v>
      </c>
      <c r="G15" s="45">
        <v>375</v>
      </c>
    </row>
    <row r="16" spans="1:7" x14ac:dyDescent="0.25">
      <c r="A16" s="43"/>
      <c r="B16" s="43"/>
      <c r="C16" s="42">
        <v>115650</v>
      </c>
      <c r="D16" s="42">
        <v>500</v>
      </c>
      <c r="E16" s="42" t="s">
        <v>351</v>
      </c>
      <c r="F16" s="42" t="s">
        <v>20</v>
      </c>
      <c r="G16" s="45">
        <v>375</v>
      </c>
    </row>
    <row r="17" spans="1:7" x14ac:dyDescent="0.25">
      <c r="A17" s="43"/>
      <c r="B17" s="43"/>
      <c r="C17" s="42">
        <v>115750</v>
      </c>
      <c r="D17" s="42">
        <v>500</v>
      </c>
      <c r="E17" s="42" t="s">
        <v>418</v>
      </c>
      <c r="F17" s="42" t="s">
        <v>20</v>
      </c>
      <c r="G17" s="45">
        <v>385</v>
      </c>
    </row>
    <row r="18" spans="1:7" x14ac:dyDescent="0.25">
      <c r="A18" s="43"/>
      <c r="B18" s="43"/>
      <c r="C18" s="42">
        <v>115870</v>
      </c>
      <c r="D18" s="42">
        <v>700</v>
      </c>
      <c r="E18" s="42" t="s">
        <v>419</v>
      </c>
      <c r="F18" s="42" t="s">
        <v>20</v>
      </c>
      <c r="G18" s="45">
        <v>480</v>
      </c>
    </row>
    <row r="19" spans="1:7" x14ac:dyDescent="0.25">
      <c r="A19" s="43"/>
      <c r="B19" s="43"/>
      <c r="C19" s="42">
        <v>116425</v>
      </c>
      <c r="D19" s="42">
        <v>250</v>
      </c>
      <c r="E19" s="42" t="s">
        <v>412</v>
      </c>
      <c r="F19" s="42" t="s">
        <v>20</v>
      </c>
      <c r="G19" s="45">
        <v>285</v>
      </c>
    </row>
    <row r="20" spans="1:7" x14ac:dyDescent="0.25">
      <c r="A20" s="43"/>
      <c r="B20" s="43"/>
      <c r="C20" s="43"/>
      <c r="D20" s="43"/>
      <c r="E20" s="42" t="s">
        <v>415</v>
      </c>
      <c r="F20" s="42" t="s">
        <v>20</v>
      </c>
      <c r="G20" s="45">
        <v>285</v>
      </c>
    </row>
    <row r="21" spans="1:7" x14ac:dyDescent="0.25">
      <c r="A21" s="43"/>
      <c r="B21" s="43"/>
      <c r="C21" s="42">
        <v>116570</v>
      </c>
      <c r="D21" s="42">
        <v>700</v>
      </c>
      <c r="E21" s="42" t="s">
        <v>413</v>
      </c>
      <c r="F21" s="42" t="s">
        <v>20</v>
      </c>
      <c r="G21" s="45">
        <v>565</v>
      </c>
    </row>
    <row r="22" spans="1:7" x14ac:dyDescent="0.25">
      <c r="A22" s="43"/>
      <c r="B22" s="43"/>
      <c r="C22" s="43"/>
      <c r="D22" s="43"/>
      <c r="E22" s="42" t="s">
        <v>417</v>
      </c>
      <c r="F22" s="42" t="s">
        <v>20</v>
      </c>
      <c r="G22" s="45">
        <v>565</v>
      </c>
    </row>
    <row r="23" spans="1:7" x14ac:dyDescent="0.25">
      <c r="A23" s="43"/>
      <c r="B23" s="43"/>
      <c r="C23" s="42">
        <v>116650</v>
      </c>
      <c r="D23" s="42">
        <v>500</v>
      </c>
      <c r="E23" s="42" t="s">
        <v>414</v>
      </c>
      <c r="F23" s="42" t="s">
        <v>20</v>
      </c>
      <c r="G23" s="45">
        <v>440</v>
      </c>
    </row>
    <row r="24" spans="1:7" x14ac:dyDescent="0.25">
      <c r="A24" s="43"/>
      <c r="B24" s="43"/>
      <c r="C24" s="43"/>
      <c r="D24" s="43"/>
      <c r="E24" s="42" t="s">
        <v>416</v>
      </c>
      <c r="F24" s="42" t="s">
        <v>20</v>
      </c>
      <c r="G24" s="45">
        <v>440</v>
      </c>
    </row>
    <row r="25" spans="1:7" x14ac:dyDescent="0.25">
      <c r="A25" s="43"/>
      <c r="B25" s="43"/>
      <c r="C25" s="42">
        <v>117950</v>
      </c>
      <c r="D25" s="42">
        <v>500</v>
      </c>
      <c r="E25" s="42" t="s">
        <v>420</v>
      </c>
      <c r="F25" s="42" t="s">
        <v>20</v>
      </c>
      <c r="G25" s="45">
        <v>346</v>
      </c>
    </row>
    <row r="26" spans="1:7" x14ac:dyDescent="0.25">
      <c r="A26" s="43"/>
      <c r="B26" s="43"/>
      <c r="C26" s="42">
        <v>118270</v>
      </c>
      <c r="D26" s="42">
        <v>700</v>
      </c>
      <c r="E26" s="42" t="s">
        <v>422</v>
      </c>
      <c r="F26" s="42" t="s">
        <v>20</v>
      </c>
      <c r="G26" s="45">
        <v>475</v>
      </c>
    </row>
    <row r="27" spans="1:7" x14ac:dyDescent="0.25">
      <c r="A27" s="43"/>
      <c r="B27" s="43"/>
      <c r="C27" s="42">
        <v>122950</v>
      </c>
      <c r="D27" s="42">
        <v>500</v>
      </c>
      <c r="E27" s="42" t="s">
        <v>423</v>
      </c>
      <c r="F27" s="42" t="s">
        <v>20</v>
      </c>
      <c r="G27" s="45">
        <v>416</v>
      </c>
    </row>
    <row r="28" spans="1:7" x14ac:dyDescent="0.25">
      <c r="A28" s="43"/>
      <c r="B28" s="43"/>
      <c r="C28" s="42">
        <v>123050</v>
      </c>
      <c r="D28" s="42">
        <v>500</v>
      </c>
      <c r="E28" s="42" t="s">
        <v>424</v>
      </c>
      <c r="F28" s="42" t="s">
        <v>20</v>
      </c>
      <c r="G28" s="45">
        <v>416</v>
      </c>
    </row>
    <row r="29" spans="1:7" x14ac:dyDescent="0.25">
      <c r="A29" s="43"/>
      <c r="B29" s="43"/>
      <c r="C29" s="42">
        <v>126625</v>
      </c>
      <c r="D29" s="42">
        <v>250</v>
      </c>
      <c r="E29" s="42" t="s">
        <v>55</v>
      </c>
      <c r="F29" s="42" t="s">
        <v>20</v>
      </c>
      <c r="G29" s="45">
        <v>280</v>
      </c>
    </row>
    <row r="30" spans="1:7" x14ac:dyDescent="0.25">
      <c r="A30" s="43"/>
      <c r="B30" s="43"/>
      <c r="C30" s="42">
        <v>126750</v>
      </c>
      <c r="D30" s="42">
        <v>500</v>
      </c>
      <c r="E30" s="42" t="s">
        <v>56</v>
      </c>
      <c r="F30" s="42" t="s">
        <v>20</v>
      </c>
      <c r="G30" s="45">
        <v>350</v>
      </c>
    </row>
    <row r="31" spans="1:7" x14ac:dyDescent="0.25">
      <c r="A31" s="43"/>
      <c r="B31" s="43"/>
      <c r="C31" s="42">
        <v>130450</v>
      </c>
      <c r="D31" s="42">
        <v>500</v>
      </c>
      <c r="E31" s="42" t="s">
        <v>421</v>
      </c>
      <c r="F31" s="42" t="s">
        <v>20</v>
      </c>
      <c r="G31" s="45">
        <v>345</v>
      </c>
    </row>
    <row r="32" spans="1:7" x14ac:dyDescent="0.25">
      <c r="A32" s="42" t="s">
        <v>438</v>
      </c>
      <c r="B32" s="42">
        <v>11</v>
      </c>
      <c r="C32" s="42">
        <v>130910</v>
      </c>
      <c r="D32" s="42">
        <v>100</v>
      </c>
      <c r="E32" s="42" t="s">
        <v>439</v>
      </c>
      <c r="F32" s="42" t="s">
        <v>20</v>
      </c>
      <c r="G32" s="45">
        <v>100</v>
      </c>
    </row>
    <row r="33" spans="1:7" x14ac:dyDescent="0.25">
      <c r="A33" s="42" t="s">
        <v>31</v>
      </c>
      <c r="B33" s="42">
        <v>11</v>
      </c>
      <c r="C33" s="42">
        <v>107050</v>
      </c>
      <c r="D33" s="42">
        <v>500</v>
      </c>
      <c r="E33" s="42" t="s">
        <v>41</v>
      </c>
      <c r="F33" s="42" t="s">
        <v>20</v>
      </c>
      <c r="G33" s="45">
        <v>410</v>
      </c>
    </row>
    <row r="34" spans="1:7" x14ac:dyDescent="0.25">
      <c r="A34" s="43"/>
      <c r="B34" s="43"/>
      <c r="C34" s="42">
        <v>107150</v>
      </c>
      <c r="D34" s="42">
        <v>500</v>
      </c>
      <c r="E34" s="42" t="s">
        <v>40</v>
      </c>
      <c r="F34" s="42" t="s">
        <v>20</v>
      </c>
      <c r="G34" s="45">
        <v>550</v>
      </c>
    </row>
    <row r="35" spans="1:7" x14ac:dyDescent="0.25">
      <c r="A35" s="43"/>
      <c r="B35" s="43"/>
      <c r="C35" s="42">
        <v>108270</v>
      </c>
      <c r="D35" s="42">
        <v>700</v>
      </c>
      <c r="E35" s="42" t="s">
        <v>37</v>
      </c>
      <c r="F35" s="42" t="s">
        <v>20</v>
      </c>
      <c r="G35" s="45">
        <v>580</v>
      </c>
    </row>
    <row r="36" spans="1:7" x14ac:dyDescent="0.25">
      <c r="A36" s="43"/>
      <c r="B36" s="43"/>
      <c r="C36" s="42">
        <v>108350</v>
      </c>
      <c r="D36" s="42">
        <v>500</v>
      </c>
      <c r="E36" s="42" t="s">
        <v>357</v>
      </c>
      <c r="F36" s="42" t="s">
        <v>20</v>
      </c>
      <c r="G36" s="45">
        <v>600</v>
      </c>
    </row>
    <row r="37" spans="1:7" x14ac:dyDescent="0.25">
      <c r="A37" s="43"/>
      <c r="B37" s="43"/>
      <c r="C37" s="43"/>
      <c r="D37" s="43"/>
      <c r="E37" s="42" t="s">
        <v>381</v>
      </c>
      <c r="F37" s="42" t="s">
        <v>20</v>
      </c>
      <c r="G37" s="45">
        <v>600</v>
      </c>
    </row>
    <row r="38" spans="1:7" x14ac:dyDescent="0.25">
      <c r="A38" s="43"/>
      <c r="B38" s="43"/>
      <c r="C38" s="42">
        <v>109675</v>
      </c>
      <c r="D38" s="42">
        <v>750</v>
      </c>
      <c r="E38" s="42" t="s">
        <v>259</v>
      </c>
      <c r="F38" s="42" t="s">
        <v>20</v>
      </c>
      <c r="G38" s="45">
        <v>800</v>
      </c>
    </row>
    <row r="39" spans="1:7" x14ac:dyDescent="0.25">
      <c r="A39" s="43"/>
      <c r="B39" s="43"/>
      <c r="C39" s="42">
        <v>109775</v>
      </c>
      <c r="D39" s="42">
        <v>750</v>
      </c>
      <c r="E39" s="42" t="s">
        <v>261</v>
      </c>
      <c r="F39" s="42" t="s">
        <v>20</v>
      </c>
      <c r="G39" s="45">
        <v>720</v>
      </c>
    </row>
    <row r="40" spans="1:7" x14ac:dyDescent="0.25">
      <c r="A40" s="43"/>
      <c r="B40" s="43"/>
      <c r="C40" s="42">
        <v>111550</v>
      </c>
      <c r="D40" s="42">
        <v>500</v>
      </c>
      <c r="E40" s="42" t="s">
        <v>32</v>
      </c>
      <c r="F40" s="42" t="s">
        <v>20</v>
      </c>
      <c r="G40" s="45">
        <v>405</v>
      </c>
    </row>
    <row r="41" spans="1:7" x14ac:dyDescent="0.25">
      <c r="A41" s="43"/>
      <c r="B41" s="43"/>
      <c r="C41" s="42">
        <v>111899</v>
      </c>
      <c r="D41" s="42">
        <v>1000</v>
      </c>
      <c r="E41" s="42" t="s">
        <v>358</v>
      </c>
      <c r="F41" s="42" t="s">
        <v>20</v>
      </c>
      <c r="G41" s="45">
        <v>995</v>
      </c>
    </row>
    <row r="42" spans="1:7" x14ac:dyDescent="0.25">
      <c r="A42" s="43"/>
      <c r="B42" s="43"/>
      <c r="C42" s="43"/>
      <c r="D42" s="43"/>
      <c r="E42" s="42" t="s">
        <v>382</v>
      </c>
      <c r="F42" s="42" t="s">
        <v>20</v>
      </c>
      <c r="G42" s="45">
        <v>995</v>
      </c>
    </row>
    <row r="43" spans="1:7" x14ac:dyDescent="0.25">
      <c r="A43" s="43"/>
      <c r="B43" s="43"/>
      <c r="C43" s="42">
        <v>116370</v>
      </c>
      <c r="D43" s="42">
        <v>700</v>
      </c>
      <c r="E43" s="42" t="s">
        <v>34</v>
      </c>
      <c r="F43" s="42" t="s">
        <v>20</v>
      </c>
      <c r="G43" s="45">
        <v>550</v>
      </c>
    </row>
    <row r="44" spans="1:7" x14ac:dyDescent="0.25">
      <c r="A44" s="43"/>
      <c r="B44" s="43"/>
      <c r="C44" s="42">
        <v>127899</v>
      </c>
      <c r="D44" s="42">
        <v>1000</v>
      </c>
      <c r="E44" s="42" t="s">
        <v>260</v>
      </c>
      <c r="F44" s="42" t="s">
        <v>20</v>
      </c>
      <c r="G44" s="45">
        <v>856</v>
      </c>
    </row>
    <row r="45" spans="1:7" x14ac:dyDescent="0.25">
      <c r="A45" s="43"/>
      <c r="B45" s="43"/>
      <c r="C45" s="42">
        <v>130650</v>
      </c>
      <c r="D45" s="42">
        <v>500</v>
      </c>
      <c r="E45" s="42" t="s">
        <v>430</v>
      </c>
      <c r="F45" s="42" t="s">
        <v>20</v>
      </c>
      <c r="G45" s="45">
        <v>550</v>
      </c>
    </row>
    <row r="46" spans="1:7" x14ac:dyDescent="0.25">
      <c r="A46" s="42" t="s">
        <v>243</v>
      </c>
      <c r="B46" s="42">
        <v>11</v>
      </c>
      <c r="C46" s="42">
        <v>127725</v>
      </c>
      <c r="D46" s="42">
        <v>250</v>
      </c>
      <c r="E46" s="42" t="s">
        <v>244</v>
      </c>
      <c r="F46" s="42" t="s">
        <v>20</v>
      </c>
      <c r="G46" s="45">
        <v>275</v>
      </c>
    </row>
    <row r="47" spans="1:7" x14ac:dyDescent="0.25">
      <c r="A47" s="43"/>
      <c r="B47" s="43"/>
      <c r="C47" s="42">
        <v>129537</v>
      </c>
      <c r="D47" s="42">
        <v>375</v>
      </c>
      <c r="E47" s="42" t="s">
        <v>345</v>
      </c>
      <c r="F47" s="42" t="s">
        <v>20</v>
      </c>
      <c r="G47" s="45">
        <v>320</v>
      </c>
    </row>
    <row r="48" spans="1:7" x14ac:dyDescent="0.25">
      <c r="A48" s="43"/>
      <c r="B48" s="43"/>
      <c r="C48" s="42">
        <v>130350</v>
      </c>
      <c r="D48" s="42">
        <v>500</v>
      </c>
      <c r="E48" s="42" t="s">
        <v>411</v>
      </c>
      <c r="F48" s="42" t="s">
        <v>20</v>
      </c>
      <c r="G48" s="45">
        <v>620</v>
      </c>
    </row>
    <row r="49" spans="1:7" x14ac:dyDescent="0.25">
      <c r="A49" s="42" t="s">
        <v>141</v>
      </c>
      <c r="B49" s="42">
        <v>11</v>
      </c>
      <c r="C49" s="42">
        <v>105450</v>
      </c>
      <c r="D49" s="42">
        <v>500</v>
      </c>
      <c r="E49" s="42" t="s">
        <v>431</v>
      </c>
      <c r="F49" s="42" t="s">
        <v>20</v>
      </c>
      <c r="G49" s="45">
        <v>408</v>
      </c>
    </row>
    <row r="50" spans="1:7" x14ac:dyDescent="0.25">
      <c r="A50" s="43"/>
      <c r="B50" s="43"/>
      <c r="C50" s="42">
        <v>126550</v>
      </c>
      <c r="D50" s="42">
        <v>500</v>
      </c>
      <c r="E50" s="42" t="s">
        <v>289</v>
      </c>
      <c r="F50" s="42" t="s">
        <v>20</v>
      </c>
      <c r="G50" s="45">
        <v>380</v>
      </c>
    </row>
    <row r="51" spans="1:7" x14ac:dyDescent="0.25">
      <c r="A51" s="43"/>
      <c r="B51" s="43"/>
      <c r="C51" s="42">
        <v>127250</v>
      </c>
      <c r="D51" s="42">
        <v>500</v>
      </c>
      <c r="E51" s="42" t="s">
        <v>142</v>
      </c>
      <c r="F51" s="42" t="s">
        <v>20</v>
      </c>
      <c r="G51" s="45">
        <v>400</v>
      </c>
    </row>
    <row r="52" spans="1:7" x14ac:dyDescent="0.25">
      <c r="A52" s="43"/>
      <c r="B52" s="43"/>
      <c r="C52" s="42">
        <v>127399</v>
      </c>
      <c r="D52" s="42">
        <v>1750</v>
      </c>
      <c r="E52" s="42" t="s">
        <v>143</v>
      </c>
      <c r="F52" s="42" t="s">
        <v>20</v>
      </c>
      <c r="G52" s="45">
        <v>925</v>
      </c>
    </row>
    <row r="53" spans="1:7" x14ac:dyDescent="0.25">
      <c r="A53" s="42" t="s">
        <v>94</v>
      </c>
      <c r="B53" s="42">
        <v>11</v>
      </c>
      <c r="C53" s="42">
        <v>107225</v>
      </c>
      <c r="D53" s="42">
        <v>250</v>
      </c>
      <c r="E53" s="42" t="s">
        <v>95</v>
      </c>
      <c r="F53" s="42" t="s">
        <v>20</v>
      </c>
      <c r="G53" s="45">
        <v>260</v>
      </c>
    </row>
    <row r="54" spans="1:7" x14ac:dyDescent="0.25">
      <c r="A54" s="43"/>
      <c r="B54" s="43"/>
      <c r="C54" s="42">
        <v>107650</v>
      </c>
      <c r="D54" s="42">
        <v>500</v>
      </c>
      <c r="E54" s="42" t="s">
        <v>96</v>
      </c>
      <c r="F54" s="42" t="s">
        <v>20</v>
      </c>
      <c r="G54" s="45">
        <v>420</v>
      </c>
    </row>
    <row r="55" spans="1:7" x14ac:dyDescent="0.25">
      <c r="A55" s="42" t="s">
        <v>42</v>
      </c>
      <c r="B55" s="42">
        <v>11</v>
      </c>
      <c r="C55" s="42">
        <v>102799</v>
      </c>
      <c r="D55" s="42">
        <v>1000</v>
      </c>
      <c r="E55" s="42" t="s">
        <v>45</v>
      </c>
      <c r="F55" s="42" t="s">
        <v>20</v>
      </c>
      <c r="G55" s="45">
        <v>610</v>
      </c>
    </row>
    <row r="56" spans="1:7" x14ac:dyDescent="0.25">
      <c r="A56" s="43"/>
      <c r="B56" s="43"/>
      <c r="C56" s="42">
        <v>103070</v>
      </c>
      <c r="D56" s="42">
        <v>700</v>
      </c>
      <c r="E56" s="42" t="s">
        <v>44</v>
      </c>
      <c r="F56" s="42" t="s">
        <v>20</v>
      </c>
      <c r="G56" s="45">
        <v>520</v>
      </c>
    </row>
    <row r="57" spans="1:7" x14ac:dyDescent="0.25">
      <c r="A57" s="43"/>
      <c r="B57" s="43"/>
      <c r="C57" s="42">
        <v>111250</v>
      </c>
      <c r="D57" s="42">
        <v>500</v>
      </c>
      <c r="E57" s="42" t="s">
        <v>50</v>
      </c>
      <c r="F57" s="42" t="s">
        <v>20</v>
      </c>
      <c r="G57" s="45">
        <v>450</v>
      </c>
    </row>
    <row r="58" spans="1:7" x14ac:dyDescent="0.25">
      <c r="A58" s="43"/>
      <c r="B58" s="43"/>
      <c r="C58" s="42">
        <v>116725</v>
      </c>
      <c r="D58" s="42">
        <v>250</v>
      </c>
      <c r="E58" s="42" t="s">
        <v>46</v>
      </c>
      <c r="F58" s="42" t="s">
        <v>20</v>
      </c>
      <c r="G58" s="45">
        <v>230</v>
      </c>
    </row>
    <row r="59" spans="1:7" x14ac:dyDescent="0.25">
      <c r="A59" s="43"/>
      <c r="B59" s="43"/>
      <c r="C59" s="42">
        <v>116850</v>
      </c>
      <c r="D59" s="42">
        <v>500</v>
      </c>
      <c r="E59" s="42" t="s">
        <v>47</v>
      </c>
      <c r="F59" s="42" t="s">
        <v>20</v>
      </c>
      <c r="G59" s="45">
        <v>400</v>
      </c>
    </row>
    <row r="60" spans="1:7" x14ac:dyDescent="0.25">
      <c r="A60" s="43"/>
      <c r="B60" s="43"/>
      <c r="C60" s="42">
        <v>116970</v>
      </c>
      <c r="D60" s="42">
        <v>700</v>
      </c>
      <c r="E60" s="42" t="s">
        <v>48</v>
      </c>
      <c r="F60" s="42" t="s">
        <v>20</v>
      </c>
      <c r="G60" s="45">
        <v>525</v>
      </c>
    </row>
    <row r="61" spans="1:7" x14ac:dyDescent="0.25">
      <c r="A61" s="43"/>
      <c r="B61" s="43"/>
      <c r="C61" s="42">
        <v>117099</v>
      </c>
      <c r="D61" s="42">
        <v>1000</v>
      </c>
      <c r="E61" s="42" t="s">
        <v>49</v>
      </c>
      <c r="F61" s="42" t="s">
        <v>20</v>
      </c>
      <c r="G61" s="45">
        <v>660</v>
      </c>
    </row>
    <row r="62" spans="1:7" x14ac:dyDescent="0.25">
      <c r="A62" s="43"/>
      <c r="B62" s="43"/>
      <c r="C62" s="42">
        <v>119050</v>
      </c>
      <c r="D62" s="42">
        <v>500</v>
      </c>
      <c r="E62" s="42" t="s">
        <v>385</v>
      </c>
      <c r="F62" s="42" t="s">
        <v>20</v>
      </c>
      <c r="G62" s="45">
        <v>390</v>
      </c>
    </row>
    <row r="63" spans="1:7" x14ac:dyDescent="0.25">
      <c r="A63" s="43"/>
      <c r="B63" s="43"/>
      <c r="C63" s="42">
        <v>120025</v>
      </c>
      <c r="D63" s="42">
        <v>250</v>
      </c>
      <c r="E63" s="42" t="s">
        <v>359</v>
      </c>
      <c r="F63" s="42" t="s">
        <v>20</v>
      </c>
      <c r="G63" s="45">
        <v>240</v>
      </c>
    </row>
    <row r="64" spans="1:7" x14ac:dyDescent="0.25">
      <c r="A64" s="42" t="s">
        <v>26</v>
      </c>
      <c r="B64" s="42">
        <v>11</v>
      </c>
      <c r="C64" s="42">
        <v>106699</v>
      </c>
      <c r="D64" s="42">
        <v>1000</v>
      </c>
      <c r="E64" s="42" t="s">
        <v>29</v>
      </c>
      <c r="F64" s="42" t="s">
        <v>20</v>
      </c>
      <c r="G64" s="45">
        <v>565</v>
      </c>
    </row>
    <row r="65" spans="1:7" x14ac:dyDescent="0.25">
      <c r="A65" s="42" t="s">
        <v>134</v>
      </c>
      <c r="B65" s="42">
        <v>11</v>
      </c>
      <c r="C65" s="42">
        <v>115950</v>
      </c>
      <c r="D65" s="42">
        <v>500</v>
      </c>
      <c r="E65" s="42" t="s">
        <v>135</v>
      </c>
      <c r="F65" s="42" t="s">
        <v>20</v>
      </c>
      <c r="G65" s="45">
        <v>385</v>
      </c>
    </row>
    <row r="66" spans="1:7" x14ac:dyDescent="0.25">
      <c r="A66" s="42" t="s">
        <v>78</v>
      </c>
      <c r="B66" s="42">
        <v>11</v>
      </c>
      <c r="C66" s="42">
        <v>122370</v>
      </c>
      <c r="D66" s="42">
        <v>700</v>
      </c>
      <c r="E66" s="42" t="s">
        <v>365</v>
      </c>
      <c r="F66" s="42" t="s">
        <v>20</v>
      </c>
      <c r="G66" s="45">
        <v>560</v>
      </c>
    </row>
    <row r="67" spans="1:7" x14ac:dyDescent="0.25">
      <c r="A67" s="42" t="s">
        <v>265</v>
      </c>
      <c r="B67" s="42">
        <v>11</v>
      </c>
      <c r="C67" s="42">
        <v>113850</v>
      </c>
      <c r="D67" s="42">
        <v>500</v>
      </c>
      <c r="E67" s="42" t="s">
        <v>266</v>
      </c>
      <c r="F67" s="42" t="s">
        <v>20</v>
      </c>
      <c r="G67" s="45">
        <v>380</v>
      </c>
    </row>
    <row r="68" spans="1:7" x14ac:dyDescent="0.25">
      <c r="A68" s="42" t="s">
        <v>328</v>
      </c>
      <c r="B68" s="42">
        <v>13</v>
      </c>
      <c r="C68" s="42">
        <v>126175</v>
      </c>
      <c r="D68" s="42">
        <v>750</v>
      </c>
      <c r="E68" s="42" t="s">
        <v>152</v>
      </c>
      <c r="F68" s="42" t="s">
        <v>125</v>
      </c>
      <c r="G68" s="45">
        <v>605</v>
      </c>
    </row>
    <row r="69" spans="1:7" x14ac:dyDescent="0.25">
      <c r="A69" s="42" t="s">
        <v>235</v>
      </c>
      <c r="B69" s="42">
        <v>11</v>
      </c>
      <c r="C69" s="42">
        <v>125150</v>
      </c>
      <c r="D69" s="42">
        <v>500</v>
      </c>
      <c r="E69" s="42" t="s">
        <v>237</v>
      </c>
      <c r="F69" s="42" t="s">
        <v>20</v>
      </c>
      <c r="G69" s="45">
        <v>413</v>
      </c>
    </row>
    <row r="70" spans="1:7" x14ac:dyDescent="0.25">
      <c r="A70" s="43"/>
      <c r="B70" s="43"/>
      <c r="C70" s="42">
        <v>126399</v>
      </c>
      <c r="D70" s="42">
        <v>1750</v>
      </c>
      <c r="E70" s="42" t="s">
        <v>236</v>
      </c>
      <c r="F70" s="42" t="s">
        <v>20</v>
      </c>
      <c r="G70" s="45">
        <v>925</v>
      </c>
    </row>
    <row r="71" spans="1:7" x14ac:dyDescent="0.25">
      <c r="A71" s="43"/>
      <c r="B71" s="42">
        <v>12</v>
      </c>
      <c r="C71" s="42">
        <v>125270</v>
      </c>
      <c r="D71" s="42">
        <v>700</v>
      </c>
      <c r="E71" s="42" t="s">
        <v>240</v>
      </c>
      <c r="F71" s="42" t="s">
        <v>20</v>
      </c>
      <c r="G71" s="45">
        <v>455</v>
      </c>
    </row>
    <row r="72" spans="1:7" x14ac:dyDescent="0.25">
      <c r="A72" s="42" t="s">
        <v>136</v>
      </c>
      <c r="B72" s="42">
        <v>14</v>
      </c>
      <c r="C72" s="42">
        <v>110350</v>
      </c>
      <c r="D72" s="42">
        <v>500</v>
      </c>
      <c r="E72" s="42" t="s">
        <v>137</v>
      </c>
      <c r="F72" s="42" t="s">
        <v>125</v>
      </c>
      <c r="G72" s="45">
        <v>295</v>
      </c>
    </row>
    <row r="73" spans="1:7" x14ac:dyDescent="0.25">
      <c r="A73" s="43"/>
      <c r="B73" s="43"/>
      <c r="C73" s="42">
        <v>127150</v>
      </c>
      <c r="D73" s="42">
        <v>500</v>
      </c>
      <c r="E73" s="42" t="s">
        <v>140</v>
      </c>
      <c r="F73" s="42" t="s">
        <v>125</v>
      </c>
      <c r="G73" s="45">
        <v>285</v>
      </c>
    </row>
    <row r="74" spans="1:7" x14ac:dyDescent="0.25">
      <c r="A74" s="43"/>
      <c r="B74" s="43"/>
      <c r="C74" s="42">
        <v>129650</v>
      </c>
      <c r="D74" s="42">
        <v>500</v>
      </c>
      <c r="E74" s="42" t="s">
        <v>347</v>
      </c>
      <c r="F74" s="42" t="s">
        <v>125</v>
      </c>
      <c r="G74" s="45">
        <v>285</v>
      </c>
    </row>
    <row r="75" spans="1:7" x14ac:dyDescent="0.25">
      <c r="A75" s="42" t="s">
        <v>322</v>
      </c>
      <c r="B75" s="42">
        <v>11</v>
      </c>
      <c r="C75" s="42">
        <v>124199</v>
      </c>
      <c r="D75" s="42">
        <v>1000</v>
      </c>
      <c r="E75" s="42" t="s">
        <v>269</v>
      </c>
      <c r="F75" s="42" t="s">
        <v>20</v>
      </c>
      <c r="G75" s="45">
        <v>590</v>
      </c>
    </row>
    <row r="76" spans="1:7" x14ac:dyDescent="0.25">
      <c r="A76" s="43"/>
      <c r="B76" s="43"/>
      <c r="C76" s="42">
        <v>124225</v>
      </c>
      <c r="D76" s="42">
        <v>250</v>
      </c>
      <c r="E76" s="42" t="s">
        <v>270</v>
      </c>
      <c r="F76" s="42" t="s">
        <v>20</v>
      </c>
      <c r="G76" s="45">
        <v>275</v>
      </c>
    </row>
    <row r="77" spans="1:7" x14ac:dyDescent="0.25">
      <c r="A77" s="43"/>
      <c r="B77" s="43"/>
      <c r="C77" s="42">
        <v>124350</v>
      </c>
      <c r="D77" s="42">
        <v>500</v>
      </c>
      <c r="E77" s="42" t="s">
        <v>271</v>
      </c>
      <c r="F77" s="42" t="s">
        <v>20</v>
      </c>
      <c r="G77" s="45">
        <v>480</v>
      </c>
    </row>
    <row r="78" spans="1:7" x14ac:dyDescent="0.25">
      <c r="A78" s="43"/>
      <c r="B78" s="43"/>
      <c r="C78" s="42">
        <v>124499</v>
      </c>
      <c r="D78" s="42">
        <v>1000</v>
      </c>
      <c r="E78" s="42" t="s">
        <v>275</v>
      </c>
      <c r="F78" s="42" t="s">
        <v>20</v>
      </c>
      <c r="G78" s="45">
        <v>710</v>
      </c>
    </row>
    <row r="79" spans="1:7" x14ac:dyDescent="0.25">
      <c r="A79" s="43"/>
      <c r="B79" s="43"/>
      <c r="C79" s="42">
        <v>124570</v>
      </c>
      <c r="D79" s="42">
        <v>700</v>
      </c>
      <c r="E79" s="42" t="s">
        <v>273</v>
      </c>
      <c r="F79" s="42" t="s">
        <v>20</v>
      </c>
      <c r="G79" s="45">
        <v>640</v>
      </c>
    </row>
    <row r="80" spans="1:7" x14ac:dyDescent="0.25">
      <c r="A80" s="43"/>
      <c r="B80" s="43"/>
      <c r="C80" s="42">
        <v>124650</v>
      </c>
      <c r="D80" s="42">
        <v>500</v>
      </c>
      <c r="E80" s="42" t="s">
        <v>272</v>
      </c>
      <c r="F80" s="42" t="s">
        <v>20</v>
      </c>
      <c r="G80" s="45">
        <v>530</v>
      </c>
    </row>
    <row r="81" spans="1:7" x14ac:dyDescent="0.25">
      <c r="A81" s="43"/>
      <c r="B81" s="43"/>
      <c r="C81" s="42">
        <v>127950</v>
      </c>
      <c r="D81" s="42">
        <v>500</v>
      </c>
      <c r="E81" s="42" t="s">
        <v>274</v>
      </c>
      <c r="F81" s="42" t="s">
        <v>125</v>
      </c>
      <c r="G81" s="45">
        <v>360</v>
      </c>
    </row>
    <row r="82" spans="1:7" x14ac:dyDescent="0.25">
      <c r="A82" s="43"/>
      <c r="B82" s="43"/>
      <c r="C82" s="42">
        <v>128099</v>
      </c>
      <c r="D82" s="42">
        <v>1750</v>
      </c>
      <c r="E82" s="42" t="s">
        <v>276</v>
      </c>
      <c r="F82" s="42" t="s">
        <v>20</v>
      </c>
      <c r="G82" s="45">
        <v>1400</v>
      </c>
    </row>
    <row r="83" spans="1:7" x14ac:dyDescent="0.25">
      <c r="A83" s="43"/>
      <c r="B83" s="43"/>
      <c r="C83" s="42">
        <v>128150</v>
      </c>
      <c r="D83" s="42">
        <v>500</v>
      </c>
      <c r="E83" s="42" t="s">
        <v>279</v>
      </c>
      <c r="F83" s="42" t="s">
        <v>20</v>
      </c>
      <c r="G83" s="45">
        <v>365</v>
      </c>
    </row>
    <row r="84" spans="1:7" x14ac:dyDescent="0.25">
      <c r="A84" s="43"/>
      <c r="B84" s="43"/>
      <c r="C84" s="42">
        <v>128770</v>
      </c>
      <c r="D84" s="42">
        <v>700</v>
      </c>
      <c r="E84" s="42" t="s">
        <v>324</v>
      </c>
      <c r="F84" s="42" t="s">
        <v>20</v>
      </c>
      <c r="G84" s="45">
        <v>450</v>
      </c>
    </row>
    <row r="85" spans="1:7" x14ac:dyDescent="0.25">
      <c r="A85" s="43"/>
      <c r="B85" s="43"/>
      <c r="C85" s="42">
        <v>128899</v>
      </c>
      <c r="D85" s="42">
        <v>1000</v>
      </c>
      <c r="E85" s="42" t="s">
        <v>325</v>
      </c>
      <c r="F85" s="42" t="s">
        <v>20</v>
      </c>
      <c r="G85" s="45">
        <v>800</v>
      </c>
    </row>
    <row r="86" spans="1:7" x14ac:dyDescent="0.25">
      <c r="A86" s="43"/>
      <c r="B86" s="43"/>
      <c r="C86" s="42">
        <v>128925</v>
      </c>
      <c r="D86" s="42">
        <v>250</v>
      </c>
      <c r="E86" s="42" t="s">
        <v>326</v>
      </c>
      <c r="F86" s="42" t="s">
        <v>20</v>
      </c>
      <c r="G86" s="45">
        <v>240</v>
      </c>
    </row>
    <row r="87" spans="1:7" x14ac:dyDescent="0.25">
      <c r="A87" s="43"/>
      <c r="B87" s="43"/>
      <c r="C87" s="42">
        <v>129025</v>
      </c>
      <c r="D87" s="42">
        <v>250</v>
      </c>
      <c r="E87" s="42" t="s">
        <v>331</v>
      </c>
      <c r="F87" s="42" t="s">
        <v>20</v>
      </c>
      <c r="G87" s="45">
        <v>280</v>
      </c>
    </row>
    <row r="88" spans="1:7" x14ac:dyDescent="0.25">
      <c r="A88" s="42" t="s">
        <v>90</v>
      </c>
      <c r="B88" s="42">
        <v>11</v>
      </c>
      <c r="C88" s="42">
        <v>109250</v>
      </c>
      <c r="D88" s="42">
        <v>500</v>
      </c>
      <c r="E88" s="42" t="s">
        <v>378</v>
      </c>
      <c r="F88" s="42" t="s">
        <v>20</v>
      </c>
      <c r="G88" s="45">
        <v>340</v>
      </c>
    </row>
    <row r="89" spans="1:7" x14ac:dyDescent="0.25">
      <c r="A89" s="43"/>
      <c r="B89" s="43"/>
      <c r="C89" s="42">
        <v>113450</v>
      </c>
      <c r="D89" s="42">
        <v>500</v>
      </c>
      <c r="E89" s="42" t="s">
        <v>377</v>
      </c>
      <c r="F89" s="42" t="s">
        <v>20</v>
      </c>
      <c r="G89" s="45">
        <v>600</v>
      </c>
    </row>
    <row r="90" spans="1:7" x14ac:dyDescent="0.25">
      <c r="A90" s="43"/>
      <c r="B90" s="43"/>
      <c r="C90" s="42">
        <v>116150</v>
      </c>
      <c r="D90" s="42">
        <v>500</v>
      </c>
      <c r="E90" s="42" t="s">
        <v>91</v>
      </c>
      <c r="F90" s="42" t="s">
        <v>20</v>
      </c>
      <c r="G90" s="45">
        <v>620</v>
      </c>
    </row>
    <row r="91" spans="1:7" x14ac:dyDescent="0.25">
      <c r="A91" s="43"/>
      <c r="B91" s="43"/>
      <c r="C91" s="42">
        <v>116275</v>
      </c>
      <c r="D91" s="42">
        <v>750</v>
      </c>
      <c r="E91" s="42" t="s">
        <v>93</v>
      </c>
      <c r="F91" s="42" t="s">
        <v>20</v>
      </c>
      <c r="G91" s="45">
        <v>790</v>
      </c>
    </row>
    <row r="92" spans="1:7" x14ac:dyDescent="0.25">
      <c r="A92" s="42" t="s">
        <v>400</v>
      </c>
      <c r="B92" s="42">
        <v>11</v>
      </c>
      <c r="C92" s="42">
        <v>124950</v>
      </c>
      <c r="D92" s="42">
        <v>500</v>
      </c>
      <c r="E92" s="42" t="s">
        <v>231</v>
      </c>
      <c r="F92" s="42" t="s">
        <v>20</v>
      </c>
      <c r="G92" s="45">
        <v>430</v>
      </c>
    </row>
    <row r="93" spans="1:7" x14ac:dyDescent="0.25">
      <c r="A93" s="43"/>
      <c r="B93" s="43"/>
      <c r="C93" s="42">
        <v>129950</v>
      </c>
      <c r="D93" s="42">
        <v>500</v>
      </c>
      <c r="E93" s="42" t="s">
        <v>399</v>
      </c>
      <c r="F93" s="42" t="s">
        <v>20</v>
      </c>
      <c r="G93" s="45">
        <v>718</v>
      </c>
    </row>
    <row r="94" spans="1:7" x14ac:dyDescent="0.25">
      <c r="A94" s="43"/>
      <c r="B94" s="43"/>
      <c r="C94" s="42">
        <v>132550</v>
      </c>
      <c r="D94" s="42">
        <v>500</v>
      </c>
      <c r="E94" s="42" t="s">
        <v>466</v>
      </c>
      <c r="F94" s="42" t="s">
        <v>20</v>
      </c>
      <c r="G94" s="45">
        <v>600</v>
      </c>
    </row>
    <row r="95" spans="1:7" x14ac:dyDescent="0.25">
      <c r="A95" s="42" t="s">
        <v>225</v>
      </c>
      <c r="B95" s="42">
        <v>14</v>
      </c>
      <c r="C95" s="42">
        <v>130550</v>
      </c>
      <c r="D95" s="42">
        <v>500</v>
      </c>
      <c r="E95" s="42" t="s">
        <v>226</v>
      </c>
      <c r="F95" s="42" t="s">
        <v>20</v>
      </c>
      <c r="G95" s="45">
        <v>365</v>
      </c>
    </row>
    <row r="96" spans="1:7" x14ac:dyDescent="0.25">
      <c r="A96" s="43"/>
      <c r="B96" s="43"/>
      <c r="C96" s="42">
        <v>131350</v>
      </c>
      <c r="D96" s="42">
        <v>500</v>
      </c>
      <c r="E96" s="42" t="s">
        <v>447</v>
      </c>
      <c r="F96" s="42" t="s">
        <v>125</v>
      </c>
      <c r="G96" s="45">
        <v>295</v>
      </c>
    </row>
    <row r="97" spans="1:7" x14ac:dyDescent="0.25">
      <c r="A97" s="42" t="s">
        <v>232</v>
      </c>
      <c r="B97" s="42">
        <v>11</v>
      </c>
      <c r="C97" s="42">
        <v>106050</v>
      </c>
      <c r="D97" s="42">
        <v>500</v>
      </c>
      <c r="E97" s="42" t="s">
        <v>233</v>
      </c>
      <c r="F97" s="42" t="s">
        <v>20</v>
      </c>
      <c r="G97" s="45">
        <v>360</v>
      </c>
    </row>
    <row r="98" spans="1:7" x14ac:dyDescent="0.25">
      <c r="A98" s="43"/>
      <c r="B98" s="43"/>
      <c r="C98" s="42">
        <v>109199</v>
      </c>
      <c r="D98" s="42">
        <v>1000</v>
      </c>
      <c r="E98" s="42" t="s">
        <v>234</v>
      </c>
      <c r="F98" s="42" t="s">
        <v>20</v>
      </c>
      <c r="G98" s="45">
        <v>570</v>
      </c>
    </row>
    <row r="99" spans="1:7" x14ac:dyDescent="0.25">
      <c r="A99" s="42" t="s">
        <v>280</v>
      </c>
      <c r="B99" s="42">
        <v>21</v>
      </c>
      <c r="C99" s="42">
        <v>200525</v>
      </c>
      <c r="D99" s="42">
        <v>250</v>
      </c>
      <c r="E99" s="42" t="s">
        <v>281</v>
      </c>
      <c r="F99" s="42" t="s">
        <v>125</v>
      </c>
      <c r="G99" s="45">
        <v>180</v>
      </c>
    </row>
    <row r="100" spans="1:7" x14ac:dyDescent="0.25">
      <c r="A100" s="43"/>
      <c r="B100" s="43"/>
      <c r="C100" s="42">
        <v>200733</v>
      </c>
      <c r="D100" s="42">
        <v>330</v>
      </c>
      <c r="E100" s="42" t="s">
        <v>336</v>
      </c>
      <c r="F100" s="42" t="s">
        <v>125</v>
      </c>
      <c r="G100" s="45">
        <v>213</v>
      </c>
    </row>
    <row r="101" spans="1:7" x14ac:dyDescent="0.25">
      <c r="A101" s="43"/>
      <c r="B101" s="42">
        <v>22</v>
      </c>
      <c r="C101" s="42">
        <v>200620</v>
      </c>
      <c r="D101" s="42">
        <v>200</v>
      </c>
      <c r="E101" s="42" t="s">
        <v>294</v>
      </c>
      <c r="F101" s="42" t="s">
        <v>51</v>
      </c>
      <c r="G101" s="45">
        <v>155</v>
      </c>
    </row>
    <row r="102" spans="1:7" x14ac:dyDescent="0.25">
      <c r="A102" s="42" t="s">
        <v>442</v>
      </c>
      <c r="B102" s="42">
        <v>14</v>
      </c>
      <c r="C102" s="42">
        <v>129650</v>
      </c>
      <c r="D102" s="42">
        <v>500</v>
      </c>
      <c r="E102" s="42" t="s">
        <v>347</v>
      </c>
      <c r="F102" s="42" t="s">
        <v>125</v>
      </c>
      <c r="G102" s="45">
        <v>285</v>
      </c>
    </row>
    <row r="103" spans="1:7" x14ac:dyDescent="0.25">
      <c r="A103" s="43"/>
      <c r="B103" s="43"/>
      <c r="C103" s="42">
        <v>131150</v>
      </c>
      <c r="D103" s="42">
        <v>500</v>
      </c>
      <c r="E103" s="42" t="s">
        <v>443</v>
      </c>
      <c r="F103" s="42" t="s">
        <v>125</v>
      </c>
      <c r="G103" s="45">
        <v>285</v>
      </c>
    </row>
    <row r="104" spans="1:7" x14ac:dyDescent="0.25">
      <c r="A104" s="42" t="s">
        <v>252</v>
      </c>
      <c r="B104" s="42">
        <v>11</v>
      </c>
      <c r="C104" s="42">
        <v>124799</v>
      </c>
      <c r="D104" s="42">
        <v>1000</v>
      </c>
      <c r="E104" s="42" t="s">
        <v>254</v>
      </c>
      <c r="F104" s="42" t="s">
        <v>20</v>
      </c>
      <c r="G104" s="45">
        <v>580</v>
      </c>
    </row>
    <row r="105" spans="1:7" x14ac:dyDescent="0.25">
      <c r="A105" s="43"/>
      <c r="B105" s="43"/>
      <c r="C105" s="42">
        <v>124850</v>
      </c>
      <c r="D105" s="42">
        <v>500</v>
      </c>
      <c r="E105" s="42" t="s">
        <v>251</v>
      </c>
      <c r="F105" s="42" t="s">
        <v>20</v>
      </c>
      <c r="G105" s="45">
        <v>375</v>
      </c>
    </row>
    <row r="106" spans="1:7" x14ac:dyDescent="0.25">
      <c r="A106" s="42" t="s">
        <v>429</v>
      </c>
      <c r="B106" s="42">
        <v>31</v>
      </c>
      <c r="C106" s="42">
        <v>302510</v>
      </c>
      <c r="D106" s="42">
        <v>100</v>
      </c>
      <c r="E106" s="42" t="s">
        <v>426</v>
      </c>
      <c r="F106" s="42" t="s">
        <v>51</v>
      </c>
      <c r="G106" s="45">
        <v>90</v>
      </c>
    </row>
    <row r="107" spans="1:7" x14ac:dyDescent="0.25">
      <c r="A107" s="42" t="s">
        <v>70</v>
      </c>
      <c r="B107" s="42">
        <v>11</v>
      </c>
      <c r="C107" s="42">
        <v>103425</v>
      </c>
      <c r="D107" s="42">
        <v>250</v>
      </c>
      <c r="E107" s="42" t="s">
        <v>72</v>
      </c>
      <c r="F107" s="42" t="s">
        <v>20</v>
      </c>
      <c r="G107" s="45">
        <v>280</v>
      </c>
    </row>
    <row r="108" spans="1:7" x14ac:dyDescent="0.25">
      <c r="A108" s="43"/>
      <c r="B108" s="43"/>
      <c r="C108" s="43"/>
      <c r="D108" s="43"/>
      <c r="E108" s="42" t="s">
        <v>71</v>
      </c>
      <c r="F108" s="42" t="s">
        <v>20</v>
      </c>
      <c r="G108" s="45">
        <v>265</v>
      </c>
    </row>
    <row r="109" spans="1:7" x14ac:dyDescent="0.25">
      <c r="A109" s="43"/>
      <c r="B109" s="43"/>
      <c r="C109" s="42">
        <v>108570</v>
      </c>
      <c r="D109" s="42">
        <v>700</v>
      </c>
      <c r="E109" s="42" t="s">
        <v>74</v>
      </c>
      <c r="F109" s="42" t="s">
        <v>20</v>
      </c>
      <c r="G109" s="45">
        <v>500</v>
      </c>
    </row>
    <row r="110" spans="1:7" x14ac:dyDescent="0.25">
      <c r="A110" s="43"/>
      <c r="B110" s="43"/>
      <c r="C110" s="42">
        <v>112025</v>
      </c>
      <c r="D110" s="42">
        <v>250</v>
      </c>
      <c r="E110" s="42" t="s">
        <v>76</v>
      </c>
      <c r="F110" s="42" t="s">
        <v>20</v>
      </c>
      <c r="G110" s="45">
        <v>235</v>
      </c>
    </row>
    <row r="111" spans="1:7" x14ac:dyDescent="0.25">
      <c r="A111" s="43"/>
      <c r="B111" s="43"/>
      <c r="C111" s="42">
        <v>118850</v>
      </c>
      <c r="D111" s="42">
        <v>500</v>
      </c>
      <c r="E111" s="42" t="s">
        <v>364</v>
      </c>
      <c r="F111" s="42" t="s">
        <v>20</v>
      </c>
      <c r="G111" s="45">
        <v>410</v>
      </c>
    </row>
    <row r="112" spans="1:7" x14ac:dyDescent="0.25">
      <c r="A112" s="43"/>
      <c r="B112" s="43"/>
      <c r="C112" s="42">
        <v>119175</v>
      </c>
      <c r="D112" s="42">
        <v>750</v>
      </c>
      <c r="E112" s="42" t="s">
        <v>363</v>
      </c>
      <c r="F112" s="42" t="s">
        <v>20</v>
      </c>
      <c r="G112" s="45">
        <v>535</v>
      </c>
    </row>
    <row r="113" spans="1:7" x14ac:dyDescent="0.25">
      <c r="A113" s="43"/>
      <c r="B113" s="43"/>
      <c r="C113" s="43"/>
      <c r="D113" s="43"/>
      <c r="E113" s="42" t="s">
        <v>384</v>
      </c>
      <c r="F113" s="42" t="s">
        <v>20</v>
      </c>
      <c r="G113" s="45">
        <v>535</v>
      </c>
    </row>
    <row r="114" spans="1:7" x14ac:dyDescent="0.25">
      <c r="A114" s="43"/>
      <c r="B114" s="43"/>
      <c r="C114" s="42">
        <v>119250</v>
      </c>
      <c r="D114" s="42">
        <v>500</v>
      </c>
      <c r="E114" s="42" t="s">
        <v>73</v>
      </c>
      <c r="F114" s="42" t="s">
        <v>20</v>
      </c>
      <c r="G114" s="45">
        <v>420</v>
      </c>
    </row>
    <row r="115" spans="1:7" x14ac:dyDescent="0.25">
      <c r="A115" s="43"/>
      <c r="B115" s="43"/>
      <c r="C115" s="42">
        <v>119875</v>
      </c>
      <c r="D115" s="42">
        <v>750</v>
      </c>
      <c r="E115" s="42" t="s">
        <v>250</v>
      </c>
      <c r="F115" s="42" t="s">
        <v>20</v>
      </c>
      <c r="G115" s="45">
        <v>480</v>
      </c>
    </row>
    <row r="116" spans="1:7" x14ac:dyDescent="0.25">
      <c r="A116" s="43"/>
      <c r="B116" s="43"/>
      <c r="C116" s="42">
        <v>122450</v>
      </c>
      <c r="D116" s="42">
        <v>500</v>
      </c>
      <c r="E116" s="42" t="s">
        <v>75</v>
      </c>
      <c r="F116" s="42" t="s">
        <v>20</v>
      </c>
      <c r="G116" s="45">
        <v>345</v>
      </c>
    </row>
    <row r="117" spans="1:7" x14ac:dyDescent="0.25">
      <c r="A117" s="43"/>
      <c r="B117" s="43"/>
      <c r="C117" s="42">
        <v>124050</v>
      </c>
      <c r="D117" s="42">
        <v>500</v>
      </c>
      <c r="E117" s="42" t="s">
        <v>249</v>
      </c>
      <c r="F117" s="42" t="s">
        <v>20</v>
      </c>
      <c r="G117" s="45">
        <v>395</v>
      </c>
    </row>
    <row r="118" spans="1:7" x14ac:dyDescent="0.25">
      <c r="A118" s="43"/>
      <c r="B118" s="43"/>
      <c r="C118" s="42">
        <v>125350</v>
      </c>
      <c r="D118" s="42">
        <v>500</v>
      </c>
      <c r="E118" s="42" t="s">
        <v>353</v>
      </c>
      <c r="F118" s="42" t="s">
        <v>125</v>
      </c>
      <c r="G118" s="45">
        <v>280</v>
      </c>
    </row>
    <row r="119" spans="1:7" x14ac:dyDescent="0.25">
      <c r="A119" s="43"/>
      <c r="B119" s="43"/>
      <c r="C119" s="42">
        <v>125699</v>
      </c>
      <c r="D119" s="42">
        <v>1000</v>
      </c>
      <c r="E119" s="42" t="s">
        <v>77</v>
      </c>
      <c r="F119" s="42" t="s">
        <v>20</v>
      </c>
      <c r="G119" s="45">
        <v>625</v>
      </c>
    </row>
    <row r="120" spans="1:7" x14ac:dyDescent="0.25">
      <c r="A120" s="43"/>
      <c r="B120" s="43"/>
      <c r="C120" s="42">
        <v>128670</v>
      </c>
      <c r="D120" s="42">
        <v>700</v>
      </c>
      <c r="E120" s="42" t="s">
        <v>323</v>
      </c>
      <c r="F120" s="42" t="s">
        <v>20</v>
      </c>
      <c r="G120" s="45">
        <v>450</v>
      </c>
    </row>
    <row r="121" spans="1:7" x14ac:dyDescent="0.25">
      <c r="A121" s="42" t="s">
        <v>57</v>
      </c>
      <c r="B121" s="42">
        <v>11</v>
      </c>
      <c r="C121" s="42">
        <v>106799</v>
      </c>
      <c r="D121" s="42">
        <v>1000</v>
      </c>
      <c r="E121" s="42" t="s">
        <v>354</v>
      </c>
      <c r="F121" s="42" t="s">
        <v>20</v>
      </c>
      <c r="G121" s="45">
        <v>620</v>
      </c>
    </row>
    <row r="122" spans="1:7" x14ac:dyDescent="0.25">
      <c r="A122" s="43"/>
      <c r="B122" s="43"/>
      <c r="C122" s="43"/>
      <c r="D122" s="43"/>
      <c r="E122" s="42" t="s">
        <v>408</v>
      </c>
      <c r="F122" s="42" t="s">
        <v>20</v>
      </c>
      <c r="G122" s="45">
        <v>620</v>
      </c>
    </row>
    <row r="123" spans="1:7" x14ac:dyDescent="0.25">
      <c r="A123" s="43"/>
      <c r="B123" s="43"/>
      <c r="C123" s="42">
        <v>107899</v>
      </c>
      <c r="D123" s="42">
        <v>1750</v>
      </c>
      <c r="E123" s="42" t="s">
        <v>62</v>
      </c>
      <c r="F123" s="42" t="s">
        <v>20</v>
      </c>
      <c r="G123" s="45">
        <v>930</v>
      </c>
    </row>
    <row r="124" spans="1:7" x14ac:dyDescent="0.25">
      <c r="A124" s="43"/>
      <c r="B124" s="43"/>
      <c r="C124" s="42">
        <v>108670</v>
      </c>
      <c r="D124" s="42">
        <v>700</v>
      </c>
      <c r="E124" s="42" t="s">
        <v>69</v>
      </c>
      <c r="F124" s="42" t="s">
        <v>20</v>
      </c>
      <c r="G124" s="45">
        <v>580</v>
      </c>
    </row>
    <row r="125" spans="1:7" x14ac:dyDescent="0.25">
      <c r="A125" s="43"/>
      <c r="B125" s="43"/>
      <c r="C125" s="42">
        <v>110970</v>
      </c>
      <c r="D125" s="42">
        <v>700</v>
      </c>
      <c r="E125" s="42" t="s">
        <v>64</v>
      </c>
      <c r="F125" s="42" t="s">
        <v>20</v>
      </c>
      <c r="G125" s="45">
        <v>470</v>
      </c>
    </row>
    <row r="126" spans="1:7" x14ac:dyDescent="0.25">
      <c r="A126" s="43"/>
      <c r="B126" s="43"/>
      <c r="C126" s="42">
        <v>111170</v>
      </c>
      <c r="D126" s="42">
        <v>700</v>
      </c>
      <c r="E126" s="42" t="s">
        <v>361</v>
      </c>
      <c r="F126" s="42" t="s">
        <v>20</v>
      </c>
      <c r="G126" s="45">
        <v>480</v>
      </c>
    </row>
    <row r="127" spans="1:7" x14ac:dyDescent="0.25">
      <c r="A127" s="43"/>
      <c r="B127" s="43"/>
      <c r="C127" s="43"/>
      <c r="D127" s="43"/>
      <c r="E127" s="42" t="s">
        <v>409</v>
      </c>
      <c r="F127" s="42" t="s">
        <v>20</v>
      </c>
      <c r="G127" s="45">
        <v>480</v>
      </c>
    </row>
    <row r="128" spans="1:7" x14ac:dyDescent="0.25">
      <c r="A128" s="43"/>
      <c r="B128" s="43"/>
      <c r="C128" s="42">
        <v>111450</v>
      </c>
      <c r="D128" s="42">
        <v>500</v>
      </c>
      <c r="E128" s="42" t="s">
        <v>68</v>
      </c>
      <c r="F128" s="42" t="s">
        <v>20</v>
      </c>
      <c r="G128" s="45">
        <v>430</v>
      </c>
    </row>
    <row r="129" spans="1:7" x14ac:dyDescent="0.25">
      <c r="A129" s="43"/>
      <c r="B129" s="43"/>
      <c r="C129" s="42">
        <v>113599</v>
      </c>
      <c r="D129" s="42">
        <v>1000</v>
      </c>
      <c r="E129" s="42" t="s">
        <v>264</v>
      </c>
      <c r="F129" s="42" t="s">
        <v>20</v>
      </c>
      <c r="G129" s="45">
        <v>740</v>
      </c>
    </row>
    <row r="130" spans="1:7" x14ac:dyDescent="0.25">
      <c r="A130" s="43"/>
      <c r="B130" s="43"/>
      <c r="C130" s="42">
        <v>116025</v>
      </c>
      <c r="D130" s="42">
        <v>250</v>
      </c>
      <c r="E130" s="42" t="s">
        <v>66</v>
      </c>
      <c r="F130" s="42" t="s">
        <v>20</v>
      </c>
      <c r="G130" s="45">
        <v>250</v>
      </c>
    </row>
    <row r="131" spans="1:7" x14ac:dyDescent="0.25">
      <c r="A131" s="43"/>
      <c r="B131" s="43"/>
      <c r="C131" s="43"/>
      <c r="D131" s="43"/>
      <c r="E131" s="42" t="s">
        <v>425</v>
      </c>
      <c r="F131" s="42" t="s">
        <v>20</v>
      </c>
      <c r="G131" s="45">
        <v>250</v>
      </c>
    </row>
    <row r="132" spans="1:7" x14ac:dyDescent="0.25">
      <c r="A132" s="43"/>
      <c r="B132" s="43"/>
      <c r="C132" s="42">
        <v>117125</v>
      </c>
      <c r="D132" s="42">
        <v>250</v>
      </c>
      <c r="E132" s="42" t="s">
        <v>263</v>
      </c>
      <c r="F132" s="42" t="s">
        <v>20</v>
      </c>
      <c r="G132" s="45">
        <v>220</v>
      </c>
    </row>
    <row r="133" spans="1:7" x14ac:dyDescent="0.25">
      <c r="A133" s="43"/>
      <c r="B133" s="43"/>
      <c r="C133" s="43"/>
      <c r="D133" s="43"/>
      <c r="E133" s="42" t="s">
        <v>410</v>
      </c>
      <c r="F133" s="42" t="s">
        <v>20</v>
      </c>
      <c r="G133" s="45">
        <v>220</v>
      </c>
    </row>
    <row r="134" spans="1:7" x14ac:dyDescent="0.25">
      <c r="A134" s="43"/>
      <c r="B134" s="43"/>
      <c r="C134" s="42">
        <v>117699</v>
      </c>
      <c r="D134" s="42">
        <v>1000</v>
      </c>
      <c r="E134" s="42" t="s">
        <v>60</v>
      </c>
      <c r="F134" s="42" t="s">
        <v>20</v>
      </c>
      <c r="G134" s="45">
        <v>640</v>
      </c>
    </row>
    <row r="135" spans="1:7" x14ac:dyDescent="0.25">
      <c r="A135" s="43"/>
      <c r="B135" s="43"/>
      <c r="C135" s="42">
        <v>118137</v>
      </c>
      <c r="D135" s="42">
        <v>375</v>
      </c>
      <c r="E135" s="42" t="s">
        <v>58</v>
      </c>
      <c r="F135" s="42" t="s">
        <v>20</v>
      </c>
      <c r="G135" s="45">
        <v>320</v>
      </c>
    </row>
    <row r="136" spans="1:7" x14ac:dyDescent="0.25">
      <c r="A136" s="43"/>
      <c r="B136" s="43"/>
      <c r="C136" s="42">
        <v>118350</v>
      </c>
      <c r="D136" s="42">
        <v>500</v>
      </c>
      <c r="E136" s="42" t="s">
        <v>59</v>
      </c>
      <c r="F136" s="42" t="s">
        <v>20</v>
      </c>
      <c r="G136" s="45">
        <v>414</v>
      </c>
    </row>
    <row r="137" spans="1:7" x14ac:dyDescent="0.25">
      <c r="A137" s="43"/>
      <c r="B137" s="43"/>
      <c r="C137" s="42">
        <v>118725</v>
      </c>
      <c r="D137" s="42">
        <v>250</v>
      </c>
      <c r="E137" s="42" t="s">
        <v>362</v>
      </c>
      <c r="F137" s="42" t="s">
        <v>20</v>
      </c>
      <c r="G137" s="45">
        <v>250</v>
      </c>
    </row>
    <row r="138" spans="1:7" x14ac:dyDescent="0.25">
      <c r="A138" s="43"/>
      <c r="B138" s="43"/>
      <c r="C138" s="42">
        <v>121750</v>
      </c>
      <c r="D138" s="42">
        <v>500</v>
      </c>
      <c r="E138" s="42" t="s">
        <v>63</v>
      </c>
      <c r="F138" s="42" t="s">
        <v>20</v>
      </c>
      <c r="G138" s="45">
        <v>365</v>
      </c>
    </row>
    <row r="139" spans="1:7" x14ac:dyDescent="0.25">
      <c r="A139" s="43"/>
      <c r="B139" s="43"/>
      <c r="C139" s="42">
        <v>126499</v>
      </c>
      <c r="D139" s="42">
        <v>1000</v>
      </c>
      <c r="E139" s="42" t="s">
        <v>65</v>
      </c>
      <c r="F139" s="42" t="s">
        <v>20</v>
      </c>
      <c r="G139" s="45">
        <v>640</v>
      </c>
    </row>
    <row r="140" spans="1:7" x14ac:dyDescent="0.25">
      <c r="A140" s="43"/>
      <c r="B140" s="43"/>
      <c r="C140" s="42">
        <v>126899</v>
      </c>
      <c r="D140" s="42">
        <v>1000</v>
      </c>
      <c r="E140" s="42" t="s">
        <v>61</v>
      </c>
      <c r="F140" s="42" t="s">
        <v>20</v>
      </c>
      <c r="G140" s="45">
        <v>640</v>
      </c>
    </row>
    <row r="141" spans="1:7" x14ac:dyDescent="0.25">
      <c r="A141" s="43"/>
      <c r="B141" s="43"/>
      <c r="C141" s="42">
        <v>131750</v>
      </c>
      <c r="D141" s="42">
        <v>500</v>
      </c>
      <c r="E141" s="42" t="s">
        <v>454</v>
      </c>
      <c r="F141" s="42" t="s">
        <v>20</v>
      </c>
      <c r="G141" s="45">
        <v>350</v>
      </c>
    </row>
    <row r="142" spans="1:7" x14ac:dyDescent="0.25">
      <c r="A142" s="43"/>
      <c r="B142" s="43"/>
      <c r="C142" s="43"/>
      <c r="D142" s="43"/>
      <c r="E142" s="42" t="s">
        <v>459</v>
      </c>
      <c r="F142" s="42" t="s">
        <v>20</v>
      </c>
      <c r="G142" s="45">
        <v>350</v>
      </c>
    </row>
    <row r="143" spans="1:7" x14ac:dyDescent="0.25">
      <c r="A143" s="42" t="s">
        <v>88</v>
      </c>
      <c r="B143" s="42">
        <v>11</v>
      </c>
      <c r="C143" s="42">
        <v>127050</v>
      </c>
      <c r="D143" s="42">
        <v>500</v>
      </c>
      <c r="E143" s="42" t="s">
        <v>89</v>
      </c>
      <c r="F143" s="42" t="s">
        <v>20</v>
      </c>
      <c r="G143" s="45">
        <v>440</v>
      </c>
    </row>
    <row r="144" spans="1:7" x14ac:dyDescent="0.25">
      <c r="A144" s="43"/>
      <c r="B144" s="43"/>
      <c r="C144" s="42">
        <v>132150</v>
      </c>
      <c r="D144" s="42">
        <v>500</v>
      </c>
      <c r="E144" s="42" t="s">
        <v>463</v>
      </c>
      <c r="F144" s="42" t="s">
        <v>20</v>
      </c>
      <c r="G144" s="45">
        <v>380</v>
      </c>
    </row>
    <row r="145" spans="1:7" x14ac:dyDescent="0.25">
      <c r="A145" s="43"/>
      <c r="B145" s="43"/>
      <c r="C145" s="42">
        <v>132299</v>
      </c>
      <c r="D145" s="42">
        <v>1000</v>
      </c>
      <c r="E145" s="42" t="s">
        <v>464</v>
      </c>
      <c r="F145" s="42" t="s">
        <v>20</v>
      </c>
      <c r="G145" s="45">
        <v>670</v>
      </c>
    </row>
    <row r="146" spans="1:7" x14ac:dyDescent="0.25">
      <c r="A146" s="43"/>
      <c r="B146" s="43"/>
      <c r="C146" s="42">
        <v>132325</v>
      </c>
      <c r="D146" s="42">
        <v>250</v>
      </c>
      <c r="E146" s="42" t="s">
        <v>465</v>
      </c>
      <c r="F146" s="42" t="s">
        <v>20</v>
      </c>
      <c r="G146" s="45">
        <v>250</v>
      </c>
    </row>
    <row r="147" spans="1:7" x14ac:dyDescent="0.25">
      <c r="A147" s="43"/>
      <c r="B147" s="43"/>
      <c r="C147" s="42">
        <v>132950</v>
      </c>
      <c r="D147" s="42">
        <v>500</v>
      </c>
      <c r="E147" s="42" t="s">
        <v>473</v>
      </c>
      <c r="F147" s="42" t="s">
        <v>20</v>
      </c>
      <c r="G147" s="45">
        <v>390</v>
      </c>
    </row>
    <row r="148" spans="1:7" x14ac:dyDescent="0.25">
      <c r="A148" s="43"/>
      <c r="B148" s="43"/>
      <c r="C148" s="42">
        <v>133070</v>
      </c>
      <c r="D148" s="42">
        <v>700</v>
      </c>
      <c r="E148" s="42" t="s">
        <v>474</v>
      </c>
      <c r="F148" s="42" t="s">
        <v>20</v>
      </c>
      <c r="G148" s="45">
        <v>550</v>
      </c>
    </row>
    <row r="149" spans="1:7" x14ac:dyDescent="0.25">
      <c r="A149" s="42" t="s">
        <v>227</v>
      </c>
      <c r="B149" s="42">
        <v>14</v>
      </c>
      <c r="C149" s="42">
        <v>121433</v>
      </c>
      <c r="D149" s="42">
        <v>330</v>
      </c>
      <c r="E149" s="42" t="s">
        <v>229</v>
      </c>
      <c r="F149" s="42" t="s">
        <v>125</v>
      </c>
      <c r="G149" s="45">
        <v>220</v>
      </c>
    </row>
    <row r="150" spans="1:7" x14ac:dyDescent="0.25">
      <c r="A150" s="43"/>
      <c r="B150" s="43"/>
      <c r="C150" s="42">
        <v>125950</v>
      </c>
      <c r="D150" s="42">
        <v>500</v>
      </c>
      <c r="E150" s="42" t="s">
        <v>228</v>
      </c>
      <c r="F150" s="42" t="s">
        <v>125</v>
      </c>
      <c r="G150" s="45">
        <v>280</v>
      </c>
    </row>
    <row r="151" spans="1:7" x14ac:dyDescent="0.25">
      <c r="A151" s="42" t="s">
        <v>128</v>
      </c>
      <c r="B151" s="42">
        <v>14</v>
      </c>
      <c r="C151" s="42">
        <v>110250</v>
      </c>
      <c r="D151" s="42">
        <v>500</v>
      </c>
      <c r="E151" s="42" t="s">
        <v>129</v>
      </c>
      <c r="F151" s="42" t="s">
        <v>125</v>
      </c>
      <c r="G151" s="45">
        <v>290</v>
      </c>
    </row>
    <row r="152" spans="1:7" x14ac:dyDescent="0.25">
      <c r="A152" s="43"/>
      <c r="B152" s="43"/>
      <c r="C152" s="42">
        <v>110750</v>
      </c>
      <c r="D152" s="42">
        <v>500</v>
      </c>
      <c r="E152" s="42" t="s">
        <v>367</v>
      </c>
      <c r="F152" s="42" t="s">
        <v>125</v>
      </c>
      <c r="G152" s="45">
        <v>275</v>
      </c>
    </row>
    <row r="153" spans="1:7" x14ac:dyDescent="0.25">
      <c r="A153" s="43"/>
      <c r="B153" s="43"/>
      <c r="C153" s="42">
        <v>115250</v>
      </c>
      <c r="D153" s="42">
        <v>500</v>
      </c>
      <c r="E153" s="42" t="s">
        <v>131</v>
      </c>
      <c r="F153" s="42" t="s">
        <v>125</v>
      </c>
      <c r="G153" s="45">
        <v>275</v>
      </c>
    </row>
    <row r="154" spans="1:7" x14ac:dyDescent="0.25">
      <c r="A154" s="43"/>
      <c r="B154" s="43"/>
      <c r="C154" s="42">
        <v>121050</v>
      </c>
      <c r="D154" s="42">
        <v>500</v>
      </c>
      <c r="E154" s="42" t="s">
        <v>368</v>
      </c>
      <c r="F154" s="42" t="s">
        <v>125</v>
      </c>
      <c r="G154" s="45">
        <v>290</v>
      </c>
    </row>
    <row r="155" spans="1:7" x14ac:dyDescent="0.25">
      <c r="A155" s="43"/>
      <c r="B155" s="43"/>
      <c r="C155" s="42">
        <v>125750</v>
      </c>
      <c r="D155" s="42">
        <v>500</v>
      </c>
      <c r="E155" s="42" t="s">
        <v>133</v>
      </c>
      <c r="F155" s="42" t="s">
        <v>125</v>
      </c>
      <c r="G155" s="45">
        <v>275</v>
      </c>
    </row>
    <row r="156" spans="1:7" x14ac:dyDescent="0.25">
      <c r="A156" s="43"/>
      <c r="B156" s="43"/>
      <c r="C156" s="42">
        <v>125850</v>
      </c>
      <c r="D156" s="42">
        <v>500</v>
      </c>
      <c r="E156" s="42" t="s">
        <v>132</v>
      </c>
      <c r="F156" s="42" t="s">
        <v>125</v>
      </c>
      <c r="G156" s="45">
        <v>275</v>
      </c>
    </row>
    <row r="157" spans="1:7" x14ac:dyDescent="0.25">
      <c r="A157" s="42" t="s">
        <v>154</v>
      </c>
      <c r="B157" s="42">
        <v>11</v>
      </c>
      <c r="C157" s="42">
        <v>109050</v>
      </c>
      <c r="D157" s="42">
        <v>500</v>
      </c>
      <c r="E157" s="42" t="s">
        <v>156</v>
      </c>
      <c r="F157" s="42" t="s">
        <v>20</v>
      </c>
      <c r="G157" s="45">
        <v>340</v>
      </c>
    </row>
    <row r="158" spans="1:7" x14ac:dyDescent="0.25">
      <c r="A158" s="43"/>
      <c r="B158" s="43"/>
      <c r="C158" s="42">
        <v>112210</v>
      </c>
      <c r="D158" s="42">
        <v>100</v>
      </c>
      <c r="E158" s="42" t="s">
        <v>160</v>
      </c>
      <c r="F158" s="42" t="s">
        <v>51</v>
      </c>
      <c r="G158" s="45">
        <v>130</v>
      </c>
    </row>
    <row r="159" spans="1:7" x14ac:dyDescent="0.25">
      <c r="A159" s="43"/>
      <c r="B159" s="43"/>
      <c r="C159" s="42">
        <v>112525</v>
      </c>
      <c r="D159" s="42">
        <v>250</v>
      </c>
      <c r="E159" s="42" t="s">
        <v>158</v>
      </c>
      <c r="F159" s="42" t="s">
        <v>20</v>
      </c>
      <c r="G159" s="45">
        <v>230</v>
      </c>
    </row>
    <row r="160" spans="1:7" x14ac:dyDescent="0.25">
      <c r="A160" s="43"/>
      <c r="B160" s="43"/>
      <c r="C160" s="42">
        <v>120725</v>
      </c>
      <c r="D160" s="42">
        <v>250</v>
      </c>
      <c r="E160" s="42" t="s">
        <v>155</v>
      </c>
      <c r="F160" s="42" t="s">
        <v>20</v>
      </c>
      <c r="G160" s="45">
        <v>215</v>
      </c>
    </row>
    <row r="161" spans="1:7" x14ac:dyDescent="0.25">
      <c r="A161" s="43"/>
      <c r="B161" s="43"/>
      <c r="C161" s="42">
        <v>125425</v>
      </c>
      <c r="D161" s="42">
        <v>250</v>
      </c>
      <c r="E161" s="42" t="s">
        <v>383</v>
      </c>
      <c r="F161" s="42" t="s">
        <v>125</v>
      </c>
      <c r="G161" s="45">
        <v>185</v>
      </c>
    </row>
    <row r="162" spans="1:7" x14ac:dyDescent="0.25">
      <c r="A162" s="43"/>
      <c r="B162" s="43"/>
      <c r="C162" s="42">
        <v>127450</v>
      </c>
      <c r="D162" s="42">
        <v>500</v>
      </c>
      <c r="E162" s="42" t="s">
        <v>157</v>
      </c>
      <c r="F162" s="42" t="s">
        <v>20</v>
      </c>
      <c r="G162" s="45">
        <v>370</v>
      </c>
    </row>
    <row r="163" spans="1:7" x14ac:dyDescent="0.25">
      <c r="A163" s="43"/>
      <c r="B163" s="43"/>
      <c r="C163" s="42">
        <v>131850</v>
      </c>
      <c r="D163" s="42">
        <v>500</v>
      </c>
      <c r="E163" s="42" t="s">
        <v>455</v>
      </c>
      <c r="F163" s="42" t="s">
        <v>20</v>
      </c>
      <c r="G163" s="45">
        <v>420</v>
      </c>
    </row>
    <row r="164" spans="1:7" x14ac:dyDescent="0.25">
      <c r="A164" s="43"/>
      <c r="B164" s="43"/>
      <c r="C164" s="42">
        <v>134050</v>
      </c>
      <c r="D164" s="42">
        <v>500</v>
      </c>
      <c r="E164" s="42" t="s">
        <v>499</v>
      </c>
      <c r="F164" s="42" t="s">
        <v>20</v>
      </c>
      <c r="G164" s="45">
        <v>420</v>
      </c>
    </row>
    <row r="165" spans="1:7" x14ac:dyDescent="0.25">
      <c r="A165" s="43"/>
      <c r="B165" s="42">
        <v>21</v>
      </c>
      <c r="C165" s="42">
        <v>200850</v>
      </c>
      <c r="D165" s="42">
        <v>500</v>
      </c>
      <c r="E165" s="42" t="s">
        <v>344</v>
      </c>
      <c r="F165" s="42" t="s">
        <v>125</v>
      </c>
      <c r="G165" s="45">
        <v>285</v>
      </c>
    </row>
    <row r="166" spans="1:7" x14ac:dyDescent="0.25">
      <c r="A166" s="42" t="s">
        <v>255</v>
      </c>
      <c r="B166" s="42">
        <v>11</v>
      </c>
      <c r="C166" s="42">
        <v>112725</v>
      </c>
      <c r="D166" s="42">
        <v>250</v>
      </c>
      <c r="E166" s="42" t="s">
        <v>257</v>
      </c>
      <c r="F166" s="42" t="s">
        <v>20</v>
      </c>
      <c r="G166" s="45">
        <v>265</v>
      </c>
    </row>
    <row r="167" spans="1:7" x14ac:dyDescent="0.25">
      <c r="A167" s="43"/>
      <c r="B167" s="43"/>
      <c r="C167" s="42">
        <v>123725</v>
      </c>
      <c r="D167" s="42">
        <v>250</v>
      </c>
      <c r="E167" s="42" t="s">
        <v>258</v>
      </c>
      <c r="F167" s="42" t="s">
        <v>20</v>
      </c>
      <c r="G167" s="45">
        <v>280</v>
      </c>
    </row>
    <row r="168" spans="1:7" x14ac:dyDescent="0.25">
      <c r="A168" s="43"/>
      <c r="B168" s="43"/>
      <c r="C168" s="42">
        <v>123825</v>
      </c>
      <c r="D168" s="42">
        <v>250</v>
      </c>
      <c r="E168" s="42" t="s">
        <v>256</v>
      </c>
      <c r="F168" s="42" t="s">
        <v>20</v>
      </c>
      <c r="G168" s="45">
        <v>300</v>
      </c>
    </row>
    <row r="169" spans="1:7" x14ac:dyDescent="0.25">
      <c r="A169" s="42" t="s">
        <v>23</v>
      </c>
      <c r="B169" s="42">
        <v>11</v>
      </c>
      <c r="C169" s="42">
        <v>111750</v>
      </c>
      <c r="D169" s="42">
        <v>500</v>
      </c>
      <c r="E169" s="42" t="s">
        <v>24</v>
      </c>
      <c r="F169" s="42" t="s">
        <v>20</v>
      </c>
      <c r="G169" s="45">
        <v>370</v>
      </c>
    </row>
    <row r="170" spans="1:7" x14ac:dyDescent="0.25">
      <c r="A170" s="43"/>
      <c r="B170" s="42">
        <v>13</v>
      </c>
      <c r="C170" s="42">
        <v>121675</v>
      </c>
      <c r="D170" s="42">
        <v>750</v>
      </c>
      <c r="E170" s="42" t="s">
        <v>145</v>
      </c>
      <c r="F170" s="42" t="s">
        <v>20</v>
      </c>
      <c r="G170" s="45">
        <v>655</v>
      </c>
    </row>
    <row r="171" spans="1:7" x14ac:dyDescent="0.25">
      <c r="A171" s="43"/>
      <c r="B171" s="42">
        <v>14</v>
      </c>
      <c r="C171" s="42">
        <v>131250</v>
      </c>
      <c r="D171" s="42">
        <v>500</v>
      </c>
      <c r="E171" s="42" t="s">
        <v>446</v>
      </c>
      <c r="F171" s="42" t="s">
        <v>125</v>
      </c>
      <c r="G171" s="45">
        <v>275</v>
      </c>
    </row>
    <row r="172" spans="1:7" x14ac:dyDescent="0.25">
      <c r="A172" s="43"/>
      <c r="B172" s="43"/>
      <c r="C172" s="42">
        <v>132850</v>
      </c>
      <c r="D172" s="42">
        <v>500</v>
      </c>
      <c r="E172" s="42" t="s">
        <v>469</v>
      </c>
      <c r="F172" s="42" t="s">
        <v>125</v>
      </c>
      <c r="G172" s="45">
        <v>275</v>
      </c>
    </row>
    <row r="173" spans="1:7" x14ac:dyDescent="0.25">
      <c r="A173" s="43"/>
      <c r="B173" s="42">
        <v>31</v>
      </c>
      <c r="C173" s="42">
        <v>301248</v>
      </c>
      <c r="D173" s="42">
        <v>480</v>
      </c>
      <c r="E173" s="42" t="s">
        <v>372</v>
      </c>
      <c r="F173" s="42" t="s">
        <v>51</v>
      </c>
      <c r="G173" s="45">
        <v>230</v>
      </c>
    </row>
    <row r="174" spans="1:7" x14ac:dyDescent="0.25">
      <c r="A174" s="43"/>
      <c r="B174" s="43"/>
      <c r="C174" s="42">
        <v>301370</v>
      </c>
      <c r="D174" s="42">
        <v>700</v>
      </c>
      <c r="E174" s="42" t="s">
        <v>355</v>
      </c>
      <c r="F174" s="42" t="s">
        <v>51</v>
      </c>
      <c r="G174" s="45">
        <v>310</v>
      </c>
    </row>
    <row r="175" spans="1:7" x14ac:dyDescent="0.25">
      <c r="A175" s="43"/>
      <c r="B175" s="43"/>
      <c r="C175" s="42">
        <v>301750</v>
      </c>
      <c r="D175" s="42">
        <v>500</v>
      </c>
      <c r="E175" s="42" t="s">
        <v>360</v>
      </c>
      <c r="F175" s="42" t="s">
        <v>51</v>
      </c>
      <c r="G175" s="45">
        <v>255</v>
      </c>
    </row>
    <row r="176" spans="1:7" x14ac:dyDescent="0.25">
      <c r="A176" s="43"/>
      <c r="B176" s="43"/>
      <c r="C176" s="42">
        <v>301850</v>
      </c>
      <c r="D176" s="42">
        <v>500</v>
      </c>
      <c r="E176" s="42" t="s">
        <v>373</v>
      </c>
      <c r="F176" s="42" t="s">
        <v>51</v>
      </c>
      <c r="G176" s="45">
        <v>325</v>
      </c>
    </row>
    <row r="177" spans="1:7" x14ac:dyDescent="0.25">
      <c r="A177" s="43"/>
      <c r="B177" s="43"/>
      <c r="C177" s="42">
        <v>302025</v>
      </c>
      <c r="D177" s="42">
        <v>250</v>
      </c>
      <c r="E177" s="42" t="s">
        <v>458</v>
      </c>
      <c r="F177" s="42" t="s">
        <v>51</v>
      </c>
      <c r="G177" s="45">
        <v>170</v>
      </c>
    </row>
    <row r="178" spans="1:7" x14ac:dyDescent="0.25">
      <c r="A178" s="43"/>
      <c r="B178" s="43"/>
      <c r="C178" s="42">
        <v>302125</v>
      </c>
      <c r="D178" s="42">
        <v>250</v>
      </c>
      <c r="E178" s="42" t="s">
        <v>457</v>
      </c>
      <c r="F178" s="42" t="s">
        <v>51</v>
      </c>
      <c r="G178" s="45">
        <v>180</v>
      </c>
    </row>
    <row r="179" spans="1:7" x14ac:dyDescent="0.25">
      <c r="A179" s="43"/>
      <c r="B179" s="43"/>
      <c r="C179" s="42">
        <v>302265</v>
      </c>
      <c r="D179" s="42">
        <v>650</v>
      </c>
      <c r="E179" s="42" t="s">
        <v>456</v>
      </c>
      <c r="F179" s="42" t="s">
        <v>51</v>
      </c>
      <c r="G179" s="45">
        <v>370</v>
      </c>
    </row>
    <row r="180" spans="1:7" x14ac:dyDescent="0.25">
      <c r="A180" s="43"/>
      <c r="B180" s="43"/>
      <c r="C180" s="42">
        <v>302370</v>
      </c>
      <c r="D180" s="42">
        <v>700</v>
      </c>
      <c r="E180" s="42" t="s">
        <v>355</v>
      </c>
      <c r="F180" s="42" t="s">
        <v>51</v>
      </c>
      <c r="G180" s="45">
        <v>310</v>
      </c>
    </row>
    <row r="181" spans="1:7" x14ac:dyDescent="0.25">
      <c r="A181" s="43"/>
      <c r="B181" s="43"/>
      <c r="C181" s="42">
        <v>302420</v>
      </c>
      <c r="D181" s="42">
        <v>200</v>
      </c>
      <c r="E181" s="42" t="s">
        <v>374</v>
      </c>
      <c r="F181" s="42" t="s">
        <v>51</v>
      </c>
      <c r="G181" s="45">
        <v>140</v>
      </c>
    </row>
    <row r="182" spans="1:7" x14ac:dyDescent="0.25">
      <c r="A182" s="42" t="s">
        <v>153</v>
      </c>
      <c r="B182" s="42">
        <v>11</v>
      </c>
      <c r="C182" s="42">
        <v>103799</v>
      </c>
      <c r="D182" s="42">
        <v>1000</v>
      </c>
      <c r="E182" s="42" t="s">
        <v>369</v>
      </c>
      <c r="F182" s="42" t="s">
        <v>20</v>
      </c>
      <c r="G182" s="45">
        <v>545</v>
      </c>
    </row>
    <row r="183" spans="1:7" x14ac:dyDescent="0.25">
      <c r="A183" s="43"/>
      <c r="B183" s="43"/>
      <c r="C183" s="42">
        <v>103875</v>
      </c>
      <c r="D183" s="42">
        <v>750</v>
      </c>
      <c r="E183" s="42" t="s">
        <v>371</v>
      </c>
      <c r="F183" s="42" t="s">
        <v>20</v>
      </c>
      <c r="G183" s="45">
        <v>430</v>
      </c>
    </row>
    <row r="184" spans="1:7" x14ac:dyDescent="0.25">
      <c r="A184" s="43"/>
      <c r="B184" s="43"/>
      <c r="C184" s="42">
        <v>125050</v>
      </c>
      <c r="D184" s="42">
        <v>500</v>
      </c>
      <c r="E184" s="42" t="s">
        <v>432</v>
      </c>
      <c r="F184" s="42" t="s">
        <v>20</v>
      </c>
      <c r="G184" s="45">
        <v>400</v>
      </c>
    </row>
    <row r="185" spans="1:7" x14ac:dyDescent="0.25">
      <c r="A185" s="42" t="s">
        <v>283</v>
      </c>
      <c r="B185" s="42">
        <v>11</v>
      </c>
      <c r="C185" s="42">
        <v>128570</v>
      </c>
      <c r="D185" s="42">
        <v>700</v>
      </c>
      <c r="E185" s="42" t="s">
        <v>356</v>
      </c>
      <c r="F185" s="42" t="s">
        <v>20</v>
      </c>
      <c r="G185" s="45">
        <v>535</v>
      </c>
    </row>
    <row r="186" spans="1:7" x14ac:dyDescent="0.25">
      <c r="A186" s="42" t="s">
        <v>290</v>
      </c>
      <c r="B186" s="42">
        <v>11</v>
      </c>
      <c r="C186" s="42">
        <v>128470</v>
      </c>
      <c r="D186" s="42">
        <v>700</v>
      </c>
      <c r="E186" s="42" t="s">
        <v>291</v>
      </c>
      <c r="F186" s="42" t="s">
        <v>20</v>
      </c>
      <c r="G186" s="45">
        <v>900</v>
      </c>
    </row>
    <row r="187" spans="1:7" x14ac:dyDescent="0.25">
      <c r="A187" s="43"/>
      <c r="B187" s="43"/>
      <c r="C187" s="42">
        <v>129150</v>
      </c>
      <c r="D187" s="42">
        <v>500</v>
      </c>
      <c r="E187" s="42" t="s">
        <v>338</v>
      </c>
      <c r="F187" s="42" t="s">
        <v>20</v>
      </c>
      <c r="G187" s="45">
        <v>495</v>
      </c>
    </row>
    <row r="188" spans="1:7" x14ac:dyDescent="0.25">
      <c r="A188" s="43"/>
      <c r="B188" s="43"/>
      <c r="C188" s="42">
        <v>129270</v>
      </c>
      <c r="D188" s="42">
        <v>700</v>
      </c>
      <c r="E188" s="42" t="s">
        <v>339</v>
      </c>
      <c r="F188" s="42" t="s">
        <v>20</v>
      </c>
      <c r="G188" s="45">
        <v>600</v>
      </c>
    </row>
    <row r="189" spans="1:7" x14ac:dyDescent="0.25">
      <c r="A189" s="43"/>
      <c r="B189" s="43"/>
      <c r="C189" s="42">
        <v>129399</v>
      </c>
      <c r="D189" s="42">
        <v>1000</v>
      </c>
      <c r="E189" s="42" t="s">
        <v>340</v>
      </c>
      <c r="F189" s="42" t="s">
        <v>20</v>
      </c>
      <c r="G189" s="45">
        <v>720</v>
      </c>
    </row>
    <row r="190" spans="1:7" x14ac:dyDescent="0.25">
      <c r="A190" s="43"/>
      <c r="B190" s="43"/>
      <c r="C190" s="42">
        <v>130725</v>
      </c>
      <c r="D190" s="42">
        <v>250</v>
      </c>
      <c r="E190" s="42" t="s">
        <v>433</v>
      </c>
      <c r="F190" s="42" t="s">
        <v>20</v>
      </c>
      <c r="G190" s="45">
        <v>290</v>
      </c>
    </row>
    <row r="191" spans="1:7" x14ac:dyDescent="0.25">
      <c r="A191" s="43"/>
      <c r="B191" s="43"/>
      <c r="C191" s="42">
        <v>130825</v>
      </c>
      <c r="D191" s="42">
        <v>250</v>
      </c>
      <c r="E191" s="42" t="s">
        <v>437</v>
      </c>
      <c r="F191" s="42" t="s">
        <v>20</v>
      </c>
      <c r="G191" s="45">
        <v>305</v>
      </c>
    </row>
    <row r="192" spans="1:7" x14ac:dyDescent="0.25">
      <c r="A192" s="43"/>
      <c r="B192" s="43"/>
      <c r="C192" s="42">
        <v>132650</v>
      </c>
      <c r="D192" s="42">
        <v>500</v>
      </c>
      <c r="E192" s="42" t="s">
        <v>472</v>
      </c>
      <c r="F192" s="42" t="s">
        <v>20</v>
      </c>
      <c r="G192" s="45">
        <v>475</v>
      </c>
    </row>
    <row r="193" spans="1:7" x14ac:dyDescent="0.25">
      <c r="A193" s="42" t="s">
        <v>440</v>
      </c>
      <c r="B193" s="42">
        <v>51</v>
      </c>
      <c r="C193" s="42">
        <v>131001</v>
      </c>
      <c r="D193" s="42">
        <v>15</v>
      </c>
      <c r="E193" s="42" t="s">
        <v>450</v>
      </c>
      <c r="F193" s="42" t="s">
        <v>20</v>
      </c>
      <c r="G193" s="45">
        <v>40</v>
      </c>
    </row>
    <row r="194" spans="1:7" x14ac:dyDescent="0.25">
      <c r="A194" s="43"/>
      <c r="B194" s="43"/>
      <c r="C194" s="42">
        <v>131401</v>
      </c>
      <c r="D194" s="42">
        <v>15</v>
      </c>
      <c r="E194" s="42" t="s">
        <v>449</v>
      </c>
      <c r="F194" s="42" t="s">
        <v>20</v>
      </c>
      <c r="G194" s="45">
        <v>35</v>
      </c>
    </row>
    <row r="195" spans="1:7" x14ac:dyDescent="0.25">
      <c r="A195" s="43"/>
      <c r="B195" s="43"/>
      <c r="C195" s="42">
        <v>131501</v>
      </c>
      <c r="D195" s="42">
        <v>15</v>
      </c>
      <c r="E195" s="42" t="s">
        <v>451</v>
      </c>
      <c r="F195" s="42" t="s">
        <v>20</v>
      </c>
      <c r="G195" s="45">
        <v>35</v>
      </c>
    </row>
    <row r="196" spans="1:7" x14ac:dyDescent="0.25">
      <c r="A196" s="43"/>
      <c r="B196" s="43"/>
      <c r="C196" s="42">
        <v>131601</v>
      </c>
      <c r="D196" s="42">
        <v>15</v>
      </c>
      <c r="E196" s="42" t="s">
        <v>452</v>
      </c>
      <c r="F196" s="42" t="s">
        <v>20</v>
      </c>
      <c r="G196" s="45">
        <v>60</v>
      </c>
    </row>
    <row r="197" spans="1:7" x14ac:dyDescent="0.25">
      <c r="A197" s="42" t="s">
        <v>123</v>
      </c>
      <c r="B197" s="42">
        <v>14</v>
      </c>
      <c r="C197" s="42">
        <v>121150</v>
      </c>
      <c r="D197" s="42">
        <v>500</v>
      </c>
      <c r="E197" s="42" t="s">
        <v>124</v>
      </c>
      <c r="F197" s="42" t="s">
        <v>125</v>
      </c>
      <c r="G197" s="45">
        <v>275</v>
      </c>
    </row>
    <row r="198" spans="1:7" x14ac:dyDescent="0.25">
      <c r="A198" s="43"/>
      <c r="B198" s="43"/>
      <c r="C198" s="42">
        <v>121250</v>
      </c>
      <c r="D198" s="42">
        <v>500</v>
      </c>
      <c r="E198" s="42" t="s">
        <v>330</v>
      </c>
      <c r="F198" s="42" t="s">
        <v>125</v>
      </c>
      <c r="G198" s="45">
        <v>285</v>
      </c>
    </row>
    <row r="199" spans="1:7" x14ac:dyDescent="0.25">
      <c r="A199" s="43"/>
      <c r="B199" s="43"/>
      <c r="C199" s="42">
        <v>126033</v>
      </c>
      <c r="D199" s="42">
        <v>330</v>
      </c>
      <c r="E199" s="42" t="s">
        <v>329</v>
      </c>
      <c r="F199" s="42" t="s">
        <v>125</v>
      </c>
      <c r="G199" s="45">
        <v>205</v>
      </c>
    </row>
    <row r="200" spans="1:7" x14ac:dyDescent="0.25">
      <c r="A200" s="43"/>
      <c r="B200" s="43"/>
      <c r="C200" s="42">
        <v>129450</v>
      </c>
      <c r="D200" s="42">
        <v>500</v>
      </c>
      <c r="E200" s="42" t="s">
        <v>343</v>
      </c>
      <c r="F200" s="42" t="s">
        <v>125</v>
      </c>
      <c r="G200" s="45">
        <v>275</v>
      </c>
    </row>
    <row r="201" spans="1:7" x14ac:dyDescent="0.25">
      <c r="A201" s="42" t="s">
        <v>84</v>
      </c>
      <c r="B201" s="42">
        <v>11</v>
      </c>
      <c r="C201" s="42">
        <v>108150</v>
      </c>
      <c r="D201" s="42">
        <v>500</v>
      </c>
      <c r="E201" s="42" t="s">
        <v>366</v>
      </c>
      <c r="F201" s="42" t="s">
        <v>20</v>
      </c>
      <c r="G201" s="45">
        <v>360</v>
      </c>
    </row>
    <row r="202" spans="1:7" x14ac:dyDescent="0.25">
      <c r="A202" s="42" t="s">
        <v>267</v>
      </c>
      <c r="B202" s="42">
        <v>11</v>
      </c>
      <c r="C202" s="42">
        <v>119999</v>
      </c>
      <c r="D202" s="42">
        <v>1750</v>
      </c>
      <c r="E202" s="42" t="s">
        <v>268</v>
      </c>
      <c r="F202" s="42" t="s">
        <v>20</v>
      </c>
      <c r="G202" s="45">
        <v>940</v>
      </c>
    </row>
    <row r="203" spans="1:7" x14ac:dyDescent="0.25">
      <c r="A203" s="42" t="s">
        <v>85</v>
      </c>
      <c r="B203" s="42">
        <v>11</v>
      </c>
      <c r="C203" s="42">
        <v>118450</v>
      </c>
      <c r="D203" s="42">
        <v>500</v>
      </c>
      <c r="E203" s="42" t="s">
        <v>87</v>
      </c>
      <c r="F203" s="42" t="s">
        <v>20</v>
      </c>
      <c r="G203" s="45">
        <v>404</v>
      </c>
    </row>
    <row r="204" spans="1:7" x14ac:dyDescent="0.25">
      <c r="A204" s="43"/>
      <c r="B204" s="43"/>
      <c r="C204" s="42">
        <v>118550</v>
      </c>
      <c r="D204" s="42">
        <v>500</v>
      </c>
      <c r="E204" s="42" t="s">
        <v>86</v>
      </c>
      <c r="F204" s="42" t="s">
        <v>20</v>
      </c>
      <c r="G204" s="45">
        <v>440</v>
      </c>
    </row>
    <row r="205" spans="1:7" x14ac:dyDescent="0.25">
      <c r="A205" s="43"/>
      <c r="B205" s="43"/>
      <c r="C205" s="42">
        <v>118650</v>
      </c>
      <c r="D205" s="42">
        <v>500</v>
      </c>
      <c r="E205" s="42" t="s">
        <v>352</v>
      </c>
      <c r="F205" s="42" t="s">
        <v>20</v>
      </c>
      <c r="G205" s="45">
        <v>400</v>
      </c>
    </row>
    <row r="206" spans="1:7" x14ac:dyDescent="0.25">
      <c r="A206" s="43"/>
      <c r="B206" s="43"/>
      <c r="C206" s="42">
        <v>122270</v>
      </c>
      <c r="D206" s="42">
        <v>700</v>
      </c>
      <c r="E206" s="42" t="s">
        <v>370</v>
      </c>
      <c r="F206" s="42" t="s">
        <v>20</v>
      </c>
      <c r="G206" s="45">
        <v>580</v>
      </c>
    </row>
    <row r="207" spans="1:7" x14ac:dyDescent="0.25">
      <c r="A207" s="42" t="s">
        <v>401</v>
      </c>
      <c r="B207" s="42">
        <v>14</v>
      </c>
      <c r="C207" s="42">
        <v>130050</v>
      </c>
      <c r="D207" s="42">
        <v>500</v>
      </c>
      <c r="E207" s="42" t="s">
        <v>402</v>
      </c>
      <c r="F207" s="42" t="s">
        <v>125</v>
      </c>
      <c r="G207" s="45">
        <v>290</v>
      </c>
    </row>
    <row r="208" spans="1:7" x14ac:dyDescent="0.25">
      <c r="A208" s="43"/>
      <c r="B208" s="43"/>
      <c r="C208" s="42">
        <v>130150</v>
      </c>
      <c r="D208" s="42">
        <v>500</v>
      </c>
      <c r="E208" s="42" t="s">
        <v>403</v>
      </c>
      <c r="F208" s="42" t="s">
        <v>125</v>
      </c>
      <c r="G208" s="45">
        <v>285</v>
      </c>
    </row>
    <row r="209" spans="1:7" x14ac:dyDescent="0.25">
      <c r="A209" s="42" t="s">
        <v>444</v>
      </c>
      <c r="B209" s="42">
        <v>11</v>
      </c>
      <c r="C209" s="42">
        <v>131950</v>
      </c>
      <c r="D209" s="42">
        <v>500</v>
      </c>
      <c r="E209" s="42" t="s">
        <v>461</v>
      </c>
      <c r="F209" s="42" t="s">
        <v>20</v>
      </c>
      <c r="G209" s="45">
        <v>375</v>
      </c>
    </row>
    <row r="210" spans="1:7" x14ac:dyDescent="0.25">
      <c r="A210" s="43"/>
      <c r="B210" s="43"/>
      <c r="C210" s="42">
        <v>132070</v>
      </c>
      <c r="D210" s="42">
        <v>700</v>
      </c>
      <c r="E210" s="42" t="s">
        <v>462</v>
      </c>
      <c r="F210" s="42" t="s">
        <v>20</v>
      </c>
      <c r="G210" s="45">
        <v>585</v>
      </c>
    </row>
    <row r="211" spans="1:7" x14ac:dyDescent="0.25">
      <c r="A211" s="43"/>
      <c r="B211" s="42" t="s">
        <v>444</v>
      </c>
      <c r="C211" s="42" t="s">
        <v>444</v>
      </c>
      <c r="D211" s="42" t="s">
        <v>444</v>
      </c>
      <c r="E211" s="42" t="s">
        <v>444</v>
      </c>
      <c r="F211" s="42" t="s">
        <v>444</v>
      </c>
      <c r="G211" s="45" t="s">
        <v>444</v>
      </c>
    </row>
    <row r="212" spans="1:7" x14ac:dyDescent="0.25">
      <c r="A212" s="42" t="s">
        <v>505</v>
      </c>
      <c r="B212" s="42">
        <v>11</v>
      </c>
      <c r="C212" s="42">
        <v>106450</v>
      </c>
      <c r="D212" s="42">
        <v>500</v>
      </c>
      <c r="E212" s="42" t="s">
        <v>27</v>
      </c>
      <c r="F212" s="42" t="s">
        <v>20</v>
      </c>
      <c r="G212" s="45">
        <v>345</v>
      </c>
    </row>
    <row r="213" spans="1:7" x14ac:dyDescent="0.25">
      <c r="A213" s="42" t="s">
        <v>757</v>
      </c>
      <c r="B213" s="42">
        <v>11</v>
      </c>
      <c r="C213" s="42">
        <v>102650</v>
      </c>
      <c r="D213" s="42">
        <v>500</v>
      </c>
      <c r="E213" s="42" t="s">
        <v>80</v>
      </c>
      <c r="F213" s="42" t="s">
        <v>20</v>
      </c>
      <c r="G213" s="45">
        <v>390</v>
      </c>
    </row>
    <row r="214" spans="1:7" x14ac:dyDescent="0.25">
      <c r="A214" s="43"/>
      <c r="B214" s="43"/>
      <c r="C214" s="43"/>
      <c r="D214" s="43"/>
      <c r="E214" s="42" t="s">
        <v>388</v>
      </c>
      <c r="F214" s="42" t="s">
        <v>20</v>
      </c>
      <c r="G214" s="45">
        <v>390</v>
      </c>
    </row>
    <row r="215" spans="1:7" x14ac:dyDescent="0.25">
      <c r="A215" s="43"/>
      <c r="B215" s="43"/>
      <c r="C215" s="42">
        <v>103927</v>
      </c>
      <c r="D215" s="42">
        <v>275</v>
      </c>
      <c r="E215" s="42" t="s">
        <v>393</v>
      </c>
      <c r="F215" s="42" t="s">
        <v>20</v>
      </c>
      <c r="G215" s="45">
        <v>250</v>
      </c>
    </row>
    <row r="216" spans="1:7" x14ac:dyDescent="0.25">
      <c r="A216" s="43"/>
      <c r="B216" s="43"/>
      <c r="C216" s="42">
        <v>104050</v>
      </c>
      <c r="D216" s="42">
        <v>500</v>
      </c>
      <c r="E216" s="42" t="s">
        <v>212</v>
      </c>
      <c r="F216" s="42" t="s">
        <v>20</v>
      </c>
      <c r="G216" s="45">
        <v>575</v>
      </c>
    </row>
    <row r="217" spans="1:7" x14ac:dyDescent="0.25">
      <c r="A217" s="43"/>
      <c r="B217" s="43"/>
      <c r="C217" s="42">
        <v>104170</v>
      </c>
      <c r="D217" s="42">
        <v>700</v>
      </c>
      <c r="E217" s="42" t="s">
        <v>193</v>
      </c>
      <c r="F217" s="42" t="s">
        <v>20</v>
      </c>
      <c r="G217" s="45">
        <v>540</v>
      </c>
    </row>
    <row r="218" spans="1:7" x14ac:dyDescent="0.25">
      <c r="A218" s="43"/>
      <c r="B218" s="43"/>
      <c r="C218" s="42">
        <v>104350</v>
      </c>
      <c r="D218" s="42">
        <v>500</v>
      </c>
      <c r="E218" s="42" t="s">
        <v>187</v>
      </c>
      <c r="F218" s="42" t="s">
        <v>20</v>
      </c>
      <c r="G218" s="45">
        <v>370</v>
      </c>
    </row>
    <row r="219" spans="1:7" x14ac:dyDescent="0.25">
      <c r="A219" s="43"/>
      <c r="B219" s="43"/>
      <c r="C219" s="42">
        <v>104550</v>
      </c>
      <c r="D219" s="42">
        <v>500</v>
      </c>
      <c r="E219" s="42" t="s">
        <v>194</v>
      </c>
      <c r="F219" s="42" t="s">
        <v>20</v>
      </c>
      <c r="G219" s="45">
        <v>405</v>
      </c>
    </row>
    <row r="220" spans="1:7" x14ac:dyDescent="0.25">
      <c r="A220" s="43"/>
      <c r="B220" s="43"/>
      <c r="C220" s="42">
        <v>104650</v>
      </c>
      <c r="D220" s="42">
        <v>500</v>
      </c>
      <c r="E220" s="42" t="s">
        <v>211</v>
      </c>
      <c r="F220" s="42" t="s">
        <v>20</v>
      </c>
      <c r="G220" s="45">
        <v>430</v>
      </c>
    </row>
    <row r="221" spans="1:7" x14ac:dyDescent="0.25">
      <c r="A221" s="43"/>
      <c r="B221" s="43"/>
      <c r="C221" s="42">
        <v>104770</v>
      </c>
      <c r="D221" s="42">
        <v>700</v>
      </c>
      <c r="E221" s="42" t="s">
        <v>394</v>
      </c>
      <c r="F221" s="42" t="s">
        <v>20</v>
      </c>
      <c r="G221" s="45">
        <v>460</v>
      </c>
    </row>
    <row r="222" spans="1:7" x14ac:dyDescent="0.25">
      <c r="A222" s="43"/>
      <c r="B222" s="43"/>
      <c r="C222" s="42">
        <v>104870</v>
      </c>
      <c r="D222" s="42">
        <v>700</v>
      </c>
      <c r="E222" s="42" t="s">
        <v>191</v>
      </c>
      <c r="F222" s="42" t="s">
        <v>20</v>
      </c>
      <c r="G222" s="45">
        <v>520</v>
      </c>
    </row>
    <row r="223" spans="1:7" x14ac:dyDescent="0.25">
      <c r="A223" s="43"/>
      <c r="B223" s="43"/>
      <c r="C223" s="42">
        <v>105099</v>
      </c>
      <c r="D223" s="42">
        <v>1000</v>
      </c>
      <c r="E223" s="42" t="s">
        <v>190</v>
      </c>
      <c r="F223" s="42" t="s">
        <v>20</v>
      </c>
      <c r="G223" s="45">
        <v>700</v>
      </c>
    </row>
    <row r="224" spans="1:7" x14ac:dyDescent="0.25">
      <c r="A224" s="43"/>
      <c r="B224" s="43"/>
      <c r="C224" s="42">
        <v>105170</v>
      </c>
      <c r="D224" s="42">
        <v>700</v>
      </c>
      <c r="E224" s="42" t="s">
        <v>189</v>
      </c>
      <c r="F224" s="42" t="s">
        <v>20</v>
      </c>
      <c r="G224" s="45">
        <v>450</v>
      </c>
    </row>
    <row r="225" spans="1:7" x14ac:dyDescent="0.25">
      <c r="A225" s="43"/>
      <c r="B225" s="43"/>
      <c r="C225" s="42">
        <v>105299</v>
      </c>
      <c r="D225" s="42">
        <v>1000</v>
      </c>
      <c r="E225" s="42" t="s">
        <v>375</v>
      </c>
      <c r="F225" s="42" t="s">
        <v>20</v>
      </c>
      <c r="G225" s="45">
        <v>540</v>
      </c>
    </row>
    <row r="226" spans="1:7" x14ac:dyDescent="0.25">
      <c r="A226" s="43"/>
      <c r="B226" s="43"/>
      <c r="C226" s="42">
        <v>105399</v>
      </c>
      <c r="D226" s="42">
        <v>1000</v>
      </c>
      <c r="E226" s="42" t="s">
        <v>196</v>
      </c>
      <c r="F226" s="42" t="s">
        <v>20</v>
      </c>
      <c r="G226" s="45">
        <v>590</v>
      </c>
    </row>
    <row r="227" spans="1:7" x14ac:dyDescent="0.25">
      <c r="A227" s="43"/>
      <c r="B227" s="43"/>
      <c r="C227" s="42">
        <v>108850</v>
      </c>
      <c r="D227" s="42">
        <v>500</v>
      </c>
      <c r="E227" s="42" t="s">
        <v>192</v>
      </c>
      <c r="F227" s="42" t="s">
        <v>20</v>
      </c>
      <c r="G227" s="45">
        <v>405</v>
      </c>
    </row>
    <row r="228" spans="1:7" x14ac:dyDescent="0.25">
      <c r="A228" s="43"/>
      <c r="B228" s="43"/>
      <c r="C228" s="42">
        <v>108970</v>
      </c>
      <c r="D228" s="42">
        <v>700</v>
      </c>
      <c r="E228" s="42" t="s">
        <v>210</v>
      </c>
      <c r="F228" s="42" t="s">
        <v>20</v>
      </c>
      <c r="G228" s="45">
        <v>540</v>
      </c>
    </row>
    <row r="229" spans="1:7" x14ac:dyDescent="0.25">
      <c r="A229" s="43"/>
      <c r="B229" s="43"/>
      <c r="C229" s="42">
        <v>109470</v>
      </c>
      <c r="D229" s="42">
        <v>700</v>
      </c>
      <c r="E229" s="42" t="s">
        <v>201</v>
      </c>
      <c r="F229" s="42" t="s">
        <v>20</v>
      </c>
      <c r="G229" s="45">
        <v>450</v>
      </c>
    </row>
    <row r="230" spans="1:7" x14ac:dyDescent="0.25">
      <c r="A230" s="43"/>
      <c r="B230" s="43"/>
      <c r="C230" s="42">
        <v>109550</v>
      </c>
      <c r="D230" s="42">
        <v>500</v>
      </c>
      <c r="E230" s="42" t="s">
        <v>203</v>
      </c>
      <c r="F230" s="42" t="s">
        <v>20</v>
      </c>
      <c r="G230" s="45">
        <v>350</v>
      </c>
    </row>
    <row r="231" spans="1:7" x14ac:dyDescent="0.25">
      <c r="A231" s="43"/>
      <c r="B231" s="43"/>
      <c r="C231" s="42">
        <v>111650</v>
      </c>
      <c r="D231" s="42">
        <v>500</v>
      </c>
      <c r="E231" s="42" t="s">
        <v>392</v>
      </c>
      <c r="F231" s="42" t="s">
        <v>20</v>
      </c>
      <c r="G231" s="45">
        <v>360</v>
      </c>
    </row>
    <row r="232" spans="1:7" x14ac:dyDescent="0.25">
      <c r="A232" s="43"/>
      <c r="B232" s="43"/>
      <c r="C232" s="42">
        <v>112150</v>
      </c>
      <c r="D232" s="42">
        <v>500</v>
      </c>
      <c r="E232" s="42" t="s">
        <v>199</v>
      </c>
      <c r="F232" s="42" t="s">
        <v>20</v>
      </c>
      <c r="G232" s="45">
        <v>405</v>
      </c>
    </row>
    <row r="233" spans="1:7" x14ac:dyDescent="0.25">
      <c r="A233" s="43"/>
      <c r="B233" s="43"/>
      <c r="C233" s="42">
        <v>112470</v>
      </c>
      <c r="D233" s="42">
        <v>700</v>
      </c>
      <c r="E233" s="42" t="s">
        <v>207</v>
      </c>
      <c r="F233" s="42" t="s">
        <v>20</v>
      </c>
      <c r="G233" s="45">
        <v>540</v>
      </c>
    </row>
    <row r="234" spans="1:7" x14ac:dyDescent="0.25">
      <c r="A234" s="43"/>
      <c r="B234" s="43"/>
      <c r="C234" s="42">
        <v>112850</v>
      </c>
      <c r="D234" s="42">
        <v>500</v>
      </c>
      <c r="E234" s="42" t="s">
        <v>204</v>
      </c>
      <c r="F234" s="42" t="s">
        <v>20</v>
      </c>
      <c r="G234" s="45">
        <v>400</v>
      </c>
    </row>
    <row r="235" spans="1:7" x14ac:dyDescent="0.25">
      <c r="A235" s="43"/>
      <c r="B235" s="43"/>
      <c r="C235" s="42">
        <v>112950</v>
      </c>
      <c r="D235" s="42">
        <v>500</v>
      </c>
      <c r="E235" s="42" t="s">
        <v>206</v>
      </c>
      <c r="F235" s="42" t="s">
        <v>20</v>
      </c>
      <c r="G235" s="45">
        <v>375</v>
      </c>
    </row>
    <row r="236" spans="1:7" x14ac:dyDescent="0.25">
      <c r="A236" s="43"/>
      <c r="B236" s="43"/>
      <c r="C236" s="42">
        <v>113075</v>
      </c>
      <c r="D236" s="42">
        <v>750</v>
      </c>
      <c r="E236" s="42" t="s">
        <v>198</v>
      </c>
      <c r="F236" s="42" t="s">
        <v>20</v>
      </c>
      <c r="G236" s="45">
        <v>425</v>
      </c>
    </row>
    <row r="237" spans="1:7" x14ac:dyDescent="0.25">
      <c r="A237" s="43"/>
      <c r="B237" s="43"/>
      <c r="C237" s="42">
        <v>113199</v>
      </c>
      <c r="D237" s="42">
        <v>1000</v>
      </c>
      <c r="E237" s="42" t="s">
        <v>195</v>
      </c>
      <c r="F237" s="42" t="s">
        <v>20</v>
      </c>
      <c r="G237" s="45">
        <v>600</v>
      </c>
    </row>
    <row r="238" spans="1:7" x14ac:dyDescent="0.25">
      <c r="A238" s="43"/>
      <c r="B238" s="43"/>
      <c r="C238" s="42">
        <v>113250</v>
      </c>
      <c r="D238" s="42">
        <v>500</v>
      </c>
      <c r="E238" s="42" t="s">
        <v>82</v>
      </c>
      <c r="F238" s="42" t="s">
        <v>20</v>
      </c>
      <c r="G238" s="45">
        <v>355</v>
      </c>
    </row>
    <row r="239" spans="1:7" x14ac:dyDescent="0.25">
      <c r="A239" s="43"/>
      <c r="B239" s="43"/>
      <c r="C239" s="42">
        <v>113699</v>
      </c>
      <c r="D239" s="42">
        <v>1000</v>
      </c>
      <c r="E239" s="42" t="s">
        <v>397</v>
      </c>
      <c r="F239" s="42" t="s">
        <v>20</v>
      </c>
      <c r="G239" s="45">
        <v>600</v>
      </c>
    </row>
    <row r="240" spans="1:7" x14ac:dyDescent="0.25">
      <c r="A240" s="43"/>
      <c r="B240" s="43"/>
      <c r="C240" s="42">
        <v>113770</v>
      </c>
      <c r="D240" s="42">
        <v>700</v>
      </c>
      <c r="E240" s="42" t="s">
        <v>396</v>
      </c>
      <c r="F240" s="42" t="s">
        <v>20</v>
      </c>
      <c r="G240" s="45">
        <v>500</v>
      </c>
    </row>
    <row r="241" spans="1:7" x14ac:dyDescent="0.25">
      <c r="A241" s="43"/>
      <c r="B241" s="43"/>
      <c r="C241" s="42">
        <v>113970</v>
      </c>
      <c r="D241" s="42">
        <v>700</v>
      </c>
      <c r="E241" s="42" t="s">
        <v>205</v>
      </c>
      <c r="F241" s="42" t="s">
        <v>20</v>
      </c>
      <c r="G241" s="45">
        <v>490</v>
      </c>
    </row>
    <row r="242" spans="1:7" x14ac:dyDescent="0.25">
      <c r="A242" s="43"/>
      <c r="B242" s="43"/>
      <c r="C242" s="42">
        <v>114050</v>
      </c>
      <c r="D242" s="42">
        <v>500</v>
      </c>
      <c r="E242" s="42" t="s">
        <v>213</v>
      </c>
      <c r="F242" s="42" t="s">
        <v>20</v>
      </c>
      <c r="G242" s="45">
        <v>440</v>
      </c>
    </row>
    <row r="243" spans="1:7" x14ac:dyDescent="0.25">
      <c r="A243" s="43"/>
      <c r="B243" s="43"/>
      <c r="C243" s="42">
        <v>114175</v>
      </c>
      <c r="D243" s="42">
        <v>750</v>
      </c>
      <c r="E243" s="42" t="s">
        <v>214</v>
      </c>
      <c r="F243" s="42" t="s">
        <v>20</v>
      </c>
      <c r="G243" s="45">
        <v>580</v>
      </c>
    </row>
    <row r="244" spans="1:7" x14ac:dyDescent="0.25">
      <c r="A244" s="43"/>
      <c r="B244" s="43"/>
      <c r="C244" s="42">
        <v>114299</v>
      </c>
      <c r="D244" s="42">
        <v>1000</v>
      </c>
      <c r="E244" s="42" t="s">
        <v>215</v>
      </c>
      <c r="F244" s="42" t="s">
        <v>20</v>
      </c>
      <c r="G244" s="45">
        <v>740</v>
      </c>
    </row>
    <row r="245" spans="1:7" x14ac:dyDescent="0.25">
      <c r="A245" s="43"/>
      <c r="B245" s="43"/>
      <c r="C245" s="42">
        <v>114350</v>
      </c>
      <c r="D245" s="42">
        <v>500</v>
      </c>
      <c r="E245" s="42" t="s">
        <v>219</v>
      </c>
      <c r="F245" s="42" t="s">
        <v>20</v>
      </c>
      <c r="G245" s="45">
        <v>380</v>
      </c>
    </row>
    <row r="246" spans="1:7" x14ac:dyDescent="0.25">
      <c r="A246" s="43"/>
      <c r="B246" s="43"/>
      <c r="C246" s="42">
        <v>114470</v>
      </c>
      <c r="D246" s="42">
        <v>700</v>
      </c>
      <c r="E246" s="42" t="s">
        <v>220</v>
      </c>
      <c r="F246" s="42" t="s">
        <v>20</v>
      </c>
      <c r="G246" s="45">
        <v>460</v>
      </c>
    </row>
    <row r="247" spans="1:7" x14ac:dyDescent="0.25">
      <c r="A247" s="43"/>
      <c r="B247" s="43"/>
      <c r="C247" s="42">
        <v>114570</v>
      </c>
      <c r="D247" s="42">
        <v>700</v>
      </c>
      <c r="E247" s="42" t="s">
        <v>376</v>
      </c>
      <c r="F247" s="42" t="s">
        <v>20</v>
      </c>
      <c r="G247" s="45">
        <v>470</v>
      </c>
    </row>
    <row r="248" spans="1:7" x14ac:dyDescent="0.25">
      <c r="A248" s="43"/>
      <c r="B248" s="43"/>
      <c r="C248" s="42">
        <v>117250</v>
      </c>
      <c r="D248" s="42">
        <v>500</v>
      </c>
      <c r="E248" s="42" t="s">
        <v>332</v>
      </c>
      <c r="F248" s="42" t="s">
        <v>20</v>
      </c>
      <c r="G248" s="45">
        <v>412</v>
      </c>
    </row>
    <row r="249" spans="1:7" x14ac:dyDescent="0.25">
      <c r="A249" s="43"/>
      <c r="B249" s="43"/>
      <c r="C249" s="43"/>
      <c r="D249" s="43"/>
      <c r="E249" s="42" t="s">
        <v>386</v>
      </c>
      <c r="F249" s="42" t="s">
        <v>20</v>
      </c>
      <c r="G249" s="45">
        <v>412</v>
      </c>
    </row>
    <row r="250" spans="1:7" x14ac:dyDescent="0.25">
      <c r="A250" s="43"/>
      <c r="B250" s="43"/>
      <c r="C250" s="42">
        <v>117370</v>
      </c>
      <c r="D250" s="42">
        <v>700</v>
      </c>
      <c r="E250" s="42" t="s">
        <v>333</v>
      </c>
      <c r="F250" s="42" t="s">
        <v>20</v>
      </c>
      <c r="G250" s="45">
        <v>530</v>
      </c>
    </row>
    <row r="251" spans="1:7" x14ac:dyDescent="0.25">
      <c r="A251" s="43"/>
      <c r="B251" s="43"/>
      <c r="C251" s="43"/>
      <c r="D251" s="43"/>
      <c r="E251" s="42" t="s">
        <v>389</v>
      </c>
      <c r="F251" s="42" t="s">
        <v>20</v>
      </c>
      <c r="G251" s="45">
        <v>530</v>
      </c>
    </row>
    <row r="252" spans="1:7" x14ac:dyDescent="0.25">
      <c r="A252" s="43"/>
      <c r="B252" s="43"/>
      <c r="C252" s="42">
        <v>117475</v>
      </c>
      <c r="D252" s="42">
        <v>750</v>
      </c>
      <c r="E252" s="42" t="s">
        <v>334</v>
      </c>
      <c r="F252" s="42" t="s">
        <v>20</v>
      </c>
      <c r="G252" s="45">
        <v>560</v>
      </c>
    </row>
    <row r="253" spans="1:7" x14ac:dyDescent="0.25">
      <c r="A253" s="43"/>
      <c r="B253" s="43"/>
      <c r="C253" s="43"/>
      <c r="D253" s="43"/>
      <c r="E253" s="42" t="s">
        <v>387</v>
      </c>
      <c r="F253" s="42" t="s">
        <v>20</v>
      </c>
      <c r="G253" s="45">
        <v>560</v>
      </c>
    </row>
    <row r="254" spans="1:7" x14ac:dyDescent="0.25">
      <c r="A254" s="43"/>
      <c r="B254" s="43"/>
      <c r="C254" s="42">
        <v>117599</v>
      </c>
      <c r="D254" s="42">
        <v>1000</v>
      </c>
      <c r="E254" s="42" t="s">
        <v>335</v>
      </c>
      <c r="F254" s="42" t="s">
        <v>20</v>
      </c>
      <c r="G254" s="45">
        <v>630</v>
      </c>
    </row>
    <row r="255" spans="1:7" x14ac:dyDescent="0.25">
      <c r="A255" s="43"/>
      <c r="B255" s="43"/>
      <c r="C255" s="43"/>
      <c r="D255" s="43"/>
      <c r="E255" s="42" t="s">
        <v>390</v>
      </c>
      <c r="F255" s="42" t="s">
        <v>20</v>
      </c>
      <c r="G255" s="45">
        <v>630</v>
      </c>
    </row>
    <row r="256" spans="1:7" x14ac:dyDescent="0.25">
      <c r="A256" s="43"/>
      <c r="B256" s="43"/>
      <c r="C256" s="42">
        <v>117750</v>
      </c>
      <c r="D256" s="42">
        <v>500</v>
      </c>
      <c r="E256" s="42" t="s">
        <v>83</v>
      </c>
      <c r="F256" s="42" t="s">
        <v>20</v>
      </c>
      <c r="G256" s="45">
        <v>430</v>
      </c>
    </row>
    <row r="257" spans="1:7" x14ac:dyDescent="0.25">
      <c r="A257" s="43"/>
      <c r="B257" s="43"/>
      <c r="C257" s="43"/>
      <c r="D257" s="43"/>
      <c r="E257" s="42" t="s">
        <v>208</v>
      </c>
      <c r="F257" s="42" t="s">
        <v>20</v>
      </c>
      <c r="G257" s="45">
        <v>430</v>
      </c>
    </row>
    <row r="258" spans="1:7" x14ac:dyDescent="0.25">
      <c r="A258" s="43"/>
      <c r="B258" s="43"/>
      <c r="C258" s="42">
        <v>119470</v>
      </c>
      <c r="D258" s="42">
        <v>700</v>
      </c>
      <c r="E258" s="42" t="s">
        <v>223</v>
      </c>
      <c r="F258" s="42" t="s">
        <v>20</v>
      </c>
      <c r="G258" s="45">
        <v>545</v>
      </c>
    </row>
    <row r="259" spans="1:7" x14ac:dyDescent="0.25">
      <c r="A259" s="43"/>
      <c r="B259" s="43"/>
      <c r="C259" s="42">
        <v>119599</v>
      </c>
      <c r="D259" s="42">
        <v>1000</v>
      </c>
      <c r="E259" s="42" t="s">
        <v>398</v>
      </c>
      <c r="F259" s="42" t="s">
        <v>20</v>
      </c>
      <c r="G259" s="45">
        <v>670</v>
      </c>
    </row>
    <row r="260" spans="1:7" x14ac:dyDescent="0.25">
      <c r="A260" s="43"/>
      <c r="B260" s="43"/>
      <c r="C260" s="42">
        <v>119650</v>
      </c>
      <c r="D260" s="42">
        <v>500</v>
      </c>
      <c r="E260" s="42" t="s">
        <v>405</v>
      </c>
      <c r="F260" s="42" t="s">
        <v>20</v>
      </c>
      <c r="G260" s="45">
        <v>365</v>
      </c>
    </row>
    <row r="261" spans="1:7" x14ac:dyDescent="0.25">
      <c r="A261" s="43"/>
      <c r="B261" s="43"/>
      <c r="C261" s="42">
        <v>119750</v>
      </c>
      <c r="D261" s="42">
        <v>500</v>
      </c>
      <c r="E261" s="42" t="s">
        <v>404</v>
      </c>
      <c r="F261" s="42" t="s">
        <v>20</v>
      </c>
      <c r="G261" s="45">
        <v>516</v>
      </c>
    </row>
    <row r="262" spans="1:7" x14ac:dyDescent="0.25">
      <c r="A262" s="43"/>
      <c r="B262" s="43"/>
      <c r="C262" s="42">
        <v>122550</v>
      </c>
      <c r="D262" s="42">
        <v>500</v>
      </c>
      <c r="E262" s="42" t="s">
        <v>218</v>
      </c>
      <c r="F262" s="42" t="s">
        <v>20</v>
      </c>
      <c r="G262" s="45">
        <v>360</v>
      </c>
    </row>
    <row r="263" spans="1:7" x14ac:dyDescent="0.25">
      <c r="A263" s="43"/>
      <c r="B263" s="43"/>
      <c r="C263" s="42">
        <v>122650</v>
      </c>
      <c r="D263" s="42">
        <v>500</v>
      </c>
      <c r="E263" s="42" t="s">
        <v>183</v>
      </c>
      <c r="F263" s="42" t="s">
        <v>20</v>
      </c>
      <c r="G263" s="45">
        <v>440</v>
      </c>
    </row>
    <row r="264" spans="1:7" x14ac:dyDescent="0.25">
      <c r="A264" s="43"/>
      <c r="B264" s="43"/>
      <c r="C264" s="42">
        <v>122770</v>
      </c>
      <c r="D264" s="42">
        <v>700</v>
      </c>
      <c r="E264" s="42" t="s">
        <v>185</v>
      </c>
      <c r="F264" s="42" t="s">
        <v>20</v>
      </c>
      <c r="G264" s="45">
        <v>540</v>
      </c>
    </row>
    <row r="265" spans="1:7" x14ac:dyDescent="0.25">
      <c r="A265" s="43"/>
      <c r="B265" s="43"/>
      <c r="C265" s="42">
        <v>122899</v>
      </c>
      <c r="D265" s="42">
        <v>1000</v>
      </c>
      <c r="E265" s="42" t="s">
        <v>186</v>
      </c>
      <c r="F265" s="42" t="s">
        <v>20</v>
      </c>
      <c r="G265" s="45">
        <v>680</v>
      </c>
    </row>
    <row r="266" spans="1:7" x14ac:dyDescent="0.25">
      <c r="A266" s="43"/>
      <c r="B266" s="43"/>
      <c r="C266" s="42">
        <v>123150</v>
      </c>
      <c r="D266" s="42">
        <v>500</v>
      </c>
      <c r="E266" s="42" t="s">
        <v>224</v>
      </c>
      <c r="F266" s="42" t="s">
        <v>20</v>
      </c>
      <c r="G266" s="45">
        <v>450</v>
      </c>
    </row>
    <row r="267" spans="1:7" x14ac:dyDescent="0.25">
      <c r="A267" s="43"/>
      <c r="B267" s="43"/>
      <c r="C267" s="42">
        <v>123299</v>
      </c>
      <c r="D267" s="42">
        <v>1000</v>
      </c>
      <c r="E267" s="42" t="s">
        <v>200</v>
      </c>
      <c r="F267" s="42" t="s">
        <v>20</v>
      </c>
      <c r="G267" s="45">
        <v>640</v>
      </c>
    </row>
    <row r="268" spans="1:7" x14ac:dyDescent="0.25">
      <c r="A268" s="43"/>
      <c r="B268" s="43"/>
      <c r="C268" s="42">
        <v>123450</v>
      </c>
      <c r="D268" s="42">
        <v>500</v>
      </c>
      <c r="E268" s="42" t="s">
        <v>197</v>
      </c>
      <c r="F268" s="42" t="s">
        <v>20</v>
      </c>
      <c r="G268" s="45">
        <v>425</v>
      </c>
    </row>
    <row r="269" spans="1:7" x14ac:dyDescent="0.25">
      <c r="A269" s="43"/>
      <c r="B269" s="43"/>
      <c r="C269" s="42">
        <v>123550</v>
      </c>
      <c r="D269" s="42">
        <v>500</v>
      </c>
      <c r="E269" s="42" t="s">
        <v>221</v>
      </c>
      <c r="F269" s="42" t="s">
        <v>20</v>
      </c>
      <c r="G269" s="45">
        <v>480</v>
      </c>
    </row>
    <row r="270" spans="1:7" x14ac:dyDescent="0.25">
      <c r="A270" s="43"/>
      <c r="B270" s="43"/>
      <c r="C270" s="42">
        <v>123650</v>
      </c>
      <c r="D270" s="42">
        <v>500</v>
      </c>
      <c r="E270" s="42" t="s">
        <v>222</v>
      </c>
      <c r="F270" s="42" t="s">
        <v>20</v>
      </c>
      <c r="G270" s="45">
        <v>680</v>
      </c>
    </row>
    <row r="271" spans="1:7" x14ac:dyDescent="0.25">
      <c r="A271" s="43"/>
      <c r="B271" s="43"/>
      <c r="C271" s="42">
        <v>126250</v>
      </c>
      <c r="D271" s="42">
        <v>500</v>
      </c>
      <c r="E271" s="42" t="s">
        <v>406</v>
      </c>
      <c r="F271" s="42" t="s">
        <v>20</v>
      </c>
      <c r="G271" s="45">
        <v>450</v>
      </c>
    </row>
    <row r="272" spans="1:7" x14ac:dyDescent="0.25">
      <c r="A272" s="43"/>
      <c r="B272" s="43"/>
      <c r="C272" s="42">
        <v>127550</v>
      </c>
      <c r="D272" s="42">
        <v>500</v>
      </c>
      <c r="E272" s="42" t="s">
        <v>209</v>
      </c>
      <c r="F272" s="42" t="s">
        <v>20</v>
      </c>
      <c r="G272" s="45">
        <v>430</v>
      </c>
    </row>
    <row r="273" spans="1:7" x14ac:dyDescent="0.25">
      <c r="A273" s="43"/>
      <c r="B273" s="43"/>
      <c r="C273" s="42">
        <v>129870</v>
      </c>
      <c r="D273" s="42">
        <v>700</v>
      </c>
      <c r="E273" s="42" t="s">
        <v>395</v>
      </c>
      <c r="F273" s="42" t="s">
        <v>20</v>
      </c>
      <c r="G273" s="45">
        <v>510</v>
      </c>
    </row>
    <row r="274" spans="1:7" x14ac:dyDescent="0.25">
      <c r="A274" s="43"/>
      <c r="B274" s="43"/>
      <c r="C274" s="42">
        <v>130250</v>
      </c>
      <c r="D274" s="42">
        <v>500</v>
      </c>
      <c r="E274" s="42" t="s">
        <v>407</v>
      </c>
      <c r="F274" s="42" t="s">
        <v>20</v>
      </c>
      <c r="G274" s="45">
        <v>450</v>
      </c>
    </row>
    <row r="275" spans="1:7" x14ac:dyDescent="0.25">
      <c r="A275" s="43"/>
      <c r="B275" s="43"/>
      <c r="C275" s="42">
        <v>126950</v>
      </c>
      <c r="D275" s="42">
        <v>500</v>
      </c>
      <c r="E275" s="42" t="s">
        <v>758</v>
      </c>
      <c r="F275" s="42" t="s">
        <v>20</v>
      </c>
      <c r="G275" s="45">
        <v>430</v>
      </c>
    </row>
    <row r="276" spans="1:7" x14ac:dyDescent="0.25">
      <c r="A276" s="43"/>
      <c r="B276" s="43"/>
      <c r="C276" s="42">
        <v>129770</v>
      </c>
      <c r="D276" s="42">
        <v>700</v>
      </c>
      <c r="E276" s="42" t="s">
        <v>759</v>
      </c>
      <c r="F276" s="42" t="s">
        <v>20</v>
      </c>
      <c r="G276" s="45">
        <v>545</v>
      </c>
    </row>
    <row r="277" spans="1:7" x14ac:dyDescent="0.25">
      <c r="A277" s="43"/>
      <c r="B277" s="43"/>
      <c r="C277" s="42">
        <v>134175</v>
      </c>
      <c r="D277" s="42">
        <v>750</v>
      </c>
      <c r="E277" s="42" t="s">
        <v>760</v>
      </c>
      <c r="F277" s="42" t="s">
        <v>20</v>
      </c>
      <c r="G277" s="45">
        <v>575</v>
      </c>
    </row>
    <row r="278" spans="1:7" x14ac:dyDescent="0.25">
      <c r="A278" s="43"/>
      <c r="B278" s="43"/>
      <c r="C278" s="42">
        <v>134299</v>
      </c>
      <c r="D278" s="42">
        <v>1000</v>
      </c>
      <c r="E278" s="42" t="s">
        <v>761</v>
      </c>
      <c r="F278" s="42" t="s">
        <v>20</v>
      </c>
      <c r="G278" s="45">
        <v>630</v>
      </c>
    </row>
    <row r="279" spans="1:7" x14ac:dyDescent="0.25">
      <c r="A279" s="43"/>
      <c r="B279" s="42">
        <v>21</v>
      </c>
      <c r="C279" s="42">
        <v>200125</v>
      </c>
      <c r="D279" s="42">
        <v>250</v>
      </c>
      <c r="E279" s="42" t="s">
        <v>217</v>
      </c>
      <c r="F279" s="42" t="s">
        <v>20</v>
      </c>
      <c r="G279" s="45">
        <v>200</v>
      </c>
    </row>
    <row r="280" spans="1:7" x14ac:dyDescent="0.25">
      <c r="A280" s="43"/>
      <c r="B280" s="43"/>
      <c r="C280" s="42">
        <v>200250</v>
      </c>
      <c r="D280" s="42">
        <v>500</v>
      </c>
      <c r="E280" s="42" t="s">
        <v>216</v>
      </c>
      <c r="F280" s="42" t="s">
        <v>20</v>
      </c>
      <c r="G280" s="45">
        <v>370</v>
      </c>
    </row>
    <row r="281" spans="1:7" x14ac:dyDescent="0.25">
      <c r="A281" s="43"/>
      <c r="B281" s="43"/>
      <c r="C281" s="42">
        <v>200950</v>
      </c>
      <c r="D281" s="42">
        <v>500</v>
      </c>
      <c r="E281" s="42" t="s">
        <v>435</v>
      </c>
      <c r="F281" s="42" t="s">
        <v>20</v>
      </c>
      <c r="G281" s="45">
        <v>370</v>
      </c>
    </row>
    <row r="282" spans="1:7" x14ac:dyDescent="0.25">
      <c r="A282" s="43"/>
      <c r="B282" s="43"/>
      <c r="C282" s="42">
        <v>201425</v>
      </c>
      <c r="D282" s="42">
        <v>250</v>
      </c>
      <c r="E282" s="42" t="s">
        <v>495</v>
      </c>
      <c r="F282" s="42" t="s">
        <v>20</v>
      </c>
      <c r="G282" s="45">
        <v>200</v>
      </c>
    </row>
    <row r="283" spans="1:7" x14ac:dyDescent="0.25">
      <c r="A283" s="42" t="s">
        <v>482</v>
      </c>
      <c r="B283" s="42">
        <v>11</v>
      </c>
      <c r="C283" s="42">
        <v>128225</v>
      </c>
      <c r="D283" s="42">
        <v>250</v>
      </c>
      <c r="E283" s="42" t="s">
        <v>284</v>
      </c>
      <c r="F283" s="42" t="s">
        <v>20</v>
      </c>
      <c r="G283" s="45">
        <v>285</v>
      </c>
    </row>
    <row r="284" spans="1:7" x14ac:dyDescent="0.25">
      <c r="A284" s="43"/>
      <c r="B284" s="43"/>
      <c r="C284" s="42">
        <v>128337</v>
      </c>
      <c r="D284" s="42">
        <v>375</v>
      </c>
      <c r="E284" s="42" t="s">
        <v>285</v>
      </c>
      <c r="F284" s="42" t="s">
        <v>20</v>
      </c>
      <c r="G284" s="45">
        <v>345</v>
      </c>
    </row>
    <row r="285" spans="1:7" x14ac:dyDescent="0.25">
      <c r="A285" s="42" t="s">
        <v>467</v>
      </c>
      <c r="B285" s="42">
        <v>11</v>
      </c>
      <c r="C285" s="42">
        <v>128225</v>
      </c>
      <c r="D285" s="42">
        <v>250</v>
      </c>
      <c r="E285" s="42" t="s">
        <v>284</v>
      </c>
      <c r="F285" s="42" t="s">
        <v>20</v>
      </c>
      <c r="G285" s="45">
        <v>285</v>
      </c>
    </row>
    <row r="286" spans="1:7" x14ac:dyDescent="0.25">
      <c r="A286" s="43"/>
      <c r="B286" s="43"/>
      <c r="C286" s="42">
        <v>132750</v>
      </c>
      <c r="D286" s="42">
        <v>500</v>
      </c>
      <c r="E286" s="42" t="s">
        <v>468</v>
      </c>
      <c r="F286" s="42" t="s">
        <v>20</v>
      </c>
      <c r="G286" s="45">
        <v>395</v>
      </c>
    </row>
    <row r="287" spans="1:7" x14ac:dyDescent="0.25">
      <c r="A287" s="43"/>
      <c r="B287" s="43"/>
      <c r="C287" s="42">
        <v>133425</v>
      </c>
      <c r="D287" s="42">
        <v>250</v>
      </c>
      <c r="E287" s="42" t="s">
        <v>480</v>
      </c>
      <c r="F287" s="42" t="s">
        <v>20</v>
      </c>
      <c r="G287" s="45">
        <v>250</v>
      </c>
    </row>
    <row r="288" spans="1:7" x14ac:dyDescent="0.25">
      <c r="A288" s="43"/>
      <c r="B288" s="43"/>
      <c r="C288" s="42">
        <v>133810</v>
      </c>
      <c r="D288" s="42">
        <v>100</v>
      </c>
      <c r="E288" s="42" t="s">
        <v>486</v>
      </c>
      <c r="F288" s="42" t="s">
        <v>20</v>
      </c>
      <c r="G288" s="45">
        <v>146</v>
      </c>
    </row>
    <row r="289" spans="1:7" x14ac:dyDescent="0.25">
      <c r="A289" s="42" t="s">
        <v>476</v>
      </c>
      <c r="B289" s="42">
        <v>11</v>
      </c>
      <c r="C289" s="42">
        <v>133150</v>
      </c>
      <c r="D289" s="42">
        <v>500</v>
      </c>
      <c r="E289" s="42" t="s">
        <v>477</v>
      </c>
      <c r="F289" s="42" t="s">
        <v>20</v>
      </c>
      <c r="G289" s="45">
        <v>405</v>
      </c>
    </row>
    <row r="290" spans="1:7" x14ac:dyDescent="0.25">
      <c r="A290" s="43"/>
      <c r="B290" s="43"/>
      <c r="C290" s="42">
        <v>133225</v>
      </c>
      <c r="D290" s="42">
        <v>250</v>
      </c>
      <c r="E290" s="42" t="s">
        <v>478</v>
      </c>
      <c r="F290" s="42" t="s">
        <v>20</v>
      </c>
      <c r="G290" s="45">
        <v>220</v>
      </c>
    </row>
    <row r="291" spans="1:7" x14ac:dyDescent="0.25">
      <c r="A291" s="43"/>
      <c r="B291" s="43"/>
      <c r="C291" s="42">
        <v>133350</v>
      </c>
      <c r="D291" s="42">
        <v>500</v>
      </c>
      <c r="E291" s="42" t="s">
        <v>479</v>
      </c>
      <c r="F291" s="42" t="s">
        <v>20</v>
      </c>
      <c r="G291" s="45">
        <v>390</v>
      </c>
    </row>
    <row r="292" spans="1:7" x14ac:dyDescent="0.25">
      <c r="A292" s="43"/>
      <c r="B292" s="43"/>
      <c r="C292" s="42">
        <v>133670</v>
      </c>
      <c r="D292" s="42">
        <v>700</v>
      </c>
      <c r="E292" s="42" t="s">
        <v>484</v>
      </c>
      <c r="F292" s="42" t="s">
        <v>20</v>
      </c>
      <c r="G292" s="45">
        <v>488</v>
      </c>
    </row>
    <row r="293" spans="1:7" x14ac:dyDescent="0.25">
      <c r="A293" s="43"/>
      <c r="B293" s="43"/>
      <c r="C293" s="42">
        <v>133799</v>
      </c>
      <c r="D293" s="42">
        <v>1000</v>
      </c>
      <c r="E293" s="42" t="s">
        <v>485</v>
      </c>
      <c r="F293" s="42" t="s">
        <v>20</v>
      </c>
      <c r="G293" s="45">
        <v>627</v>
      </c>
    </row>
    <row r="294" spans="1:7" x14ac:dyDescent="0.25">
      <c r="A294" s="42" t="s">
        <v>483</v>
      </c>
      <c r="B294" s="42">
        <v>11</v>
      </c>
      <c r="C294" s="42">
        <v>133550</v>
      </c>
      <c r="D294" s="42">
        <v>500</v>
      </c>
      <c r="E294" s="42" t="s">
        <v>481</v>
      </c>
      <c r="F294" s="42" t="s">
        <v>20</v>
      </c>
      <c r="G294" s="45">
        <v>395</v>
      </c>
    </row>
    <row r="295" spans="1:7" x14ac:dyDescent="0.25">
      <c r="A295" s="42" t="s">
        <v>489</v>
      </c>
      <c r="B295" s="42">
        <v>23</v>
      </c>
      <c r="C295" s="42">
        <v>201033</v>
      </c>
      <c r="D295" s="42">
        <v>330</v>
      </c>
      <c r="E295" s="42" t="s">
        <v>490</v>
      </c>
      <c r="F295" s="42" t="s">
        <v>125</v>
      </c>
      <c r="G295" s="45">
        <v>190</v>
      </c>
    </row>
    <row r="296" spans="1:7" x14ac:dyDescent="0.25">
      <c r="A296" s="43"/>
      <c r="B296" s="43"/>
      <c r="C296" s="42">
        <v>201150</v>
      </c>
      <c r="D296" s="42">
        <v>500</v>
      </c>
      <c r="E296" s="42" t="s">
        <v>492</v>
      </c>
      <c r="F296" s="42" t="s">
        <v>125</v>
      </c>
      <c r="G296" s="45">
        <v>290</v>
      </c>
    </row>
    <row r="297" spans="1:7" x14ac:dyDescent="0.25">
      <c r="A297" s="43"/>
      <c r="B297" s="43"/>
      <c r="C297" s="42">
        <v>201275</v>
      </c>
      <c r="D297" s="42">
        <v>750</v>
      </c>
      <c r="E297" s="42" t="s">
        <v>493</v>
      </c>
      <c r="F297" s="42" t="s">
        <v>125</v>
      </c>
      <c r="G297" s="45">
        <v>355</v>
      </c>
    </row>
    <row r="298" spans="1:7" x14ac:dyDescent="0.25">
      <c r="A298" s="43"/>
      <c r="B298" s="43"/>
      <c r="C298" s="42">
        <v>201399</v>
      </c>
      <c r="D298" s="42">
        <v>1000</v>
      </c>
      <c r="E298" s="42" t="s">
        <v>494</v>
      </c>
      <c r="F298" s="42" t="s">
        <v>125</v>
      </c>
      <c r="G298" s="45">
        <v>510</v>
      </c>
    </row>
    <row r="299" spans="1:7" x14ac:dyDescent="0.25">
      <c r="A299" s="42" t="s">
        <v>496</v>
      </c>
      <c r="B299" s="42">
        <v>14</v>
      </c>
      <c r="C299" s="42">
        <v>133950</v>
      </c>
      <c r="D299" s="42">
        <v>500</v>
      </c>
      <c r="E299" s="42" t="s">
        <v>497</v>
      </c>
      <c r="F299" s="42" t="s">
        <v>125</v>
      </c>
      <c r="G299" s="45">
        <v>300</v>
      </c>
    </row>
    <row r="300" spans="1:7" x14ac:dyDescent="0.25">
      <c r="A300" s="47" t="s">
        <v>445</v>
      </c>
      <c r="B300" s="49"/>
      <c r="C300" s="49"/>
      <c r="D300" s="49"/>
      <c r="E300" s="49"/>
      <c r="F300" s="49"/>
      <c r="G300" s="48"/>
    </row>
  </sheetData>
  <sheetProtection password="CFFC" sheet="1" objects="1" scenarios="1"/>
  <pageMargins left="0.70866141732283472" right="0.70866141732283472" top="0.34" bottom="0.3" header="0.31496062992125984" footer="0.31496062992125984"/>
  <pageSetup paperSize="9" scale="63" fitToHeight="3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0"/>
  <sheetViews>
    <sheetView workbookViewId="0">
      <selection activeCell="A38" sqref="A38"/>
    </sheetView>
  </sheetViews>
  <sheetFormatPr defaultRowHeight="15" x14ac:dyDescent="0.25"/>
  <cols>
    <col min="1" max="1" width="14.85546875" customWidth="1"/>
    <col min="2" max="2" width="10.28515625" style="17" hidden="1" customWidth="1"/>
    <col min="3" max="3" width="10.28515625" style="38" hidden="1" customWidth="1"/>
    <col min="4" max="8" width="10.28515625" hidden="1" customWidth="1"/>
    <col min="9" max="9" width="9.140625" customWidth="1"/>
    <col min="10" max="10" width="10.5703125" customWidth="1"/>
    <col min="11" max="11" width="12" bestFit="1" customWidth="1"/>
  </cols>
  <sheetData>
    <row r="1" spans="2:11" x14ac:dyDescent="0.25">
      <c r="B1" s="2" t="s">
        <v>3</v>
      </c>
      <c r="D1" s="39">
        <v>1</v>
      </c>
      <c r="E1" s="39">
        <v>2</v>
      </c>
      <c r="F1" s="39">
        <v>3</v>
      </c>
      <c r="G1" s="39">
        <v>4</v>
      </c>
      <c r="H1" s="39">
        <v>5</v>
      </c>
      <c r="J1" t="s">
        <v>341</v>
      </c>
      <c r="K1" t="s">
        <v>342</v>
      </c>
    </row>
    <row r="2" spans="2:11" x14ac:dyDescent="0.25">
      <c r="B2" s="10">
        <f>'номера продуктов'!F2</f>
        <v>111750</v>
      </c>
      <c r="C2" s="38" t="str">
        <f t="shared" ref="C2:C65" si="0">LEFT(B2,4)</f>
        <v>1117</v>
      </c>
      <c r="D2">
        <f>IF(LEFT($C2,1)="1",$C2*1,0)</f>
        <v>1117</v>
      </c>
      <c r="E2">
        <f>IF(LEFT($C2,1)="2",$C2*1,0)</f>
        <v>0</v>
      </c>
      <c r="F2">
        <f>IF(LEFT($C2,1)="3",$C2*1,0)</f>
        <v>0</v>
      </c>
      <c r="G2">
        <f>IF(LEFT($C2,1)="4",$C2*1,0)</f>
        <v>0</v>
      </c>
      <c r="H2">
        <f>IF(LEFT($C2,1)="5",$C2*1,0)</f>
        <v>0</v>
      </c>
      <c r="I2" s="40">
        <v>1</v>
      </c>
      <c r="J2" s="41">
        <f>MAX(D:D)</f>
        <v>1384</v>
      </c>
      <c r="K2" s="41">
        <f>J2+1</f>
        <v>1385</v>
      </c>
    </row>
    <row r="3" spans="2:11" x14ac:dyDescent="0.25">
      <c r="B3" s="10">
        <f>'номера продуктов'!F3</f>
        <v>106450</v>
      </c>
      <c r="C3" s="38" t="str">
        <f t="shared" si="0"/>
        <v>1064</v>
      </c>
      <c r="D3">
        <f t="shared" ref="D3:D66" si="1">IF(LEFT($C3,1)="1",$C3*1,0)</f>
        <v>1064</v>
      </c>
      <c r="E3">
        <f t="shared" ref="E3:E66" si="2">IF(LEFT($C3,1)="2",$C3*1,0)</f>
        <v>0</v>
      </c>
      <c r="F3">
        <f t="shared" ref="F3:F66" si="3">IF(LEFT($C3,1)="3",$C3*1,0)</f>
        <v>0</v>
      </c>
      <c r="G3">
        <f t="shared" ref="G3:G66" si="4">IF(LEFT($C3,1)="4",$C3*1,0)</f>
        <v>0</v>
      </c>
      <c r="H3">
        <f t="shared" ref="H3:H66" si="5">IF(LEFT($C3,1)="5",$C3*1,0)</f>
        <v>0</v>
      </c>
      <c r="I3" s="40">
        <v>2</v>
      </c>
      <c r="J3" s="41">
        <f>MAX(E:E)</f>
        <v>2015</v>
      </c>
      <c r="K3" s="41">
        <f t="shared" ref="K3:K4" si="6">J3+1</f>
        <v>2016</v>
      </c>
    </row>
    <row r="4" spans="2:11" x14ac:dyDescent="0.25">
      <c r="B4" s="10">
        <f>'номера продуктов'!F4</f>
        <v>106699</v>
      </c>
      <c r="C4" s="38" t="str">
        <f t="shared" si="0"/>
        <v>1066</v>
      </c>
      <c r="D4">
        <f t="shared" si="1"/>
        <v>1066</v>
      </c>
      <c r="E4">
        <f t="shared" si="2"/>
        <v>0</v>
      </c>
      <c r="F4">
        <f t="shared" si="3"/>
        <v>0</v>
      </c>
      <c r="G4">
        <f t="shared" si="4"/>
        <v>0</v>
      </c>
      <c r="H4">
        <f t="shared" si="5"/>
        <v>0</v>
      </c>
      <c r="I4" s="40">
        <v>3</v>
      </c>
      <c r="J4" s="41">
        <f>MAX(F:F)</f>
        <v>3028</v>
      </c>
      <c r="K4" s="41">
        <f t="shared" si="6"/>
        <v>3029</v>
      </c>
    </row>
    <row r="5" spans="2:11" x14ac:dyDescent="0.25">
      <c r="B5" s="10">
        <f>'номера продуктов'!F5</f>
        <v>111550</v>
      </c>
      <c r="C5" s="38" t="str">
        <f t="shared" si="0"/>
        <v>1115</v>
      </c>
      <c r="D5">
        <f t="shared" si="1"/>
        <v>1115</v>
      </c>
      <c r="E5">
        <f t="shared" si="2"/>
        <v>0</v>
      </c>
      <c r="F5">
        <f t="shared" si="3"/>
        <v>0</v>
      </c>
      <c r="G5">
        <f t="shared" si="4"/>
        <v>0</v>
      </c>
      <c r="H5">
        <f t="shared" si="5"/>
        <v>0</v>
      </c>
      <c r="I5" s="40">
        <v>4</v>
      </c>
      <c r="J5" s="41">
        <f>MAX(G:G)</f>
        <v>4004</v>
      </c>
      <c r="K5" s="41">
        <f t="shared" ref="K5" si="7">J5+1</f>
        <v>4005</v>
      </c>
    </row>
    <row r="6" spans="2:11" x14ac:dyDescent="0.25">
      <c r="B6" s="10">
        <f>'номера продуктов'!F6</f>
        <v>116370</v>
      </c>
      <c r="C6" s="38" t="str">
        <f t="shared" si="0"/>
        <v>1163</v>
      </c>
      <c r="D6">
        <f t="shared" si="1"/>
        <v>1163</v>
      </c>
      <c r="E6">
        <f t="shared" si="2"/>
        <v>0</v>
      </c>
      <c r="F6">
        <f t="shared" si="3"/>
        <v>0</v>
      </c>
      <c r="G6">
        <f t="shared" si="4"/>
        <v>0</v>
      </c>
      <c r="H6">
        <f t="shared" si="5"/>
        <v>0</v>
      </c>
      <c r="I6" s="40">
        <v>5</v>
      </c>
      <c r="J6" s="41">
        <f>MAX(H:H)</f>
        <v>5012</v>
      </c>
      <c r="K6" s="41">
        <f t="shared" ref="K6" si="8">J6+1</f>
        <v>5013</v>
      </c>
    </row>
    <row r="7" spans="2:11" x14ac:dyDescent="0.25">
      <c r="B7" s="10">
        <f>'номера продуктов'!F7</f>
        <v>108350</v>
      </c>
      <c r="C7" s="38" t="str">
        <f t="shared" si="0"/>
        <v>1083</v>
      </c>
      <c r="D7">
        <f t="shared" si="1"/>
        <v>1083</v>
      </c>
      <c r="E7">
        <f t="shared" si="2"/>
        <v>0</v>
      </c>
      <c r="F7">
        <f t="shared" si="3"/>
        <v>0</v>
      </c>
      <c r="G7">
        <f t="shared" si="4"/>
        <v>0</v>
      </c>
      <c r="H7">
        <f t="shared" si="5"/>
        <v>0</v>
      </c>
    </row>
    <row r="8" spans="2:11" x14ac:dyDescent="0.25">
      <c r="B8" s="10">
        <f>'номера продуктов'!F8</f>
        <v>111899</v>
      </c>
      <c r="C8" s="38" t="str">
        <f t="shared" si="0"/>
        <v>1118</v>
      </c>
      <c r="D8">
        <f t="shared" si="1"/>
        <v>1118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0</v>
      </c>
    </row>
    <row r="9" spans="2:11" x14ac:dyDescent="0.25">
      <c r="B9" s="10">
        <f>'номера продуктов'!F9</f>
        <v>108270</v>
      </c>
      <c r="C9" s="38" t="str">
        <f t="shared" si="0"/>
        <v>1082</v>
      </c>
      <c r="D9">
        <f t="shared" si="1"/>
        <v>1082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0</v>
      </c>
    </row>
    <row r="10" spans="2:11" x14ac:dyDescent="0.25">
      <c r="B10" s="10">
        <f>'номера продуктов'!F10</f>
        <v>107150</v>
      </c>
      <c r="C10" s="38" t="str">
        <f t="shared" si="0"/>
        <v>1071</v>
      </c>
      <c r="D10">
        <f t="shared" si="1"/>
        <v>1071</v>
      </c>
      <c r="E10">
        <f t="shared" si="2"/>
        <v>0</v>
      </c>
      <c r="F10">
        <f t="shared" si="3"/>
        <v>0</v>
      </c>
      <c r="G10">
        <f t="shared" si="4"/>
        <v>0</v>
      </c>
      <c r="H10">
        <f t="shared" si="5"/>
        <v>0</v>
      </c>
    </row>
    <row r="11" spans="2:11" x14ac:dyDescent="0.25">
      <c r="B11" s="10">
        <f>'номера продуктов'!F11</f>
        <v>107050</v>
      </c>
      <c r="C11" s="38" t="str">
        <f t="shared" si="0"/>
        <v>1070</v>
      </c>
      <c r="D11">
        <f t="shared" si="1"/>
        <v>1070</v>
      </c>
      <c r="E11">
        <f t="shared" si="2"/>
        <v>0</v>
      </c>
      <c r="F11">
        <f t="shared" si="3"/>
        <v>0</v>
      </c>
      <c r="G11">
        <f t="shared" si="4"/>
        <v>0</v>
      </c>
      <c r="H11">
        <f t="shared" si="5"/>
        <v>0</v>
      </c>
    </row>
    <row r="12" spans="2:11" x14ac:dyDescent="0.25">
      <c r="B12" s="10">
        <f>'номера продуктов'!F12</f>
        <v>120025</v>
      </c>
      <c r="C12" s="38" t="str">
        <f t="shared" si="0"/>
        <v>1200</v>
      </c>
      <c r="D12">
        <f t="shared" si="1"/>
        <v>1200</v>
      </c>
      <c r="E12">
        <f t="shared" si="2"/>
        <v>0</v>
      </c>
      <c r="F12">
        <f t="shared" si="3"/>
        <v>0</v>
      </c>
      <c r="G12">
        <f t="shared" si="4"/>
        <v>0</v>
      </c>
      <c r="H12">
        <f t="shared" si="5"/>
        <v>0</v>
      </c>
    </row>
    <row r="13" spans="2:11" x14ac:dyDescent="0.25">
      <c r="B13" s="10">
        <f>'номера продуктов'!F13</f>
        <v>119050</v>
      </c>
      <c r="C13" s="38" t="str">
        <f t="shared" si="0"/>
        <v>1190</v>
      </c>
      <c r="D13">
        <f t="shared" si="1"/>
        <v>1190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si="5"/>
        <v>0</v>
      </c>
    </row>
    <row r="14" spans="2:11" x14ac:dyDescent="0.25">
      <c r="B14" s="10">
        <f>'номера продуктов'!F14</f>
        <v>103070</v>
      </c>
      <c r="C14" s="38" t="str">
        <f t="shared" si="0"/>
        <v>1030</v>
      </c>
      <c r="D14">
        <f t="shared" si="1"/>
        <v>1030</v>
      </c>
      <c r="E14">
        <f t="shared" si="2"/>
        <v>0</v>
      </c>
      <c r="F14">
        <f t="shared" si="3"/>
        <v>0</v>
      </c>
      <c r="G14">
        <f t="shared" si="4"/>
        <v>0</v>
      </c>
      <c r="H14">
        <f t="shared" si="5"/>
        <v>0</v>
      </c>
    </row>
    <row r="15" spans="2:11" x14ac:dyDescent="0.25">
      <c r="B15" s="10">
        <f>'номера продуктов'!F15</f>
        <v>102799</v>
      </c>
      <c r="C15" s="38" t="str">
        <f t="shared" si="0"/>
        <v>1027</v>
      </c>
      <c r="D15">
        <f t="shared" si="1"/>
        <v>1027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0</v>
      </c>
    </row>
    <row r="16" spans="2:11" x14ac:dyDescent="0.25">
      <c r="B16" s="10">
        <f>'номера продуктов'!F16</f>
        <v>116725</v>
      </c>
      <c r="C16" s="38" t="str">
        <f t="shared" si="0"/>
        <v>1167</v>
      </c>
      <c r="D16">
        <f t="shared" si="1"/>
        <v>1167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0</v>
      </c>
    </row>
    <row r="17" spans="2:8" x14ac:dyDescent="0.25">
      <c r="B17" s="10">
        <f>'номера продуктов'!F17</f>
        <v>116850</v>
      </c>
      <c r="C17" s="38" t="str">
        <f t="shared" si="0"/>
        <v>1168</v>
      </c>
      <c r="D17">
        <f t="shared" si="1"/>
        <v>1168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0</v>
      </c>
    </row>
    <row r="18" spans="2:8" x14ac:dyDescent="0.25">
      <c r="B18" s="10">
        <f>'номера продуктов'!F18</f>
        <v>116970</v>
      </c>
      <c r="C18" s="38" t="str">
        <f t="shared" si="0"/>
        <v>1169</v>
      </c>
      <c r="D18">
        <f t="shared" si="1"/>
        <v>1169</v>
      </c>
      <c r="E18">
        <f t="shared" si="2"/>
        <v>0</v>
      </c>
      <c r="F18">
        <f t="shared" si="3"/>
        <v>0</v>
      </c>
      <c r="G18">
        <f t="shared" si="4"/>
        <v>0</v>
      </c>
      <c r="H18">
        <f t="shared" si="5"/>
        <v>0</v>
      </c>
    </row>
    <row r="19" spans="2:8" x14ac:dyDescent="0.25">
      <c r="B19" s="10">
        <f>'номера продуктов'!F19</f>
        <v>117099</v>
      </c>
      <c r="C19" s="38" t="str">
        <f t="shared" si="0"/>
        <v>1170</v>
      </c>
      <c r="D19">
        <f t="shared" si="1"/>
        <v>1170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0</v>
      </c>
    </row>
    <row r="20" spans="2:8" x14ac:dyDescent="0.25">
      <c r="B20" s="10">
        <f>'номера продуктов'!F20</f>
        <v>111250</v>
      </c>
      <c r="C20" s="38" t="str">
        <f t="shared" si="0"/>
        <v>1112</v>
      </c>
      <c r="D20">
        <f t="shared" si="1"/>
        <v>1112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0</v>
      </c>
    </row>
    <row r="21" spans="2:8" x14ac:dyDescent="0.25">
      <c r="B21" s="10">
        <f>'номера продуктов'!F21</f>
        <v>301750</v>
      </c>
      <c r="C21" s="38" t="str">
        <f t="shared" si="0"/>
        <v>3017</v>
      </c>
      <c r="D21">
        <f t="shared" si="1"/>
        <v>0</v>
      </c>
      <c r="E21">
        <f t="shared" si="2"/>
        <v>0</v>
      </c>
      <c r="F21">
        <f t="shared" si="3"/>
        <v>3017</v>
      </c>
      <c r="G21">
        <f t="shared" si="4"/>
        <v>0</v>
      </c>
      <c r="H21">
        <f t="shared" si="5"/>
        <v>0</v>
      </c>
    </row>
    <row r="22" spans="2:8" x14ac:dyDescent="0.25">
      <c r="B22" s="10">
        <f>'номера продуктов'!F22</f>
        <v>301370</v>
      </c>
      <c r="C22" s="38" t="str">
        <f t="shared" si="0"/>
        <v>3013</v>
      </c>
      <c r="D22">
        <f t="shared" si="1"/>
        <v>0</v>
      </c>
      <c r="E22">
        <f t="shared" si="2"/>
        <v>0</v>
      </c>
      <c r="F22">
        <f t="shared" si="3"/>
        <v>3013</v>
      </c>
      <c r="G22">
        <f t="shared" si="4"/>
        <v>0</v>
      </c>
      <c r="H22">
        <f t="shared" si="5"/>
        <v>0</v>
      </c>
    </row>
    <row r="23" spans="2:8" x14ac:dyDescent="0.25">
      <c r="B23" s="10">
        <f>'номера продуктов'!F23</f>
        <v>116425</v>
      </c>
      <c r="C23" s="38" t="str">
        <f t="shared" si="0"/>
        <v>1164</v>
      </c>
      <c r="D23">
        <f t="shared" si="1"/>
        <v>1164</v>
      </c>
      <c r="E23">
        <f t="shared" si="2"/>
        <v>0</v>
      </c>
      <c r="F23">
        <f t="shared" si="3"/>
        <v>0</v>
      </c>
      <c r="G23">
        <f t="shared" si="4"/>
        <v>0</v>
      </c>
      <c r="H23">
        <f t="shared" si="5"/>
        <v>0</v>
      </c>
    </row>
    <row r="24" spans="2:8" x14ac:dyDescent="0.25">
      <c r="B24" s="10">
        <f>'номера продуктов'!F24</f>
        <v>116650</v>
      </c>
      <c r="C24" s="38" t="str">
        <f t="shared" si="0"/>
        <v>1166</v>
      </c>
      <c r="D24">
        <f t="shared" si="1"/>
        <v>1166</v>
      </c>
      <c r="E24">
        <f t="shared" si="2"/>
        <v>0</v>
      </c>
      <c r="F24">
        <f t="shared" si="3"/>
        <v>0</v>
      </c>
      <c r="G24">
        <f t="shared" si="4"/>
        <v>0</v>
      </c>
      <c r="H24">
        <f t="shared" si="5"/>
        <v>0</v>
      </c>
    </row>
    <row r="25" spans="2:8" x14ac:dyDescent="0.25">
      <c r="B25" s="10">
        <f>'номера продуктов'!F25</f>
        <v>116570</v>
      </c>
      <c r="C25" s="38" t="str">
        <f t="shared" si="0"/>
        <v>1165</v>
      </c>
      <c r="D25">
        <f t="shared" si="1"/>
        <v>1165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0</v>
      </c>
    </row>
    <row r="26" spans="2:8" x14ac:dyDescent="0.25">
      <c r="B26" s="10">
        <f>'номера продуктов'!F26</f>
        <v>126625</v>
      </c>
      <c r="C26" s="38" t="str">
        <f t="shared" si="0"/>
        <v>1266</v>
      </c>
      <c r="D26">
        <f t="shared" si="1"/>
        <v>1266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0</v>
      </c>
    </row>
    <row r="27" spans="2:8" x14ac:dyDescent="0.25">
      <c r="B27" s="10">
        <f>'номера продуктов'!F27</f>
        <v>126750</v>
      </c>
      <c r="C27" s="38" t="str">
        <f t="shared" si="0"/>
        <v>1267</v>
      </c>
      <c r="D27">
        <f t="shared" si="1"/>
        <v>1267</v>
      </c>
      <c r="E27">
        <f t="shared" si="2"/>
        <v>0</v>
      </c>
      <c r="F27">
        <f t="shared" si="3"/>
        <v>0</v>
      </c>
      <c r="G27">
        <f t="shared" si="4"/>
        <v>0</v>
      </c>
      <c r="H27">
        <f t="shared" si="5"/>
        <v>0</v>
      </c>
    </row>
    <row r="28" spans="2:8" x14ac:dyDescent="0.25">
      <c r="B28" s="10">
        <f>'номера продуктов'!F28</f>
        <v>111170</v>
      </c>
      <c r="C28" s="38" t="str">
        <f t="shared" si="0"/>
        <v>1111</v>
      </c>
      <c r="D28">
        <f t="shared" si="1"/>
        <v>1111</v>
      </c>
      <c r="E28">
        <f t="shared" si="2"/>
        <v>0</v>
      </c>
      <c r="F28">
        <f t="shared" si="3"/>
        <v>0</v>
      </c>
      <c r="G28">
        <f t="shared" si="4"/>
        <v>0</v>
      </c>
      <c r="H28">
        <f t="shared" si="5"/>
        <v>0</v>
      </c>
    </row>
    <row r="29" spans="2:8" x14ac:dyDescent="0.25">
      <c r="B29" s="10">
        <f>'номера продуктов'!F29</f>
        <v>106799</v>
      </c>
      <c r="C29" s="38" t="str">
        <f t="shared" si="0"/>
        <v>1067</v>
      </c>
      <c r="D29">
        <f t="shared" si="1"/>
        <v>1067</v>
      </c>
      <c r="E29">
        <f t="shared" si="2"/>
        <v>0</v>
      </c>
      <c r="F29">
        <f t="shared" si="3"/>
        <v>0</v>
      </c>
      <c r="G29">
        <f t="shared" si="4"/>
        <v>0</v>
      </c>
      <c r="H29">
        <f t="shared" si="5"/>
        <v>0</v>
      </c>
    </row>
    <row r="30" spans="2:8" x14ac:dyDescent="0.25">
      <c r="B30" s="10">
        <f>'номера продуктов'!F30</f>
        <v>118725</v>
      </c>
      <c r="C30" s="38" t="str">
        <f t="shared" si="0"/>
        <v>1187</v>
      </c>
      <c r="D30">
        <f t="shared" si="1"/>
        <v>1187</v>
      </c>
      <c r="E30">
        <f t="shared" si="2"/>
        <v>0</v>
      </c>
      <c r="F30">
        <f t="shared" si="3"/>
        <v>0</v>
      </c>
      <c r="G30">
        <f t="shared" si="4"/>
        <v>0</v>
      </c>
      <c r="H30">
        <f t="shared" si="5"/>
        <v>0</v>
      </c>
    </row>
    <row r="31" spans="2:8" x14ac:dyDescent="0.25">
      <c r="B31" s="10">
        <f>'номера продуктов'!F31</f>
        <v>118137</v>
      </c>
      <c r="C31" s="38" t="str">
        <f t="shared" si="0"/>
        <v>1181</v>
      </c>
      <c r="D31">
        <f t="shared" si="1"/>
        <v>1181</v>
      </c>
      <c r="E31">
        <f t="shared" si="2"/>
        <v>0</v>
      </c>
      <c r="F31">
        <f t="shared" si="3"/>
        <v>0</v>
      </c>
      <c r="G31">
        <f t="shared" si="4"/>
        <v>0</v>
      </c>
      <c r="H31">
        <f t="shared" si="5"/>
        <v>0</v>
      </c>
    </row>
    <row r="32" spans="2:8" x14ac:dyDescent="0.25">
      <c r="B32" s="10">
        <f>'номера продуктов'!F32</f>
        <v>118350</v>
      </c>
      <c r="C32" s="38" t="str">
        <f t="shared" si="0"/>
        <v>1183</v>
      </c>
      <c r="D32">
        <f t="shared" si="1"/>
        <v>1183</v>
      </c>
      <c r="E32">
        <f t="shared" si="2"/>
        <v>0</v>
      </c>
      <c r="F32">
        <f t="shared" si="3"/>
        <v>0</v>
      </c>
      <c r="G32">
        <f t="shared" si="4"/>
        <v>0</v>
      </c>
      <c r="H32">
        <f t="shared" si="5"/>
        <v>0</v>
      </c>
    </row>
    <row r="33" spans="2:8" x14ac:dyDescent="0.25">
      <c r="B33" s="10">
        <f>'номера продуктов'!F33</f>
        <v>117699</v>
      </c>
      <c r="C33" s="38" t="str">
        <f t="shared" si="0"/>
        <v>1176</v>
      </c>
      <c r="D33">
        <f t="shared" si="1"/>
        <v>1176</v>
      </c>
      <c r="E33">
        <f t="shared" si="2"/>
        <v>0</v>
      </c>
      <c r="F33">
        <f t="shared" si="3"/>
        <v>0</v>
      </c>
      <c r="G33">
        <f t="shared" si="4"/>
        <v>0</v>
      </c>
      <c r="H33">
        <f t="shared" si="5"/>
        <v>0</v>
      </c>
    </row>
    <row r="34" spans="2:8" x14ac:dyDescent="0.25">
      <c r="B34" s="10">
        <f>'номера продуктов'!F34</f>
        <v>126899</v>
      </c>
      <c r="C34" s="38" t="str">
        <f t="shared" si="0"/>
        <v>1268</v>
      </c>
      <c r="D34">
        <f t="shared" si="1"/>
        <v>1268</v>
      </c>
      <c r="E34">
        <f t="shared" si="2"/>
        <v>0</v>
      </c>
      <c r="F34">
        <f t="shared" si="3"/>
        <v>0</v>
      </c>
      <c r="G34">
        <f t="shared" si="4"/>
        <v>0</v>
      </c>
      <c r="H34">
        <f t="shared" si="5"/>
        <v>0</v>
      </c>
    </row>
    <row r="35" spans="2:8" x14ac:dyDescent="0.25">
      <c r="B35" s="10">
        <f>'номера продуктов'!F35</f>
        <v>107899</v>
      </c>
      <c r="C35" s="38" t="str">
        <f t="shared" si="0"/>
        <v>1078</v>
      </c>
      <c r="D35">
        <f t="shared" si="1"/>
        <v>1078</v>
      </c>
      <c r="E35">
        <f t="shared" si="2"/>
        <v>0</v>
      </c>
      <c r="F35">
        <f t="shared" si="3"/>
        <v>0</v>
      </c>
      <c r="G35">
        <f t="shared" si="4"/>
        <v>0</v>
      </c>
      <c r="H35">
        <f t="shared" si="5"/>
        <v>0</v>
      </c>
    </row>
    <row r="36" spans="2:8" x14ac:dyDescent="0.25">
      <c r="B36" s="10">
        <f>'номера продуктов'!F36</f>
        <v>121750</v>
      </c>
      <c r="C36" s="38" t="str">
        <f t="shared" si="0"/>
        <v>1217</v>
      </c>
      <c r="D36">
        <f t="shared" si="1"/>
        <v>1217</v>
      </c>
      <c r="E36">
        <f t="shared" si="2"/>
        <v>0</v>
      </c>
      <c r="F36">
        <f t="shared" si="3"/>
        <v>0</v>
      </c>
      <c r="G36">
        <f t="shared" si="4"/>
        <v>0</v>
      </c>
      <c r="H36">
        <f t="shared" si="5"/>
        <v>0</v>
      </c>
    </row>
    <row r="37" spans="2:8" x14ac:dyDescent="0.25">
      <c r="B37" s="10">
        <f>'номера продуктов'!F37</f>
        <v>110970</v>
      </c>
      <c r="C37" s="38" t="str">
        <f t="shared" si="0"/>
        <v>1109</v>
      </c>
      <c r="D37">
        <f t="shared" si="1"/>
        <v>1109</v>
      </c>
      <c r="E37">
        <f t="shared" si="2"/>
        <v>0</v>
      </c>
      <c r="F37">
        <f t="shared" si="3"/>
        <v>0</v>
      </c>
      <c r="G37">
        <f t="shared" si="4"/>
        <v>0</v>
      </c>
      <c r="H37">
        <f t="shared" si="5"/>
        <v>0</v>
      </c>
    </row>
    <row r="38" spans="2:8" x14ac:dyDescent="0.25">
      <c r="B38" s="10">
        <f>'номера продуктов'!F38</f>
        <v>126499</v>
      </c>
      <c r="C38" s="38" t="str">
        <f t="shared" si="0"/>
        <v>1264</v>
      </c>
      <c r="D38">
        <f t="shared" si="1"/>
        <v>1264</v>
      </c>
      <c r="E38">
        <f t="shared" si="2"/>
        <v>0</v>
      </c>
      <c r="F38">
        <f t="shared" si="3"/>
        <v>0</v>
      </c>
      <c r="G38">
        <f t="shared" si="4"/>
        <v>0</v>
      </c>
      <c r="H38">
        <f t="shared" si="5"/>
        <v>0</v>
      </c>
    </row>
    <row r="39" spans="2:8" x14ac:dyDescent="0.25">
      <c r="B39" s="10">
        <f>'номера продуктов'!F39</f>
        <v>116025</v>
      </c>
      <c r="C39" s="38" t="str">
        <f t="shared" si="0"/>
        <v>1160</v>
      </c>
      <c r="D39">
        <f t="shared" si="1"/>
        <v>1160</v>
      </c>
      <c r="E39">
        <f t="shared" si="2"/>
        <v>0</v>
      </c>
      <c r="F39">
        <f t="shared" si="3"/>
        <v>0</v>
      </c>
      <c r="G39">
        <f t="shared" si="4"/>
        <v>0</v>
      </c>
      <c r="H39">
        <f t="shared" si="5"/>
        <v>0</v>
      </c>
    </row>
    <row r="40" spans="2:8" x14ac:dyDescent="0.25">
      <c r="B40" s="10">
        <f>'номера продуктов'!F40</f>
        <v>111450</v>
      </c>
      <c r="C40" s="38" t="str">
        <f t="shared" si="0"/>
        <v>1114</v>
      </c>
      <c r="D40">
        <f t="shared" si="1"/>
        <v>1114</v>
      </c>
      <c r="E40">
        <f t="shared" si="2"/>
        <v>0</v>
      </c>
      <c r="F40">
        <f t="shared" si="3"/>
        <v>0</v>
      </c>
      <c r="G40">
        <f t="shared" si="4"/>
        <v>0</v>
      </c>
      <c r="H40">
        <f t="shared" si="5"/>
        <v>0</v>
      </c>
    </row>
    <row r="41" spans="2:8" x14ac:dyDescent="0.25">
      <c r="B41" s="10">
        <f>'номера продуктов'!F41</f>
        <v>108670</v>
      </c>
      <c r="C41" s="38" t="str">
        <f t="shared" si="0"/>
        <v>1086</v>
      </c>
      <c r="D41">
        <f t="shared" si="1"/>
        <v>1086</v>
      </c>
      <c r="E41">
        <f t="shared" si="2"/>
        <v>0</v>
      </c>
      <c r="F41">
        <f t="shared" si="3"/>
        <v>0</v>
      </c>
      <c r="G41">
        <f t="shared" si="4"/>
        <v>0</v>
      </c>
      <c r="H41">
        <f t="shared" si="5"/>
        <v>0</v>
      </c>
    </row>
    <row r="42" spans="2:8" x14ac:dyDescent="0.25">
      <c r="B42" s="10">
        <f>'номера продуктов'!F42</f>
        <v>103425</v>
      </c>
      <c r="C42" s="38" t="str">
        <f t="shared" si="0"/>
        <v>1034</v>
      </c>
      <c r="D42">
        <f t="shared" si="1"/>
        <v>1034</v>
      </c>
      <c r="E42">
        <f t="shared" si="2"/>
        <v>0</v>
      </c>
      <c r="F42">
        <f t="shared" si="3"/>
        <v>0</v>
      </c>
      <c r="G42">
        <f t="shared" si="4"/>
        <v>0</v>
      </c>
      <c r="H42">
        <f t="shared" si="5"/>
        <v>0</v>
      </c>
    </row>
    <row r="43" spans="2:8" x14ac:dyDescent="0.25">
      <c r="B43" s="10">
        <f>'номера продуктов'!F43</f>
        <v>103425</v>
      </c>
      <c r="C43" s="38" t="str">
        <f t="shared" si="0"/>
        <v>1034</v>
      </c>
      <c r="D43">
        <f t="shared" si="1"/>
        <v>1034</v>
      </c>
      <c r="E43">
        <f t="shared" si="2"/>
        <v>0</v>
      </c>
      <c r="F43">
        <f t="shared" si="3"/>
        <v>0</v>
      </c>
      <c r="G43">
        <f t="shared" si="4"/>
        <v>0</v>
      </c>
      <c r="H43">
        <f t="shared" si="5"/>
        <v>0</v>
      </c>
    </row>
    <row r="44" spans="2:8" x14ac:dyDescent="0.25">
      <c r="B44" s="10">
        <f>'номера продуктов'!F44</f>
        <v>119250</v>
      </c>
      <c r="C44" s="38" t="str">
        <f t="shared" si="0"/>
        <v>1192</v>
      </c>
      <c r="D44">
        <f t="shared" si="1"/>
        <v>1192</v>
      </c>
      <c r="E44">
        <f t="shared" si="2"/>
        <v>0</v>
      </c>
      <c r="F44">
        <f t="shared" si="3"/>
        <v>0</v>
      </c>
      <c r="G44">
        <f t="shared" si="4"/>
        <v>0</v>
      </c>
      <c r="H44">
        <f t="shared" si="5"/>
        <v>0</v>
      </c>
    </row>
    <row r="45" spans="2:8" x14ac:dyDescent="0.25">
      <c r="B45" s="10">
        <f>'номера продуктов'!F45</f>
        <v>119175</v>
      </c>
      <c r="C45" s="38" t="str">
        <f t="shared" si="0"/>
        <v>1191</v>
      </c>
      <c r="D45">
        <f t="shared" si="1"/>
        <v>1191</v>
      </c>
      <c r="E45">
        <f t="shared" si="2"/>
        <v>0</v>
      </c>
      <c r="F45">
        <f t="shared" si="3"/>
        <v>0</v>
      </c>
      <c r="G45">
        <f t="shared" si="4"/>
        <v>0</v>
      </c>
      <c r="H45">
        <f t="shared" si="5"/>
        <v>0</v>
      </c>
    </row>
    <row r="46" spans="2:8" x14ac:dyDescent="0.25">
      <c r="B46" s="10">
        <f>'номера продуктов'!F46</f>
        <v>118850</v>
      </c>
      <c r="C46" s="38" t="str">
        <f t="shared" si="0"/>
        <v>1188</v>
      </c>
      <c r="D46">
        <f t="shared" si="1"/>
        <v>1188</v>
      </c>
      <c r="E46">
        <f t="shared" si="2"/>
        <v>0</v>
      </c>
      <c r="F46">
        <f t="shared" si="3"/>
        <v>0</v>
      </c>
      <c r="G46">
        <f t="shared" si="4"/>
        <v>0</v>
      </c>
      <c r="H46">
        <f t="shared" si="5"/>
        <v>0</v>
      </c>
    </row>
    <row r="47" spans="2:8" x14ac:dyDescent="0.25">
      <c r="B47" s="10">
        <f>'номера продуктов'!F47</f>
        <v>108570</v>
      </c>
      <c r="C47" s="38" t="str">
        <f t="shared" si="0"/>
        <v>1085</v>
      </c>
      <c r="D47">
        <f t="shared" si="1"/>
        <v>1085</v>
      </c>
      <c r="E47">
        <f t="shared" si="2"/>
        <v>0</v>
      </c>
      <c r="F47">
        <f t="shared" si="3"/>
        <v>0</v>
      </c>
      <c r="G47">
        <f t="shared" si="4"/>
        <v>0</v>
      </c>
      <c r="H47">
        <f t="shared" si="5"/>
        <v>0</v>
      </c>
    </row>
    <row r="48" spans="2:8" x14ac:dyDescent="0.25">
      <c r="B48" s="10">
        <f>'номера продуктов'!F48</f>
        <v>122450</v>
      </c>
      <c r="C48" s="38" t="str">
        <f t="shared" si="0"/>
        <v>1224</v>
      </c>
      <c r="D48">
        <f t="shared" si="1"/>
        <v>1224</v>
      </c>
      <c r="E48">
        <f t="shared" si="2"/>
        <v>0</v>
      </c>
      <c r="F48">
        <f t="shared" si="3"/>
        <v>0</v>
      </c>
      <c r="G48">
        <f t="shared" si="4"/>
        <v>0</v>
      </c>
      <c r="H48">
        <f t="shared" si="5"/>
        <v>0</v>
      </c>
    </row>
    <row r="49" spans="2:8" x14ac:dyDescent="0.25">
      <c r="B49" s="10">
        <f>'номера продуктов'!F49</f>
        <v>112025</v>
      </c>
      <c r="C49" s="38" t="str">
        <f t="shared" si="0"/>
        <v>1120</v>
      </c>
      <c r="D49">
        <f t="shared" si="1"/>
        <v>1120</v>
      </c>
      <c r="E49">
        <f t="shared" si="2"/>
        <v>0</v>
      </c>
      <c r="F49">
        <f t="shared" si="3"/>
        <v>0</v>
      </c>
      <c r="G49">
        <f t="shared" si="4"/>
        <v>0</v>
      </c>
      <c r="H49">
        <f t="shared" si="5"/>
        <v>0</v>
      </c>
    </row>
    <row r="50" spans="2:8" x14ac:dyDescent="0.25">
      <c r="B50" s="10">
        <f>'номера продуктов'!F50</f>
        <v>125699</v>
      </c>
      <c r="C50" s="38" t="str">
        <f t="shared" si="0"/>
        <v>1256</v>
      </c>
      <c r="D50">
        <f t="shared" si="1"/>
        <v>1256</v>
      </c>
      <c r="E50">
        <f t="shared" si="2"/>
        <v>0</v>
      </c>
      <c r="F50">
        <f t="shared" si="3"/>
        <v>0</v>
      </c>
      <c r="G50">
        <f t="shared" si="4"/>
        <v>0</v>
      </c>
      <c r="H50">
        <f t="shared" si="5"/>
        <v>0</v>
      </c>
    </row>
    <row r="51" spans="2:8" x14ac:dyDescent="0.25">
      <c r="B51" s="10">
        <f>'номера продуктов'!F51</f>
        <v>117370</v>
      </c>
      <c r="C51" s="38" t="str">
        <f t="shared" si="0"/>
        <v>1173</v>
      </c>
      <c r="D51">
        <f t="shared" si="1"/>
        <v>1173</v>
      </c>
      <c r="E51">
        <f t="shared" si="2"/>
        <v>0</v>
      </c>
      <c r="F51">
        <f t="shared" si="3"/>
        <v>0</v>
      </c>
      <c r="G51">
        <f t="shared" si="4"/>
        <v>0</v>
      </c>
      <c r="H51">
        <f t="shared" si="5"/>
        <v>0</v>
      </c>
    </row>
    <row r="52" spans="2:8" x14ac:dyDescent="0.25">
      <c r="B52" s="10">
        <f>'номера продуктов'!F52</f>
        <v>122370</v>
      </c>
      <c r="C52" s="38" t="str">
        <f t="shared" si="0"/>
        <v>1223</v>
      </c>
      <c r="D52">
        <f t="shared" si="1"/>
        <v>1223</v>
      </c>
      <c r="E52">
        <f t="shared" si="2"/>
        <v>0</v>
      </c>
      <c r="F52">
        <f t="shared" si="3"/>
        <v>0</v>
      </c>
      <c r="G52">
        <f t="shared" si="4"/>
        <v>0</v>
      </c>
      <c r="H52">
        <f t="shared" si="5"/>
        <v>0</v>
      </c>
    </row>
    <row r="53" spans="2:8" x14ac:dyDescent="0.25">
      <c r="B53" s="10">
        <f>'номера продуктов'!F53</f>
        <v>102650</v>
      </c>
      <c r="C53" s="38" t="str">
        <f t="shared" si="0"/>
        <v>1026</v>
      </c>
      <c r="D53">
        <f t="shared" si="1"/>
        <v>1026</v>
      </c>
      <c r="E53">
        <f t="shared" si="2"/>
        <v>0</v>
      </c>
      <c r="F53">
        <f t="shared" si="3"/>
        <v>0</v>
      </c>
      <c r="G53">
        <f t="shared" si="4"/>
        <v>0</v>
      </c>
      <c r="H53">
        <f t="shared" si="5"/>
        <v>0</v>
      </c>
    </row>
    <row r="54" spans="2:8" x14ac:dyDescent="0.25">
      <c r="B54" s="10">
        <f>'номера продуктов'!F54</f>
        <v>117250</v>
      </c>
      <c r="C54" s="38" t="str">
        <f t="shared" si="0"/>
        <v>1172</v>
      </c>
      <c r="D54">
        <f t="shared" si="1"/>
        <v>1172</v>
      </c>
      <c r="E54">
        <f t="shared" si="2"/>
        <v>0</v>
      </c>
      <c r="F54">
        <f t="shared" si="3"/>
        <v>0</v>
      </c>
      <c r="G54">
        <f t="shared" si="4"/>
        <v>0</v>
      </c>
      <c r="H54">
        <f t="shared" si="5"/>
        <v>0</v>
      </c>
    </row>
    <row r="55" spans="2:8" x14ac:dyDescent="0.25">
      <c r="B55" s="10">
        <f>'номера продуктов'!F55</f>
        <v>117370</v>
      </c>
      <c r="C55" s="38" t="str">
        <f t="shared" si="0"/>
        <v>1173</v>
      </c>
      <c r="D55">
        <f t="shared" si="1"/>
        <v>1173</v>
      </c>
      <c r="E55">
        <f t="shared" si="2"/>
        <v>0</v>
      </c>
      <c r="F55">
        <f t="shared" si="3"/>
        <v>0</v>
      </c>
      <c r="G55">
        <f t="shared" si="4"/>
        <v>0</v>
      </c>
      <c r="H55">
        <f t="shared" si="5"/>
        <v>0</v>
      </c>
    </row>
    <row r="56" spans="2:8" x14ac:dyDescent="0.25">
      <c r="B56" s="10">
        <f>'номера продуктов'!F56</f>
        <v>117475</v>
      </c>
      <c r="C56" s="38" t="str">
        <f t="shared" si="0"/>
        <v>1174</v>
      </c>
      <c r="D56">
        <f t="shared" si="1"/>
        <v>1174</v>
      </c>
      <c r="E56">
        <f t="shared" si="2"/>
        <v>0</v>
      </c>
      <c r="F56">
        <f t="shared" si="3"/>
        <v>0</v>
      </c>
      <c r="G56">
        <f t="shared" si="4"/>
        <v>0</v>
      </c>
      <c r="H56">
        <f t="shared" si="5"/>
        <v>0</v>
      </c>
    </row>
    <row r="57" spans="2:8" x14ac:dyDescent="0.25">
      <c r="B57" s="10">
        <f>'номера продуктов'!F57</f>
        <v>117599</v>
      </c>
      <c r="C57" s="38" t="str">
        <f t="shared" si="0"/>
        <v>1175</v>
      </c>
      <c r="D57">
        <f t="shared" si="1"/>
        <v>1175</v>
      </c>
      <c r="E57">
        <f t="shared" si="2"/>
        <v>0</v>
      </c>
      <c r="F57">
        <f t="shared" si="3"/>
        <v>0</v>
      </c>
      <c r="G57">
        <f t="shared" si="4"/>
        <v>0</v>
      </c>
      <c r="H57">
        <f t="shared" si="5"/>
        <v>0</v>
      </c>
    </row>
    <row r="58" spans="2:8" x14ac:dyDescent="0.25">
      <c r="B58" s="10">
        <f>'номера продуктов'!F58</f>
        <v>113770</v>
      </c>
      <c r="C58" s="38" t="str">
        <f t="shared" si="0"/>
        <v>1137</v>
      </c>
      <c r="D58">
        <f t="shared" si="1"/>
        <v>1137</v>
      </c>
      <c r="E58">
        <f t="shared" si="2"/>
        <v>0</v>
      </c>
      <c r="F58">
        <f t="shared" si="3"/>
        <v>0</v>
      </c>
      <c r="G58">
        <f t="shared" si="4"/>
        <v>0</v>
      </c>
      <c r="H58">
        <f t="shared" si="5"/>
        <v>0</v>
      </c>
    </row>
    <row r="59" spans="2:8" x14ac:dyDescent="0.25">
      <c r="B59" s="10">
        <f>'номера продуктов'!F59</f>
        <v>117750</v>
      </c>
      <c r="C59" s="38" t="str">
        <f t="shared" si="0"/>
        <v>1177</v>
      </c>
      <c r="D59">
        <f t="shared" si="1"/>
        <v>1177</v>
      </c>
      <c r="E59">
        <f t="shared" si="2"/>
        <v>0</v>
      </c>
      <c r="F59">
        <f t="shared" si="3"/>
        <v>0</v>
      </c>
      <c r="G59">
        <f t="shared" si="4"/>
        <v>0</v>
      </c>
      <c r="H59">
        <f t="shared" si="5"/>
        <v>0</v>
      </c>
    </row>
    <row r="60" spans="2:8" x14ac:dyDescent="0.25">
      <c r="B60" s="10">
        <f>'номера продуктов'!F60</f>
        <v>108150</v>
      </c>
      <c r="C60" s="38" t="str">
        <f t="shared" si="0"/>
        <v>1081</v>
      </c>
      <c r="D60">
        <f t="shared" si="1"/>
        <v>1081</v>
      </c>
      <c r="E60">
        <f t="shared" si="2"/>
        <v>0</v>
      </c>
      <c r="F60">
        <f t="shared" si="3"/>
        <v>0</v>
      </c>
      <c r="G60">
        <f t="shared" si="4"/>
        <v>0</v>
      </c>
      <c r="H60">
        <f t="shared" si="5"/>
        <v>0</v>
      </c>
    </row>
    <row r="61" spans="2:8" x14ac:dyDescent="0.25">
      <c r="B61" s="10">
        <f>'номера продуктов'!F61</f>
        <v>118550</v>
      </c>
      <c r="C61" s="38" t="str">
        <f t="shared" si="0"/>
        <v>1185</v>
      </c>
      <c r="D61">
        <f t="shared" si="1"/>
        <v>1185</v>
      </c>
      <c r="E61">
        <f t="shared" si="2"/>
        <v>0</v>
      </c>
      <c r="F61">
        <f t="shared" si="3"/>
        <v>0</v>
      </c>
      <c r="G61">
        <f t="shared" si="4"/>
        <v>0</v>
      </c>
      <c r="H61">
        <f t="shared" si="5"/>
        <v>0</v>
      </c>
    </row>
    <row r="62" spans="2:8" x14ac:dyDescent="0.25">
      <c r="B62" s="10">
        <f>'номера продуктов'!F62</f>
        <v>118450</v>
      </c>
      <c r="C62" s="38" t="str">
        <f t="shared" si="0"/>
        <v>1184</v>
      </c>
      <c r="D62">
        <f t="shared" si="1"/>
        <v>1184</v>
      </c>
      <c r="E62">
        <f t="shared" si="2"/>
        <v>0</v>
      </c>
      <c r="F62">
        <f t="shared" si="3"/>
        <v>0</v>
      </c>
      <c r="G62">
        <f t="shared" si="4"/>
        <v>0</v>
      </c>
      <c r="H62">
        <f t="shared" si="5"/>
        <v>0</v>
      </c>
    </row>
    <row r="63" spans="2:8" x14ac:dyDescent="0.25">
      <c r="B63" s="10">
        <f>'номера продуктов'!F63</f>
        <v>127050</v>
      </c>
      <c r="C63" s="38" t="str">
        <f t="shared" si="0"/>
        <v>1270</v>
      </c>
      <c r="D63">
        <f t="shared" si="1"/>
        <v>1270</v>
      </c>
      <c r="E63">
        <f t="shared" si="2"/>
        <v>0</v>
      </c>
      <c r="F63">
        <f t="shared" si="3"/>
        <v>0</v>
      </c>
      <c r="G63">
        <f t="shared" si="4"/>
        <v>0</v>
      </c>
      <c r="H63">
        <f t="shared" si="5"/>
        <v>0</v>
      </c>
    </row>
    <row r="64" spans="2:8" x14ac:dyDescent="0.25">
      <c r="B64" s="10">
        <f>'номера продуктов'!F64</f>
        <v>116150</v>
      </c>
      <c r="C64" s="38" t="str">
        <f t="shared" si="0"/>
        <v>1161</v>
      </c>
      <c r="D64">
        <f t="shared" si="1"/>
        <v>1161</v>
      </c>
      <c r="E64">
        <f t="shared" si="2"/>
        <v>0</v>
      </c>
      <c r="F64">
        <f t="shared" si="3"/>
        <v>0</v>
      </c>
      <c r="G64">
        <f t="shared" si="4"/>
        <v>0</v>
      </c>
      <c r="H64">
        <f t="shared" si="5"/>
        <v>0</v>
      </c>
    </row>
    <row r="65" spans="2:8" x14ac:dyDescent="0.25">
      <c r="B65" s="10">
        <f>'номера продуктов'!F65</f>
        <v>116150</v>
      </c>
      <c r="C65" s="38" t="str">
        <f t="shared" si="0"/>
        <v>1161</v>
      </c>
      <c r="D65">
        <f t="shared" si="1"/>
        <v>1161</v>
      </c>
      <c r="E65">
        <f t="shared" si="2"/>
        <v>0</v>
      </c>
      <c r="F65">
        <f t="shared" si="3"/>
        <v>0</v>
      </c>
      <c r="G65">
        <f t="shared" si="4"/>
        <v>0</v>
      </c>
      <c r="H65">
        <f t="shared" si="5"/>
        <v>0</v>
      </c>
    </row>
    <row r="66" spans="2:8" x14ac:dyDescent="0.25">
      <c r="B66" s="10">
        <f>'номера продуктов'!F66</f>
        <v>116275</v>
      </c>
      <c r="C66" s="38" t="str">
        <f t="shared" ref="C66:C129" si="9">LEFT(B66,4)</f>
        <v>1162</v>
      </c>
      <c r="D66">
        <f t="shared" si="1"/>
        <v>1162</v>
      </c>
      <c r="E66">
        <f t="shared" si="2"/>
        <v>0</v>
      </c>
      <c r="F66">
        <f t="shared" si="3"/>
        <v>0</v>
      </c>
      <c r="G66">
        <f t="shared" si="4"/>
        <v>0</v>
      </c>
      <c r="H66">
        <f t="shared" si="5"/>
        <v>0</v>
      </c>
    </row>
    <row r="67" spans="2:8" x14ac:dyDescent="0.25">
      <c r="B67" s="10">
        <f>'номера продуктов'!F67</f>
        <v>116275</v>
      </c>
      <c r="C67" s="38" t="str">
        <f t="shared" si="9"/>
        <v>1162</v>
      </c>
      <c r="D67">
        <f t="shared" ref="D67:D130" si="10">IF(LEFT($C67,1)="1",$C67*1,0)</f>
        <v>1162</v>
      </c>
      <c r="E67">
        <f t="shared" ref="E67:E130" si="11">IF(LEFT($C67,1)="2",$C67*1,0)</f>
        <v>0</v>
      </c>
      <c r="F67">
        <f t="shared" ref="F67:F130" si="12">IF(LEFT($C67,1)="3",$C67*1,0)</f>
        <v>0</v>
      </c>
      <c r="G67">
        <f t="shared" ref="G67:G130" si="13">IF(LEFT($C67,1)="4",$C67*1,0)</f>
        <v>0</v>
      </c>
      <c r="H67">
        <f t="shared" ref="H67:H130" si="14">IF(LEFT($C67,1)="5",$C67*1,0)</f>
        <v>0</v>
      </c>
    </row>
    <row r="68" spans="2:8" x14ac:dyDescent="0.25">
      <c r="B68" s="10">
        <f>'номера продуктов'!F68</f>
        <v>107225</v>
      </c>
      <c r="C68" s="38" t="str">
        <f t="shared" si="9"/>
        <v>1072</v>
      </c>
      <c r="D68">
        <f t="shared" si="10"/>
        <v>1072</v>
      </c>
      <c r="E68">
        <f t="shared" si="11"/>
        <v>0</v>
      </c>
      <c r="F68">
        <f t="shared" si="12"/>
        <v>0</v>
      </c>
      <c r="G68">
        <f t="shared" si="13"/>
        <v>0</v>
      </c>
      <c r="H68">
        <f t="shared" si="14"/>
        <v>0</v>
      </c>
    </row>
    <row r="69" spans="2:8" x14ac:dyDescent="0.25">
      <c r="B69" s="10">
        <f>'номера продуктов'!F69</f>
        <v>107650</v>
      </c>
      <c r="C69" s="38" t="str">
        <f t="shared" si="9"/>
        <v>1076</v>
      </c>
      <c r="D69">
        <f t="shared" si="10"/>
        <v>1076</v>
      </c>
      <c r="E69">
        <f t="shared" si="11"/>
        <v>0</v>
      </c>
      <c r="F69">
        <f t="shared" si="12"/>
        <v>0</v>
      </c>
      <c r="G69">
        <f t="shared" si="13"/>
        <v>0</v>
      </c>
      <c r="H69">
        <f t="shared" si="14"/>
        <v>0</v>
      </c>
    </row>
    <row r="70" spans="2:8" x14ac:dyDescent="0.25">
      <c r="B70" s="10">
        <f>'номера продуктов'!F70</f>
        <v>114650</v>
      </c>
      <c r="C70" s="38" t="str">
        <f t="shared" si="9"/>
        <v>1146</v>
      </c>
      <c r="D70">
        <f t="shared" si="10"/>
        <v>1146</v>
      </c>
      <c r="E70">
        <f t="shared" si="11"/>
        <v>0</v>
      </c>
      <c r="F70">
        <f t="shared" si="12"/>
        <v>0</v>
      </c>
      <c r="G70">
        <f t="shared" si="13"/>
        <v>0</v>
      </c>
      <c r="H70">
        <f t="shared" si="14"/>
        <v>0</v>
      </c>
    </row>
    <row r="71" spans="2:8" x14ac:dyDescent="0.25">
      <c r="B71" s="10">
        <f>'номера продуктов'!F71</f>
        <v>114650</v>
      </c>
      <c r="C71" s="38" t="str">
        <f t="shared" si="9"/>
        <v>1146</v>
      </c>
      <c r="D71">
        <f t="shared" si="10"/>
        <v>1146</v>
      </c>
      <c r="E71">
        <f t="shared" si="11"/>
        <v>0</v>
      </c>
      <c r="F71">
        <f t="shared" si="12"/>
        <v>0</v>
      </c>
      <c r="G71">
        <f t="shared" si="13"/>
        <v>0</v>
      </c>
      <c r="H71">
        <f t="shared" si="14"/>
        <v>0</v>
      </c>
    </row>
    <row r="72" spans="2:8" x14ac:dyDescent="0.25">
      <c r="B72" s="10">
        <f>'номера продуктов'!F72</f>
        <v>114650</v>
      </c>
      <c r="C72" s="38" t="str">
        <f t="shared" si="9"/>
        <v>1146</v>
      </c>
      <c r="D72">
        <f t="shared" si="10"/>
        <v>1146</v>
      </c>
      <c r="E72">
        <f t="shared" si="11"/>
        <v>0</v>
      </c>
      <c r="F72">
        <f t="shared" si="12"/>
        <v>0</v>
      </c>
      <c r="G72">
        <f t="shared" si="13"/>
        <v>0</v>
      </c>
      <c r="H72">
        <f t="shared" si="14"/>
        <v>0</v>
      </c>
    </row>
    <row r="73" spans="2:8" x14ac:dyDescent="0.25">
      <c r="B73" s="10">
        <f>'номера продуктов'!F73</f>
        <v>114650</v>
      </c>
      <c r="C73" s="38" t="str">
        <f t="shared" si="9"/>
        <v>1146</v>
      </c>
      <c r="D73">
        <f t="shared" si="10"/>
        <v>1146</v>
      </c>
      <c r="E73">
        <f t="shared" si="11"/>
        <v>0</v>
      </c>
      <c r="F73">
        <f t="shared" si="12"/>
        <v>0</v>
      </c>
      <c r="G73">
        <f t="shared" si="13"/>
        <v>0</v>
      </c>
      <c r="H73">
        <f t="shared" si="14"/>
        <v>0</v>
      </c>
    </row>
    <row r="74" spans="2:8" x14ac:dyDescent="0.25">
      <c r="B74" s="10">
        <f>'номера продуктов'!F74</f>
        <v>114650</v>
      </c>
      <c r="C74" s="38" t="str">
        <f t="shared" si="9"/>
        <v>1146</v>
      </c>
      <c r="D74">
        <f t="shared" si="10"/>
        <v>1146</v>
      </c>
      <c r="E74">
        <f t="shared" si="11"/>
        <v>0</v>
      </c>
      <c r="F74">
        <f t="shared" si="12"/>
        <v>0</v>
      </c>
      <c r="G74">
        <f t="shared" si="13"/>
        <v>0</v>
      </c>
      <c r="H74">
        <f t="shared" si="14"/>
        <v>0</v>
      </c>
    </row>
    <row r="75" spans="2:8" x14ac:dyDescent="0.25">
      <c r="B75" s="10">
        <f>'номера продуктов'!F75</f>
        <v>114650</v>
      </c>
      <c r="C75" s="38" t="str">
        <f t="shared" si="9"/>
        <v>1146</v>
      </c>
      <c r="D75">
        <f t="shared" si="10"/>
        <v>1146</v>
      </c>
      <c r="E75">
        <f t="shared" si="11"/>
        <v>0</v>
      </c>
      <c r="F75">
        <f t="shared" si="12"/>
        <v>0</v>
      </c>
      <c r="G75">
        <f t="shared" si="13"/>
        <v>0</v>
      </c>
      <c r="H75">
        <f t="shared" si="14"/>
        <v>0</v>
      </c>
    </row>
    <row r="76" spans="2:8" x14ac:dyDescent="0.25">
      <c r="B76" s="10">
        <f>'номера продуктов'!F76</f>
        <v>114650</v>
      </c>
      <c r="C76" s="38" t="str">
        <f t="shared" si="9"/>
        <v>1146</v>
      </c>
      <c r="D76">
        <f t="shared" si="10"/>
        <v>1146</v>
      </c>
      <c r="E76">
        <f t="shared" si="11"/>
        <v>0</v>
      </c>
      <c r="F76">
        <f t="shared" si="12"/>
        <v>0</v>
      </c>
      <c r="G76">
        <f t="shared" si="13"/>
        <v>0</v>
      </c>
      <c r="H76">
        <f t="shared" si="14"/>
        <v>0</v>
      </c>
    </row>
    <row r="77" spans="2:8" x14ac:dyDescent="0.25">
      <c r="B77" s="10">
        <f>'номера продуктов'!F77</f>
        <v>114650</v>
      </c>
      <c r="C77" s="38" t="str">
        <f t="shared" si="9"/>
        <v>1146</v>
      </c>
      <c r="D77">
        <f t="shared" si="10"/>
        <v>1146</v>
      </c>
      <c r="E77">
        <f t="shared" si="11"/>
        <v>0</v>
      </c>
      <c r="F77">
        <f t="shared" si="12"/>
        <v>0</v>
      </c>
      <c r="G77">
        <f t="shared" si="13"/>
        <v>0</v>
      </c>
      <c r="H77">
        <f t="shared" si="14"/>
        <v>0</v>
      </c>
    </row>
    <row r="78" spans="2:8" x14ac:dyDescent="0.25">
      <c r="B78" s="10">
        <f>'номера продуктов'!F78</f>
        <v>114650</v>
      </c>
      <c r="C78" s="38" t="str">
        <f t="shared" si="9"/>
        <v>1146</v>
      </c>
      <c r="D78">
        <f t="shared" si="10"/>
        <v>1146</v>
      </c>
      <c r="E78">
        <f t="shared" si="11"/>
        <v>0</v>
      </c>
      <c r="F78">
        <f t="shared" si="12"/>
        <v>0</v>
      </c>
      <c r="G78">
        <f t="shared" si="13"/>
        <v>0</v>
      </c>
      <c r="H78">
        <f t="shared" si="14"/>
        <v>0</v>
      </c>
    </row>
    <row r="79" spans="2:8" x14ac:dyDescent="0.25">
      <c r="B79" s="10">
        <f>'номера продуктов'!F79</f>
        <v>114650</v>
      </c>
      <c r="C79" s="38" t="str">
        <f t="shared" si="9"/>
        <v>1146</v>
      </c>
      <c r="D79">
        <f t="shared" si="10"/>
        <v>1146</v>
      </c>
      <c r="E79">
        <f t="shared" si="11"/>
        <v>0</v>
      </c>
      <c r="F79">
        <f t="shared" si="12"/>
        <v>0</v>
      </c>
      <c r="G79">
        <f t="shared" si="13"/>
        <v>0</v>
      </c>
      <c r="H79">
        <f t="shared" si="14"/>
        <v>0</v>
      </c>
    </row>
    <row r="80" spans="2:8" x14ac:dyDescent="0.25">
      <c r="B80" s="10">
        <f>'номера продуктов'!F80</f>
        <v>114650</v>
      </c>
      <c r="C80" s="38" t="str">
        <f t="shared" si="9"/>
        <v>1146</v>
      </c>
      <c r="D80">
        <f t="shared" si="10"/>
        <v>1146</v>
      </c>
      <c r="E80">
        <f t="shared" si="11"/>
        <v>0</v>
      </c>
      <c r="F80">
        <f t="shared" si="12"/>
        <v>0</v>
      </c>
      <c r="G80">
        <f t="shared" si="13"/>
        <v>0</v>
      </c>
      <c r="H80">
        <f t="shared" si="14"/>
        <v>0</v>
      </c>
    </row>
    <row r="81" spans="2:8" x14ac:dyDescent="0.25">
      <c r="B81" s="10">
        <f>'номера продуктов'!F81</f>
        <v>114650</v>
      </c>
      <c r="C81" s="38" t="str">
        <f t="shared" si="9"/>
        <v>1146</v>
      </c>
      <c r="D81">
        <f t="shared" si="10"/>
        <v>1146</v>
      </c>
      <c r="E81">
        <f t="shared" si="11"/>
        <v>0</v>
      </c>
      <c r="F81">
        <f t="shared" si="12"/>
        <v>0</v>
      </c>
      <c r="G81">
        <f t="shared" si="13"/>
        <v>0</v>
      </c>
      <c r="H81">
        <f t="shared" si="14"/>
        <v>0</v>
      </c>
    </row>
    <row r="82" spans="2:8" x14ac:dyDescent="0.25">
      <c r="B82" s="10">
        <f>'номера продуктов'!F82</f>
        <v>110450</v>
      </c>
      <c r="C82" s="38" t="str">
        <f t="shared" si="9"/>
        <v>1104</v>
      </c>
      <c r="D82">
        <f t="shared" si="10"/>
        <v>1104</v>
      </c>
      <c r="E82">
        <f t="shared" si="11"/>
        <v>0</v>
      </c>
      <c r="F82">
        <f t="shared" si="12"/>
        <v>0</v>
      </c>
      <c r="G82">
        <f t="shared" si="13"/>
        <v>0</v>
      </c>
      <c r="H82">
        <f t="shared" si="14"/>
        <v>0</v>
      </c>
    </row>
    <row r="83" spans="2:8" x14ac:dyDescent="0.25">
      <c r="B83" s="10">
        <f>'номера продуктов'!F83</f>
        <v>110450</v>
      </c>
      <c r="C83" s="38" t="str">
        <f t="shared" si="9"/>
        <v>1104</v>
      </c>
      <c r="D83">
        <f t="shared" si="10"/>
        <v>1104</v>
      </c>
      <c r="E83">
        <f t="shared" si="11"/>
        <v>0</v>
      </c>
      <c r="F83">
        <f t="shared" si="12"/>
        <v>0</v>
      </c>
      <c r="G83">
        <f t="shared" si="13"/>
        <v>0</v>
      </c>
      <c r="H83">
        <f t="shared" si="14"/>
        <v>0</v>
      </c>
    </row>
    <row r="84" spans="2:8" x14ac:dyDescent="0.25">
      <c r="B84" s="10">
        <f>'номера продуктов'!F84</f>
        <v>110550</v>
      </c>
      <c r="C84" s="38" t="str">
        <f t="shared" si="9"/>
        <v>1105</v>
      </c>
      <c r="D84">
        <f t="shared" si="10"/>
        <v>1105</v>
      </c>
      <c r="E84">
        <f t="shared" si="11"/>
        <v>0</v>
      </c>
      <c r="F84">
        <f t="shared" si="12"/>
        <v>0</v>
      </c>
      <c r="G84">
        <f t="shared" si="13"/>
        <v>0</v>
      </c>
      <c r="H84">
        <f t="shared" si="14"/>
        <v>0</v>
      </c>
    </row>
    <row r="85" spans="2:8" x14ac:dyDescent="0.25">
      <c r="B85" s="10">
        <f>'номера продуктов'!F85</f>
        <v>110550</v>
      </c>
      <c r="C85" s="38" t="str">
        <f t="shared" si="9"/>
        <v>1105</v>
      </c>
      <c r="D85">
        <f t="shared" si="10"/>
        <v>1105</v>
      </c>
      <c r="E85">
        <f t="shared" si="11"/>
        <v>0</v>
      </c>
      <c r="F85">
        <f t="shared" si="12"/>
        <v>0</v>
      </c>
      <c r="G85">
        <f t="shared" si="13"/>
        <v>0</v>
      </c>
      <c r="H85">
        <f t="shared" si="14"/>
        <v>0</v>
      </c>
    </row>
    <row r="86" spans="2:8" x14ac:dyDescent="0.25">
      <c r="B86" s="10">
        <f>'номера продуктов'!F86</f>
        <v>110550</v>
      </c>
      <c r="C86" s="38" t="str">
        <f t="shared" si="9"/>
        <v>1105</v>
      </c>
      <c r="D86">
        <f t="shared" si="10"/>
        <v>1105</v>
      </c>
      <c r="E86">
        <f t="shared" si="11"/>
        <v>0</v>
      </c>
      <c r="F86">
        <f t="shared" si="12"/>
        <v>0</v>
      </c>
      <c r="G86">
        <f t="shared" si="13"/>
        <v>0</v>
      </c>
      <c r="H86">
        <f t="shared" si="14"/>
        <v>0</v>
      </c>
    </row>
    <row r="87" spans="2:8" x14ac:dyDescent="0.25">
      <c r="B87" s="10">
        <f>'номера продуктов'!F87</f>
        <v>110550</v>
      </c>
      <c r="C87" s="38" t="str">
        <f t="shared" si="9"/>
        <v>1105</v>
      </c>
      <c r="D87">
        <f t="shared" si="10"/>
        <v>1105</v>
      </c>
      <c r="E87">
        <f t="shared" si="11"/>
        <v>0</v>
      </c>
      <c r="F87">
        <f t="shared" si="12"/>
        <v>0</v>
      </c>
      <c r="G87">
        <f t="shared" si="13"/>
        <v>0</v>
      </c>
      <c r="H87">
        <f t="shared" si="14"/>
        <v>0</v>
      </c>
    </row>
    <row r="88" spans="2:8" x14ac:dyDescent="0.25">
      <c r="B88" s="10">
        <f>'номера продуктов'!F88</f>
        <v>110550</v>
      </c>
      <c r="C88" s="38" t="str">
        <f t="shared" si="9"/>
        <v>1105</v>
      </c>
      <c r="D88">
        <f t="shared" si="10"/>
        <v>1105</v>
      </c>
      <c r="E88">
        <f t="shared" si="11"/>
        <v>0</v>
      </c>
      <c r="F88">
        <f t="shared" si="12"/>
        <v>0</v>
      </c>
      <c r="G88">
        <f t="shared" si="13"/>
        <v>0</v>
      </c>
      <c r="H88">
        <f t="shared" si="14"/>
        <v>0</v>
      </c>
    </row>
    <row r="89" spans="2:8" x14ac:dyDescent="0.25">
      <c r="B89" s="10">
        <f>'номера продуктов'!F89</f>
        <v>110550</v>
      </c>
      <c r="C89" s="38" t="str">
        <f t="shared" si="9"/>
        <v>1105</v>
      </c>
      <c r="D89">
        <f t="shared" si="10"/>
        <v>1105</v>
      </c>
      <c r="E89">
        <f t="shared" si="11"/>
        <v>0</v>
      </c>
      <c r="F89">
        <f t="shared" si="12"/>
        <v>0</v>
      </c>
      <c r="G89">
        <f t="shared" si="13"/>
        <v>0</v>
      </c>
      <c r="H89">
        <f t="shared" si="14"/>
        <v>0</v>
      </c>
    </row>
    <row r="90" spans="2:8" x14ac:dyDescent="0.25">
      <c r="B90" s="10">
        <f>'номера продуктов'!F90</f>
        <v>110550</v>
      </c>
      <c r="C90" s="38" t="str">
        <f t="shared" si="9"/>
        <v>1105</v>
      </c>
      <c r="D90">
        <f t="shared" si="10"/>
        <v>1105</v>
      </c>
      <c r="E90">
        <f t="shared" si="11"/>
        <v>0</v>
      </c>
      <c r="F90">
        <f t="shared" si="12"/>
        <v>0</v>
      </c>
      <c r="G90">
        <f t="shared" si="13"/>
        <v>0</v>
      </c>
      <c r="H90">
        <f t="shared" si="14"/>
        <v>0</v>
      </c>
    </row>
    <row r="91" spans="2:8" x14ac:dyDescent="0.25">
      <c r="B91" s="10">
        <f>'номера продуктов'!F91</f>
        <v>110450</v>
      </c>
      <c r="C91" s="38" t="str">
        <f t="shared" si="9"/>
        <v>1104</v>
      </c>
      <c r="D91">
        <f t="shared" si="10"/>
        <v>1104</v>
      </c>
      <c r="E91">
        <f t="shared" si="11"/>
        <v>0</v>
      </c>
      <c r="F91">
        <f t="shared" si="12"/>
        <v>0</v>
      </c>
      <c r="G91">
        <f t="shared" si="13"/>
        <v>0</v>
      </c>
      <c r="H91">
        <f t="shared" si="14"/>
        <v>0</v>
      </c>
    </row>
    <row r="92" spans="2:8" x14ac:dyDescent="0.25">
      <c r="B92" s="10">
        <f>'номера продуктов'!F92</f>
        <v>110450</v>
      </c>
      <c r="C92" s="38" t="str">
        <f t="shared" si="9"/>
        <v>1104</v>
      </c>
      <c r="D92">
        <f t="shared" si="10"/>
        <v>1104</v>
      </c>
      <c r="E92">
        <f t="shared" si="11"/>
        <v>0</v>
      </c>
      <c r="F92">
        <f t="shared" si="12"/>
        <v>0</v>
      </c>
      <c r="G92">
        <f t="shared" si="13"/>
        <v>0</v>
      </c>
      <c r="H92">
        <f t="shared" si="14"/>
        <v>0</v>
      </c>
    </row>
    <row r="93" spans="2:8" x14ac:dyDescent="0.25">
      <c r="B93" s="10">
        <f>'номера продуктов'!F93</f>
        <v>110050</v>
      </c>
      <c r="C93" s="38" t="str">
        <f t="shared" si="9"/>
        <v>1100</v>
      </c>
      <c r="D93">
        <f t="shared" si="10"/>
        <v>1100</v>
      </c>
      <c r="E93">
        <f t="shared" si="11"/>
        <v>0</v>
      </c>
      <c r="F93">
        <f t="shared" si="12"/>
        <v>0</v>
      </c>
      <c r="G93">
        <f t="shared" si="13"/>
        <v>0</v>
      </c>
      <c r="H93">
        <f t="shared" si="14"/>
        <v>0</v>
      </c>
    </row>
    <row r="94" spans="2:8" x14ac:dyDescent="0.25">
      <c r="B94" s="10">
        <f>'номера продуктов'!F94</f>
        <v>110050</v>
      </c>
      <c r="C94" s="38" t="str">
        <f t="shared" si="9"/>
        <v>1100</v>
      </c>
      <c r="D94">
        <f t="shared" si="10"/>
        <v>1100</v>
      </c>
      <c r="E94">
        <f t="shared" si="11"/>
        <v>0</v>
      </c>
      <c r="F94">
        <f t="shared" si="12"/>
        <v>0</v>
      </c>
      <c r="G94">
        <f t="shared" si="13"/>
        <v>0</v>
      </c>
      <c r="H94">
        <f t="shared" si="14"/>
        <v>0</v>
      </c>
    </row>
    <row r="95" spans="2:8" x14ac:dyDescent="0.25">
      <c r="B95" s="10">
        <f>'номера продуктов'!F95</f>
        <v>110050</v>
      </c>
      <c r="C95" s="38" t="str">
        <f t="shared" si="9"/>
        <v>1100</v>
      </c>
      <c r="D95">
        <f t="shared" si="10"/>
        <v>1100</v>
      </c>
      <c r="E95">
        <f t="shared" si="11"/>
        <v>0</v>
      </c>
      <c r="F95">
        <f t="shared" si="12"/>
        <v>0</v>
      </c>
      <c r="G95">
        <f t="shared" si="13"/>
        <v>0</v>
      </c>
      <c r="H95">
        <f t="shared" si="14"/>
        <v>0</v>
      </c>
    </row>
    <row r="96" spans="2:8" x14ac:dyDescent="0.25">
      <c r="B96" s="10">
        <f>'номера продуктов'!F96</f>
        <v>110050</v>
      </c>
      <c r="C96" s="38" t="str">
        <f t="shared" si="9"/>
        <v>1100</v>
      </c>
      <c r="D96">
        <f t="shared" si="10"/>
        <v>1100</v>
      </c>
      <c r="E96">
        <f t="shared" si="11"/>
        <v>0</v>
      </c>
      <c r="F96">
        <f t="shared" si="12"/>
        <v>0</v>
      </c>
      <c r="G96">
        <f t="shared" si="13"/>
        <v>0</v>
      </c>
      <c r="H96">
        <f t="shared" si="14"/>
        <v>0</v>
      </c>
    </row>
    <row r="97" spans="2:8" x14ac:dyDescent="0.25">
      <c r="B97" s="10">
        <f>'номера продуктов'!F97</f>
        <v>110050</v>
      </c>
      <c r="C97" s="38" t="str">
        <f t="shared" si="9"/>
        <v>1100</v>
      </c>
      <c r="D97">
        <f t="shared" si="10"/>
        <v>1100</v>
      </c>
      <c r="E97">
        <f t="shared" si="11"/>
        <v>0</v>
      </c>
      <c r="F97">
        <f t="shared" si="12"/>
        <v>0</v>
      </c>
      <c r="G97">
        <f t="shared" si="13"/>
        <v>0</v>
      </c>
      <c r="H97">
        <f t="shared" si="14"/>
        <v>0</v>
      </c>
    </row>
    <row r="98" spans="2:8" x14ac:dyDescent="0.25">
      <c r="B98" s="10">
        <f>'номера продуктов'!F98</f>
        <v>110050</v>
      </c>
      <c r="C98" s="38" t="str">
        <f t="shared" si="9"/>
        <v>1100</v>
      </c>
      <c r="D98">
        <f t="shared" si="10"/>
        <v>1100</v>
      </c>
      <c r="E98">
        <f t="shared" si="11"/>
        <v>0</v>
      </c>
      <c r="F98">
        <f t="shared" si="12"/>
        <v>0</v>
      </c>
      <c r="G98">
        <f t="shared" si="13"/>
        <v>0</v>
      </c>
      <c r="H98">
        <f t="shared" si="14"/>
        <v>0</v>
      </c>
    </row>
    <row r="99" spans="2:8" x14ac:dyDescent="0.25">
      <c r="B99" s="10">
        <f>'номера продуктов'!F99</f>
        <v>110050</v>
      </c>
      <c r="C99" s="38" t="str">
        <f t="shared" si="9"/>
        <v>1100</v>
      </c>
      <c r="D99">
        <f t="shared" si="10"/>
        <v>1100</v>
      </c>
      <c r="E99">
        <f t="shared" si="11"/>
        <v>0</v>
      </c>
      <c r="F99">
        <f t="shared" si="12"/>
        <v>0</v>
      </c>
      <c r="G99">
        <f t="shared" si="13"/>
        <v>0</v>
      </c>
      <c r="H99">
        <f t="shared" si="14"/>
        <v>0</v>
      </c>
    </row>
    <row r="100" spans="2:8" x14ac:dyDescent="0.25">
      <c r="B100" s="10">
        <f>'номера продуктов'!F100</f>
        <v>110050</v>
      </c>
      <c r="C100" s="38" t="str">
        <f t="shared" si="9"/>
        <v>1100</v>
      </c>
      <c r="D100">
        <f t="shared" si="10"/>
        <v>1100</v>
      </c>
      <c r="E100">
        <f t="shared" si="11"/>
        <v>0</v>
      </c>
      <c r="F100">
        <f t="shared" si="12"/>
        <v>0</v>
      </c>
      <c r="G100">
        <f t="shared" si="13"/>
        <v>0</v>
      </c>
      <c r="H100">
        <f t="shared" si="14"/>
        <v>0</v>
      </c>
    </row>
    <row r="101" spans="2:8" x14ac:dyDescent="0.25">
      <c r="B101" s="10">
        <f>'номера продуктов'!F101</f>
        <v>110050</v>
      </c>
      <c r="C101" s="38" t="str">
        <f t="shared" si="9"/>
        <v>1100</v>
      </c>
      <c r="D101">
        <f t="shared" si="10"/>
        <v>1100</v>
      </c>
      <c r="E101">
        <f t="shared" si="11"/>
        <v>0</v>
      </c>
      <c r="F101">
        <f t="shared" si="12"/>
        <v>0</v>
      </c>
      <c r="G101">
        <f t="shared" si="13"/>
        <v>0</v>
      </c>
      <c r="H101">
        <f t="shared" si="14"/>
        <v>0</v>
      </c>
    </row>
    <row r="102" spans="2:8" x14ac:dyDescent="0.25">
      <c r="B102" s="10">
        <f>'номера продуктов'!F102</f>
        <v>110050</v>
      </c>
      <c r="C102" s="38" t="str">
        <f t="shared" si="9"/>
        <v>1100</v>
      </c>
      <c r="D102">
        <f t="shared" si="10"/>
        <v>1100</v>
      </c>
      <c r="E102">
        <f t="shared" si="11"/>
        <v>0</v>
      </c>
      <c r="F102">
        <f t="shared" si="12"/>
        <v>0</v>
      </c>
      <c r="G102">
        <f t="shared" si="13"/>
        <v>0</v>
      </c>
      <c r="H102">
        <f t="shared" si="14"/>
        <v>0</v>
      </c>
    </row>
    <row r="103" spans="2:8" x14ac:dyDescent="0.25">
      <c r="B103" s="10">
        <f>'номера продуктов'!F103</f>
        <v>110050</v>
      </c>
      <c r="C103" s="38" t="str">
        <f t="shared" si="9"/>
        <v>1100</v>
      </c>
      <c r="D103">
        <f t="shared" si="10"/>
        <v>1100</v>
      </c>
      <c r="E103">
        <f t="shared" si="11"/>
        <v>0</v>
      </c>
      <c r="F103">
        <f t="shared" si="12"/>
        <v>0</v>
      </c>
      <c r="G103">
        <f t="shared" si="13"/>
        <v>0</v>
      </c>
      <c r="H103">
        <f t="shared" si="14"/>
        <v>0</v>
      </c>
    </row>
    <row r="104" spans="2:8" x14ac:dyDescent="0.25">
      <c r="B104" s="10">
        <f>'номера продуктов'!F104</f>
        <v>110050</v>
      </c>
      <c r="C104" s="38" t="str">
        <f t="shared" si="9"/>
        <v>1100</v>
      </c>
      <c r="D104">
        <f t="shared" si="10"/>
        <v>1100</v>
      </c>
      <c r="E104">
        <f t="shared" si="11"/>
        <v>0</v>
      </c>
      <c r="F104">
        <f t="shared" si="12"/>
        <v>0</v>
      </c>
      <c r="G104">
        <f t="shared" si="13"/>
        <v>0</v>
      </c>
      <c r="H104">
        <f t="shared" si="14"/>
        <v>0</v>
      </c>
    </row>
    <row r="105" spans="2:8" x14ac:dyDescent="0.25">
      <c r="B105" s="10">
        <f>'номера продуктов'!F105</f>
        <v>110050</v>
      </c>
      <c r="C105" s="38" t="str">
        <f t="shared" si="9"/>
        <v>1100</v>
      </c>
      <c r="D105">
        <f t="shared" si="10"/>
        <v>1100</v>
      </c>
      <c r="E105">
        <f t="shared" si="11"/>
        <v>0</v>
      </c>
      <c r="F105">
        <f t="shared" si="12"/>
        <v>0</v>
      </c>
      <c r="G105">
        <f t="shared" si="13"/>
        <v>0</v>
      </c>
      <c r="H105">
        <f t="shared" si="14"/>
        <v>0</v>
      </c>
    </row>
    <row r="106" spans="2:8" x14ac:dyDescent="0.25">
      <c r="B106" s="10">
        <f>'номера продуктов'!F106</f>
        <v>115350</v>
      </c>
      <c r="C106" s="38" t="str">
        <f t="shared" si="9"/>
        <v>1153</v>
      </c>
      <c r="D106">
        <f t="shared" si="10"/>
        <v>1153</v>
      </c>
      <c r="E106">
        <f t="shared" si="11"/>
        <v>0</v>
      </c>
      <c r="F106">
        <f t="shared" si="12"/>
        <v>0</v>
      </c>
      <c r="G106">
        <f t="shared" si="13"/>
        <v>0</v>
      </c>
      <c r="H106">
        <f t="shared" si="14"/>
        <v>0</v>
      </c>
    </row>
    <row r="107" spans="2:8" x14ac:dyDescent="0.25">
      <c r="B107" s="10">
        <f>'номера продуктов'!F107</f>
        <v>114850</v>
      </c>
      <c r="C107" s="38" t="str">
        <f t="shared" si="9"/>
        <v>1148</v>
      </c>
      <c r="D107">
        <f t="shared" si="10"/>
        <v>1148</v>
      </c>
      <c r="E107">
        <f t="shared" si="11"/>
        <v>0</v>
      </c>
      <c r="F107">
        <f t="shared" si="12"/>
        <v>0</v>
      </c>
      <c r="G107">
        <f t="shared" si="13"/>
        <v>0</v>
      </c>
      <c r="H107">
        <f t="shared" si="14"/>
        <v>0</v>
      </c>
    </row>
    <row r="108" spans="2:8" x14ac:dyDescent="0.25">
      <c r="B108" s="10">
        <f>'номера продуктов'!F108</f>
        <v>114850</v>
      </c>
      <c r="C108" s="38" t="str">
        <f t="shared" si="9"/>
        <v>1148</v>
      </c>
      <c r="D108">
        <f t="shared" si="10"/>
        <v>1148</v>
      </c>
      <c r="E108">
        <f t="shared" si="11"/>
        <v>0</v>
      </c>
      <c r="F108">
        <f t="shared" si="12"/>
        <v>0</v>
      </c>
      <c r="G108">
        <f t="shared" si="13"/>
        <v>0</v>
      </c>
      <c r="H108">
        <f t="shared" si="14"/>
        <v>0</v>
      </c>
    </row>
    <row r="109" spans="2:8" x14ac:dyDescent="0.25">
      <c r="B109" s="10">
        <f>'номера продуктов'!F109</f>
        <v>114850</v>
      </c>
      <c r="C109" s="38" t="str">
        <f t="shared" si="9"/>
        <v>1148</v>
      </c>
      <c r="D109">
        <f t="shared" si="10"/>
        <v>1148</v>
      </c>
      <c r="E109">
        <f t="shared" si="11"/>
        <v>0</v>
      </c>
      <c r="F109">
        <f t="shared" si="12"/>
        <v>0</v>
      </c>
      <c r="G109">
        <f t="shared" si="13"/>
        <v>0</v>
      </c>
      <c r="H109">
        <f t="shared" si="14"/>
        <v>0</v>
      </c>
    </row>
    <row r="110" spans="2:8" x14ac:dyDescent="0.25">
      <c r="B110" s="10">
        <f>'номера продуктов'!F110</f>
        <v>114850</v>
      </c>
      <c r="C110" s="38" t="str">
        <f t="shared" si="9"/>
        <v>1148</v>
      </c>
      <c r="D110">
        <f t="shared" si="10"/>
        <v>1148</v>
      </c>
      <c r="E110">
        <f t="shared" si="11"/>
        <v>0</v>
      </c>
      <c r="F110">
        <f t="shared" si="12"/>
        <v>0</v>
      </c>
      <c r="G110">
        <f t="shared" si="13"/>
        <v>0</v>
      </c>
      <c r="H110">
        <f t="shared" si="14"/>
        <v>0</v>
      </c>
    </row>
    <row r="111" spans="2:8" x14ac:dyDescent="0.25">
      <c r="B111" s="10">
        <f>'номера продуктов'!F111</f>
        <v>114850</v>
      </c>
      <c r="C111" s="38" t="str">
        <f t="shared" si="9"/>
        <v>1148</v>
      </c>
      <c r="D111">
        <f t="shared" si="10"/>
        <v>1148</v>
      </c>
      <c r="E111">
        <f t="shared" si="11"/>
        <v>0</v>
      </c>
      <c r="F111">
        <f t="shared" si="12"/>
        <v>0</v>
      </c>
      <c r="G111">
        <f t="shared" si="13"/>
        <v>0</v>
      </c>
      <c r="H111">
        <f t="shared" si="14"/>
        <v>0</v>
      </c>
    </row>
    <row r="112" spans="2:8" x14ac:dyDescent="0.25">
      <c r="B112" s="10">
        <f>'номера продуктов'!F112</f>
        <v>114850</v>
      </c>
      <c r="C112" s="38" t="str">
        <f t="shared" si="9"/>
        <v>1148</v>
      </c>
      <c r="D112">
        <f t="shared" si="10"/>
        <v>1148</v>
      </c>
      <c r="E112">
        <f t="shared" si="11"/>
        <v>0</v>
      </c>
      <c r="F112">
        <f t="shared" si="12"/>
        <v>0</v>
      </c>
      <c r="G112">
        <f t="shared" si="13"/>
        <v>0</v>
      </c>
      <c r="H112">
        <f t="shared" si="14"/>
        <v>0</v>
      </c>
    </row>
    <row r="113" spans="2:8" x14ac:dyDescent="0.25">
      <c r="B113" s="10">
        <f>'номера продуктов'!F113</f>
        <v>121150</v>
      </c>
      <c r="C113" s="38" t="str">
        <f t="shared" si="9"/>
        <v>1211</v>
      </c>
      <c r="D113">
        <f t="shared" si="10"/>
        <v>1211</v>
      </c>
      <c r="E113">
        <f t="shared" si="11"/>
        <v>0</v>
      </c>
      <c r="F113">
        <f t="shared" si="12"/>
        <v>0</v>
      </c>
      <c r="G113">
        <f t="shared" si="13"/>
        <v>0</v>
      </c>
      <c r="H113">
        <f t="shared" si="14"/>
        <v>0</v>
      </c>
    </row>
    <row r="114" spans="2:8" x14ac:dyDescent="0.25">
      <c r="B114" s="10">
        <f>'номера продуктов'!F114</f>
        <v>121150</v>
      </c>
      <c r="C114" s="38" t="str">
        <f t="shared" si="9"/>
        <v>1211</v>
      </c>
      <c r="D114">
        <f t="shared" si="10"/>
        <v>1211</v>
      </c>
      <c r="E114">
        <f t="shared" si="11"/>
        <v>0</v>
      </c>
      <c r="F114">
        <f t="shared" si="12"/>
        <v>0</v>
      </c>
      <c r="G114">
        <f t="shared" si="13"/>
        <v>0</v>
      </c>
      <c r="H114">
        <f t="shared" si="14"/>
        <v>0</v>
      </c>
    </row>
    <row r="115" spans="2:8" x14ac:dyDescent="0.25">
      <c r="B115" s="10">
        <f>'номера продуктов'!F115</f>
        <v>121150</v>
      </c>
      <c r="C115" s="38" t="str">
        <f t="shared" si="9"/>
        <v>1211</v>
      </c>
      <c r="D115">
        <f t="shared" si="10"/>
        <v>1211</v>
      </c>
      <c r="E115">
        <f t="shared" si="11"/>
        <v>0</v>
      </c>
      <c r="F115">
        <f t="shared" si="12"/>
        <v>0</v>
      </c>
      <c r="G115">
        <f t="shared" si="13"/>
        <v>0</v>
      </c>
      <c r="H115">
        <f t="shared" si="14"/>
        <v>0</v>
      </c>
    </row>
    <row r="116" spans="2:8" x14ac:dyDescent="0.25">
      <c r="B116" s="10">
        <f>'номера продуктов'!F116</f>
        <v>121150</v>
      </c>
      <c r="C116" s="38" t="str">
        <f t="shared" si="9"/>
        <v>1211</v>
      </c>
      <c r="D116">
        <f t="shared" si="10"/>
        <v>1211</v>
      </c>
      <c r="E116">
        <f t="shared" si="11"/>
        <v>0</v>
      </c>
      <c r="F116">
        <f t="shared" si="12"/>
        <v>0</v>
      </c>
      <c r="G116">
        <f t="shared" si="13"/>
        <v>0</v>
      </c>
      <c r="H116">
        <f t="shared" si="14"/>
        <v>0</v>
      </c>
    </row>
    <row r="117" spans="2:8" x14ac:dyDescent="0.25">
      <c r="B117" s="10">
        <f>'номера продуктов'!F117</f>
        <v>121150</v>
      </c>
      <c r="C117" s="38" t="str">
        <f t="shared" si="9"/>
        <v>1211</v>
      </c>
      <c r="D117">
        <f t="shared" si="10"/>
        <v>1211</v>
      </c>
      <c r="E117">
        <f t="shared" si="11"/>
        <v>0</v>
      </c>
      <c r="F117">
        <f t="shared" si="12"/>
        <v>0</v>
      </c>
      <c r="G117">
        <f t="shared" si="13"/>
        <v>0</v>
      </c>
      <c r="H117">
        <f t="shared" si="14"/>
        <v>0</v>
      </c>
    </row>
    <row r="118" spans="2:8" x14ac:dyDescent="0.25">
      <c r="B118" s="10">
        <f>'номера продуктов'!F118</f>
        <v>121150</v>
      </c>
      <c r="C118" s="38" t="str">
        <f t="shared" si="9"/>
        <v>1211</v>
      </c>
      <c r="D118">
        <f t="shared" si="10"/>
        <v>1211</v>
      </c>
      <c r="E118">
        <f t="shared" si="11"/>
        <v>0</v>
      </c>
      <c r="F118">
        <f t="shared" si="12"/>
        <v>0</v>
      </c>
      <c r="G118">
        <f t="shared" si="13"/>
        <v>0</v>
      </c>
      <c r="H118">
        <f t="shared" si="14"/>
        <v>0</v>
      </c>
    </row>
    <row r="119" spans="2:8" x14ac:dyDescent="0.25">
      <c r="B119" s="10">
        <f>'номера продуктов'!F119</f>
        <v>121150</v>
      </c>
      <c r="C119" s="38" t="str">
        <f t="shared" si="9"/>
        <v>1211</v>
      </c>
      <c r="D119">
        <f t="shared" si="10"/>
        <v>1211</v>
      </c>
      <c r="E119">
        <f t="shared" si="11"/>
        <v>0</v>
      </c>
      <c r="F119">
        <f t="shared" si="12"/>
        <v>0</v>
      </c>
      <c r="G119">
        <f t="shared" si="13"/>
        <v>0</v>
      </c>
      <c r="H119">
        <f t="shared" si="14"/>
        <v>0</v>
      </c>
    </row>
    <row r="120" spans="2:8" x14ac:dyDescent="0.25">
      <c r="B120" s="10">
        <f>'номера продуктов'!F120</f>
        <v>121250</v>
      </c>
      <c r="C120" s="38" t="str">
        <f t="shared" si="9"/>
        <v>1212</v>
      </c>
      <c r="D120">
        <f t="shared" si="10"/>
        <v>1212</v>
      </c>
      <c r="E120">
        <f t="shared" si="11"/>
        <v>0</v>
      </c>
      <c r="F120">
        <f t="shared" si="12"/>
        <v>0</v>
      </c>
      <c r="G120">
        <f t="shared" si="13"/>
        <v>0</v>
      </c>
      <c r="H120">
        <f t="shared" si="14"/>
        <v>0</v>
      </c>
    </row>
    <row r="121" spans="2:8" x14ac:dyDescent="0.25">
      <c r="B121" s="10">
        <f>'номера продуктов'!F121</f>
        <v>121250</v>
      </c>
      <c r="C121" s="38" t="str">
        <f t="shared" si="9"/>
        <v>1212</v>
      </c>
      <c r="D121">
        <f t="shared" si="10"/>
        <v>1212</v>
      </c>
      <c r="E121">
        <f t="shared" si="11"/>
        <v>0</v>
      </c>
      <c r="F121">
        <f t="shared" si="12"/>
        <v>0</v>
      </c>
      <c r="G121">
        <f t="shared" si="13"/>
        <v>0</v>
      </c>
      <c r="H121">
        <f t="shared" si="14"/>
        <v>0</v>
      </c>
    </row>
    <row r="122" spans="2:8" x14ac:dyDescent="0.25">
      <c r="B122" s="10">
        <f>'номера продуктов'!F122</f>
        <v>121250</v>
      </c>
      <c r="C122" s="38" t="str">
        <f t="shared" si="9"/>
        <v>1212</v>
      </c>
      <c r="D122">
        <f t="shared" si="10"/>
        <v>1212</v>
      </c>
      <c r="E122">
        <f t="shared" si="11"/>
        <v>0</v>
      </c>
      <c r="F122">
        <f t="shared" si="12"/>
        <v>0</v>
      </c>
      <c r="G122">
        <f t="shared" si="13"/>
        <v>0</v>
      </c>
      <c r="H122">
        <f t="shared" si="14"/>
        <v>0</v>
      </c>
    </row>
    <row r="123" spans="2:8" x14ac:dyDescent="0.25">
      <c r="B123" s="10">
        <f>'номера продуктов'!F123</f>
        <v>121250</v>
      </c>
      <c r="C123" s="38" t="str">
        <f t="shared" si="9"/>
        <v>1212</v>
      </c>
      <c r="D123">
        <f t="shared" si="10"/>
        <v>1212</v>
      </c>
      <c r="E123">
        <f t="shared" si="11"/>
        <v>0</v>
      </c>
      <c r="F123">
        <f t="shared" si="12"/>
        <v>0</v>
      </c>
      <c r="G123">
        <f t="shared" si="13"/>
        <v>0</v>
      </c>
      <c r="H123">
        <f t="shared" si="14"/>
        <v>0</v>
      </c>
    </row>
    <row r="124" spans="2:8" x14ac:dyDescent="0.25">
      <c r="B124" s="10">
        <f>'номера продуктов'!F124</f>
        <v>121250</v>
      </c>
      <c r="C124" s="38" t="str">
        <f t="shared" si="9"/>
        <v>1212</v>
      </c>
      <c r="D124">
        <f t="shared" si="10"/>
        <v>1212</v>
      </c>
      <c r="E124">
        <f t="shared" si="11"/>
        <v>0</v>
      </c>
      <c r="F124">
        <f t="shared" si="12"/>
        <v>0</v>
      </c>
      <c r="G124">
        <f t="shared" si="13"/>
        <v>0</v>
      </c>
      <c r="H124">
        <f t="shared" si="14"/>
        <v>0</v>
      </c>
    </row>
    <row r="125" spans="2:8" x14ac:dyDescent="0.25">
      <c r="B125" s="10">
        <f>'номера продуктов'!F125</f>
        <v>126033</v>
      </c>
      <c r="C125" s="38" t="str">
        <f t="shared" si="9"/>
        <v>1260</v>
      </c>
      <c r="D125">
        <f t="shared" si="10"/>
        <v>1260</v>
      </c>
      <c r="E125">
        <f t="shared" si="11"/>
        <v>0</v>
      </c>
      <c r="F125">
        <f t="shared" si="12"/>
        <v>0</v>
      </c>
      <c r="G125">
        <f t="shared" si="13"/>
        <v>0</v>
      </c>
      <c r="H125">
        <f t="shared" si="14"/>
        <v>0</v>
      </c>
    </row>
    <row r="126" spans="2:8" x14ac:dyDescent="0.25">
      <c r="B126" s="10">
        <f>'номера продуктов'!F126</f>
        <v>126033</v>
      </c>
      <c r="C126" s="38" t="str">
        <f t="shared" si="9"/>
        <v>1260</v>
      </c>
      <c r="D126">
        <f t="shared" si="10"/>
        <v>1260</v>
      </c>
      <c r="E126">
        <f t="shared" si="11"/>
        <v>0</v>
      </c>
      <c r="F126">
        <f t="shared" si="12"/>
        <v>0</v>
      </c>
      <c r="G126">
        <f t="shared" si="13"/>
        <v>0</v>
      </c>
      <c r="H126">
        <f t="shared" si="14"/>
        <v>0</v>
      </c>
    </row>
    <row r="127" spans="2:8" x14ac:dyDescent="0.25">
      <c r="B127" s="10">
        <f>'номера продуктов'!F127</f>
        <v>110250</v>
      </c>
      <c r="C127" s="38" t="str">
        <f t="shared" si="9"/>
        <v>1102</v>
      </c>
      <c r="D127">
        <f t="shared" si="10"/>
        <v>1102</v>
      </c>
      <c r="E127">
        <f t="shared" si="11"/>
        <v>0</v>
      </c>
      <c r="F127">
        <f t="shared" si="12"/>
        <v>0</v>
      </c>
      <c r="G127">
        <f t="shared" si="13"/>
        <v>0</v>
      </c>
      <c r="H127">
        <f t="shared" si="14"/>
        <v>0</v>
      </c>
    </row>
    <row r="128" spans="2:8" x14ac:dyDescent="0.25">
      <c r="B128" s="10">
        <f>'номера продуктов'!F128</f>
        <v>110250</v>
      </c>
      <c r="C128" s="38" t="str">
        <f t="shared" si="9"/>
        <v>1102</v>
      </c>
      <c r="D128">
        <f t="shared" si="10"/>
        <v>1102</v>
      </c>
      <c r="E128">
        <f t="shared" si="11"/>
        <v>0</v>
      </c>
      <c r="F128">
        <f t="shared" si="12"/>
        <v>0</v>
      </c>
      <c r="G128">
        <f t="shared" si="13"/>
        <v>0</v>
      </c>
      <c r="H128">
        <f t="shared" si="14"/>
        <v>0</v>
      </c>
    </row>
    <row r="129" spans="2:8" x14ac:dyDescent="0.25">
      <c r="B129" s="10">
        <f>'номера продуктов'!F129</f>
        <v>114650</v>
      </c>
      <c r="C129" s="38" t="str">
        <f t="shared" si="9"/>
        <v>1146</v>
      </c>
      <c r="D129">
        <f t="shared" si="10"/>
        <v>1146</v>
      </c>
      <c r="E129">
        <f t="shared" si="11"/>
        <v>0</v>
      </c>
      <c r="F129">
        <f t="shared" si="12"/>
        <v>0</v>
      </c>
      <c r="G129">
        <f t="shared" si="13"/>
        <v>0</v>
      </c>
      <c r="H129">
        <f t="shared" si="14"/>
        <v>0</v>
      </c>
    </row>
    <row r="130" spans="2:8" x14ac:dyDescent="0.25">
      <c r="B130" s="10">
        <f>'номера продуктов'!F130</f>
        <v>115250</v>
      </c>
      <c r="C130" s="38" t="str">
        <f t="shared" ref="C130:C193" si="15">LEFT(B130,4)</f>
        <v>1152</v>
      </c>
      <c r="D130">
        <f t="shared" si="10"/>
        <v>1152</v>
      </c>
      <c r="E130">
        <f t="shared" si="11"/>
        <v>0</v>
      </c>
      <c r="F130">
        <f t="shared" si="12"/>
        <v>0</v>
      </c>
      <c r="G130">
        <f t="shared" si="13"/>
        <v>0</v>
      </c>
      <c r="H130">
        <f t="shared" si="14"/>
        <v>0</v>
      </c>
    </row>
    <row r="131" spans="2:8" x14ac:dyDescent="0.25">
      <c r="B131" s="10">
        <f>'номера продуктов'!F131</f>
        <v>110750</v>
      </c>
      <c r="C131" s="38" t="str">
        <f t="shared" si="15"/>
        <v>1107</v>
      </c>
      <c r="D131">
        <f t="shared" ref="D131:D194" si="16">IF(LEFT($C131,1)="1",$C131*1,0)</f>
        <v>1107</v>
      </c>
      <c r="E131">
        <f t="shared" ref="E131:E194" si="17">IF(LEFT($C131,1)="2",$C131*1,0)</f>
        <v>0</v>
      </c>
      <c r="F131">
        <f t="shared" ref="F131:F194" si="18">IF(LEFT($C131,1)="3",$C131*1,0)</f>
        <v>0</v>
      </c>
      <c r="G131">
        <f t="shared" ref="G131:G194" si="19">IF(LEFT($C131,1)="4",$C131*1,0)</f>
        <v>0</v>
      </c>
      <c r="H131">
        <f t="shared" ref="H131:H194" si="20">IF(LEFT($C131,1)="5",$C131*1,0)</f>
        <v>0</v>
      </c>
    </row>
    <row r="132" spans="2:8" x14ac:dyDescent="0.25">
      <c r="B132" s="10">
        <f>'номера продуктов'!F132</f>
        <v>121050</v>
      </c>
      <c r="C132" s="38" t="str">
        <f t="shared" si="15"/>
        <v>1210</v>
      </c>
      <c r="D132">
        <f t="shared" si="16"/>
        <v>1210</v>
      </c>
      <c r="E132">
        <f t="shared" si="17"/>
        <v>0</v>
      </c>
      <c r="F132">
        <f t="shared" si="18"/>
        <v>0</v>
      </c>
      <c r="G132">
        <f t="shared" si="19"/>
        <v>0</v>
      </c>
      <c r="H132">
        <f t="shared" si="20"/>
        <v>0</v>
      </c>
    </row>
    <row r="133" spans="2:8" x14ac:dyDescent="0.25">
      <c r="B133" s="10">
        <f>'номера продуктов'!F133</f>
        <v>125850</v>
      </c>
      <c r="C133" s="38" t="str">
        <f t="shared" si="15"/>
        <v>1258</v>
      </c>
      <c r="D133">
        <f t="shared" si="16"/>
        <v>1258</v>
      </c>
      <c r="E133">
        <f t="shared" si="17"/>
        <v>0</v>
      </c>
      <c r="F133">
        <f t="shared" si="18"/>
        <v>0</v>
      </c>
      <c r="G133">
        <f t="shared" si="19"/>
        <v>0</v>
      </c>
      <c r="H133">
        <f t="shared" si="20"/>
        <v>0</v>
      </c>
    </row>
    <row r="134" spans="2:8" x14ac:dyDescent="0.25">
      <c r="B134" s="10">
        <f>'номера продуктов'!F134</f>
        <v>125850</v>
      </c>
      <c r="C134" s="38" t="str">
        <f t="shared" si="15"/>
        <v>1258</v>
      </c>
      <c r="D134">
        <f t="shared" si="16"/>
        <v>1258</v>
      </c>
      <c r="E134">
        <f t="shared" si="17"/>
        <v>0</v>
      </c>
      <c r="F134">
        <f t="shared" si="18"/>
        <v>0</v>
      </c>
      <c r="G134">
        <f t="shared" si="19"/>
        <v>0</v>
      </c>
      <c r="H134">
        <f t="shared" si="20"/>
        <v>0</v>
      </c>
    </row>
    <row r="135" spans="2:8" x14ac:dyDescent="0.25">
      <c r="B135" s="10">
        <f>'номера продуктов'!F135</f>
        <v>125750</v>
      </c>
      <c r="C135" s="38" t="str">
        <f t="shared" si="15"/>
        <v>1257</v>
      </c>
      <c r="D135">
        <f t="shared" si="16"/>
        <v>1257</v>
      </c>
      <c r="E135">
        <f t="shared" si="17"/>
        <v>0</v>
      </c>
      <c r="F135">
        <f t="shared" si="18"/>
        <v>0</v>
      </c>
      <c r="G135">
        <f t="shared" si="19"/>
        <v>0</v>
      </c>
      <c r="H135">
        <f t="shared" si="20"/>
        <v>0</v>
      </c>
    </row>
    <row r="136" spans="2:8" x14ac:dyDescent="0.25">
      <c r="B136" s="10">
        <f>'номера продуктов'!F136</f>
        <v>125750</v>
      </c>
      <c r="C136" s="38" t="str">
        <f t="shared" si="15"/>
        <v>1257</v>
      </c>
      <c r="D136">
        <f t="shared" si="16"/>
        <v>1257</v>
      </c>
      <c r="E136">
        <f t="shared" si="17"/>
        <v>0</v>
      </c>
      <c r="F136">
        <f t="shared" si="18"/>
        <v>0</v>
      </c>
      <c r="G136">
        <f t="shared" si="19"/>
        <v>0</v>
      </c>
      <c r="H136">
        <f t="shared" si="20"/>
        <v>0</v>
      </c>
    </row>
    <row r="137" spans="2:8" x14ac:dyDescent="0.25">
      <c r="B137" s="10">
        <f>'номера продуктов'!F137</f>
        <v>115950</v>
      </c>
      <c r="C137" s="38" t="str">
        <f t="shared" si="15"/>
        <v>1159</v>
      </c>
      <c r="D137">
        <f t="shared" si="16"/>
        <v>1159</v>
      </c>
      <c r="E137">
        <f t="shared" si="17"/>
        <v>0</v>
      </c>
      <c r="F137">
        <f t="shared" si="18"/>
        <v>0</v>
      </c>
      <c r="G137">
        <f t="shared" si="19"/>
        <v>0</v>
      </c>
      <c r="H137">
        <f t="shared" si="20"/>
        <v>0</v>
      </c>
    </row>
    <row r="138" spans="2:8" x14ac:dyDescent="0.25">
      <c r="B138" s="10">
        <f>'номера продуктов'!F138</f>
        <v>110350</v>
      </c>
      <c r="C138" s="38" t="str">
        <f t="shared" si="15"/>
        <v>1103</v>
      </c>
      <c r="D138">
        <f t="shared" si="16"/>
        <v>1103</v>
      </c>
      <c r="E138">
        <f t="shared" si="17"/>
        <v>0</v>
      </c>
      <c r="F138">
        <f t="shared" si="18"/>
        <v>0</v>
      </c>
      <c r="G138">
        <f t="shared" si="19"/>
        <v>0</v>
      </c>
      <c r="H138">
        <f t="shared" si="20"/>
        <v>0</v>
      </c>
    </row>
    <row r="139" spans="2:8" x14ac:dyDescent="0.25">
      <c r="B139" s="10">
        <f>'номера продуктов'!F139</f>
        <v>110350</v>
      </c>
      <c r="C139" s="38" t="str">
        <f t="shared" si="15"/>
        <v>1103</v>
      </c>
      <c r="D139">
        <f t="shared" si="16"/>
        <v>1103</v>
      </c>
      <c r="E139">
        <f t="shared" si="17"/>
        <v>0</v>
      </c>
      <c r="F139">
        <f t="shared" si="18"/>
        <v>0</v>
      </c>
      <c r="G139">
        <f t="shared" si="19"/>
        <v>0</v>
      </c>
      <c r="H139">
        <f t="shared" si="20"/>
        <v>0</v>
      </c>
    </row>
    <row r="140" spans="2:8" x14ac:dyDescent="0.25">
      <c r="B140" s="10">
        <f>'номера продуктов'!F140</f>
        <v>110350</v>
      </c>
      <c r="C140" s="38" t="str">
        <f t="shared" si="15"/>
        <v>1103</v>
      </c>
      <c r="D140">
        <f t="shared" si="16"/>
        <v>1103</v>
      </c>
      <c r="E140">
        <f t="shared" si="17"/>
        <v>0</v>
      </c>
      <c r="F140">
        <f t="shared" si="18"/>
        <v>0</v>
      </c>
      <c r="G140">
        <f t="shared" si="19"/>
        <v>0</v>
      </c>
      <c r="H140">
        <f t="shared" si="20"/>
        <v>0</v>
      </c>
    </row>
    <row r="141" spans="2:8" x14ac:dyDescent="0.25">
      <c r="B141" s="10">
        <f>'номера продуктов'!F141</f>
        <v>127150</v>
      </c>
      <c r="C141" s="38" t="str">
        <f t="shared" si="15"/>
        <v>1271</v>
      </c>
      <c r="D141">
        <f t="shared" si="16"/>
        <v>1271</v>
      </c>
      <c r="E141">
        <f t="shared" si="17"/>
        <v>0</v>
      </c>
      <c r="F141">
        <f t="shared" si="18"/>
        <v>0</v>
      </c>
      <c r="G141">
        <f t="shared" si="19"/>
        <v>0</v>
      </c>
      <c r="H141">
        <f t="shared" si="20"/>
        <v>0</v>
      </c>
    </row>
    <row r="142" spans="2:8" x14ac:dyDescent="0.25">
      <c r="B142" s="10">
        <f>'номера продуктов'!F142</f>
        <v>127250</v>
      </c>
      <c r="C142" s="38" t="str">
        <f t="shared" si="15"/>
        <v>1272</v>
      </c>
      <c r="D142">
        <f t="shared" si="16"/>
        <v>1272</v>
      </c>
      <c r="E142">
        <f t="shared" si="17"/>
        <v>0</v>
      </c>
      <c r="F142">
        <f t="shared" si="18"/>
        <v>0</v>
      </c>
      <c r="G142">
        <f t="shared" si="19"/>
        <v>0</v>
      </c>
      <c r="H142">
        <f t="shared" si="20"/>
        <v>0</v>
      </c>
    </row>
    <row r="143" spans="2:8" x14ac:dyDescent="0.25">
      <c r="B143" s="10">
        <f>'номера продуктов'!F143</f>
        <v>127399</v>
      </c>
      <c r="C143" s="38" t="str">
        <f t="shared" si="15"/>
        <v>1273</v>
      </c>
      <c r="D143">
        <f t="shared" si="16"/>
        <v>1273</v>
      </c>
      <c r="E143">
        <f t="shared" si="17"/>
        <v>0</v>
      </c>
      <c r="F143">
        <f t="shared" si="18"/>
        <v>0</v>
      </c>
      <c r="G143">
        <f t="shared" si="19"/>
        <v>0</v>
      </c>
      <c r="H143">
        <f t="shared" si="20"/>
        <v>0</v>
      </c>
    </row>
    <row r="144" spans="2:8" x14ac:dyDescent="0.25">
      <c r="B144" s="10">
        <f>'номера продуктов'!F144</f>
        <v>121675</v>
      </c>
      <c r="C144" s="38" t="str">
        <f t="shared" si="15"/>
        <v>1216</v>
      </c>
      <c r="D144">
        <f t="shared" si="16"/>
        <v>1216</v>
      </c>
      <c r="E144">
        <f t="shared" si="17"/>
        <v>0</v>
      </c>
      <c r="F144">
        <f t="shared" si="18"/>
        <v>0</v>
      </c>
      <c r="G144">
        <f t="shared" si="19"/>
        <v>0</v>
      </c>
      <c r="H144">
        <f t="shared" si="20"/>
        <v>0</v>
      </c>
    </row>
    <row r="145" spans="2:8" x14ac:dyDescent="0.25">
      <c r="B145" s="10">
        <f>'номера продуктов'!F145</f>
        <v>121675</v>
      </c>
      <c r="C145" s="38" t="str">
        <f t="shared" si="15"/>
        <v>1216</v>
      </c>
      <c r="D145">
        <f t="shared" si="16"/>
        <v>1216</v>
      </c>
      <c r="E145">
        <f t="shared" si="17"/>
        <v>0</v>
      </c>
      <c r="F145">
        <f t="shared" si="18"/>
        <v>0</v>
      </c>
      <c r="G145">
        <f t="shared" si="19"/>
        <v>0</v>
      </c>
      <c r="H145">
        <f t="shared" si="20"/>
        <v>0</v>
      </c>
    </row>
    <row r="146" spans="2:8" x14ac:dyDescent="0.25">
      <c r="B146" s="10">
        <f>'номера продуктов'!F146</f>
        <v>115475</v>
      </c>
      <c r="C146" s="38" t="str">
        <f t="shared" si="15"/>
        <v>1154</v>
      </c>
      <c r="D146">
        <f t="shared" si="16"/>
        <v>1154</v>
      </c>
      <c r="E146">
        <f t="shared" si="17"/>
        <v>0</v>
      </c>
      <c r="F146">
        <f t="shared" si="18"/>
        <v>0</v>
      </c>
      <c r="G146">
        <f t="shared" si="19"/>
        <v>0</v>
      </c>
      <c r="H146">
        <f t="shared" si="20"/>
        <v>0</v>
      </c>
    </row>
    <row r="147" spans="2:8" x14ac:dyDescent="0.25">
      <c r="B147" s="10">
        <f>'номера продуктов'!F147</f>
        <v>115475</v>
      </c>
      <c r="C147" s="38" t="str">
        <f t="shared" si="15"/>
        <v>1154</v>
      </c>
      <c r="D147">
        <f t="shared" si="16"/>
        <v>1154</v>
      </c>
      <c r="E147">
        <f t="shared" si="17"/>
        <v>0</v>
      </c>
      <c r="F147">
        <f t="shared" si="18"/>
        <v>0</v>
      </c>
      <c r="G147">
        <f t="shared" si="19"/>
        <v>0</v>
      </c>
      <c r="H147">
        <f t="shared" si="20"/>
        <v>0</v>
      </c>
    </row>
    <row r="148" spans="2:8" x14ac:dyDescent="0.25">
      <c r="B148" s="10">
        <f>'номера продуктов'!F148</f>
        <v>115475</v>
      </c>
      <c r="C148" s="38" t="str">
        <f t="shared" si="15"/>
        <v>1154</v>
      </c>
      <c r="D148">
        <f t="shared" si="16"/>
        <v>1154</v>
      </c>
      <c r="E148">
        <f t="shared" si="17"/>
        <v>0</v>
      </c>
      <c r="F148">
        <f t="shared" si="18"/>
        <v>0</v>
      </c>
      <c r="G148">
        <f t="shared" si="19"/>
        <v>0</v>
      </c>
      <c r="H148">
        <f t="shared" si="20"/>
        <v>0</v>
      </c>
    </row>
    <row r="149" spans="2:8" x14ac:dyDescent="0.25">
      <c r="B149" s="10">
        <f>'номера продуктов'!F149</f>
        <v>126175</v>
      </c>
      <c r="C149" s="38" t="str">
        <f t="shared" si="15"/>
        <v>1261</v>
      </c>
      <c r="D149">
        <f t="shared" si="16"/>
        <v>1261</v>
      </c>
      <c r="E149">
        <f t="shared" si="17"/>
        <v>0</v>
      </c>
      <c r="F149">
        <f t="shared" si="18"/>
        <v>0</v>
      </c>
      <c r="G149">
        <f t="shared" si="19"/>
        <v>0</v>
      </c>
      <c r="H149">
        <f t="shared" si="20"/>
        <v>0</v>
      </c>
    </row>
    <row r="150" spans="2:8" x14ac:dyDescent="0.25">
      <c r="B150" s="10">
        <f>'номера продуктов'!F150</f>
        <v>125050</v>
      </c>
      <c r="C150" s="38" t="str">
        <f t="shared" si="15"/>
        <v>1250</v>
      </c>
      <c r="D150">
        <f t="shared" si="16"/>
        <v>1250</v>
      </c>
      <c r="E150">
        <f t="shared" si="17"/>
        <v>0</v>
      </c>
      <c r="F150">
        <f t="shared" si="18"/>
        <v>0</v>
      </c>
      <c r="G150">
        <f t="shared" si="19"/>
        <v>0</v>
      </c>
      <c r="H150">
        <f t="shared" si="20"/>
        <v>0</v>
      </c>
    </row>
    <row r="151" spans="2:8" x14ac:dyDescent="0.25">
      <c r="B151" s="10">
        <f>'номера продуктов'!F151</f>
        <v>103799</v>
      </c>
      <c r="C151" s="38" t="str">
        <f t="shared" si="15"/>
        <v>1037</v>
      </c>
      <c r="D151">
        <f t="shared" si="16"/>
        <v>1037</v>
      </c>
      <c r="E151">
        <f t="shared" si="17"/>
        <v>0</v>
      </c>
      <c r="F151">
        <f t="shared" si="18"/>
        <v>0</v>
      </c>
      <c r="G151">
        <f t="shared" si="19"/>
        <v>0</v>
      </c>
      <c r="H151">
        <f t="shared" si="20"/>
        <v>0</v>
      </c>
    </row>
    <row r="152" spans="2:8" x14ac:dyDescent="0.25">
      <c r="B152" s="10">
        <f>'номера продуктов'!F152</f>
        <v>122270</v>
      </c>
      <c r="C152" s="38" t="str">
        <f t="shared" si="15"/>
        <v>1222</v>
      </c>
      <c r="D152">
        <f t="shared" si="16"/>
        <v>1222</v>
      </c>
      <c r="E152">
        <f t="shared" si="17"/>
        <v>0</v>
      </c>
      <c r="F152">
        <f t="shared" si="18"/>
        <v>0</v>
      </c>
      <c r="G152">
        <f t="shared" si="19"/>
        <v>0</v>
      </c>
      <c r="H152">
        <f t="shared" si="20"/>
        <v>0</v>
      </c>
    </row>
    <row r="153" spans="2:8" x14ac:dyDescent="0.25">
      <c r="B153" s="10">
        <f>'номера продуктов'!F153</f>
        <v>103875</v>
      </c>
      <c r="C153" s="38" t="str">
        <f t="shared" si="15"/>
        <v>1038</v>
      </c>
      <c r="D153">
        <f t="shared" si="16"/>
        <v>1038</v>
      </c>
      <c r="E153">
        <f t="shared" si="17"/>
        <v>0</v>
      </c>
      <c r="F153">
        <f t="shared" si="18"/>
        <v>0</v>
      </c>
      <c r="G153">
        <f t="shared" si="19"/>
        <v>0</v>
      </c>
      <c r="H153">
        <f t="shared" si="20"/>
        <v>0</v>
      </c>
    </row>
    <row r="154" spans="2:8" x14ac:dyDescent="0.25">
      <c r="B154" s="10">
        <f>'номера продуктов'!F154</f>
        <v>120725</v>
      </c>
      <c r="C154" s="38" t="str">
        <f t="shared" si="15"/>
        <v>1207</v>
      </c>
      <c r="D154">
        <f t="shared" si="16"/>
        <v>1207</v>
      </c>
      <c r="E154">
        <f t="shared" si="17"/>
        <v>0</v>
      </c>
      <c r="F154">
        <f t="shared" si="18"/>
        <v>0</v>
      </c>
      <c r="G154">
        <f t="shared" si="19"/>
        <v>0</v>
      </c>
      <c r="H154">
        <f t="shared" si="20"/>
        <v>0</v>
      </c>
    </row>
    <row r="155" spans="2:8" x14ac:dyDescent="0.25">
      <c r="B155" s="10">
        <f>'номера продуктов'!F155</f>
        <v>109050</v>
      </c>
      <c r="C155" s="38" t="str">
        <f t="shared" si="15"/>
        <v>1090</v>
      </c>
      <c r="D155">
        <f t="shared" si="16"/>
        <v>1090</v>
      </c>
      <c r="E155">
        <f t="shared" si="17"/>
        <v>0</v>
      </c>
      <c r="F155">
        <f t="shared" si="18"/>
        <v>0</v>
      </c>
      <c r="G155">
        <f t="shared" si="19"/>
        <v>0</v>
      </c>
      <c r="H155">
        <f t="shared" si="20"/>
        <v>0</v>
      </c>
    </row>
    <row r="156" spans="2:8" x14ac:dyDescent="0.25">
      <c r="B156" s="10">
        <f>'номера продуктов'!F156</f>
        <v>127450</v>
      </c>
      <c r="C156" s="38" t="str">
        <f t="shared" si="15"/>
        <v>1274</v>
      </c>
      <c r="D156">
        <f t="shared" si="16"/>
        <v>1274</v>
      </c>
      <c r="E156">
        <f t="shared" si="17"/>
        <v>0</v>
      </c>
      <c r="F156">
        <f t="shared" si="18"/>
        <v>0</v>
      </c>
      <c r="G156">
        <f t="shared" si="19"/>
        <v>0</v>
      </c>
      <c r="H156">
        <f t="shared" si="20"/>
        <v>0</v>
      </c>
    </row>
    <row r="157" spans="2:8" x14ac:dyDescent="0.25">
      <c r="B157" s="10">
        <f>'номера продуктов'!F157</f>
        <v>112525</v>
      </c>
      <c r="C157" s="38" t="str">
        <f t="shared" si="15"/>
        <v>1125</v>
      </c>
      <c r="D157">
        <f t="shared" si="16"/>
        <v>1125</v>
      </c>
      <c r="E157">
        <f t="shared" si="17"/>
        <v>0</v>
      </c>
      <c r="F157">
        <f t="shared" si="18"/>
        <v>0</v>
      </c>
      <c r="G157">
        <f t="shared" si="19"/>
        <v>0</v>
      </c>
      <c r="H157">
        <f t="shared" si="20"/>
        <v>0</v>
      </c>
    </row>
    <row r="158" spans="2:8" x14ac:dyDescent="0.25">
      <c r="B158" s="10">
        <f>'номера продуктов'!F158</f>
        <v>112525</v>
      </c>
      <c r="C158" s="38" t="str">
        <f t="shared" si="15"/>
        <v>1125</v>
      </c>
      <c r="D158">
        <f t="shared" si="16"/>
        <v>1125</v>
      </c>
      <c r="E158">
        <f t="shared" si="17"/>
        <v>0</v>
      </c>
      <c r="F158">
        <f t="shared" si="18"/>
        <v>0</v>
      </c>
      <c r="G158">
        <f t="shared" si="19"/>
        <v>0</v>
      </c>
      <c r="H158">
        <f t="shared" si="20"/>
        <v>0</v>
      </c>
    </row>
    <row r="159" spans="2:8" x14ac:dyDescent="0.25">
      <c r="B159" s="10">
        <f>'номера продуктов'!F159</f>
        <v>112525</v>
      </c>
      <c r="C159" s="38" t="str">
        <f t="shared" si="15"/>
        <v>1125</v>
      </c>
      <c r="D159">
        <f t="shared" si="16"/>
        <v>1125</v>
      </c>
      <c r="E159">
        <f t="shared" si="17"/>
        <v>0</v>
      </c>
      <c r="F159">
        <f t="shared" si="18"/>
        <v>0</v>
      </c>
      <c r="G159">
        <f t="shared" si="19"/>
        <v>0</v>
      </c>
      <c r="H159">
        <f t="shared" si="20"/>
        <v>0</v>
      </c>
    </row>
    <row r="160" spans="2:8" x14ac:dyDescent="0.25">
      <c r="B160" s="10">
        <f>'номера продуктов'!F160</f>
        <v>112210</v>
      </c>
      <c r="C160" s="38" t="str">
        <f t="shared" si="15"/>
        <v>1122</v>
      </c>
      <c r="D160">
        <f t="shared" si="16"/>
        <v>1122</v>
      </c>
      <c r="E160">
        <f t="shared" si="17"/>
        <v>0</v>
      </c>
      <c r="F160">
        <f t="shared" si="18"/>
        <v>0</v>
      </c>
      <c r="G160">
        <f t="shared" si="19"/>
        <v>0</v>
      </c>
      <c r="H160">
        <f t="shared" si="20"/>
        <v>0</v>
      </c>
    </row>
    <row r="161" spans="2:8" x14ac:dyDescent="0.25">
      <c r="B161" s="10">
        <f>'номера продуктов'!F161</f>
        <v>301750</v>
      </c>
      <c r="C161" s="38" t="str">
        <f t="shared" si="15"/>
        <v>3017</v>
      </c>
      <c r="D161">
        <f t="shared" si="16"/>
        <v>0</v>
      </c>
      <c r="E161">
        <f t="shared" si="17"/>
        <v>0</v>
      </c>
      <c r="F161">
        <f t="shared" si="18"/>
        <v>3017</v>
      </c>
      <c r="G161">
        <f t="shared" si="19"/>
        <v>0</v>
      </c>
      <c r="H161">
        <f t="shared" si="20"/>
        <v>0</v>
      </c>
    </row>
    <row r="162" spans="2:8" x14ac:dyDescent="0.25">
      <c r="B162" s="10">
        <f>'номера продуктов'!F162</f>
        <v>301750</v>
      </c>
      <c r="C162" s="38" t="str">
        <f t="shared" si="15"/>
        <v>3017</v>
      </c>
      <c r="D162">
        <f t="shared" si="16"/>
        <v>0</v>
      </c>
      <c r="E162">
        <f t="shared" si="17"/>
        <v>0</v>
      </c>
      <c r="F162">
        <f t="shared" si="18"/>
        <v>3017</v>
      </c>
      <c r="G162">
        <f t="shared" si="19"/>
        <v>0</v>
      </c>
      <c r="H162">
        <f t="shared" si="20"/>
        <v>0</v>
      </c>
    </row>
    <row r="163" spans="2:8" x14ac:dyDescent="0.25">
      <c r="B163" s="10">
        <f>'номера продуктов'!F163</f>
        <v>301750</v>
      </c>
      <c r="C163" s="38" t="str">
        <f t="shared" si="15"/>
        <v>3017</v>
      </c>
      <c r="D163">
        <f t="shared" si="16"/>
        <v>0</v>
      </c>
      <c r="E163">
        <f t="shared" si="17"/>
        <v>0</v>
      </c>
      <c r="F163">
        <f t="shared" si="18"/>
        <v>3017</v>
      </c>
      <c r="G163">
        <f t="shared" si="19"/>
        <v>0</v>
      </c>
      <c r="H163">
        <f t="shared" si="20"/>
        <v>0</v>
      </c>
    </row>
    <row r="164" spans="2:8" x14ac:dyDescent="0.25">
      <c r="B164" s="10">
        <f>'номера продуктов'!F164</f>
        <v>301750</v>
      </c>
      <c r="C164" s="38" t="str">
        <f t="shared" si="15"/>
        <v>3017</v>
      </c>
      <c r="D164">
        <f t="shared" si="16"/>
        <v>0</v>
      </c>
      <c r="E164">
        <f t="shared" si="17"/>
        <v>0</v>
      </c>
      <c r="F164">
        <f t="shared" si="18"/>
        <v>3017</v>
      </c>
      <c r="G164">
        <f t="shared" si="19"/>
        <v>0</v>
      </c>
      <c r="H164">
        <f t="shared" si="20"/>
        <v>0</v>
      </c>
    </row>
    <row r="165" spans="2:8" x14ac:dyDescent="0.25">
      <c r="B165" s="10">
        <f>'номера продуктов'!F165</f>
        <v>301750</v>
      </c>
      <c r="C165" s="38" t="str">
        <f t="shared" si="15"/>
        <v>3017</v>
      </c>
      <c r="D165">
        <f t="shared" si="16"/>
        <v>0</v>
      </c>
      <c r="E165">
        <f t="shared" si="17"/>
        <v>0</v>
      </c>
      <c r="F165">
        <f t="shared" si="18"/>
        <v>3017</v>
      </c>
      <c r="G165">
        <f t="shared" si="19"/>
        <v>0</v>
      </c>
      <c r="H165">
        <f t="shared" si="20"/>
        <v>0</v>
      </c>
    </row>
    <row r="166" spans="2:8" x14ac:dyDescent="0.25">
      <c r="B166" s="10">
        <f>'номера продуктов'!F166</f>
        <v>301750</v>
      </c>
      <c r="C166" s="38" t="str">
        <f t="shared" si="15"/>
        <v>3017</v>
      </c>
      <c r="D166">
        <f t="shared" si="16"/>
        <v>0</v>
      </c>
      <c r="E166">
        <f t="shared" si="17"/>
        <v>0</v>
      </c>
      <c r="F166">
        <f t="shared" si="18"/>
        <v>3017</v>
      </c>
      <c r="G166">
        <f t="shared" si="19"/>
        <v>0</v>
      </c>
      <c r="H166">
        <f t="shared" si="20"/>
        <v>0</v>
      </c>
    </row>
    <row r="167" spans="2:8" x14ac:dyDescent="0.25">
      <c r="B167" s="10">
        <f>'номера продуктов'!F167</f>
        <v>301248</v>
      </c>
      <c r="C167" s="38" t="str">
        <f t="shared" si="15"/>
        <v>3012</v>
      </c>
      <c r="D167">
        <f t="shared" si="16"/>
        <v>0</v>
      </c>
      <c r="E167">
        <f t="shared" si="17"/>
        <v>0</v>
      </c>
      <c r="F167">
        <f t="shared" si="18"/>
        <v>3012</v>
      </c>
      <c r="G167">
        <f t="shared" si="19"/>
        <v>0</v>
      </c>
      <c r="H167">
        <f t="shared" si="20"/>
        <v>0</v>
      </c>
    </row>
    <row r="168" spans="2:8" x14ac:dyDescent="0.25">
      <c r="B168" s="10">
        <f>'номера продуктов'!F168</f>
        <v>301248</v>
      </c>
      <c r="C168" s="38" t="str">
        <f t="shared" si="15"/>
        <v>3012</v>
      </c>
      <c r="D168">
        <f t="shared" si="16"/>
        <v>0</v>
      </c>
      <c r="E168">
        <f t="shared" si="17"/>
        <v>0</v>
      </c>
      <c r="F168">
        <f t="shared" si="18"/>
        <v>3012</v>
      </c>
      <c r="G168">
        <f t="shared" si="19"/>
        <v>0</v>
      </c>
      <c r="H168">
        <f t="shared" si="20"/>
        <v>0</v>
      </c>
    </row>
    <row r="169" spans="2:8" x14ac:dyDescent="0.25">
      <c r="B169" s="10">
        <f>'номера продуктов'!F169</f>
        <v>301248</v>
      </c>
      <c r="C169" s="38" t="str">
        <f t="shared" si="15"/>
        <v>3012</v>
      </c>
      <c r="D169">
        <f t="shared" si="16"/>
        <v>0</v>
      </c>
      <c r="E169">
        <f t="shared" si="17"/>
        <v>0</v>
      </c>
      <c r="F169">
        <f t="shared" si="18"/>
        <v>3012</v>
      </c>
      <c r="G169">
        <f t="shared" si="19"/>
        <v>0</v>
      </c>
      <c r="H169">
        <f t="shared" si="20"/>
        <v>0</v>
      </c>
    </row>
    <row r="170" spans="2:8" x14ac:dyDescent="0.25">
      <c r="B170" s="10">
        <f>'номера продуктов'!F170</f>
        <v>301248</v>
      </c>
      <c r="C170" s="38" t="str">
        <f t="shared" si="15"/>
        <v>3012</v>
      </c>
      <c r="D170">
        <f t="shared" si="16"/>
        <v>0</v>
      </c>
      <c r="E170">
        <f t="shared" si="17"/>
        <v>0</v>
      </c>
      <c r="F170">
        <f t="shared" si="18"/>
        <v>3012</v>
      </c>
      <c r="G170">
        <f t="shared" si="19"/>
        <v>0</v>
      </c>
      <c r="H170">
        <f t="shared" si="20"/>
        <v>0</v>
      </c>
    </row>
    <row r="171" spans="2:8" x14ac:dyDescent="0.25">
      <c r="B171" s="10">
        <f>'номера продуктов'!F171</f>
        <v>301850</v>
      </c>
      <c r="C171" s="38" t="str">
        <f t="shared" si="15"/>
        <v>3018</v>
      </c>
      <c r="D171">
        <f t="shared" si="16"/>
        <v>0</v>
      </c>
      <c r="E171">
        <f t="shared" si="17"/>
        <v>0</v>
      </c>
      <c r="F171">
        <f t="shared" si="18"/>
        <v>3018</v>
      </c>
      <c r="G171">
        <f t="shared" si="19"/>
        <v>0</v>
      </c>
      <c r="H171">
        <f t="shared" si="20"/>
        <v>0</v>
      </c>
    </row>
    <row r="172" spans="2:8" x14ac:dyDescent="0.25">
      <c r="B172" s="10">
        <f>'номера продуктов'!F172</f>
        <v>301850</v>
      </c>
      <c r="C172" s="38" t="str">
        <f t="shared" si="15"/>
        <v>3018</v>
      </c>
      <c r="D172">
        <f t="shared" si="16"/>
        <v>0</v>
      </c>
      <c r="E172">
        <f t="shared" si="17"/>
        <v>0</v>
      </c>
      <c r="F172">
        <f t="shared" si="18"/>
        <v>3018</v>
      </c>
      <c r="G172">
        <f t="shared" si="19"/>
        <v>0</v>
      </c>
      <c r="H172">
        <f t="shared" si="20"/>
        <v>0</v>
      </c>
    </row>
    <row r="173" spans="2:8" x14ac:dyDescent="0.25">
      <c r="B173" s="10">
        <f>'номера продуктов'!F173</f>
        <v>301850</v>
      </c>
      <c r="C173" s="38" t="str">
        <f t="shared" si="15"/>
        <v>3018</v>
      </c>
      <c r="D173">
        <f t="shared" si="16"/>
        <v>0</v>
      </c>
      <c r="E173">
        <f t="shared" si="17"/>
        <v>0</v>
      </c>
      <c r="F173">
        <f t="shared" si="18"/>
        <v>3018</v>
      </c>
      <c r="G173">
        <f t="shared" si="19"/>
        <v>0</v>
      </c>
      <c r="H173">
        <f t="shared" si="20"/>
        <v>0</v>
      </c>
    </row>
    <row r="174" spans="2:8" x14ac:dyDescent="0.25">
      <c r="B174" s="10">
        <f>'номера продуктов'!F174</f>
        <v>302025</v>
      </c>
      <c r="C174" s="38" t="str">
        <f t="shared" si="15"/>
        <v>3020</v>
      </c>
      <c r="D174">
        <f t="shared" si="16"/>
        <v>0</v>
      </c>
      <c r="E174">
        <f t="shared" si="17"/>
        <v>0</v>
      </c>
      <c r="F174">
        <f t="shared" si="18"/>
        <v>3020</v>
      </c>
      <c r="G174">
        <f t="shared" si="19"/>
        <v>0</v>
      </c>
      <c r="H174">
        <f t="shared" si="20"/>
        <v>0</v>
      </c>
    </row>
    <row r="175" spans="2:8" x14ac:dyDescent="0.25">
      <c r="B175" s="10">
        <f>'номера продуктов'!F175</f>
        <v>302025</v>
      </c>
      <c r="C175" s="38" t="str">
        <f t="shared" si="15"/>
        <v>3020</v>
      </c>
      <c r="D175">
        <f t="shared" si="16"/>
        <v>0</v>
      </c>
      <c r="E175">
        <f t="shared" si="17"/>
        <v>0</v>
      </c>
      <c r="F175">
        <f t="shared" si="18"/>
        <v>3020</v>
      </c>
      <c r="G175">
        <f t="shared" si="19"/>
        <v>0</v>
      </c>
      <c r="H175">
        <f t="shared" si="20"/>
        <v>0</v>
      </c>
    </row>
    <row r="176" spans="2:8" x14ac:dyDescent="0.25">
      <c r="B176" s="10">
        <f>'номера продуктов'!F176</f>
        <v>302125</v>
      </c>
      <c r="C176" s="38" t="str">
        <f t="shared" si="15"/>
        <v>3021</v>
      </c>
      <c r="D176">
        <f t="shared" si="16"/>
        <v>0</v>
      </c>
      <c r="E176">
        <f t="shared" si="17"/>
        <v>0</v>
      </c>
      <c r="F176">
        <f t="shared" si="18"/>
        <v>3021</v>
      </c>
      <c r="G176">
        <f t="shared" si="19"/>
        <v>0</v>
      </c>
      <c r="H176">
        <f t="shared" si="20"/>
        <v>0</v>
      </c>
    </row>
    <row r="177" spans="2:8" x14ac:dyDescent="0.25">
      <c r="B177" s="10">
        <f>'номера продуктов'!F177</f>
        <v>302125</v>
      </c>
      <c r="C177" s="38" t="str">
        <f t="shared" si="15"/>
        <v>3021</v>
      </c>
      <c r="D177">
        <f t="shared" si="16"/>
        <v>0</v>
      </c>
      <c r="E177">
        <f t="shared" si="17"/>
        <v>0</v>
      </c>
      <c r="F177">
        <f t="shared" si="18"/>
        <v>3021</v>
      </c>
      <c r="G177">
        <f t="shared" si="19"/>
        <v>0</v>
      </c>
      <c r="H177">
        <f t="shared" si="20"/>
        <v>0</v>
      </c>
    </row>
    <row r="178" spans="2:8" x14ac:dyDescent="0.25">
      <c r="B178" s="10">
        <f>'номера продуктов'!F178</f>
        <v>302125</v>
      </c>
      <c r="C178" s="38" t="str">
        <f t="shared" si="15"/>
        <v>3021</v>
      </c>
      <c r="D178">
        <f t="shared" si="16"/>
        <v>0</v>
      </c>
      <c r="E178">
        <f t="shared" si="17"/>
        <v>0</v>
      </c>
      <c r="F178">
        <f t="shared" si="18"/>
        <v>3021</v>
      </c>
      <c r="G178">
        <f t="shared" si="19"/>
        <v>0</v>
      </c>
      <c r="H178">
        <f t="shared" si="20"/>
        <v>0</v>
      </c>
    </row>
    <row r="179" spans="2:8" x14ac:dyDescent="0.25">
      <c r="B179" s="10">
        <f>'номера продуктов'!F179</f>
        <v>302265</v>
      </c>
      <c r="C179" s="38" t="str">
        <f t="shared" si="15"/>
        <v>3022</v>
      </c>
      <c r="D179">
        <f t="shared" si="16"/>
        <v>0</v>
      </c>
      <c r="E179">
        <f t="shared" si="17"/>
        <v>0</v>
      </c>
      <c r="F179">
        <f t="shared" si="18"/>
        <v>3022</v>
      </c>
      <c r="G179">
        <f t="shared" si="19"/>
        <v>0</v>
      </c>
      <c r="H179">
        <f t="shared" si="20"/>
        <v>0</v>
      </c>
    </row>
    <row r="180" spans="2:8" x14ac:dyDescent="0.25">
      <c r="B180" s="10">
        <f>'номера продуктов'!F180</f>
        <v>302265</v>
      </c>
      <c r="C180" s="38" t="str">
        <f t="shared" si="15"/>
        <v>3022</v>
      </c>
      <c r="D180">
        <f t="shared" si="16"/>
        <v>0</v>
      </c>
      <c r="E180">
        <f t="shared" si="17"/>
        <v>0</v>
      </c>
      <c r="F180">
        <f t="shared" si="18"/>
        <v>3022</v>
      </c>
      <c r="G180">
        <f t="shared" si="19"/>
        <v>0</v>
      </c>
      <c r="H180">
        <f t="shared" si="20"/>
        <v>0</v>
      </c>
    </row>
    <row r="181" spans="2:8" x14ac:dyDescent="0.25">
      <c r="B181" s="10">
        <f>'номера продуктов'!F181</f>
        <v>302370</v>
      </c>
      <c r="C181" s="38" t="str">
        <f t="shared" si="15"/>
        <v>3023</v>
      </c>
      <c r="D181">
        <f t="shared" si="16"/>
        <v>0</v>
      </c>
      <c r="E181">
        <f t="shared" si="17"/>
        <v>0</v>
      </c>
      <c r="F181">
        <f t="shared" si="18"/>
        <v>3023</v>
      </c>
      <c r="G181">
        <f t="shared" si="19"/>
        <v>0</v>
      </c>
      <c r="H181">
        <f t="shared" si="20"/>
        <v>0</v>
      </c>
    </row>
    <row r="182" spans="2:8" x14ac:dyDescent="0.25">
      <c r="B182" s="10">
        <f>'номера продуктов'!F182</f>
        <v>302370</v>
      </c>
      <c r="C182" s="38" t="str">
        <f t="shared" si="15"/>
        <v>3023</v>
      </c>
      <c r="D182">
        <f t="shared" si="16"/>
        <v>0</v>
      </c>
      <c r="E182">
        <f t="shared" si="17"/>
        <v>0</v>
      </c>
      <c r="F182">
        <f t="shared" si="18"/>
        <v>3023</v>
      </c>
      <c r="G182">
        <f t="shared" si="19"/>
        <v>0</v>
      </c>
      <c r="H182">
        <f t="shared" si="20"/>
        <v>0</v>
      </c>
    </row>
    <row r="183" spans="2:8" x14ac:dyDescent="0.25">
      <c r="B183" s="10">
        <f>'номера продуктов'!F183</f>
        <v>302420</v>
      </c>
      <c r="C183" s="38" t="str">
        <f t="shared" si="15"/>
        <v>3024</v>
      </c>
      <c r="D183">
        <f t="shared" si="16"/>
        <v>0</v>
      </c>
      <c r="E183">
        <f t="shared" si="17"/>
        <v>0</v>
      </c>
      <c r="F183">
        <f t="shared" si="18"/>
        <v>3024</v>
      </c>
      <c r="G183">
        <f t="shared" si="19"/>
        <v>0</v>
      </c>
      <c r="H183">
        <f t="shared" si="20"/>
        <v>0</v>
      </c>
    </row>
    <row r="184" spans="2:8" x14ac:dyDescent="0.25">
      <c r="B184" s="10">
        <f>'номера продуктов'!F184</f>
        <v>122650</v>
      </c>
      <c r="C184" s="38" t="str">
        <f t="shared" si="15"/>
        <v>1226</v>
      </c>
      <c r="D184">
        <f t="shared" si="16"/>
        <v>1226</v>
      </c>
      <c r="E184">
        <f t="shared" si="17"/>
        <v>0</v>
      </c>
      <c r="F184">
        <f t="shared" si="18"/>
        <v>0</v>
      </c>
      <c r="G184">
        <f t="shared" si="19"/>
        <v>0</v>
      </c>
      <c r="H184">
        <f t="shared" si="20"/>
        <v>0</v>
      </c>
    </row>
    <row r="185" spans="2:8" x14ac:dyDescent="0.25">
      <c r="B185" s="10">
        <f>'номера продуктов'!F185</f>
        <v>122650</v>
      </c>
      <c r="C185" s="38" t="str">
        <f t="shared" si="15"/>
        <v>1226</v>
      </c>
      <c r="D185">
        <f t="shared" si="16"/>
        <v>1226</v>
      </c>
      <c r="E185">
        <f t="shared" si="17"/>
        <v>0</v>
      </c>
      <c r="F185">
        <f t="shared" si="18"/>
        <v>0</v>
      </c>
      <c r="G185">
        <f t="shared" si="19"/>
        <v>0</v>
      </c>
      <c r="H185">
        <f t="shared" si="20"/>
        <v>0</v>
      </c>
    </row>
    <row r="186" spans="2:8" x14ac:dyDescent="0.25">
      <c r="B186" s="10">
        <f>'номера продуктов'!F186</f>
        <v>122770</v>
      </c>
      <c r="C186" s="38" t="str">
        <f t="shared" si="15"/>
        <v>1227</v>
      </c>
      <c r="D186">
        <f t="shared" si="16"/>
        <v>1227</v>
      </c>
      <c r="E186">
        <f t="shared" si="17"/>
        <v>0</v>
      </c>
      <c r="F186">
        <f t="shared" si="18"/>
        <v>0</v>
      </c>
      <c r="G186">
        <f t="shared" si="19"/>
        <v>0</v>
      </c>
      <c r="H186">
        <f t="shared" si="20"/>
        <v>0</v>
      </c>
    </row>
    <row r="187" spans="2:8" x14ac:dyDescent="0.25">
      <c r="B187" s="10">
        <f>'номера продуктов'!F187</f>
        <v>122899</v>
      </c>
      <c r="C187" s="38" t="str">
        <f t="shared" si="15"/>
        <v>1228</v>
      </c>
      <c r="D187">
        <f t="shared" si="16"/>
        <v>1228</v>
      </c>
      <c r="E187">
        <f t="shared" si="17"/>
        <v>0</v>
      </c>
      <c r="F187">
        <f t="shared" si="18"/>
        <v>0</v>
      </c>
      <c r="G187">
        <f t="shared" si="19"/>
        <v>0</v>
      </c>
      <c r="H187">
        <f t="shared" si="20"/>
        <v>0</v>
      </c>
    </row>
    <row r="188" spans="2:8" x14ac:dyDescent="0.25">
      <c r="B188" s="10">
        <f>'номера продуктов'!F188</f>
        <v>104350</v>
      </c>
      <c r="C188" s="38" t="str">
        <f t="shared" si="15"/>
        <v>1043</v>
      </c>
      <c r="D188">
        <f t="shared" si="16"/>
        <v>1043</v>
      </c>
      <c r="E188">
        <f t="shared" si="17"/>
        <v>0</v>
      </c>
      <c r="F188">
        <f t="shared" si="18"/>
        <v>0</v>
      </c>
      <c r="G188">
        <f t="shared" si="19"/>
        <v>0</v>
      </c>
      <c r="H188">
        <f t="shared" si="20"/>
        <v>0</v>
      </c>
    </row>
    <row r="189" spans="2:8" x14ac:dyDescent="0.25">
      <c r="B189" s="10">
        <f>'номера продуктов'!F189</f>
        <v>105170</v>
      </c>
      <c r="C189" s="38" t="str">
        <f t="shared" si="15"/>
        <v>1051</v>
      </c>
      <c r="D189">
        <f t="shared" si="16"/>
        <v>1051</v>
      </c>
      <c r="E189">
        <f t="shared" si="17"/>
        <v>0</v>
      </c>
      <c r="F189">
        <f t="shared" si="18"/>
        <v>0</v>
      </c>
      <c r="G189">
        <f t="shared" si="19"/>
        <v>0</v>
      </c>
      <c r="H189">
        <f t="shared" si="20"/>
        <v>0</v>
      </c>
    </row>
    <row r="190" spans="2:8" x14ac:dyDescent="0.25">
      <c r="B190" s="10">
        <f>'номера продуктов'!F190</f>
        <v>105299</v>
      </c>
      <c r="C190" s="38" t="str">
        <f t="shared" si="15"/>
        <v>1052</v>
      </c>
      <c r="D190">
        <f t="shared" si="16"/>
        <v>1052</v>
      </c>
      <c r="E190">
        <f t="shared" si="17"/>
        <v>0</v>
      </c>
      <c r="F190">
        <f t="shared" si="18"/>
        <v>0</v>
      </c>
      <c r="G190">
        <f t="shared" si="19"/>
        <v>0</v>
      </c>
      <c r="H190">
        <f t="shared" si="20"/>
        <v>0</v>
      </c>
    </row>
    <row r="191" spans="2:8" x14ac:dyDescent="0.25">
      <c r="B191" s="10">
        <f>'номера продуктов'!F191</f>
        <v>105099</v>
      </c>
      <c r="C191" s="38" t="str">
        <f t="shared" si="15"/>
        <v>1050</v>
      </c>
      <c r="D191">
        <f t="shared" si="16"/>
        <v>1050</v>
      </c>
      <c r="E191">
        <f t="shared" si="17"/>
        <v>0</v>
      </c>
      <c r="F191">
        <f t="shared" si="18"/>
        <v>0</v>
      </c>
      <c r="G191">
        <f t="shared" si="19"/>
        <v>0</v>
      </c>
      <c r="H191">
        <f t="shared" si="20"/>
        <v>0</v>
      </c>
    </row>
    <row r="192" spans="2:8" x14ac:dyDescent="0.25">
      <c r="B192" s="10">
        <f>'номера продуктов'!F192</f>
        <v>104870</v>
      </c>
      <c r="C192" s="38" t="str">
        <f t="shared" si="15"/>
        <v>1048</v>
      </c>
      <c r="D192">
        <f t="shared" si="16"/>
        <v>1048</v>
      </c>
      <c r="E192">
        <f t="shared" si="17"/>
        <v>0</v>
      </c>
      <c r="F192">
        <f t="shared" si="18"/>
        <v>0</v>
      </c>
      <c r="G192">
        <f t="shared" si="19"/>
        <v>0</v>
      </c>
      <c r="H192">
        <f t="shared" si="20"/>
        <v>0</v>
      </c>
    </row>
    <row r="193" spans="2:8" x14ac:dyDescent="0.25">
      <c r="B193" s="10">
        <f>'номера продуктов'!F193</f>
        <v>119650</v>
      </c>
      <c r="C193" s="38" t="str">
        <f t="shared" si="15"/>
        <v>1196</v>
      </c>
      <c r="D193">
        <f t="shared" si="16"/>
        <v>1196</v>
      </c>
      <c r="E193">
        <f t="shared" si="17"/>
        <v>0</v>
      </c>
      <c r="F193">
        <f t="shared" si="18"/>
        <v>0</v>
      </c>
      <c r="G193">
        <f t="shared" si="19"/>
        <v>0</v>
      </c>
      <c r="H193">
        <f t="shared" si="20"/>
        <v>0</v>
      </c>
    </row>
    <row r="194" spans="2:8" x14ac:dyDescent="0.25">
      <c r="B194" s="10">
        <f>'номера продуктов'!F194</f>
        <v>108850</v>
      </c>
      <c r="C194" s="38" t="str">
        <f t="shared" ref="C194:C257" si="21">LEFT(B194,4)</f>
        <v>1088</v>
      </c>
      <c r="D194">
        <f t="shared" si="16"/>
        <v>1088</v>
      </c>
      <c r="E194">
        <f t="shared" si="17"/>
        <v>0</v>
      </c>
      <c r="F194">
        <f t="shared" si="18"/>
        <v>0</v>
      </c>
      <c r="G194">
        <f t="shared" si="19"/>
        <v>0</v>
      </c>
      <c r="H194">
        <f t="shared" si="20"/>
        <v>0</v>
      </c>
    </row>
    <row r="195" spans="2:8" x14ac:dyDescent="0.25">
      <c r="B195" s="10">
        <f>'номера продуктов'!F195</f>
        <v>108850</v>
      </c>
      <c r="C195" s="38" t="str">
        <f t="shared" si="21"/>
        <v>1088</v>
      </c>
      <c r="D195">
        <f t="shared" ref="D195:D258" si="22">IF(LEFT($C195,1)="1",$C195*1,0)</f>
        <v>1088</v>
      </c>
      <c r="E195">
        <f t="shared" ref="E195:E258" si="23">IF(LEFT($C195,1)="2",$C195*1,0)</f>
        <v>0</v>
      </c>
      <c r="F195">
        <f t="shared" ref="F195:F258" si="24">IF(LEFT($C195,1)="3",$C195*1,0)</f>
        <v>0</v>
      </c>
      <c r="G195">
        <f t="shared" ref="G195:G258" si="25">IF(LEFT($C195,1)="4",$C195*1,0)</f>
        <v>0</v>
      </c>
      <c r="H195">
        <f t="shared" ref="H195:H258" si="26">IF(LEFT($C195,1)="5",$C195*1,0)</f>
        <v>0</v>
      </c>
    </row>
    <row r="196" spans="2:8" x14ac:dyDescent="0.25">
      <c r="B196" s="10">
        <f>'номера продуктов'!F196</f>
        <v>104170</v>
      </c>
      <c r="C196" s="38" t="str">
        <f t="shared" si="21"/>
        <v>1041</v>
      </c>
      <c r="D196">
        <f t="shared" si="22"/>
        <v>1041</v>
      </c>
      <c r="E196">
        <f t="shared" si="23"/>
        <v>0</v>
      </c>
      <c r="F196">
        <f t="shared" si="24"/>
        <v>0</v>
      </c>
      <c r="G196">
        <f t="shared" si="25"/>
        <v>0</v>
      </c>
      <c r="H196">
        <f t="shared" si="26"/>
        <v>0</v>
      </c>
    </row>
    <row r="197" spans="2:8" x14ac:dyDescent="0.25">
      <c r="B197" s="10">
        <f>'номера продуктов'!F197</f>
        <v>113250</v>
      </c>
      <c r="C197" s="38" t="str">
        <f t="shared" si="21"/>
        <v>1132</v>
      </c>
      <c r="D197">
        <f t="shared" si="22"/>
        <v>1132</v>
      </c>
      <c r="E197">
        <f t="shared" si="23"/>
        <v>0</v>
      </c>
      <c r="F197">
        <f t="shared" si="24"/>
        <v>0</v>
      </c>
      <c r="G197">
        <f t="shared" si="25"/>
        <v>0</v>
      </c>
      <c r="H197">
        <f t="shared" si="26"/>
        <v>0</v>
      </c>
    </row>
    <row r="198" spans="2:8" x14ac:dyDescent="0.25">
      <c r="B198" s="10">
        <f>'номера продуктов'!F198</f>
        <v>104550</v>
      </c>
      <c r="C198" s="38" t="str">
        <f t="shared" si="21"/>
        <v>1045</v>
      </c>
      <c r="D198">
        <f t="shared" si="22"/>
        <v>1045</v>
      </c>
      <c r="E198">
        <f t="shared" si="23"/>
        <v>0</v>
      </c>
      <c r="F198">
        <f t="shared" si="24"/>
        <v>0</v>
      </c>
      <c r="G198">
        <f t="shared" si="25"/>
        <v>0</v>
      </c>
      <c r="H198">
        <f t="shared" si="26"/>
        <v>0</v>
      </c>
    </row>
    <row r="199" spans="2:8" x14ac:dyDescent="0.25">
      <c r="B199" s="10">
        <f>'номера продуктов'!F199</f>
        <v>113199</v>
      </c>
      <c r="C199" s="38" t="str">
        <f t="shared" si="21"/>
        <v>1131</v>
      </c>
      <c r="D199">
        <f t="shared" si="22"/>
        <v>1131</v>
      </c>
      <c r="E199">
        <f t="shared" si="23"/>
        <v>0</v>
      </c>
      <c r="F199">
        <f t="shared" si="24"/>
        <v>0</v>
      </c>
      <c r="G199">
        <f t="shared" si="25"/>
        <v>0</v>
      </c>
      <c r="H199">
        <f t="shared" si="26"/>
        <v>0</v>
      </c>
    </row>
    <row r="200" spans="2:8" x14ac:dyDescent="0.25">
      <c r="B200" s="10">
        <f>'номера продуктов'!F200</f>
        <v>105399</v>
      </c>
      <c r="C200" s="38" t="str">
        <f t="shared" si="21"/>
        <v>1053</v>
      </c>
      <c r="D200">
        <f t="shared" si="22"/>
        <v>1053</v>
      </c>
      <c r="E200">
        <f t="shared" si="23"/>
        <v>0</v>
      </c>
      <c r="F200">
        <f t="shared" si="24"/>
        <v>0</v>
      </c>
      <c r="G200">
        <f t="shared" si="25"/>
        <v>0</v>
      </c>
      <c r="H200">
        <f t="shared" si="26"/>
        <v>0</v>
      </c>
    </row>
    <row r="201" spans="2:8" x14ac:dyDescent="0.25">
      <c r="B201" s="10">
        <f>'номера продуктов'!F201</f>
        <v>123450</v>
      </c>
      <c r="C201" s="38" t="str">
        <f t="shared" si="21"/>
        <v>1234</v>
      </c>
      <c r="D201">
        <f t="shared" si="22"/>
        <v>1234</v>
      </c>
      <c r="E201">
        <f t="shared" si="23"/>
        <v>0</v>
      </c>
      <c r="F201">
        <f t="shared" si="24"/>
        <v>0</v>
      </c>
      <c r="G201">
        <f t="shared" si="25"/>
        <v>0</v>
      </c>
      <c r="H201">
        <f t="shared" si="26"/>
        <v>0</v>
      </c>
    </row>
    <row r="202" spans="2:8" x14ac:dyDescent="0.25">
      <c r="B202" s="10">
        <f>'номера продуктов'!F202</f>
        <v>113075</v>
      </c>
      <c r="C202" s="38" t="str">
        <f t="shared" si="21"/>
        <v>1130</v>
      </c>
      <c r="D202">
        <f t="shared" si="22"/>
        <v>1130</v>
      </c>
      <c r="E202">
        <f t="shared" si="23"/>
        <v>0</v>
      </c>
      <c r="F202">
        <f t="shared" si="24"/>
        <v>0</v>
      </c>
      <c r="G202">
        <f t="shared" si="25"/>
        <v>0</v>
      </c>
      <c r="H202">
        <f t="shared" si="26"/>
        <v>0</v>
      </c>
    </row>
    <row r="203" spans="2:8" x14ac:dyDescent="0.25">
      <c r="B203" s="10">
        <f>'номера продуктов'!F203</f>
        <v>112150</v>
      </c>
      <c r="C203" s="38" t="str">
        <f t="shared" si="21"/>
        <v>1121</v>
      </c>
      <c r="D203">
        <f t="shared" si="22"/>
        <v>1121</v>
      </c>
      <c r="E203">
        <f t="shared" si="23"/>
        <v>0</v>
      </c>
      <c r="F203">
        <f t="shared" si="24"/>
        <v>0</v>
      </c>
      <c r="G203">
        <f t="shared" si="25"/>
        <v>0</v>
      </c>
      <c r="H203">
        <f t="shared" si="26"/>
        <v>0</v>
      </c>
    </row>
    <row r="204" spans="2:8" x14ac:dyDescent="0.25">
      <c r="B204" s="10">
        <f>'номера продуктов'!F204</f>
        <v>123299</v>
      </c>
      <c r="C204" s="38" t="str">
        <f t="shared" si="21"/>
        <v>1232</v>
      </c>
      <c r="D204">
        <f t="shared" si="22"/>
        <v>1232</v>
      </c>
      <c r="E204">
        <f t="shared" si="23"/>
        <v>0</v>
      </c>
      <c r="F204">
        <f t="shared" si="24"/>
        <v>0</v>
      </c>
      <c r="G204">
        <f t="shared" si="25"/>
        <v>0</v>
      </c>
      <c r="H204">
        <f t="shared" si="26"/>
        <v>0</v>
      </c>
    </row>
    <row r="205" spans="2:8" x14ac:dyDescent="0.25">
      <c r="B205" s="10">
        <f>'номера продуктов'!F205</f>
        <v>109470</v>
      </c>
      <c r="C205" s="38" t="str">
        <f t="shared" si="21"/>
        <v>1094</v>
      </c>
      <c r="D205">
        <f t="shared" si="22"/>
        <v>1094</v>
      </c>
      <c r="E205">
        <f t="shared" si="23"/>
        <v>0</v>
      </c>
      <c r="F205">
        <f t="shared" si="24"/>
        <v>0</v>
      </c>
      <c r="G205">
        <f t="shared" si="25"/>
        <v>0</v>
      </c>
      <c r="H205">
        <f t="shared" si="26"/>
        <v>0</v>
      </c>
    </row>
    <row r="206" spans="2:8" x14ac:dyDescent="0.25">
      <c r="B206" s="10">
        <f>'номера продуктов'!F206</f>
        <v>109550</v>
      </c>
      <c r="C206" s="38" t="str">
        <f t="shared" si="21"/>
        <v>1095</v>
      </c>
      <c r="D206">
        <f t="shared" si="22"/>
        <v>1095</v>
      </c>
      <c r="E206">
        <f t="shared" si="23"/>
        <v>0</v>
      </c>
      <c r="F206">
        <f t="shared" si="24"/>
        <v>0</v>
      </c>
      <c r="G206">
        <f t="shared" si="25"/>
        <v>0</v>
      </c>
      <c r="H206">
        <f t="shared" si="26"/>
        <v>0</v>
      </c>
    </row>
    <row r="207" spans="2:8" x14ac:dyDescent="0.25">
      <c r="B207" s="10">
        <f>'номера продуктов'!F207</f>
        <v>112850</v>
      </c>
      <c r="C207" s="38" t="str">
        <f t="shared" si="21"/>
        <v>1128</v>
      </c>
      <c r="D207">
        <f t="shared" si="22"/>
        <v>1128</v>
      </c>
      <c r="E207">
        <f t="shared" si="23"/>
        <v>0</v>
      </c>
      <c r="F207">
        <f t="shared" si="24"/>
        <v>0</v>
      </c>
      <c r="G207">
        <f t="shared" si="25"/>
        <v>0</v>
      </c>
      <c r="H207">
        <f t="shared" si="26"/>
        <v>0</v>
      </c>
    </row>
    <row r="208" spans="2:8" x14ac:dyDescent="0.25">
      <c r="B208" s="10">
        <f>'номера продуктов'!F208</f>
        <v>113970</v>
      </c>
      <c r="C208" s="38" t="str">
        <f t="shared" si="21"/>
        <v>1139</v>
      </c>
      <c r="D208">
        <f t="shared" si="22"/>
        <v>1139</v>
      </c>
      <c r="E208">
        <f t="shared" si="23"/>
        <v>0</v>
      </c>
      <c r="F208">
        <f t="shared" si="24"/>
        <v>0</v>
      </c>
      <c r="G208">
        <f t="shared" si="25"/>
        <v>0</v>
      </c>
      <c r="H208">
        <f t="shared" si="26"/>
        <v>0</v>
      </c>
    </row>
    <row r="209" spans="2:8" x14ac:dyDescent="0.25">
      <c r="B209" s="10">
        <f>'номера продуктов'!F209</f>
        <v>114570</v>
      </c>
      <c r="C209" s="38" t="str">
        <f t="shared" si="21"/>
        <v>1145</v>
      </c>
      <c r="D209">
        <f t="shared" si="22"/>
        <v>1145</v>
      </c>
      <c r="E209">
        <f t="shared" si="23"/>
        <v>0</v>
      </c>
      <c r="F209">
        <f t="shared" si="24"/>
        <v>0</v>
      </c>
      <c r="G209">
        <f t="shared" si="25"/>
        <v>0</v>
      </c>
      <c r="H209">
        <f t="shared" si="26"/>
        <v>0</v>
      </c>
    </row>
    <row r="210" spans="2:8" x14ac:dyDescent="0.25">
      <c r="B210" s="10">
        <f>'номера продуктов'!F210</f>
        <v>112950</v>
      </c>
      <c r="C210" s="38" t="str">
        <f t="shared" si="21"/>
        <v>1129</v>
      </c>
      <c r="D210">
        <f t="shared" si="22"/>
        <v>1129</v>
      </c>
      <c r="E210">
        <f t="shared" si="23"/>
        <v>0</v>
      </c>
      <c r="F210">
        <f t="shared" si="24"/>
        <v>0</v>
      </c>
      <c r="G210">
        <f t="shared" si="25"/>
        <v>0</v>
      </c>
      <c r="H210">
        <f t="shared" si="26"/>
        <v>0</v>
      </c>
    </row>
    <row r="211" spans="2:8" x14ac:dyDescent="0.25">
      <c r="B211" s="10">
        <f>'номера продуктов'!F211</f>
        <v>112470</v>
      </c>
      <c r="C211" s="38" t="str">
        <f t="shared" si="21"/>
        <v>1124</v>
      </c>
      <c r="D211">
        <f t="shared" si="22"/>
        <v>1124</v>
      </c>
      <c r="E211">
        <f t="shared" si="23"/>
        <v>0</v>
      </c>
      <c r="F211">
        <f t="shared" si="24"/>
        <v>0</v>
      </c>
      <c r="G211">
        <f t="shared" si="25"/>
        <v>0</v>
      </c>
      <c r="H211">
        <f t="shared" si="26"/>
        <v>0</v>
      </c>
    </row>
    <row r="212" spans="2:8" x14ac:dyDescent="0.25">
      <c r="B212" s="10">
        <f>'номера продуктов'!F212</f>
        <v>117750</v>
      </c>
      <c r="C212" s="38" t="str">
        <f t="shared" si="21"/>
        <v>1177</v>
      </c>
      <c r="D212">
        <f t="shared" si="22"/>
        <v>1177</v>
      </c>
      <c r="E212">
        <f t="shared" si="23"/>
        <v>0</v>
      </c>
      <c r="F212">
        <f t="shared" si="24"/>
        <v>0</v>
      </c>
      <c r="G212">
        <f t="shared" si="25"/>
        <v>0</v>
      </c>
      <c r="H212">
        <f t="shared" si="26"/>
        <v>0</v>
      </c>
    </row>
    <row r="213" spans="2:8" x14ac:dyDescent="0.25">
      <c r="B213" s="10">
        <f>'номера продуктов'!F213</f>
        <v>127550</v>
      </c>
      <c r="C213" s="38" t="str">
        <f t="shared" si="21"/>
        <v>1275</v>
      </c>
      <c r="D213">
        <f t="shared" si="22"/>
        <v>1275</v>
      </c>
      <c r="E213">
        <f t="shared" si="23"/>
        <v>0</v>
      </c>
      <c r="F213">
        <f t="shared" si="24"/>
        <v>0</v>
      </c>
      <c r="G213">
        <f t="shared" si="25"/>
        <v>0</v>
      </c>
      <c r="H213">
        <f t="shared" si="26"/>
        <v>0</v>
      </c>
    </row>
    <row r="214" spans="2:8" x14ac:dyDescent="0.25">
      <c r="B214" s="10">
        <f>'номера продуктов'!F214</f>
        <v>108970</v>
      </c>
      <c r="C214" s="38" t="str">
        <f t="shared" si="21"/>
        <v>1089</v>
      </c>
      <c r="D214">
        <f t="shared" si="22"/>
        <v>1089</v>
      </c>
      <c r="E214">
        <f t="shared" si="23"/>
        <v>0</v>
      </c>
      <c r="F214">
        <f t="shared" si="24"/>
        <v>0</v>
      </c>
      <c r="G214">
        <f t="shared" si="25"/>
        <v>0</v>
      </c>
      <c r="H214">
        <f t="shared" si="26"/>
        <v>0</v>
      </c>
    </row>
    <row r="215" spans="2:8" x14ac:dyDescent="0.25">
      <c r="B215" s="10">
        <f>'номера продуктов'!F215</f>
        <v>104650</v>
      </c>
      <c r="C215" s="38" t="str">
        <f t="shared" si="21"/>
        <v>1046</v>
      </c>
      <c r="D215">
        <f t="shared" si="22"/>
        <v>1046</v>
      </c>
      <c r="E215">
        <f t="shared" si="23"/>
        <v>0</v>
      </c>
      <c r="F215">
        <f t="shared" si="24"/>
        <v>0</v>
      </c>
      <c r="G215">
        <f t="shared" si="25"/>
        <v>0</v>
      </c>
      <c r="H215">
        <f t="shared" si="26"/>
        <v>0</v>
      </c>
    </row>
    <row r="216" spans="2:8" x14ac:dyDescent="0.25">
      <c r="B216" s="10">
        <f>'номера продуктов'!F216</f>
        <v>104050</v>
      </c>
      <c r="C216" s="38" t="str">
        <f t="shared" si="21"/>
        <v>1040</v>
      </c>
      <c r="D216">
        <f t="shared" si="22"/>
        <v>1040</v>
      </c>
      <c r="E216">
        <f t="shared" si="23"/>
        <v>0</v>
      </c>
      <c r="F216">
        <f t="shared" si="24"/>
        <v>0</v>
      </c>
      <c r="G216">
        <f t="shared" si="25"/>
        <v>0</v>
      </c>
      <c r="H216">
        <f t="shared" si="26"/>
        <v>0</v>
      </c>
    </row>
    <row r="217" spans="2:8" x14ac:dyDescent="0.25">
      <c r="B217" s="10">
        <f>'номера продуктов'!F217</f>
        <v>114050</v>
      </c>
      <c r="C217" s="38" t="str">
        <f t="shared" si="21"/>
        <v>1140</v>
      </c>
      <c r="D217">
        <f t="shared" si="22"/>
        <v>1140</v>
      </c>
      <c r="E217">
        <f t="shared" si="23"/>
        <v>0</v>
      </c>
      <c r="F217">
        <f t="shared" si="24"/>
        <v>0</v>
      </c>
      <c r="G217">
        <f t="shared" si="25"/>
        <v>0</v>
      </c>
      <c r="H217">
        <f t="shared" si="26"/>
        <v>0</v>
      </c>
    </row>
    <row r="218" spans="2:8" x14ac:dyDescent="0.25">
      <c r="B218" s="10">
        <f>'номера продуктов'!F218</f>
        <v>114175</v>
      </c>
      <c r="C218" s="38" t="str">
        <f t="shared" si="21"/>
        <v>1141</v>
      </c>
      <c r="D218">
        <f t="shared" si="22"/>
        <v>1141</v>
      </c>
      <c r="E218">
        <f t="shared" si="23"/>
        <v>0</v>
      </c>
      <c r="F218">
        <f t="shared" si="24"/>
        <v>0</v>
      </c>
      <c r="G218">
        <f t="shared" si="25"/>
        <v>0</v>
      </c>
      <c r="H218">
        <f t="shared" si="26"/>
        <v>0</v>
      </c>
    </row>
    <row r="219" spans="2:8" x14ac:dyDescent="0.25">
      <c r="B219" s="10">
        <f>'номера продуктов'!F219</f>
        <v>114299</v>
      </c>
      <c r="C219" s="38" t="str">
        <f t="shared" si="21"/>
        <v>1142</v>
      </c>
      <c r="D219">
        <f t="shared" si="22"/>
        <v>1142</v>
      </c>
      <c r="E219">
        <f t="shared" si="23"/>
        <v>0</v>
      </c>
      <c r="F219">
        <f t="shared" si="24"/>
        <v>0</v>
      </c>
      <c r="G219">
        <f t="shared" si="25"/>
        <v>0</v>
      </c>
      <c r="H219">
        <f t="shared" si="26"/>
        <v>0</v>
      </c>
    </row>
    <row r="220" spans="2:8" x14ac:dyDescent="0.25">
      <c r="B220" s="10">
        <f>'номера продуктов'!F220</f>
        <v>200250</v>
      </c>
      <c r="C220" s="38" t="str">
        <f t="shared" si="21"/>
        <v>2002</v>
      </c>
      <c r="D220">
        <f t="shared" si="22"/>
        <v>0</v>
      </c>
      <c r="E220">
        <f t="shared" si="23"/>
        <v>2002</v>
      </c>
      <c r="F220">
        <f t="shared" si="24"/>
        <v>0</v>
      </c>
      <c r="G220">
        <f t="shared" si="25"/>
        <v>0</v>
      </c>
      <c r="H220">
        <f t="shared" si="26"/>
        <v>0</v>
      </c>
    </row>
    <row r="221" spans="2:8" x14ac:dyDescent="0.25">
      <c r="B221" s="10">
        <f>'номера продуктов'!F221</f>
        <v>200125</v>
      </c>
      <c r="C221" s="38" t="str">
        <f t="shared" si="21"/>
        <v>2001</v>
      </c>
      <c r="D221">
        <f t="shared" si="22"/>
        <v>0</v>
      </c>
      <c r="E221">
        <f t="shared" si="23"/>
        <v>2001</v>
      </c>
      <c r="F221">
        <f t="shared" si="24"/>
        <v>0</v>
      </c>
      <c r="G221">
        <f t="shared" si="25"/>
        <v>0</v>
      </c>
      <c r="H221">
        <f t="shared" si="26"/>
        <v>0</v>
      </c>
    </row>
    <row r="222" spans="2:8" x14ac:dyDescent="0.25">
      <c r="B222" s="10">
        <f>'номера продуктов'!F222</f>
        <v>126250</v>
      </c>
      <c r="C222" s="38" t="str">
        <f t="shared" si="21"/>
        <v>1262</v>
      </c>
      <c r="D222">
        <f t="shared" si="22"/>
        <v>1262</v>
      </c>
      <c r="E222">
        <f t="shared" si="23"/>
        <v>0</v>
      </c>
      <c r="F222">
        <f t="shared" si="24"/>
        <v>0</v>
      </c>
      <c r="G222">
        <f t="shared" si="25"/>
        <v>0</v>
      </c>
      <c r="H222">
        <f t="shared" si="26"/>
        <v>0</v>
      </c>
    </row>
    <row r="223" spans="2:8" x14ac:dyDescent="0.25">
      <c r="B223" s="10">
        <f>'номера продуктов'!F223</f>
        <v>122550</v>
      </c>
      <c r="C223" s="38" t="str">
        <f t="shared" si="21"/>
        <v>1225</v>
      </c>
      <c r="D223">
        <f t="shared" si="22"/>
        <v>1225</v>
      </c>
      <c r="E223">
        <f t="shared" si="23"/>
        <v>0</v>
      </c>
      <c r="F223">
        <f t="shared" si="24"/>
        <v>0</v>
      </c>
      <c r="G223">
        <f t="shared" si="25"/>
        <v>0</v>
      </c>
      <c r="H223">
        <f t="shared" si="26"/>
        <v>0</v>
      </c>
    </row>
    <row r="224" spans="2:8" x14ac:dyDescent="0.25">
      <c r="B224" s="10">
        <f>'номера продуктов'!F224</f>
        <v>114350</v>
      </c>
      <c r="C224" s="38" t="str">
        <f t="shared" si="21"/>
        <v>1143</v>
      </c>
      <c r="D224">
        <f t="shared" si="22"/>
        <v>1143</v>
      </c>
      <c r="E224">
        <f t="shared" si="23"/>
        <v>0</v>
      </c>
      <c r="F224">
        <f t="shared" si="24"/>
        <v>0</v>
      </c>
      <c r="G224">
        <f t="shared" si="25"/>
        <v>0</v>
      </c>
      <c r="H224">
        <f t="shared" si="26"/>
        <v>0</v>
      </c>
    </row>
    <row r="225" spans="2:8" x14ac:dyDescent="0.25">
      <c r="B225" s="10">
        <f>'номера продуктов'!F225</f>
        <v>114470</v>
      </c>
      <c r="C225" s="38" t="str">
        <f t="shared" si="21"/>
        <v>1144</v>
      </c>
      <c r="D225">
        <f t="shared" si="22"/>
        <v>1144</v>
      </c>
      <c r="E225">
        <f t="shared" si="23"/>
        <v>0</v>
      </c>
      <c r="F225">
        <f t="shared" si="24"/>
        <v>0</v>
      </c>
      <c r="G225">
        <f t="shared" si="25"/>
        <v>0</v>
      </c>
      <c r="H225">
        <f t="shared" si="26"/>
        <v>0</v>
      </c>
    </row>
    <row r="226" spans="2:8" x14ac:dyDescent="0.25">
      <c r="B226" s="10">
        <f>'номера продуктов'!F226</f>
        <v>123550</v>
      </c>
      <c r="C226" s="38" t="str">
        <f t="shared" si="21"/>
        <v>1235</v>
      </c>
      <c r="D226">
        <f t="shared" si="22"/>
        <v>1235</v>
      </c>
      <c r="E226">
        <f t="shared" si="23"/>
        <v>0</v>
      </c>
      <c r="F226">
        <f t="shared" si="24"/>
        <v>0</v>
      </c>
      <c r="G226">
        <f t="shared" si="25"/>
        <v>0</v>
      </c>
      <c r="H226">
        <f t="shared" si="26"/>
        <v>0</v>
      </c>
    </row>
    <row r="227" spans="2:8" x14ac:dyDescent="0.25">
      <c r="B227" s="10">
        <f>'номера продуктов'!F227</f>
        <v>123650</v>
      </c>
      <c r="C227" s="38" t="str">
        <f t="shared" si="21"/>
        <v>1236</v>
      </c>
      <c r="D227">
        <f t="shared" si="22"/>
        <v>1236</v>
      </c>
      <c r="E227">
        <f t="shared" si="23"/>
        <v>0</v>
      </c>
      <c r="F227">
        <f t="shared" si="24"/>
        <v>0</v>
      </c>
      <c r="G227">
        <f t="shared" si="25"/>
        <v>0</v>
      </c>
      <c r="H227">
        <f t="shared" si="26"/>
        <v>0</v>
      </c>
    </row>
    <row r="228" spans="2:8" x14ac:dyDescent="0.25">
      <c r="B228" s="10">
        <f>'номера продуктов'!F228</f>
        <v>119470</v>
      </c>
      <c r="C228" s="38" t="str">
        <f t="shared" si="21"/>
        <v>1194</v>
      </c>
      <c r="D228">
        <f t="shared" si="22"/>
        <v>1194</v>
      </c>
      <c r="E228">
        <f t="shared" si="23"/>
        <v>0</v>
      </c>
      <c r="F228">
        <f t="shared" si="24"/>
        <v>0</v>
      </c>
      <c r="G228">
        <f t="shared" si="25"/>
        <v>0</v>
      </c>
      <c r="H228">
        <f t="shared" si="26"/>
        <v>0</v>
      </c>
    </row>
    <row r="229" spans="2:8" x14ac:dyDescent="0.25">
      <c r="B229" s="10">
        <f>'номера продуктов'!F229</f>
        <v>123150</v>
      </c>
      <c r="C229" s="38" t="str">
        <f t="shared" si="21"/>
        <v>1231</v>
      </c>
      <c r="D229">
        <f t="shared" si="22"/>
        <v>1231</v>
      </c>
      <c r="E229">
        <f t="shared" si="23"/>
        <v>0</v>
      </c>
      <c r="F229">
        <f t="shared" si="24"/>
        <v>0</v>
      </c>
      <c r="G229">
        <f t="shared" si="25"/>
        <v>0</v>
      </c>
      <c r="H229">
        <f t="shared" si="26"/>
        <v>0</v>
      </c>
    </row>
    <row r="230" spans="2:8" x14ac:dyDescent="0.25">
      <c r="B230" s="10">
        <f>'номера продуктов'!F230</f>
        <v>130550</v>
      </c>
      <c r="C230" s="38" t="str">
        <f t="shared" si="21"/>
        <v>1305</v>
      </c>
      <c r="D230">
        <f t="shared" si="22"/>
        <v>1305</v>
      </c>
      <c r="E230">
        <f t="shared" si="23"/>
        <v>0</v>
      </c>
      <c r="F230">
        <f t="shared" si="24"/>
        <v>0</v>
      </c>
      <c r="G230">
        <f t="shared" si="25"/>
        <v>0</v>
      </c>
      <c r="H230">
        <f t="shared" si="26"/>
        <v>0</v>
      </c>
    </row>
    <row r="231" spans="2:8" x14ac:dyDescent="0.25">
      <c r="B231" s="10">
        <f>'номера продуктов'!F231</f>
        <v>130550</v>
      </c>
      <c r="C231" s="38" t="str">
        <f t="shared" si="21"/>
        <v>1305</v>
      </c>
      <c r="D231">
        <f t="shared" si="22"/>
        <v>1305</v>
      </c>
      <c r="E231">
        <f t="shared" si="23"/>
        <v>0</v>
      </c>
      <c r="F231">
        <f t="shared" si="24"/>
        <v>0</v>
      </c>
      <c r="G231">
        <f t="shared" si="25"/>
        <v>0</v>
      </c>
      <c r="H231">
        <f t="shared" si="26"/>
        <v>0</v>
      </c>
    </row>
    <row r="232" spans="2:8" x14ac:dyDescent="0.25">
      <c r="B232" s="10">
        <f>'номера продуктов'!F232</f>
        <v>105450</v>
      </c>
      <c r="C232" s="38" t="str">
        <f t="shared" si="21"/>
        <v>1054</v>
      </c>
      <c r="D232">
        <f t="shared" si="22"/>
        <v>1054</v>
      </c>
      <c r="E232">
        <f t="shared" si="23"/>
        <v>0</v>
      </c>
      <c r="F232">
        <f t="shared" si="24"/>
        <v>0</v>
      </c>
      <c r="G232">
        <f t="shared" si="25"/>
        <v>0</v>
      </c>
      <c r="H232">
        <f t="shared" si="26"/>
        <v>0</v>
      </c>
    </row>
    <row r="233" spans="2:8" x14ac:dyDescent="0.25">
      <c r="B233" s="10">
        <f>'номера продуктов'!F233</f>
        <v>125950</v>
      </c>
      <c r="C233" s="38" t="str">
        <f t="shared" si="21"/>
        <v>1259</v>
      </c>
      <c r="D233">
        <f t="shared" si="22"/>
        <v>1259</v>
      </c>
      <c r="E233">
        <f t="shared" si="23"/>
        <v>0</v>
      </c>
      <c r="F233">
        <f t="shared" si="24"/>
        <v>0</v>
      </c>
      <c r="G233">
        <f t="shared" si="25"/>
        <v>0</v>
      </c>
      <c r="H233">
        <f t="shared" si="26"/>
        <v>0</v>
      </c>
    </row>
    <row r="234" spans="2:8" x14ac:dyDescent="0.25">
      <c r="B234" s="10">
        <f>'номера продуктов'!F234</f>
        <v>125950</v>
      </c>
      <c r="C234" s="38" t="str">
        <f t="shared" si="21"/>
        <v>1259</v>
      </c>
      <c r="D234">
        <f t="shared" si="22"/>
        <v>1259</v>
      </c>
      <c r="E234">
        <f t="shared" si="23"/>
        <v>0</v>
      </c>
      <c r="F234">
        <f t="shared" si="24"/>
        <v>0</v>
      </c>
      <c r="G234">
        <f t="shared" si="25"/>
        <v>0</v>
      </c>
      <c r="H234">
        <f t="shared" si="26"/>
        <v>0</v>
      </c>
    </row>
    <row r="235" spans="2:8" x14ac:dyDescent="0.25">
      <c r="B235" s="10">
        <f>'номера продуктов'!F235</f>
        <v>121433</v>
      </c>
      <c r="C235" s="38" t="str">
        <f t="shared" si="21"/>
        <v>1214</v>
      </c>
      <c r="D235">
        <f t="shared" si="22"/>
        <v>1214</v>
      </c>
      <c r="E235">
        <f t="shared" si="23"/>
        <v>0</v>
      </c>
      <c r="F235">
        <f t="shared" si="24"/>
        <v>0</v>
      </c>
      <c r="G235">
        <f t="shared" si="25"/>
        <v>0</v>
      </c>
      <c r="H235">
        <f t="shared" si="26"/>
        <v>0</v>
      </c>
    </row>
    <row r="236" spans="2:8" x14ac:dyDescent="0.25">
      <c r="B236" s="10">
        <f>'номера продуктов'!F236</f>
        <v>124950</v>
      </c>
      <c r="C236" s="38" t="str">
        <f t="shared" si="21"/>
        <v>1249</v>
      </c>
      <c r="D236">
        <f t="shared" si="22"/>
        <v>1249</v>
      </c>
      <c r="E236">
        <f t="shared" si="23"/>
        <v>0</v>
      </c>
      <c r="F236">
        <f t="shared" si="24"/>
        <v>0</v>
      </c>
      <c r="G236">
        <f t="shared" si="25"/>
        <v>0</v>
      </c>
      <c r="H236">
        <f t="shared" si="26"/>
        <v>0</v>
      </c>
    </row>
    <row r="237" spans="2:8" x14ac:dyDescent="0.25">
      <c r="B237" s="10">
        <f>'номера продуктов'!F237</f>
        <v>106050</v>
      </c>
      <c r="C237" s="38" t="str">
        <f t="shared" si="21"/>
        <v>1060</v>
      </c>
      <c r="D237">
        <f t="shared" si="22"/>
        <v>1060</v>
      </c>
      <c r="E237">
        <f t="shared" si="23"/>
        <v>0</v>
      </c>
      <c r="F237">
        <f t="shared" si="24"/>
        <v>0</v>
      </c>
      <c r="G237">
        <f t="shared" si="25"/>
        <v>0</v>
      </c>
      <c r="H237">
        <f t="shared" si="26"/>
        <v>0</v>
      </c>
    </row>
    <row r="238" spans="2:8" x14ac:dyDescent="0.25">
      <c r="B238" s="10">
        <f>'номера продуктов'!F238</f>
        <v>109199</v>
      </c>
      <c r="C238" s="38" t="str">
        <f t="shared" si="21"/>
        <v>1091</v>
      </c>
      <c r="D238">
        <f t="shared" si="22"/>
        <v>1091</v>
      </c>
      <c r="E238">
        <f t="shared" si="23"/>
        <v>0</v>
      </c>
      <c r="F238">
        <f t="shared" si="24"/>
        <v>0</v>
      </c>
      <c r="G238">
        <f t="shared" si="25"/>
        <v>0</v>
      </c>
      <c r="H238">
        <f t="shared" si="26"/>
        <v>0</v>
      </c>
    </row>
    <row r="239" spans="2:8" x14ac:dyDescent="0.25">
      <c r="B239" s="10">
        <f>'номера продуктов'!F239</f>
        <v>126399</v>
      </c>
      <c r="C239" s="38" t="str">
        <f t="shared" si="21"/>
        <v>1263</v>
      </c>
      <c r="D239">
        <f t="shared" si="22"/>
        <v>1263</v>
      </c>
      <c r="E239">
        <f t="shared" si="23"/>
        <v>0</v>
      </c>
      <c r="F239">
        <f t="shared" si="24"/>
        <v>0</v>
      </c>
      <c r="G239">
        <f t="shared" si="25"/>
        <v>0</v>
      </c>
      <c r="H239">
        <f t="shared" si="26"/>
        <v>0</v>
      </c>
    </row>
    <row r="240" spans="2:8" x14ac:dyDescent="0.25">
      <c r="B240" s="10">
        <f>'номера продуктов'!F240</f>
        <v>125150</v>
      </c>
      <c r="C240" s="38" t="str">
        <f t="shared" si="21"/>
        <v>1251</v>
      </c>
      <c r="D240">
        <f t="shared" si="22"/>
        <v>1251</v>
      </c>
      <c r="E240">
        <f t="shared" si="23"/>
        <v>0</v>
      </c>
      <c r="F240">
        <f t="shared" si="24"/>
        <v>0</v>
      </c>
      <c r="G240">
        <f t="shared" si="25"/>
        <v>0</v>
      </c>
      <c r="H240">
        <f t="shared" si="26"/>
        <v>0</v>
      </c>
    </row>
    <row r="241" spans="2:8" x14ac:dyDescent="0.25">
      <c r="B241" s="10">
        <f>'номера продуктов'!F241</f>
        <v>125270</v>
      </c>
      <c r="C241" s="38" t="str">
        <f t="shared" si="21"/>
        <v>1252</v>
      </c>
      <c r="D241">
        <f t="shared" si="22"/>
        <v>1252</v>
      </c>
      <c r="E241">
        <f t="shared" si="23"/>
        <v>0</v>
      </c>
      <c r="F241">
        <f t="shared" si="24"/>
        <v>0</v>
      </c>
      <c r="G241">
        <f t="shared" si="25"/>
        <v>0</v>
      </c>
      <c r="H241">
        <f t="shared" si="26"/>
        <v>0</v>
      </c>
    </row>
    <row r="242" spans="2:8" x14ac:dyDescent="0.25">
      <c r="B242" s="10">
        <f>'номера продуктов'!F242</f>
        <v>110825</v>
      </c>
      <c r="C242" s="38" t="str">
        <f t="shared" si="21"/>
        <v>1108</v>
      </c>
      <c r="D242">
        <f t="shared" si="22"/>
        <v>1108</v>
      </c>
      <c r="E242">
        <f t="shared" si="23"/>
        <v>0</v>
      </c>
      <c r="F242">
        <f t="shared" si="24"/>
        <v>0</v>
      </c>
      <c r="G242">
        <f t="shared" si="25"/>
        <v>0</v>
      </c>
      <c r="H242">
        <f t="shared" si="26"/>
        <v>0</v>
      </c>
    </row>
    <row r="243" spans="2:8" x14ac:dyDescent="0.25">
      <c r="B243" s="10">
        <f>'номера продуктов'!F243</f>
        <v>115650</v>
      </c>
      <c r="C243" s="38" t="str">
        <f t="shared" si="21"/>
        <v>1156</v>
      </c>
      <c r="D243">
        <f t="shared" si="22"/>
        <v>1156</v>
      </c>
      <c r="E243">
        <f t="shared" si="23"/>
        <v>0</v>
      </c>
      <c r="F243">
        <f t="shared" si="24"/>
        <v>0</v>
      </c>
      <c r="G243">
        <f t="shared" si="25"/>
        <v>0</v>
      </c>
      <c r="H243">
        <f t="shared" si="26"/>
        <v>0</v>
      </c>
    </row>
    <row r="244" spans="2:8" x14ac:dyDescent="0.25">
      <c r="B244" s="10">
        <f>'номера продуктов'!F244</f>
        <v>113350</v>
      </c>
      <c r="C244" s="38" t="str">
        <f t="shared" si="21"/>
        <v>1133</v>
      </c>
      <c r="D244">
        <f t="shared" si="22"/>
        <v>1133</v>
      </c>
      <c r="E244">
        <f t="shared" si="23"/>
        <v>0</v>
      </c>
      <c r="F244">
        <f t="shared" si="24"/>
        <v>0</v>
      </c>
      <c r="G244">
        <f t="shared" si="25"/>
        <v>0</v>
      </c>
      <c r="H244">
        <f t="shared" si="26"/>
        <v>0</v>
      </c>
    </row>
    <row r="245" spans="2:8" x14ac:dyDescent="0.25">
      <c r="B245" s="10">
        <f>'номера продуктов'!F245</f>
        <v>115750</v>
      </c>
      <c r="C245" s="38" t="str">
        <f t="shared" si="21"/>
        <v>1157</v>
      </c>
      <c r="D245">
        <f t="shared" si="22"/>
        <v>1157</v>
      </c>
      <c r="E245">
        <f t="shared" si="23"/>
        <v>0</v>
      </c>
      <c r="F245">
        <f t="shared" si="24"/>
        <v>0</v>
      </c>
      <c r="G245">
        <f t="shared" si="25"/>
        <v>0</v>
      </c>
      <c r="H245">
        <f t="shared" si="26"/>
        <v>0</v>
      </c>
    </row>
    <row r="246" spans="2:8" x14ac:dyDescent="0.25">
      <c r="B246" s="10">
        <f>'номера продуктов'!F246</f>
        <v>118650</v>
      </c>
      <c r="C246" s="38" t="str">
        <f t="shared" si="21"/>
        <v>1186</v>
      </c>
      <c r="D246">
        <f t="shared" si="22"/>
        <v>1186</v>
      </c>
      <c r="E246">
        <f t="shared" si="23"/>
        <v>0</v>
      </c>
      <c r="F246">
        <f t="shared" si="24"/>
        <v>0</v>
      </c>
      <c r="G246">
        <f t="shared" si="25"/>
        <v>0</v>
      </c>
      <c r="H246">
        <f t="shared" si="26"/>
        <v>0</v>
      </c>
    </row>
    <row r="247" spans="2:8" x14ac:dyDescent="0.25">
      <c r="B247" s="10">
        <f>'номера продуктов'!F247</f>
        <v>127725</v>
      </c>
      <c r="C247" s="38" t="str">
        <f t="shared" si="21"/>
        <v>1277</v>
      </c>
      <c r="D247">
        <f t="shared" si="22"/>
        <v>1277</v>
      </c>
      <c r="E247">
        <f t="shared" si="23"/>
        <v>0</v>
      </c>
      <c r="F247">
        <f t="shared" si="24"/>
        <v>0</v>
      </c>
      <c r="G247">
        <f t="shared" si="25"/>
        <v>0</v>
      </c>
      <c r="H247">
        <f t="shared" si="26"/>
        <v>0</v>
      </c>
    </row>
    <row r="248" spans="2:8" x14ac:dyDescent="0.25">
      <c r="B248" s="10">
        <f>'номера продуктов'!F248</f>
        <v>113450</v>
      </c>
      <c r="C248" s="38" t="str">
        <f t="shared" si="21"/>
        <v>1134</v>
      </c>
      <c r="D248">
        <f t="shared" si="22"/>
        <v>1134</v>
      </c>
      <c r="E248">
        <f t="shared" si="23"/>
        <v>0</v>
      </c>
      <c r="F248">
        <f t="shared" si="24"/>
        <v>0</v>
      </c>
      <c r="G248">
        <f t="shared" si="25"/>
        <v>0</v>
      </c>
      <c r="H248">
        <f t="shared" si="26"/>
        <v>0</v>
      </c>
    </row>
    <row r="249" spans="2:8" x14ac:dyDescent="0.25">
      <c r="B249" s="10">
        <f>'номера продуктов'!F249</f>
        <v>109250</v>
      </c>
      <c r="C249" s="38" t="str">
        <f t="shared" si="21"/>
        <v>1092</v>
      </c>
      <c r="D249">
        <f t="shared" si="22"/>
        <v>1092</v>
      </c>
      <c r="E249">
        <f t="shared" si="23"/>
        <v>0</v>
      </c>
      <c r="F249">
        <f t="shared" si="24"/>
        <v>0</v>
      </c>
      <c r="G249">
        <f t="shared" si="25"/>
        <v>0</v>
      </c>
      <c r="H249">
        <f t="shared" si="26"/>
        <v>0</v>
      </c>
    </row>
    <row r="250" spans="2:8" x14ac:dyDescent="0.25">
      <c r="B250" s="10">
        <f>'номера продуктов'!F250</f>
        <v>109250</v>
      </c>
      <c r="C250" s="38" t="str">
        <f t="shared" si="21"/>
        <v>1092</v>
      </c>
      <c r="D250">
        <f t="shared" si="22"/>
        <v>1092</v>
      </c>
      <c r="E250">
        <f t="shared" si="23"/>
        <v>0</v>
      </c>
      <c r="F250">
        <f t="shared" si="24"/>
        <v>0</v>
      </c>
      <c r="G250">
        <f t="shared" si="25"/>
        <v>0</v>
      </c>
      <c r="H250">
        <f t="shared" si="26"/>
        <v>0</v>
      </c>
    </row>
    <row r="251" spans="2:8" x14ac:dyDescent="0.25">
      <c r="B251" s="10">
        <f>'номера продуктов'!F251</f>
        <v>124050</v>
      </c>
      <c r="C251" s="38" t="str">
        <f t="shared" si="21"/>
        <v>1240</v>
      </c>
      <c r="D251">
        <f t="shared" si="22"/>
        <v>1240</v>
      </c>
      <c r="E251">
        <f t="shared" si="23"/>
        <v>0</v>
      </c>
      <c r="F251">
        <f t="shared" si="24"/>
        <v>0</v>
      </c>
      <c r="G251">
        <f t="shared" si="25"/>
        <v>0</v>
      </c>
      <c r="H251">
        <f t="shared" si="26"/>
        <v>0</v>
      </c>
    </row>
    <row r="252" spans="2:8" x14ac:dyDescent="0.25">
      <c r="B252" s="10">
        <f>'номера продуктов'!F252</f>
        <v>125350</v>
      </c>
      <c r="C252" s="38" t="str">
        <f t="shared" si="21"/>
        <v>1253</v>
      </c>
      <c r="D252">
        <f t="shared" si="22"/>
        <v>1253</v>
      </c>
      <c r="E252">
        <f t="shared" si="23"/>
        <v>0</v>
      </c>
      <c r="F252">
        <f t="shared" si="24"/>
        <v>0</v>
      </c>
      <c r="G252">
        <f t="shared" si="25"/>
        <v>0</v>
      </c>
      <c r="H252">
        <f t="shared" si="26"/>
        <v>0</v>
      </c>
    </row>
    <row r="253" spans="2:8" x14ac:dyDescent="0.25">
      <c r="B253" s="10">
        <f>'номера продуктов'!F253</f>
        <v>119875</v>
      </c>
      <c r="C253" s="38" t="str">
        <f t="shared" si="21"/>
        <v>1198</v>
      </c>
      <c r="D253">
        <f t="shared" si="22"/>
        <v>1198</v>
      </c>
      <c r="E253">
        <f t="shared" si="23"/>
        <v>0</v>
      </c>
      <c r="F253">
        <f t="shared" si="24"/>
        <v>0</v>
      </c>
      <c r="G253">
        <f t="shared" si="25"/>
        <v>0</v>
      </c>
      <c r="H253">
        <f t="shared" si="26"/>
        <v>0</v>
      </c>
    </row>
    <row r="254" spans="2:8" x14ac:dyDescent="0.25">
      <c r="B254" s="10">
        <f>'номера продуктов'!F254</f>
        <v>124850</v>
      </c>
      <c r="C254" s="38" t="str">
        <f t="shared" si="21"/>
        <v>1248</v>
      </c>
      <c r="D254">
        <f t="shared" si="22"/>
        <v>1248</v>
      </c>
      <c r="E254">
        <f t="shared" si="23"/>
        <v>0</v>
      </c>
      <c r="F254">
        <f t="shared" si="24"/>
        <v>0</v>
      </c>
      <c r="G254">
        <f t="shared" si="25"/>
        <v>0</v>
      </c>
      <c r="H254">
        <f t="shared" si="26"/>
        <v>0</v>
      </c>
    </row>
    <row r="255" spans="2:8" x14ac:dyDescent="0.25">
      <c r="B255" s="10">
        <f>'номера продуктов'!F255</f>
        <v>124850</v>
      </c>
      <c r="C255" s="38" t="str">
        <f t="shared" si="21"/>
        <v>1248</v>
      </c>
      <c r="D255">
        <f t="shared" si="22"/>
        <v>1248</v>
      </c>
      <c r="E255">
        <f t="shared" si="23"/>
        <v>0</v>
      </c>
      <c r="F255">
        <f t="shared" si="24"/>
        <v>0</v>
      </c>
      <c r="G255">
        <f t="shared" si="25"/>
        <v>0</v>
      </c>
      <c r="H255">
        <f t="shared" si="26"/>
        <v>0</v>
      </c>
    </row>
    <row r="256" spans="2:8" x14ac:dyDescent="0.25">
      <c r="B256" s="10">
        <f>'номера продуктов'!F256</f>
        <v>124799</v>
      </c>
      <c r="C256" s="38" t="str">
        <f t="shared" si="21"/>
        <v>1247</v>
      </c>
      <c r="D256">
        <f t="shared" si="22"/>
        <v>1247</v>
      </c>
      <c r="E256">
        <f t="shared" si="23"/>
        <v>0</v>
      </c>
      <c r="F256">
        <f t="shared" si="24"/>
        <v>0</v>
      </c>
      <c r="G256">
        <f t="shared" si="25"/>
        <v>0</v>
      </c>
      <c r="H256">
        <f t="shared" si="26"/>
        <v>0</v>
      </c>
    </row>
    <row r="257" spans="2:8" x14ac:dyDescent="0.25">
      <c r="B257" s="10">
        <f>'номера продуктов'!F257</f>
        <v>123825</v>
      </c>
      <c r="C257" s="38" t="str">
        <f t="shared" si="21"/>
        <v>1238</v>
      </c>
      <c r="D257">
        <f t="shared" si="22"/>
        <v>1238</v>
      </c>
      <c r="E257">
        <f t="shared" si="23"/>
        <v>0</v>
      </c>
      <c r="F257">
        <f t="shared" si="24"/>
        <v>0</v>
      </c>
      <c r="G257">
        <f t="shared" si="25"/>
        <v>0</v>
      </c>
      <c r="H257">
        <f t="shared" si="26"/>
        <v>0</v>
      </c>
    </row>
    <row r="258" spans="2:8" x14ac:dyDescent="0.25">
      <c r="B258" s="10">
        <f>'номера продуктов'!F258</f>
        <v>112725</v>
      </c>
      <c r="C258" s="38" t="str">
        <f t="shared" ref="C258:C321" si="27">LEFT(B258,4)</f>
        <v>1127</v>
      </c>
      <c r="D258">
        <f t="shared" si="22"/>
        <v>1127</v>
      </c>
      <c r="E258">
        <f t="shared" si="23"/>
        <v>0</v>
      </c>
      <c r="F258">
        <f t="shared" si="24"/>
        <v>0</v>
      </c>
      <c r="G258">
        <f t="shared" si="25"/>
        <v>0</v>
      </c>
      <c r="H258">
        <f t="shared" si="26"/>
        <v>0</v>
      </c>
    </row>
    <row r="259" spans="2:8" x14ac:dyDescent="0.25">
      <c r="B259" s="10">
        <f>'номера продуктов'!F259</f>
        <v>112725</v>
      </c>
      <c r="C259" s="38" t="str">
        <f t="shared" si="27"/>
        <v>1127</v>
      </c>
      <c r="D259">
        <f t="shared" ref="D259:D322" si="28">IF(LEFT($C259,1)="1",$C259*1,0)</f>
        <v>1127</v>
      </c>
      <c r="E259">
        <f t="shared" ref="E259:E322" si="29">IF(LEFT($C259,1)="2",$C259*1,0)</f>
        <v>0</v>
      </c>
      <c r="F259">
        <f t="shared" ref="F259:F322" si="30">IF(LEFT($C259,1)="3",$C259*1,0)</f>
        <v>0</v>
      </c>
      <c r="G259">
        <f t="shared" ref="G259:G322" si="31">IF(LEFT($C259,1)="4",$C259*1,0)</f>
        <v>0</v>
      </c>
      <c r="H259">
        <f t="shared" ref="H259:H322" si="32">IF(LEFT($C259,1)="5",$C259*1,0)</f>
        <v>0</v>
      </c>
    </row>
    <row r="260" spans="2:8" x14ac:dyDescent="0.25">
      <c r="B260" s="10">
        <f>'номера продуктов'!F260</f>
        <v>123725</v>
      </c>
      <c r="C260" s="38" t="str">
        <f t="shared" si="27"/>
        <v>1237</v>
      </c>
      <c r="D260">
        <f t="shared" si="28"/>
        <v>1237</v>
      </c>
      <c r="E260">
        <f t="shared" si="29"/>
        <v>0</v>
      </c>
      <c r="F260">
        <f t="shared" si="30"/>
        <v>0</v>
      </c>
      <c r="G260">
        <f t="shared" si="31"/>
        <v>0</v>
      </c>
      <c r="H260">
        <f t="shared" si="32"/>
        <v>0</v>
      </c>
    </row>
    <row r="261" spans="2:8" x14ac:dyDescent="0.25">
      <c r="B261" s="10">
        <f>'номера продуктов'!F261</f>
        <v>112725</v>
      </c>
      <c r="C261" s="38" t="str">
        <f t="shared" si="27"/>
        <v>1127</v>
      </c>
      <c r="D261">
        <f t="shared" si="28"/>
        <v>1127</v>
      </c>
      <c r="E261">
        <f t="shared" si="29"/>
        <v>0</v>
      </c>
      <c r="F261">
        <f t="shared" si="30"/>
        <v>0</v>
      </c>
      <c r="G261">
        <f t="shared" si="31"/>
        <v>0</v>
      </c>
      <c r="H261">
        <f t="shared" si="32"/>
        <v>0</v>
      </c>
    </row>
    <row r="262" spans="2:8" x14ac:dyDescent="0.25">
      <c r="B262" s="10">
        <f>'номера продуктов'!F262</f>
        <v>109675</v>
      </c>
      <c r="C262" s="38" t="str">
        <f t="shared" si="27"/>
        <v>1096</v>
      </c>
      <c r="D262">
        <f t="shared" si="28"/>
        <v>1096</v>
      </c>
      <c r="E262">
        <f t="shared" si="29"/>
        <v>0</v>
      </c>
      <c r="F262">
        <f t="shared" si="30"/>
        <v>0</v>
      </c>
      <c r="G262">
        <f t="shared" si="31"/>
        <v>0</v>
      </c>
      <c r="H262">
        <f t="shared" si="32"/>
        <v>0</v>
      </c>
    </row>
    <row r="263" spans="2:8" x14ac:dyDescent="0.25">
      <c r="B263" s="10">
        <f>'номера продуктов'!F263</f>
        <v>127899</v>
      </c>
      <c r="C263" s="38" t="str">
        <f t="shared" si="27"/>
        <v>1278</v>
      </c>
      <c r="D263">
        <f t="shared" si="28"/>
        <v>1278</v>
      </c>
      <c r="E263">
        <f t="shared" si="29"/>
        <v>0</v>
      </c>
      <c r="F263">
        <f t="shared" si="30"/>
        <v>0</v>
      </c>
      <c r="G263">
        <f t="shared" si="31"/>
        <v>0</v>
      </c>
      <c r="H263">
        <f t="shared" si="32"/>
        <v>0</v>
      </c>
    </row>
    <row r="264" spans="2:8" x14ac:dyDescent="0.25">
      <c r="B264" s="10">
        <f>'номера продуктов'!F264</f>
        <v>109775</v>
      </c>
      <c r="C264" s="38" t="str">
        <f t="shared" si="27"/>
        <v>1097</v>
      </c>
      <c r="D264">
        <f t="shared" si="28"/>
        <v>1097</v>
      </c>
      <c r="E264">
        <f t="shared" si="29"/>
        <v>0</v>
      </c>
      <c r="F264">
        <f t="shared" si="30"/>
        <v>0</v>
      </c>
      <c r="G264">
        <f t="shared" si="31"/>
        <v>0</v>
      </c>
      <c r="H264">
        <f t="shared" si="32"/>
        <v>0</v>
      </c>
    </row>
    <row r="265" spans="2:8" x14ac:dyDescent="0.25">
      <c r="B265" s="10">
        <f>'номера продуктов'!F265</f>
        <v>117125</v>
      </c>
      <c r="C265" s="38" t="str">
        <f t="shared" si="27"/>
        <v>1171</v>
      </c>
      <c r="D265">
        <f t="shared" si="28"/>
        <v>1171</v>
      </c>
      <c r="E265">
        <f t="shared" si="29"/>
        <v>0</v>
      </c>
      <c r="F265">
        <f t="shared" si="30"/>
        <v>0</v>
      </c>
      <c r="G265">
        <f t="shared" si="31"/>
        <v>0</v>
      </c>
      <c r="H265">
        <f t="shared" si="32"/>
        <v>0</v>
      </c>
    </row>
    <row r="266" spans="2:8" x14ac:dyDescent="0.25">
      <c r="B266" s="10">
        <f>'номера продуктов'!F266</f>
        <v>113599</v>
      </c>
      <c r="C266" s="38" t="str">
        <f t="shared" si="27"/>
        <v>1135</v>
      </c>
      <c r="D266">
        <f t="shared" si="28"/>
        <v>1135</v>
      </c>
      <c r="E266">
        <f t="shared" si="29"/>
        <v>0</v>
      </c>
      <c r="F266">
        <f t="shared" si="30"/>
        <v>0</v>
      </c>
      <c r="G266">
        <f t="shared" si="31"/>
        <v>0</v>
      </c>
      <c r="H266">
        <f t="shared" si="32"/>
        <v>0</v>
      </c>
    </row>
    <row r="267" spans="2:8" x14ac:dyDescent="0.25">
      <c r="B267" s="10">
        <f>'номера продуктов'!F267</f>
        <v>113850</v>
      </c>
      <c r="C267" s="38" t="str">
        <f t="shared" si="27"/>
        <v>1138</v>
      </c>
      <c r="D267">
        <f t="shared" si="28"/>
        <v>1138</v>
      </c>
      <c r="E267">
        <f t="shared" si="29"/>
        <v>0</v>
      </c>
      <c r="F267">
        <f t="shared" si="30"/>
        <v>0</v>
      </c>
      <c r="G267">
        <f t="shared" si="31"/>
        <v>0</v>
      </c>
      <c r="H267">
        <f t="shared" si="32"/>
        <v>0</v>
      </c>
    </row>
    <row r="268" spans="2:8" x14ac:dyDescent="0.25">
      <c r="B268" s="10">
        <f>'номера продуктов'!F268</f>
        <v>119999</v>
      </c>
      <c r="C268" s="38" t="str">
        <f t="shared" si="27"/>
        <v>1199</v>
      </c>
      <c r="D268">
        <f t="shared" si="28"/>
        <v>1199</v>
      </c>
      <c r="E268">
        <f t="shared" si="29"/>
        <v>0</v>
      </c>
      <c r="F268">
        <f t="shared" si="30"/>
        <v>0</v>
      </c>
      <c r="G268">
        <f t="shared" si="31"/>
        <v>0</v>
      </c>
      <c r="H268">
        <f t="shared" si="32"/>
        <v>0</v>
      </c>
    </row>
    <row r="269" spans="2:8" x14ac:dyDescent="0.25">
      <c r="B269" s="10">
        <f>'номера продуктов'!F269</f>
        <v>124199</v>
      </c>
      <c r="C269" s="38" t="str">
        <f t="shared" si="27"/>
        <v>1241</v>
      </c>
      <c r="D269">
        <f t="shared" si="28"/>
        <v>1241</v>
      </c>
      <c r="E269">
        <f t="shared" si="29"/>
        <v>0</v>
      </c>
      <c r="F269">
        <f t="shared" si="30"/>
        <v>0</v>
      </c>
      <c r="G269">
        <f t="shared" si="31"/>
        <v>0</v>
      </c>
      <c r="H269">
        <f t="shared" si="32"/>
        <v>0</v>
      </c>
    </row>
    <row r="270" spans="2:8" x14ac:dyDescent="0.25">
      <c r="B270" s="10">
        <f>'номера продуктов'!F270</f>
        <v>124225</v>
      </c>
      <c r="C270" s="38" t="str">
        <f t="shared" si="27"/>
        <v>1242</v>
      </c>
      <c r="D270">
        <f t="shared" si="28"/>
        <v>1242</v>
      </c>
      <c r="E270">
        <f t="shared" si="29"/>
        <v>0</v>
      </c>
      <c r="F270">
        <f t="shared" si="30"/>
        <v>0</v>
      </c>
      <c r="G270">
        <f t="shared" si="31"/>
        <v>0</v>
      </c>
      <c r="H270">
        <f t="shared" si="32"/>
        <v>0</v>
      </c>
    </row>
    <row r="271" spans="2:8" x14ac:dyDescent="0.25">
      <c r="B271" s="10">
        <f>'номера продуктов'!F271</f>
        <v>124350</v>
      </c>
      <c r="C271" s="38" t="str">
        <f t="shared" si="27"/>
        <v>1243</v>
      </c>
      <c r="D271">
        <f t="shared" si="28"/>
        <v>1243</v>
      </c>
      <c r="E271">
        <f t="shared" si="29"/>
        <v>0</v>
      </c>
      <c r="F271">
        <f t="shared" si="30"/>
        <v>0</v>
      </c>
      <c r="G271">
        <f t="shared" si="31"/>
        <v>0</v>
      </c>
      <c r="H271">
        <f t="shared" si="32"/>
        <v>0</v>
      </c>
    </row>
    <row r="272" spans="2:8" x14ac:dyDescent="0.25">
      <c r="B272" s="10">
        <f>'номера продуктов'!F272</f>
        <v>124350</v>
      </c>
      <c r="C272" s="38" t="str">
        <f t="shared" si="27"/>
        <v>1243</v>
      </c>
      <c r="D272">
        <f t="shared" si="28"/>
        <v>1243</v>
      </c>
      <c r="E272">
        <f t="shared" si="29"/>
        <v>0</v>
      </c>
      <c r="F272">
        <f t="shared" si="30"/>
        <v>0</v>
      </c>
      <c r="G272">
        <f t="shared" si="31"/>
        <v>0</v>
      </c>
      <c r="H272">
        <f t="shared" si="32"/>
        <v>0</v>
      </c>
    </row>
    <row r="273" spans="2:8" x14ac:dyDescent="0.25">
      <c r="B273" s="10">
        <f>'номера продуктов'!F273</f>
        <v>124650</v>
      </c>
      <c r="C273" s="38" t="str">
        <f t="shared" si="27"/>
        <v>1246</v>
      </c>
      <c r="D273">
        <f t="shared" si="28"/>
        <v>1246</v>
      </c>
      <c r="E273">
        <f t="shared" si="29"/>
        <v>0</v>
      </c>
      <c r="F273">
        <f t="shared" si="30"/>
        <v>0</v>
      </c>
      <c r="G273">
        <f t="shared" si="31"/>
        <v>0</v>
      </c>
      <c r="H273">
        <f t="shared" si="32"/>
        <v>0</v>
      </c>
    </row>
    <row r="274" spans="2:8" x14ac:dyDescent="0.25">
      <c r="B274" s="10">
        <f>'номера продуктов'!F274</f>
        <v>124570</v>
      </c>
      <c r="C274" s="38" t="str">
        <f t="shared" si="27"/>
        <v>1245</v>
      </c>
      <c r="D274">
        <f t="shared" si="28"/>
        <v>1245</v>
      </c>
      <c r="E274">
        <f t="shared" si="29"/>
        <v>0</v>
      </c>
      <c r="F274">
        <f t="shared" si="30"/>
        <v>0</v>
      </c>
      <c r="G274">
        <f t="shared" si="31"/>
        <v>0</v>
      </c>
      <c r="H274">
        <f t="shared" si="32"/>
        <v>0</v>
      </c>
    </row>
    <row r="275" spans="2:8" x14ac:dyDescent="0.25">
      <c r="B275" s="10">
        <f>'номера продуктов'!F275</f>
        <v>127950</v>
      </c>
      <c r="C275" s="38" t="str">
        <f t="shared" si="27"/>
        <v>1279</v>
      </c>
      <c r="D275">
        <f t="shared" si="28"/>
        <v>1279</v>
      </c>
      <c r="E275">
        <f t="shared" si="29"/>
        <v>0</v>
      </c>
      <c r="F275">
        <f t="shared" si="30"/>
        <v>0</v>
      </c>
      <c r="G275">
        <f t="shared" si="31"/>
        <v>0</v>
      </c>
      <c r="H275">
        <f t="shared" si="32"/>
        <v>0</v>
      </c>
    </row>
    <row r="276" spans="2:8" x14ac:dyDescent="0.25">
      <c r="B276" s="10">
        <f>'номера продуктов'!F276</f>
        <v>124499</v>
      </c>
      <c r="C276" s="38" t="str">
        <f t="shared" si="27"/>
        <v>1244</v>
      </c>
      <c r="D276">
        <f t="shared" si="28"/>
        <v>1244</v>
      </c>
      <c r="E276">
        <f t="shared" si="29"/>
        <v>0</v>
      </c>
      <c r="F276">
        <f t="shared" si="30"/>
        <v>0</v>
      </c>
      <c r="G276">
        <f t="shared" si="31"/>
        <v>0</v>
      </c>
      <c r="H276">
        <f t="shared" si="32"/>
        <v>0</v>
      </c>
    </row>
    <row r="277" spans="2:8" x14ac:dyDescent="0.25">
      <c r="B277" s="10">
        <f>'номера продуктов'!F277</f>
        <v>128099</v>
      </c>
      <c r="C277" s="38" t="str">
        <f t="shared" si="27"/>
        <v>1280</v>
      </c>
      <c r="D277">
        <f t="shared" si="28"/>
        <v>1280</v>
      </c>
      <c r="E277">
        <f t="shared" si="29"/>
        <v>0</v>
      </c>
      <c r="F277">
        <f t="shared" si="30"/>
        <v>0</v>
      </c>
      <c r="G277">
        <f t="shared" si="31"/>
        <v>0</v>
      </c>
      <c r="H277">
        <f t="shared" si="32"/>
        <v>0</v>
      </c>
    </row>
    <row r="278" spans="2:8" x14ac:dyDescent="0.25">
      <c r="B278" s="10">
        <f>'номера продуктов'!F278</f>
        <v>128150</v>
      </c>
      <c r="C278" s="38" t="str">
        <f t="shared" si="27"/>
        <v>1281</v>
      </c>
      <c r="D278">
        <f t="shared" si="28"/>
        <v>1281</v>
      </c>
      <c r="E278">
        <f t="shared" si="29"/>
        <v>0</v>
      </c>
      <c r="F278">
        <f t="shared" si="30"/>
        <v>0</v>
      </c>
      <c r="G278">
        <f t="shared" si="31"/>
        <v>0</v>
      </c>
      <c r="H278">
        <f t="shared" si="32"/>
        <v>0</v>
      </c>
    </row>
    <row r="279" spans="2:8" x14ac:dyDescent="0.25">
      <c r="B279" s="10">
        <f>'номера продуктов'!F279</f>
        <v>200525</v>
      </c>
      <c r="C279" s="38" t="str">
        <f t="shared" si="27"/>
        <v>2005</v>
      </c>
      <c r="D279">
        <f t="shared" si="28"/>
        <v>0</v>
      </c>
      <c r="E279">
        <f t="shared" si="29"/>
        <v>2005</v>
      </c>
      <c r="F279">
        <f t="shared" si="30"/>
        <v>0</v>
      </c>
      <c r="G279">
        <f t="shared" si="31"/>
        <v>0</v>
      </c>
      <c r="H279">
        <f t="shared" si="32"/>
        <v>0</v>
      </c>
    </row>
    <row r="280" spans="2:8" x14ac:dyDescent="0.25">
      <c r="B280" s="10">
        <f>'номера продуктов'!F280</f>
        <v>128225</v>
      </c>
      <c r="C280" s="38" t="str">
        <f t="shared" si="27"/>
        <v>1282</v>
      </c>
      <c r="D280">
        <f t="shared" si="28"/>
        <v>1282</v>
      </c>
      <c r="E280">
        <f t="shared" si="29"/>
        <v>0</v>
      </c>
      <c r="F280">
        <f t="shared" si="30"/>
        <v>0</v>
      </c>
      <c r="G280">
        <f t="shared" si="31"/>
        <v>0</v>
      </c>
      <c r="H280">
        <f t="shared" si="32"/>
        <v>0</v>
      </c>
    </row>
    <row r="281" spans="2:8" x14ac:dyDescent="0.25">
      <c r="B281" s="10">
        <f>'номера продуктов'!F281</f>
        <v>128337</v>
      </c>
      <c r="C281" s="38" t="str">
        <f t="shared" si="27"/>
        <v>1283</v>
      </c>
      <c r="D281">
        <f t="shared" si="28"/>
        <v>1283</v>
      </c>
      <c r="E281">
        <f t="shared" si="29"/>
        <v>0</v>
      </c>
      <c r="F281">
        <f t="shared" si="30"/>
        <v>0</v>
      </c>
      <c r="G281">
        <f t="shared" si="31"/>
        <v>0</v>
      </c>
      <c r="H281">
        <f t="shared" si="32"/>
        <v>0</v>
      </c>
    </row>
    <row r="282" spans="2:8" x14ac:dyDescent="0.25">
      <c r="B282" s="10">
        <f>'номера продуктов'!F282</f>
        <v>301511</v>
      </c>
      <c r="C282" s="38" t="str">
        <f t="shared" si="27"/>
        <v>3015</v>
      </c>
      <c r="D282">
        <f t="shared" si="28"/>
        <v>0</v>
      </c>
      <c r="E282">
        <f t="shared" si="29"/>
        <v>0</v>
      </c>
      <c r="F282">
        <f t="shared" si="30"/>
        <v>3015</v>
      </c>
      <c r="G282">
        <f t="shared" si="31"/>
        <v>0</v>
      </c>
      <c r="H282">
        <f t="shared" si="32"/>
        <v>0</v>
      </c>
    </row>
    <row r="283" spans="2:8" x14ac:dyDescent="0.25">
      <c r="B283" s="10">
        <f>'номера продуктов'!F283</f>
        <v>301619</v>
      </c>
      <c r="C283" s="38" t="str">
        <f t="shared" si="27"/>
        <v>3016</v>
      </c>
      <c r="D283">
        <f t="shared" si="28"/>
        <v>0</v>
      </c>
      <c r="E283">
        <f t="shared" si="29"/>
        <v>0</v>
      </c>
      <c r="F283">
        <f t="shared" si="30"/>
        <v>3016</v>
      </c>
      <c r="G283">
        <f t="shared" si="31"/>
        <v>0</v>
      </c>
      <c r="H283">
        <f t="shared" si="32"/>
        <v>0</v>
      </c>
    </row>
    <row r="284" spans="2:8" x14ac:dyDescent="0.25">
      <c r="B284" s="10">
        <f>'номера продуктов'!F284</f>
        <v>200620</v>
      </c>
      <c r="C284" s="38" t="str">
        <f t="shared" si="27"/>
        <v>2006</v>
      </c>
      <c r="D284">
        <f t="shared" si="28"/>
        <v>0</v>
      </c>
      <c r="E284">
        <f t="shared" si="29"/>
        <v>2006</v>
      </c>
      <c r="F284">
        <f t="shared" si="30"/>
        <v>0</v>
      </c>
      <c r="G284">
        <f t="shared" si="31"/>
        <v>0</v>
      </c>
      <c r="H284">
        <f t="shared" si="32"/>
        <v>0</v>
      </c>
    </row>
    <row r="285" spans="2:8" x14ac:dyDescent="0.25">
      <c r="B285" s="10">
        <f>'номера продуктов'!F285</f>
        <v>126550</v>
      </c>
      <c r="C285" s="38" t="str">
        <f t="shared" si="27"/>
        <v>1265</v>
      </c>
      <c r="D285">
        <f t="shared" si="28"/>
        <v>1265</v>
      </c>
      <c r="E285">
        <f t="shared" si="29"/>
        <v>0</v>
      </c>
      <c r="F285">
        <f t="shared" si="30"/>
        <v>0</v>
      </c>
      <c r="G285">
        <f t="shared" si="31"/>
        <v>0</v>
      </c>
      <c r="H285">
        <f t="shared" si="32"/>
        <v>0</v>
      </c>
    </row>
    <row r="286" spans="2:8" x14ac:dyDescent="0.25">
      <c r="B286" s="10">
        <f>'номера продуктов'!F286</f>
        <v>128470</v>
      </c>
      <c r="C286" s="38" t="str">
        <f t="shared" si="27"/>
        <v>1284</v>
      </c>
      <c r="D286">
        <f t="shared" si="28"/>
        <v>1284</v>
      </c>
      <c r="E286">
        <f t="shared" si="29"/>
        <v>0</v>
      </c>
      <c r="F286">
        <f t="shared" si="30"/>
        <v>0</v>
      </c>
      <c r="G286">
        <f t="shared" si="31"/>
        <v>0</v>
      </c>
      <c r="H286">
        <f t="shared" si="32"/>
        <v>0</v>
      </c>
    </row>
    <row r="287" spans="2:8" x14ac:dyDescent="0.25">
      <c r="B287" s="10">
        <f>'номера продуктов'!F287</f>
        <v>128570</v>
      </c>
      <c r="C287" s="38" t="str">
        <f t="shared" si="27"/>
        <v>1285</v>
      </c>
      <c r="D287">
        <f t="shared" si="28"/>
        <v>1285</v>
      </c>
      <c r="E287">
        <f t="shared" si="29"/>
        <v>0</v>
      </c>
      <c r="F287">
        <f t="shared" si="30"/>
        <v>0</v>
      </c>
      <c r="G287">
        <f t="shared" si="31"/>
        <v>0</v>
      </c>
      <c r="H287">
        <f t="shared" si="32"/>
        <v>0</v>
      </c>
    </row>
    <row r="288" spans="2:8" x14ac:dyDescent="0.25">
      <c r="B288" s="10">
        <f>'номера продуктов'!F288</f>
        <v>128670</v>
      </c>
      <c r="C288" s="38" t="str">
        <f t="shared" si="27"/>
        <v>1286</v>
      </c>
      <c r="D288">
        <f t="shared" si="28"/>
        <v>1286</v>
      </c>
      <c r="E288">
        <f t="shared" si="29"/>
        <v>0</v>
      </c>
      <c r="F288">
        <f t="shared" si="30"/>
        <v>0</v>
      </c>
      <c r="G288">
        <f t="shared" si="31"/>
        <v>0</v>
      </c>
      <c r="H288">
        <f t="shared" si="32"/>
        <v>0</v>
      </c>
    </row>
    <row r="289" spans="2:8" x14ac:dyDescent="0.25">
      <c r="B289" s="10">
        <f>'номера продуктов'!F289</f>
        <v>128770</v>
      </c>
      <c r="C289" s="38" t="str">
        <f t="shared" si="27"/>
        <v>1287</v>
      </c>
      <c r="D289">
        <f t="shared" si="28"/>
        <v>1287</v>
      </c>
      <c r="E289">
        <f t="shared" si="29"/>
        <v>0</v>
      </c>
      <c r="F289">
        <f t="shared" si="30"/>
        <v>0</v>
      </c>
      <c r="G289">
        <f t="shared" si="31"/>
        <v>0</v>
      </c>
      <c r="H289">
        <f t="shared" si="32"/>
        <v>0</v>
      </c>
    </row>
    <row r="290" spans="2:8" x14ac:dyDescent="0.25">
      <c r="B290" s="10">
        <f>'номера продуктов'!F290</f>
        <v>128899</v>
      </c>
      <c r="C290" s="38" t="str">
        <f t="shared" si="27"/>
        <v>1288</v>
      </c>
      <c r="D290">
        <f t="shared" si="28"/>
        <v>1288</v>
      </c>
      <c r="E290">
        <f t="shared" si="29"/>
        <v>0</v>
      </c>
      <c r="F290">
        <f t="shared" si="30"/>
        <v>0</v>
      </c>
      <c r="G290">
        <f t="shared" si="31"/>
        <v>0</v>
      </c>
      <c r="H290">
        <f t="shared" si="32"/>
        <v>0</v>
      </c>
    </row>
    <row r="291" spans="2:8" x14ac:dyDescent="0.25">
      <c r="B291" s="10">
        <f>'номера продуктов'!F291</f>
        <v>128925</v>
      </c>
      <c r="C291" s="38" t="str">
        <f t="shared" si="27"/>
        <v>1289</v>
      </c>
      <c r="D291">
        <f t="shared" si="28"/>
        <v>1289</v>
      </c>
      <c r="E291">
        <f t="shared" si="29"/>
        <v>0</v>
      </c>
      <c r="F291">
        <f t="shared" si="30"/>
        <v>0</v>
      </c>
      <c r="G291">
        <f t="shared" si="31"/>
        <v>0</v>
      </c>
      <c r="H291">
        <f t="shared" si="32"/>
        <v>0</v>
      </c>
    </row>
    <row r="292" spans="2:8" x14ac:dyDescent="0.25">
      <c r="B292" s="10">
        <f>'номера продуктов'!F292</f>
        <v>129025</v>
      </c>
      <c r="C292" s="38" t="str">
        <f t="shared" si="27"/>
        <v>1290</v>
      </c>
      <c r="D292">
        <f t="shared" si="28"/>
        <v>1290</v>
      </c>
      <c r="E292">
        <f t="shared" si="29"/>
        <v>0</v>
      </c>
      <c r="F292">
        <f t="shared" si="30"/>
        <v>0</v>
      </c>
      <c r="G292">
        <f t="shared" si="31"/>
        <v>0</v>
      </c>
      <c r="H292">
        <f t="shared" si="32"/>
        <v>0</v>
      </c>
    </row>
    <row r="293" spans="2:8" x14ac:dyDescent="0.25">
      <c r="B293" s="10">
        <f>'номера продуктов'!F293</f>
        <v>200733</v>
      </c>
      <c r="C293" s="38" t="str">
        <f t="shared" si="27"/>
        <v>2007</v>
      </c>
      <c r="D293">
        <f t="shared" si="28"/>
        <v>0</v>
      </c>
      <c r="E293">
        <f t="shared" si="29"/>
        <v>2007</v>
      </c>
      <c r="F293">
        <f t="shared" si="30"/>
        <v>0</v>
      </c>
      <c r="G293">
        <f t="shared" si="31"/>
        <v>0</v>
      </c>
      <c r="H293">
        <f t="shared" si="32"/>
        <v>0</v>
      </c>
    </row>
    <row r="294" spans="2:8" x14ac:dyDescent="0.25">
      <c r="B294" s="10">
        <f>'номера продуктов'!F294</f>
        <v>129150</v>
      </c>
      <c r="C294" s="38" t="str">
        <f t="shared" si="27"/>
        <v>1291</v>
      </c>
      <c r="D294">
        <f t="shared" si="28"/>
        <v>1291</v>
      </c>
      <c r="E294">
        <f t="shared" si="29"/>
        <v>0</v>
      </c>
      <c r="F294">
        <f t="shared" si="30"/>
        <v>0</v>
      </c>
      <c r="G294">
        <f t="shared" si="31"/>
        <v>0</v>
      </c>
      <c r="H294">
        <f t="shared" si="32"/>
        <v>0</v>
      </c>
    </row>
    <row r="295" spans="2:8" x14ac:dyDescent="0.25">
      <c r="B295" s="10">
        <f>'номера продуктов'!F295</f>
        <v>129270</v>
      </c>
      <c r="C295" s="38" t="str">
        <f t="shared" si="27"/>
        <v>1292</v>
      </c>
      <c r="D295">
        <f t="shared" si="28"/>
        <v>1292</v>
      </c>
      <c r="E295">
        <f t="shared" si="29"/>
        <v>0</v>
      </c>
      <c r="F295">
        <f t="shared" si="30"/>
        <v>0</v>
      </c>
      <c r="G295">
        <f t="shared" si="31"/>
        <v>0</v>
      </c>
      <c r="H295">
        <f t="shared" si="32"/>
        <v>0</v>
      </c>
    </row>
    <row r="296" spans="2:8" x14ac:dyDescent="0.25">
      <c r="B296" s="10">
        <f>'номера продуктов'!F296</f>
        <v>129399</v>
      </c>
      <c r="C296" s="38" t="str">
        <f t="shared" si="27"/>
        <v>1293</v>
      </c>
      <c r="D296">
        <f t="shared" si="28"/>
        <v>1293</v>
      </c>
      <c r="E296">
        <f t="shared" si="29"/>
        <v>0</v>
      </c>
      <c r="F296">
        <f t="shared" si="30"/>
        <v>0</v>
      </c>
      <c r="G296">
        <f t="shared" si="31"/>
        <v>0</v>
      </c>
      <c r="H296">
        <f t="shared" si="32"/>
        <v>0</v>
      </c>
    </row>
    <row r="297" spans="2:8" x14ac:dyDescent="0.25">
      <c r="B297" s="10">
        <f>'номера продуктов'!F297</f>
        <v>129450</v>
      </c>
      <c r="C297" s="38" t="str">
        <f t="shared" si="27"/>
        <v>1294</v>
      </c>
      <c r="D297">
        <f t="shared" si="28"/>
        <v>1294</v>
      </c>
      <c r="E297">
        <f t="shared" si="29"/>
        <v>0</v>
      </c>
      <c r="F297">
        <f t="shared" si="30"/>
        <v>0</v>
      </c>
      <c r="G297">
        <f t="shared" si="31"/>
        <v>0</v>
      </c>
      <c r="H297">
        <f t="shared" si="32"/>
        <v>0</v>
      </c>
    </row>
    <row r="298" spans="2:8" x14ac:dyDescent="0.25">
      <c r="B298" s="10">
        <f>'номера продуктов'!F298</f>
        <v>129450</v>
      </c>
      <c r="C298" s="38" t="str">
        <f t="shared" si="27"/>
        <v>1294</v>
      </c>
      <c r="D298">
        <f t="shared" si="28"/>
        <v>1294</v>
      </c>
      <c r="E298">
        <f t="shared" si="29"/>
        <v>0</v>
      </c>
      <c r="F298">
        <f t="shared" si="30"/>
        <v>0</v>
      </c>
      <c r="G298">
        <f t="shared" si="31"/>
        <v>0</v>
      </c>
      <c r="H298">
        <f t="shared" si="32"/>
        <v>0</v>
      </c>
    </row>
    <row r="299" spans="2:8" x14ac:dyDescent="0.25">
      <c r="B299" s="10">
        <f>'номера продуктов'!F299</f>
        <v>200850</v>
      </c>
      <c r="C299" s="38" t="str">
        <f t="shared" si="27"/>
        <v>2008</v>
      </c>
      <c r="D299">
        <f t="shared" si="28"/>
        <v>0</v>
      </c>
      <c r="E299">
        <f t="shared" si="29"/>
        <v>2008</v>
      </c>
      <c r="F299">
        <f t="shared" si="30"/>
        <v>0</v>
      </c>
      <c r="G299">
        <f t="shared" si="31"/>
        <v>0</v>
      </c>
      <c r="H299">
        <f t="shared" si="32"/>
        <v>0</v>
      </c>
    </row>
    <row r="300" spans="2:8" x14ac:dyDescent="0.25">
      <c r="B300" s="10">
        <f>'номера продуктов'!F300</f>
        <v>129537</v>
      </c>
      <c r="C300" s="38" t="str">
        <f t="shared" si="27"/>
        <v>1295</v>
      </c>
      <c r="D300">
        <f t="shared" si="28"/>
        <v>1295</v>
      </c>
      <c r="E300">
        <f t="shared" si="29"/>
        <v>0</v>
      </c>
      <c r="F300">
        <f t="shared" si="30"/>
        <v>0</v>
      </c>
      <c r="G300">
        <f t="shared" si="31"/>
        <v>0</v>
      </c>
      <c r="H300">
        <f t="shared" si="32"/>
        <v>0</v>
      </c>
    </row>
    <row r="301" spans="2:8" x14ac:dyDescent="0.25">
      <c r="B301" s="10">
        <f>'номера продуктов'!F301</f>
        <v>129650</v>
      </c>
      <c r="C301" s="38" t="str">
        <f t="shared" si="27"/>
        <v>1296</v>
      </c>
      <c r="D301">
        <f t="shared" si="28"/>
        <v>1296</v>
      </c>
      <c r="E301">
        <f t="shared" si="29"/>
        <v>0</v>
      </c>
      <c r="F301">
        <f t="shared" si="30"/>
        <v>0</v>
      </c>
      <c r="G301">
        <f t="shared" si="31"/>
        <v>0</v>
      </c>
      <c r="H301">
        <f t="shared" si="32"/>
        <v>0</v>
      </c>
    </row>
    <row r="302" spans="2:8" x14ac:dyDescent="0.25">
      <c r="B302" s="10">
        <f>'номера продуктов'!F302</f>
        <v>106799</v>
      </c>
      <c r="C302" s="38" t="str">
        <f t="shared" si="27"/>
        <v>1067</v>
      </c>
      <c r="D302">
        <f t="shared" si="28"/>
        <v>1067</v>
      </c>
      <c r="E302">
        <f t="shared" si="29"/>
        <v>0</v>
      </c>
      <c r="F302">
        <f t="shared" si="30"/>
        <v>0</v>
      </c>
      <c r="G302">
        <f t="shared" si="31"/>
        <v>0</v>
      </c>
      <c r="H302">
        <f t="shared" si="32"/>
        <v>0</v>
      </c>
    </row>
    <row r="303" spans="2:8" x14ac:dyDescent="0.25">
      <c r="B303" s="10">
        <f>'номера продуктов'!F303</f>
        <v>111170</v>
      </c>
      <c r="C303" s="38" t="str">
        <f t="shared" si="27"/>
        <v>1111</v>
      </c>
      <c r="D303">
        <f t="shared" si="28"/>
        <v>1111</v>
      </c>
      <c r="E303">
        <f t="shared" si="29"/>
        <v>0</v>
      </c>
      <c r="F303">
        <f t="shared" si="30"/>
        <v>0</v>
      </c>
      <c r="G303">
        <f t="shared" si="31"/>
        <v>0</v>
      </c>
      <c r="H303">
        <f t="shared" si="32"/>
        <v>0</v>
      </c>
    </row>
    <row r="304" spans="2:8" x14ac:dyDescent="0.25">
      <c r="B304" s="10">
        <f>'номера продуктов'!F304</f>
        <v>117125</v>
      </c>
      <c r="C304" s="38" t="str">
        <f t="shared" si="27"/>
        <v>1171</v>
      </c>
      <c r="D304">
        <f t="shared" si="28"/>
        <v>1171</v>
      </c>
      <c r="E304">
        <f t="shared" si="29"/>
        <v>0</v>
      </c>
      <c r="F304">
        <f t="shared" si="30"/>
        <v>0</v>
      </c>
      <c r="G304">
        <f t="shared" si="31"/>
        <v>0</v>
      </c>
      <c r="H304">
        <f t="shared" si="32"/>
        <v>0</v>
      </c>
    </row>
    <row r="305" spans="2:8" x14ac:dyDescent="0.25">
      <c r="B305" s="10">
        <f>'номера продуктов'!F305</f>
        <v>108350</v>
      </c>
      <c r="C305" s="38" t="str">
        <f t="shared" si="27"/>
        <v>1083</v>
      </c>
      <c r="D305">
        <f t="shared" si="28"/>
        <v>1083</v>
      </c>
      <c r="E305">
        <f t="shared" si="29"/>
        <v>0</v>
      </c>
      <c r="F305">
        <f t="shared" si="30"/>
        <v>0</v>
      </c>
      <c r="G305">
        <f t="shared" si="31"/>
        <v>0</v>
      </c>
      <c r="H305">
        <f t="shared" si="32"/>
        <v>0</v>
      </c>
    </row>
    <row r="306" spans="2:8" x14ac:dyDescent="0.25">
      <c r="B306" s="10">
        <f>'номера продуктов'!F306</f>
        <v>111899</v>
      </c>
      <c r="C306" s="38" t="str">
        <f t="shared" si="27"/>
        <v>1118</v>
      </c>
      <c r="D306">
        <f t="shared" si="28"/>
        <v>1118</v>
      </c>
      <c r="E306">
        <f t="shared" si="29"/>
        <v>0</v>
      </c>
      <c r="F306">
        <f t="shared" si="30"/>
        <v>0</v>
      </c>
      <c r="G306">
        <f t="shared" si="31"/>
        <v>0</v>
      </c>
      <c r="H306">
        <f t="shared" si="32"/>
        <v>0</v>
      </c>
    </row>
    <row r="307" spans="2:8" x14ac:dyDescent="0.25">
      <c r="B307" s="10">
        <f>'номера продуктов'!F307</f>
        <v>125425</v>
      </c>
      <c r="C307" s="38" t="str">
        <f t="shared" si="27"/>
        <v>1254</v>
      </c>
      <c r="D307">
        <f t="shared" si="28"/>
        <v>1254</v>
      </c>
      <c r="E307">
        <f t="shared" si="29"/>
        <v>0</v>
      </c>
      <c r="F307">
        <f t="shared" si="30"/>
        <v>0</v>
      </c>
      <c r="G307">
        <f t="shared" si="31"/>
        <v>0</v>
      </c>
      <c r="H307">
        <f t="shared" si="32"/>
        <v>0</v>
      </c>
    </row>
    <row r="308" spans="2:8" x14ac:dyDescent="0.25">
      <c r="B308" s="10">
        <f>'номера продуктов'!F308</f>
        <v>119175</v>
      </c>
      <c r="C308" s="38" t="str">
        <f t="shared" si="27"/>
        <v>1191</v>
      </c>
      <c r="D308">
        <f t="shared" si="28"/>
        <v>1191</v>
      </c>
      <c r="E308">
        <f t="shared" si="29"/>
        <v>0</v>
      </c>
      <c r="F308">
        <f t="shared" si="30"/>
        <v>0</v>
      </c>
      <c r="G308">
        <f t="shared" si="31"/>
        <v>0</v>
      </c>
      <c r="H308">
        <f t="shared" si="32"/>
        <v>0</v>
      </c>
    </row>
    <row r="309" spans="2:8" x14ac:dyDescent="0.25">
      <c r="B309" s="10">
        <f>'номера продуктов'!F309</f>
        <v>102650</v>
      </c>
      <c r="C309" s="38" t="str">
        <f t="shared" si="27"/>
        <v>1026</v>
      </c>
      <c r="D309">
        <f t="shared" si="28"/>
        <v>1026</v>
      </c>
      <c r="E309">
        <f t="shared" si="29"/>
        <v>0</v>
      </c>
      <c r="F309">
        <f t="shared" si="30"/>
        <v>0</v>
      </c>
      <c r="G309">
        <f t="shared" si="31"/>
        <v>0</v>
      </c>
      <c r="H309">
        <f t="shared" si="32"/>
        <v>0</v>
      </c>
    </row>
    <row r="310" spans="2:8" x14ac:dyDescent="0.25">
      <c r="B310" s="10">
        <f>'номера продуктов'!F310</f>
        <v>117250</v>
      </c>
      <c r="C310" s="38" t="str">
        <f t="shared" si="27"/>
        <v>1172</v>
      </c>
      <c r="D310">
        <f t="shared" si="28"/>
        <v>1172</v>
      </c>
      <c r="E310">
        <f t="shared" si="29"/>
        <v>0</v>
      </c>
      <c r="F310">
        <f t="shared" si="30"/>
        <v>0</v>
      </c>
      <c r="G310">
        <f t="shared" si="31"/>
        <v>0</v>
      </c>
      <c r="H310">
        <f t="shared" si="32"/>
        <v>0</v>
      </c>
    </row>
    <row r="311" spans="2:8" x14ac:dyDescent="0.25">
      <c r="B311" s="10">
        <f>'номера продуктов'!F311</f>
        <v>117475</v>
      </c>
      <c r="C311" s="38" t="str">
        <f t="shared" si="27"/>
        <v>1174</v>
      </c>
      <c r="D311">
        <f t="shared" si="28"/>
        <v>1174</v>
      </c>
      <c r="E311">
        <f t="shared" si="29"/>
        <v>0</v>
      </c>
      <c r="F311">
        <f t="shared" si="30"/>
        <v>0</v>
      </c>
      <c r="G311">
        <f t="shared" si="31"/>
        <v>0</v>
      </c>
      <c r="H311">
        <f t="shared" si="32"/>
        <v>0</v>
      </c>
    </row>
    <row r="312" spans="2:8" x14ac:dyDescent="0.25">
      <c r="B312" s="10">
        <f>'номера продуктов'!F312</f>
        <v>117599</v>
      </c>
      <c r="C312" s="38" t="str">
        <f t="shared" si="27"/>
        <v>1175</v>
      </c>
      <c r="D312">
        <f t="shared" si="28"/>
        <v>1175</v>
      </c>
      <c r="E312">
        <f t="shared" si="29"/>
        <v>0</v>
      </c>
      <c r="F312">
        <f t="shared" si="30"/>
        <v>0</v>
      </c>
      <c r="G312">
        <f t="shared" si="31"/>
        <v>0</v>
      </c>
      <c r="H312">
        <f t="shared" si="32"/>
        <v>0</v>
      </c>
    </row>
    <row r="313" spans="2:8" x14ac:dyDescent="0.25">
      <c r="B313" s="10">
        <f>'номера продуктов'!F313</f>
        <v>111650</v>
      </c>
      <c r="C313" s="38" t="str">
        <f t="shared" si="27"/>
        <v>1116</v>
      </c>
      <c r="D313">
        <f t="shared" si="28"/>
        <v>1116</v>
      </c>
      <c r="E313">
        <f t="shared" si="29"/>
        <v>0</v>
      </c>
      <c r="F313">
        <f t="shared" si="30"/>
        <v>0</v>
      </c>
      <c r="G313">
        <f t="shared" si="31"/>
        <v>0</v>
      </c>
      <c r="H313">
        <f t="shared" si="32"/>
        <v>0</v>
      </c>
    </row>
    <row r="314" spans="2:8" x14ac:dyDescent="0.25">
      <c r="B314" s="10">
        <f>'номера продуктов'!F314</f>
        <v>103927</v>
      </c>
      <c r="C314" s="38" t="str">
        <f t="shared" si="27"/>
        <v>1039</v>
      </c>
      <c r="D314">
        <f t="shared" si="28"/>
        <v>1039</v>
      </c>
      <c r="E314">
        <f t="shared" si="29"/>
        <v>0</v>
      </c>
      <c r="F314">
        <f t="shared" si="30"/>
        <v>0</v>
      </c>
      <c r="G314">
        <f t="shared" si="31"/>
        <v>0</v>
      </c>
      <c r="H314">
        <f t="shared" si="32"/>
        <v>0</v>
      </c>
    </row>
    <row r="315" spans="2:8" x14ac:dyDescent="0.25">
      <c r="B315" s="10">
        <f>'номера продуктов'!F315</f>
        <v>104770</v>
      </c>
      <c r="C315" s="38" t="str">
        <f t="shared" si="27"/>
        <v>1047</v>
      </c>
      <c r="D315">
        <f t="shared" si="28"/>
        <v>1047</v>
      </c>
      <c r="E315">
        <f t="shared" si="29"/>
        <v>0</v>
      </c>
      <c r="F315">
        <f t="shared" si="30"/>
        <v>0</v>
      </c>
      <c r="G315">
        <f t="shared" si="31"/>
        <v>0</v>
      </c>
      <c r="H315">
        <f t="shared" si="32"/>
        <v>0</v>
      </c>
    </row>
    <row r="316" spans="2:8" x14ac:dyDescent="0.25">
      <c r="B316" s="10">
        <f>'номера продуктов'!F316</f>
        <v>129870</v>
      </c>
      <c r="C316" s="38" t="str">
        <f t="shared" si="27"/>
        <v>1298</v>
      </c>
      <c r="D316">
        <f t="shared" si="28"/>
        <v>1298</v>
      </c>
      <c r="E316">
        <f t="shared" si="29"/>
        <v>0</v>
      </c>
      <c r="F316">
        <f t="shared" si="30"/>
        <v>0</v>
      </c>
      <c r="G316">
        <f t="shared" si="31"/>
        <v>0</v>
      </c>
      <c r="H316">
        <f t="shared" si="32"/>
        <v>0</v>
      </c>
    </row>
    <row r="317" spans="2:8" x14ac:dyDescent="0.25">
      <c r="B317" s="10">
        <f>'номера продуктов'!F317</f>
        <v>113699</v>
      </c>
      <c r="C317" s="38" t="str">
        <f t="shared" si="27"/>
        <v>1136</v>
      </c>
      <c r="D317">
        <f t="shared" si="28"/>
        <v>1136</v>
      </c>
      <c r="E317">
        <f t="shared" si="29"/>
        <v>0</v>
      </c>
      <c r="F317">
        <f t="shared" si="30"/>
        <v>0</v>
      </c>
      <c r="G317">
        <f t="shared" si="31"/>
        <v>0</v>
      </c>
      <c r="H317">
        <f t="shared" si="32"/>
        <v>0</v>
      </c>
    </row>
    <row r="318" spans="2:8" x14ac:dyDescent="0.25">
      <c r="B318" s="10">
        <f>'номера продуктов'!F318</f>
        <v>119599</v>
      </c>
      <c r="C318" s="38" t="str">
        <f t="shared" si="27"/>
        <v>1195</v>
      </c>
      <c r="D318">
        <f t="shared" si="28"/>
        <v>1195</v>
      </c>
      <c r="E318">
        <f t="shared" si="29"/>
        <v>0</v>
      </c>
      <c r="F318">
        <f t="shared" si="30"/>
        <v>0</v>
      </c>
      <c r="G318">
        <f t="shared" si="31"/>
        <v>0</v>
      </c>
      <c r="H318">
        <f t="shared" si="32"/>
        <v>0</v>
      </c>
    </row>
    <row r="319" spans="2:8" x14ac:dyDescent="0.25">
      <c r="B319" s="10">
        <f>'номера продуктов'!F319</f>
        <v>119750</v>
      </c>
      <c r="C319" s="38" t="str">
        <f t="shared" si="27"/>
        <v>1197</v>
      </c>
      <c r="D319">
        <f t="shared" si="28"/>
        <v>1197</v>
      </c>
      <c r="E319">
        <f t="shared" si="29"/>
        <v>0</v>
      </c>
      <c r="F319">
        <f t="shared" si="30"/>
        <v>0</v>
      </c>
      <c r="G319">
        <f t="shared" si="31"/>
        <v>0</v>
      </c>
      <c r="H319">
        <f t="shared" si="32"/>
        <v>0</v>
      </c>
    </row>
    <row r="320" spans="2:8" x14ac:dyDescent="0.25">
      <c r="B320" s="10">
        <f>'номера продуктов'!F320</f>
        <v>129950</v>
      </c>
      <c r="C320" s="38" t="str">
        <f t="shared" si="27"/>
        <v>1299</v>
      </c>
      <c r="D320">
        <f t="shared" si="28"/>
        <v>1299</v>
      </c>
      <c r="E320">
        <f t="shared" si="29"/>
        <v>0</v>
      </c>
      <c r="F320">
        <f t="shared" si="30"/>
        <v>0</v>
      </c>
      <c r="G320">
        <f t="shared" si="31"/>
        <v>0</v>
      </c>
      <c r="H320">
        <f t="shared" si="32"/>
        <v>0</v>
      </c>
    </row>
    <row r="321" spans="2:8" x14ac:dyDescent="0.25">
      <c r="B321" s="10">
        <f>'номера продуктов'!F321</f>
        <v>130050</v>
      </c>
      <c r="C321" s="38" t="str">
        <f t="shared" si="27"/>
        <v>1300</v>
      </c>
      <c r="D321">
        <f t="shared" si="28"/>
        <v>1300</v>
      </c>
      <c r="E321">
        <f t="shared" si="29"/>
        <v>0</v>
      </c>
      <c r="F321">
        <f t="shared" si="30"/>
        <v>0</v>
      </c>
      <c r="G321">
        <f t="shared" si="31"/>
        <v>0</v>
      </c>
      <c r="H321">
        <f t="shared" si="32"/>
        <v>0</v>
      </c>
    </row>
    <row r="322" spans="2:8" x14ac:dyDescent="0.25">
      <c r="B322" s="10">
        <f>'номера продуктов'!F322</f>
        <v>130150</v>
      </c>
      <c r="C322" s="38" t="str">
        <f t="shared" ref="C322:C385" si="33">LEFT(B322,4)</f>
        <v>1301</v>
      </c>
      <c r="D322">
        <f t="shared" si="28"/>
        <v>1301</v>
      </c>
      <c r="E322">
        <f t="shared" si="29"/>
        <v>0</v>
      </c>
      <c r="F322">
        <f t="shared" si="30"/>
        <v>0</v>
      </c>
      <c r="G322">
        <f t="shared" si="31"/>
        <v>0</v>
      </c>
      <c r="H322">
        <f t="shared" si="32"/>
        <v>0</v>
      </c>
    </row>
    <row r="323" spans="2:8" x14ac:dyDescent="0.25">
      <c r="B323" s="10">
        <f>'номера продуктов'!F323</f>
        <v>127399</v>
      </c>
      <c r="C323" s="38" t="str">
        <f t="shared" si="33"/>
        <v>1273</v>
      </c>
      <c r="D323">
        <f t="shared" ref="D323:D386" si="34">IF(LEFT($C323,1)="1",$C323*1,0)</f>
        <v>1273</v>
      </c>
      <c r="E323">
        <f t="shared" ref="E323:E386" si="35">IF(LEFT($C323,1)="2",$C323*1,0)</f>
        <v>0</v>
      </c>
      <c r="F323">
        <f t="shared" ref="F323:F386" si="36">IF(LEFT($C323,1)="3",$C323*1,0)</f>
        <v>0</v>
      </c>
      <c r="G323">
        <f t="shared" ref="G323:G386" si="37">IF(LEFT($C323,1)="4",$C323*1,0)</f>
        <v>0</v>
      </c>
      <c r="H323">
        <f t="shared" ref="H323:H386" si="38">IF(LEFT($C323,1)="5",$C323*1,0)</f>
        <v>0</v>
      </c>
    </row>
    <row r="324" spans="2:8" x14ac:dyDescent="0.25">
      <c r="B324" s="10">
        <f>'номера продуктов'!F324</f>
        <v>130250</v>
      </c>
      <c r="C324" s="38" t="str">
        <f t="shared" si="33"/>
        <v>1302</v>
      </c>
      <c r="D324">
        <f t="shared" si="34"/>
        <v>1302</v>
      </c>
      <c r="E324">
        <f t="shared" si="35"/>
        <v>0</v>
      </c>
      <c r="F324">
        <f t="shared" si="36"/>
        <v>0</v>
      </c>
      <c r="G324">
        <f t="shared" si="37"/>
        <v>0</v>
      </c>
      <c r="H324">
        <f t="shared" si="38"/>
        <v>0</v>
      </c>
    </row>
    <row r="325" spans="2:8" x14ac:dyDescent="0.25">
      <c r="B325" s="10">
        <f>'номера продуктов'!F325</f>
        <v>130350</v>
      </c>
      <c r="C325" s="38" t="str">
        <f t="shared" si="33"/>
        <v>1303</v>
      </c>
      <c r="D325">
        <f t="shared" si="34"/>
        <v>1303</v>
      </c>
      <c r="E325">
        <f t="shared" si="35"/>
        <v>0</v>
      </c>
      <c r="F325">
        <f t="shared" si="36"/>
        <v>0</v>
      </c>
      <c r="G325">
        <f t="shared" si="37"/>
        <v>0</v>
      </c>
      <c r="H325">
        <f t="shared" si="38"/>
        <v>0</v>
      </c>
    </row>
    <row r="326" spans="2:8" x14ac:dyDescent="0.25">
      <c r="B326" s="10">
        <f>'номера продуктов'!F326</f>
        <v>116425</v>
      </c>
      <c r="C326" s="38" t="str">
        <f t="shared" si="33"/>
        <v>1164</v>
      </c>
      <c r="D326">
        <f t="shared" si="34"/>
        <v>1164</v>
      </c>
      <c r="E326">
        <f t="shared" si="35"/>
        <v>0</v>
      </c>
      <c r="F326">
        <f t="shared" si="36"/>
        <v>0</v>
      </c>
      <c r="G326">
        <f t="shared" si="37"/>
        <v>0</v>
      </c>
      <c r="H326">
        <f t="shared" si="38"/>
        <v>0</v>
      </c>
    </row>
    <row r="327" spans="2:8" x14ac:dyDescent="0.25">
      <c r="B327" s="10">
        <f>'номера продуктов'!F327</f>
        <v>116650</v>
      </c>
      <c r="C327" s="38" t="str">
        <f t="shared" si="33"/>
        <v>1166</v>
      </c>
      <c r="D327">
        <f t="shared" si="34"/>
        <v>1166</v>
      </c>
      <c r="E327">
        <f t="shared" si="35"/>
        <v>0</v>
      </c>
      <c r="F327">
        <f t="shared" si="36"/>
        <v>0</v>
      </c>
      <c r="G327">
        <f t="shared" si="37"/>
        <v>0</v>
      </c>
      <c r="H327">
        <f t="shared" si="38"/>
        <v>0</v>
      </c>
    </row>
    <row r="328" spans="2:8" x14ac:dyDescent="0.25">
      <c r="B328" s="10">
        <f>'номера продуктов'!F328</f>
        <v>116570</v>
      </c>
      <c r="C328" s="38" t="str">
        <f t="shared" si="33"/>
        <v>1165</v>
      </c>
      <c r="D328">
        <f t="shared" si="34"/>
        <v>1165</v>
      </c>
      <c r="E328">
        <f t="shared" si="35"/>
        <v>0</v>
      </c>
      <c r="F328">
        <f t="shared" si="36"/>
        <v>0</v>
      </c>
      <c r="G328">
        <f t="shared" si="37"/>
        <v>0</v>
      </c>
      <c r="H328">
        <f t="shared" si="38"/>
        <v>0</v>
      </c>
    </row>
    <row r="329" spans="2:8" x14ac:dyDescent="0.25">
      <c r="B329" s="10">
        <f>'номера продуктов'!F329</f>
        <v>115870</v>
      </c>
      <c r="C329" s="38" t="str">
        <f t="shared" si="33"/>
        <v>1158</v>
      </c>
      <c r="D329">
        <f t="shared" si="34"/>
        <v>1158</v>
      </c>
      <c r="E329">
        <f t="shared" si="35"/>
        <v>0</v>
      </c>
      <c r="F329">
        <f t="shared" si="36"/>
        <v>0</v>
      </c>
      <c r="G329">
        <f t="shared" si="37"/>
        <v>0</v>
      </c>
      <c r="H329">
        <f t="shared" si="38"/>
        <v>0</v>
      </c>
    </row>
    <row r="330" spans="2:8" x14ac:dyDescent="0.25">
      <c r="B330" s="10">
        <f>'номера продуктов'!F330</f>
        <v>117950</v>
      </c>
      <c r="C330" s="38" t="str">
        <f t="shared" si="33"/>
        <v>1179</v>
      </c>
      <c r="D330">
        <f t="shared" si="34"/>
        <v>1179</v>
      </c>
      <c r="E330">
        <f t="shared" si="35"/>
        <v>0</v>
      </c>
      <c r="F330">
        <f t="shared" si="36"/>
        <v>0</v>
      </c>
      <c r="G330">
        <f t="shared" si="37"/>
        <v>0</v>
      </c>
      <c r="H330">
        <f t="shared" si="38"/>
        <v>0</v>
      </c>
    </row>
    <row r="331" spans="2:8" x14ac:dyDescent="0.25">
      <c r="B331" s="10">
        <f>'номера продуктов'!F331</f>
        <v>130450</v>
      </c>
      <c r="C331" s="38" t="str">
        <f t="shared" si="33"/>
        <v>1304</v>
      </c>
      <c r="D331">
        <f t="shared" si="34"/>
        <v>1304</v>
      </c>
      <c r="E331">
        <f t="shared" si="35"/>
        <v>0</v>
      </c>
      <c r="F331">
        <f t="shared" si="36"/>
        <v>0</v>
      </c>
      <c r="G331">
        <f t="shared" si="37"/>
        <v>0</v>
      </c>
      <c r="H331">
        <f t="shared" si="38"/>
        <v>0</v>
      </c>
    </row>
    <row r="332" spans="2:8" x14ac:dyDescent="0.25">
      <c r="B332" s="10">
        <f>'номера продуктов'!F332</f>
        <v>118270</v>
      </c>
      <c r="C332" s="38" t="str">
        <f t="shared" si="33"/>
        <v>1182</v>
      </c>
      <c r="D332">
        <f t="shared" si="34"/>
        <v>1182</v>
      </c>
      <c r="E332">
        <f t="shared" si="35"/>
        <v>0</v>
      </c>
      <c r="F332">
        <f t="shared" si="36"/>
        <v>0</v>
      </c>
      <c r="G332">
        <f t="shared" si="37"/>
        <v>0</v>
      </c>
      <c r="H332">
        <f t="shared" si="38"/>
        <v>0</v>
      </c>
    </row>
    <row r="333" spans="2:8" x14ac:dyDescent="0.25">
      <c r="B333" s="10">
        <f>'номера продуктов'!F333</f>
        <v>122950</v>
      </c>
      <c r="C333" s="38" t="str">
        <f t="shared" si="33"/>
        <v>1229</v>
      </c>
      <c r="D333">
        <f t="shared" si="34"/>
        <v>1229</v>
      </c>
      <c r="E333">
        <f t="shared" si="35"/>
        <v>0</v>
      </c>
      <c r="F333">
        <f t="shared" si="36"/>
        <v>0</v>
      </c>
      <c r="G333">
        <f t="shared" si="37"/>
        <v>0</v>
      </c>
      <c r="H333">
        <f t="shared" si="38"/>
        <v>0</v>
      </c>
    </row>
    <row r="334" spans="2:8" x14ac:dyDescent="0.25">
      <c r="B334" s="10">
        <f>'номера продуктов'!F334</f>
        <v>123050</v>
      </c>
      <c r="C334" s="38" t="str">
        <f t="shared" si="33"/>
        <v>1230</v>
      </c>
      <c r="D334">
        <f t="shared" si="34"/>
        <v>1230</v>
      </c>
      <c r="E334">
        <f t="shared" si="35"/>
        <v>0</v>
      </c>
      <c r="F334">
        <f t="shared" si="36"/>
        <v>0</v>
      </c>
      <c r="G334">
        <f t="shared" si="37"/>
        <v>0</v>
      </c>
      <c r="H334">
        <f t="shared" si="38"/>
        <v>0</v>
      </c>
    </row>
    <row r="335" spans="2:8" x14ac:dyDescent="0.25">
      <c r="B335" s="10">
        <f>'номера продуктов'!F335</f>
        <v>116025</v>
      </c>
      <c r="C335" s="38" t="str">
        <f t="shared" si="33"/>
        <v>1160</v>
      </c>
      <c r="D335">
        <f t="shared" si="34"/>
        <v>1160</v>
      </c>
      <c r="E335">
        <f t="shared" si="35"/>
        <v>0</v>
      </c>
      <c r="F335">
        <f t="shared" si="36"/>
        <v>0</v>
      </c>
      <c r="G335">
        <f t="shared" si="37"/>
        <v>0</v>
      </c>
      <c r="H335">
        <f t="shared" si="38"/>
        <v>0</v>
      </c>
    </row>
    <row r="336" spans="2:8" x14ac:dyDescent="0.25">
      <c r="B336" s="10">
        <f>'номера продуктов'!F336</f>
        <v>302510</v>
      </c>
      <c r="C336" s="38" t="str">
        <f t="shared" si="33"/>
        <v>3025</v>
      </c>
      <c r="D336">
        <f t="shared" si="34"/>
        <v>0</v>
      </c>
      <c r="E336">
        <f t="shared" si="35"/>
        <v>0</v>
      </c>
      <c r="F336">
        <f t="shared" si="36"/>
        <v>3025</v>
      </c>
      <c r="G336">
        <f t="shared" si="37"/>
        <v>0</v>
      </c>
      <c r="H336">
        <f t="shared" si="38"/>
        <v>0</v>
      </c>
    </row>
    <row r="337" spans="2:8" x14ac:dyDescent="0.25">
      <c r="B337" s="10">
        <f>'номера продуктов'!F337</f>
        <v>130650</v>
      </c>
      <c r="C337" s="38" t="str">
        <f t="shared" si="33"/>
        <v>1306</v>
      </c>
      <c r="D337">
        <f t="shared" si="34"/>
        <v>1306</v>
      </c>
      <c r="E337">
        <f t="shared" si="35"/>
        <v>0</v>
      </c>
      <c r="F337">
        <f t="shared" si="36"/>
        <v>0</v>
      </c>
      <c r="G337">
        <f t="shared" si="37"/>
        <v>0</v>
      </c>
      <c r="H337">
        <f t="shared" si="38"/>
        <v>0</v>
      </c>
    </row>
    <row r="338" spans="2:8" x14ac:dyDescent="0.25">
      <c r="B338" s="10">
        <f>'номера продуктов'!F338</f>
        <v>110550</v>
      </c>
      <c r="C338" s="38" t="str">
        <f t="shared" si="33"/>
        <v>1105</v>
      </c>
      <c r="D338">
        <f t="shared" si="34"/>
        <v>1105</v>
      </c>
      <c r="E338">
        <f t="shared" si="35"/>
        <v>0</v>
      </c>
      <c r="F338">
        <f t="shared" si="36"/>
        <v>0</v>
      </c>
      <c r="G338">
        <f t="shared" si="37"/>
        <v>0</v>
      </c>
      <c r="H338">
        <f t="shared" si="38"/>
        <v>0</v>
      </c>
    </row>
    <row r="339" spans="2:8" x14ac:dyDescent="0.25">
      <c r="B339" s="10">
        <f>'номера продуктов'!F339</f>
        <v>130725</v>
      </c>
      <c r="C339" s="38" t="str">
        <f t="shared" si="33"/>
        <v>1307</v>
      </c>
      <c r="D339">
        <f t="shared" si="34"/>
        <v>1307</v>
      </c>
      <c r="E339">
        <f t="shared" si="35"/>
        <v>0</v>
      </c>
      <c r="F339">
        <f t="shared" si="36"/>
        <v>0</v>
      </c>
      <c r="G339">
        <f t="shared" si="37"/>
        <v>0</v>
      </c>
      <c r="H339">
        <f t="shared" si="38"/>
        <v>0</v>
      </c>
    </row>
    <row r="340" spans="2:8" x14ac:dyDescent="0.25">
      <c r="B340" s="10">
        <f>'номера продуктов'!F340</f>
        <v>130050</v>
      </c>
      <c r="C340" s="38" t="str">
        <f t="shared" si="33"/>
        <v>1300</v>
      </c>
      <c r="D340">
        <f t="shared" si="34"/>
        <v>1300</v>
      </c>
      <c r="E340">
        <f t="shared" si="35"/>
        <v>0</v>
      </c>
      <c r="F340">
        <f t="shared" si="36"/>
        <v>0</v>
      </c>
      <c r="G340">
        <f t="shared" si="37"/>
        <v>0</v>
      </c>
      <c r="H340">
        <f t="shared" si="38"/>
        <v>0</v>
      </c>
    </row>
    <row r="341" spans="2:8" x14ac:dyDescent="0.25">
      <c r="B341" s="10">
        <f>'номера продуктов'!F341</f>
        <v>130050</v>
      </c>
      <c r="C341" s="38" t="str">
        <f t="shared" si="33"/>
        <v>1300</v>
      </c>
      <c r="D341">
        <f t="shared" si="34"/>
        <v>1300</v>
      </c>
      <c r="E341">
        <f t="shared" si="35"/>
        <v>0</v>
      </c>
      <c r="F341">
        <f t="shared" si="36"/>
        <v>0</v>
      </c>
      <c r="G341">
        <f t="shared" si="37"/>
        <v>0</v>
      </c>
      <c r="H341">
        <f t="shared" si="38"/>
        <v>0</v>
      </c>
    </row>
    <row r="342" spans="2:8" x14ac:dyDescent="0.25">
      <c r="B342" s="10">
        <f>'номера продуктов'!F342</f>
        <v>130050</v>
      </c>
      <c r="C342" s="38" t="str">
        <f t="shared" si="33"/>
        <v>1300</v>
      </c>
      <c r="D342">
        <f t="shared" si="34"/>
        <v>1300</v>
      </c>
      <c r="E342">
        <f t="shared" si="35"/>
        <v>0</v>
      </c>
      <c r="F342">
        <f t="shared" si="36"/>
        <v>0</v>
      </c>
      <c r="G342">
        <f t="shared" si="37"/>
        <v>0</v>
      </c>
      <c r="H342">
        <f t="shared" si="38"/>
        <v>0</v>
      </c>
    </row>
    <row r="343" spans="2:8" x14ac:dyDescent="0.25">
      <c r="B343" s="10">
        <f>'номера продуктов'!F343</f>
        <v>130050</v>
      </c>
      <c r="C343" s="38" t="str">
        <f t="shared" si="33"/>
        <v>1300</v>
      </c>
      <c r="D343">
        <f t="shared" si="34"/>
        <v>1300</v>
      </c>
      <c r="E343">
        <f t="shared" si="35"/>
        <v>0</v>
      </c>
      <c r="F343">
        <f t="shared" si="36"/>
        <v>0</v>
      </c>
      <c r="G343">
        <f t="shared" si="37"/>
        <v>0</v>
      </c>
      <c r="H343">
        <f t="shared" si="38"/>
        <v>0</v>
      </c>
    </row>
    <row r="344" spans="2:8" x14ac:dyDescent="0.25">
      <c r="B344" s="10">
        <f>'номера продуктов'!F344</f>
        <v>130050</v>
      </c>
      <c r="C344" s="38" t="str">
        <f t="shared" si="33"/>
        <v>1300</v>
      </c>
      <c r="D344">
        <f t="shared" si="34"/>
        <v>1300</v>
      </c>
      <c r="E344">
        <f t="shared" si="35"/>
        <v>0</v>
      </c>
      <c r="F344">
        <f t="shared" si="36"/>
        <v>0</v>
      </c>
      <c r="G344">
        <f t="shared" si="37"/>
        <v>0</v>
      </c>
      <c r="H344">
        <f t="shared" si="38"/>
        <v>0</v>
      </c>
    </row>
    <row r="345" spans="2:8" x14ac:dyDescent="0.25">
      <c r="B345" s="10">
        <f>'номера продуктов'!F345</f>
        <v>130050</v>
      </c>
      <c r="C345" s="38" t="str">
        <f t="shared" si="33"/>
        <v>1300</v>
      </c>
      <c r="D345">
        <f t="shared" si="34"/>
        <v>1300</v>
      </c>
      <c r="E345">
        <f t="shared" si="35"/>
        <v>0</v>
      </c>
      <c r="F345">
        <f t="shared" si="36"/>
        <v>0</v>
      </c>
      <c r="G345">
        <f t="shared" si="37"/>
        <v>0</v>
      </c>
      <c r="H345">
        <f t="shared" si="38"/>
        <v>0</v>
      </c>
    </row>
    <row r="346" spans="2:8" x14ac:dyDescent="0.25">
      <c r="B346" s="10">
        <f>'номера продуктов'!F346</f>
        <v>130050</v>
      </c>
      <c r="C346" s="38" t="str">
        <f t="shared" si="33"/>
        <v>1300</v>
      </c>
      <c r="D346">
        <f t="shared" si="34"/>
        <v>1300</v>
      </c>
      <c r="E346">
        <f t="shared" si="35"/>
        <v>0</v>
      </c>
      <c r="F346">
        <f t="shared" si="36"/>
        <v>0</v>
      </c>
      <c r="G346">
        <f t="shared" si="37"/>
        <v>0</v>
      </c>
      <c r="H346">
        <f t="shared" si="38"/>
        <v>0</v>
      </c>
    </row>
    <row r="347" spans="2:8" x14ac:dyDescent="0.25">
      <c r="B347" s="10">
        <f>'номера продуктов'!F347</f>
        <v>130150</v>
      </c>
      <c r="C347" s="38" t="str">
        <f t="shared" si="33"/>
        <v>1301</v>
      </c>
      <c r="D347">
        <f t="shared" si="34"/>
        <v>1301</v>
      </c>
      <c r="E347">
        <f t="shared" si="35"/>
        <v>0</v>
      </c>
      <c r="F347">
        <f t="shared" si="36"/>
        <v>0</v>
      </c>
      <c r="G347">
        <f t="shared" si="37"/>
        <v>0</v>
      </c>
      <c r="H347">
        <f t="shared" si="38"/>
        <v>0</v>
      </c>
    </row>
    <row r="348" spans="2:8" x14ac:dyDescent="0.25">
      <c r="B348" s="10">
        <f>'номера продуктов'!F348</f>
        <v>130150</v>
      </c>
      <c r="C348" s="38" t="str">
        <f t="shared" si="33"/>
        <v>1301</v>
      </c>
      <c r="D348">
        <f t="shared" si="34"/>
        <v>1301</v>
      </c>
      <c r="E348">
        <f t="shared" si="35"/>
        <v>0</v>
      </c>
      <c r="F348">
        <f t="shared" si="36"/>
        <v>0</v>
      </c>
      <c r="G348">
        <f t="shared" si="37"/>
        <v>0</v>
      </c>
      <c r="H348">
        <f t="shared" si="38"/>
        <v>0</v>
      </c>
    </row>
    <row r="349" spans="2:8" x14ac:dyDescent="0.25">
      <c r="B349" s="10">
        <f>'номера продуктов'!F349</f>
        <v>130150</v>
      </c>
      <c r="C349" s="38" t="str">
        <f t="shared" si="33"/>
        <v>1301</v>
      </c>
      <c r="D349">
        <f t="shared" si="34"/>
        <v>1301</v>
      </c>
      <c r="E349">
        <f t="shared" si="35"/>
        <v>0</v>
      </c>
      <c r="F349">
        <f t="shared" si="36"/>
        <v>0</v>
      </c>
      <c r="G349">
        <f t="shared" si="37"/>
        <v>0</v>
      </c>
      <c r="H349">
        <f t="shared" si="38"/>
        <v>0</v>
      </c>
    </row>
    <row r="350" spans="2:8" x14ac:dyDescent="0.25">
      <c r="B350" s="10">
        <f>'номера продуктов'!F350</f>
        <v>130150</v>
      </c>
      <c r="C350" s="38" t="str">
        <f t="shared" si="33"/>
        <v>1301</v>
      </c>
      <c r="D350">
        <f t="shared" si="34"/>
        <v>1301</v>
      </c>
      <c r="E350">
        <f t="shared" si="35"/>
        <v>0</v>
      </c>
      <c r="F350">
        <f t="shared" si="36"/>
        <v>0</v>
      </c>
      <c r="G350">
        <f t="shared" si="37"/>
        <v>0</v>
      </c>
      <c r="H350">
        <f t="shared" si="38"/>
        <v>0</v>
      </c>
    </row>
    <row r="351" spans="2:8" x14ac:dyDescent="0.25">
      <c r="B351" s="10">
        <f>'номера продуктов'!F351</f>
        <v>130150</v>
      </c>
      <c r="C351" s="38" t="str">
        <f t="shared" si="33"/>
        <v>1301</v>
      </c>
      <c r="D351">
        <f t="shared" si="34"/>
        <v>1301</v>
      </c>
      <c r="E351">
        <f t="shared" si="35"/>
        <v>0</v>
      </c>
      <c r="F351">
        <f t="shared" si="36"/>
        <v>0</v>
      </c>
      <c r="G351">
        <f t="shared" si="37"/>
        <v>0</v>
      </c>
      <c r="H351">
        <f t="shared" si="38"/>
        <v>0</v>
      </c>
    </row>
    <row r="352" spans="2:8" x14ac:dyDescent="0.25">
      <c r="B352" s="10">
        <f>'номера продуктов'!F352</f>
        <v>130150</v>
      </c>
      <c r="C352" s="38" t="str">
        <f t="shared" si="33"/>
        <v>1301</v>
      </c>
      <c r="D352">
        <f t="shared" si="34"/>
        <v>1301</v>
      </c>
      <c r="E352">
        <f t="shared" si="35"/>
        <v>0</v>
      </c>
      <c r="F352">
        <f t="shared" si="36"/>
        <v>0</v>
      </c>
      <c r="G352">
        <f t="shared" si="37"/>
        <v>0</v>
      </c>
      <c r="H352">
        <f t="shared" si="38"/>
        <v>0</v>
      </c>
    </row>
    <row r="353" spans="2:8" x14ac:dyDescent="0.25">
      <c r="B353" s="10">
        <f>'номера продуктов'!F353</f>
        <v>130150</v>
      </c>
      <c r="C353" s="38" t="str">
        <f t="shared" si="33"/>
        <v>1301</v>
      </c>
      <c r="D353">
        <f t="shared" si="34"/>
        <v>1301</v>
      </c>
      <c r="E353">
        <f t="shared" si="35"/>
        <v>0</v>
      </c>
      <c r="F353">
        <f t="shared" si="36"/>
        <v>0</v>
      </c>
      <c r="G353">
        <f t="shared" si="37"/>
        <v>0</v>
      </c>
      <c r="H353">
        <f t="shared" si="38"/>
        <v>0</v>
      </c>
    </row>
    <row r="354" spans="2:8" x14ac:dyDescent="0.25">
      <c r="B354" s="10">
        <f>'номера продуктов'!F354</f>
        <v>130150</v>
      </c>
      <c r="C354" s="38" t="str">
        <f t="shared" si="33"/>
        <v>1301</v>
      </c>
      <c r="D354">
        <f t="shared" si="34"/>
        <v>1301</v>
      </c>
      <c r="E354">
        <f t="shared" si="35"/>
        <v>0</v>
      </c>
      <c r="F354">
        <f t="shared" si="36"/>
        <v>0</v>
      </c>
      <c r="G354">
        <f t="shared" si="37"/>
        <v>0</v>
      </c>
      <c r="H354">
        <f t="shared" si="38"/>
        <v>0</v>
      </c>
    </row>
    <row r="355" spans="2:8" x14ac:dyDescent="0.25">
      <c r="B355" s="10">
        <f>'номера продуктов'!F355</f>
        <v>130150</v>
      </c>
      <c r="C355" s="38" t="str">
        <f t="shared" si="33"/>
        <v>1301</v>
      </c>
      <c r="D355">
        <f t="shared" si="34"/>
        <v>1301</v>
      </c>
      <c r="E355">
        <f t="shared" si="35"/>
        <v>0</v>
      </c>
      <c r="F355">
        <f t="shared" si="36"/>
        <v>0</v>
      </c>
      <c r="G355">
        <f t="shared" si="37"/>
        <v>0</v>
      </c>
      <c r="H355">
        <f t="shared" si="38"/>
        <v>0</v>
      </c>
    </row>
    <row r="356" spans="2:8" x14ac:dyDescent="0.25">
      <c r="B356" s="10">
        <f>'номера продуктов'!F356</f>
        <v>130150</v>
      </c>
      <c r="C356" s="38" t="str">
        <f t="shared" si="33"/>
        <v>1301</v>
      </c>
      <c r="D356">
        <f t="shared" si="34"/>
        <v>1301</v>
      </c>
      <c r="E356">
        <f t="shared" si="35"/>
        <v>0</v>
      </c>
      <c r="F356">
        <f t="shared" si="36"/>
        <v>0</v>
      </c>
      <c r="G356">
        <f t="shared" si="37"/>
        <v>0</v>
      </c>
      <c r="H356">
        <f t="shared" si="38"/>
        <v>0</v>
      </c>
    </row>
    <row r="357" spans="2:8" x14ac:dyDescent="0.25">
      <c r="B357" s="10">
        <f>'номера продуктов'!F357</f>
        <v>130150</v>
      </c>
      <c r="C357" s="38" t="str">
        <f t="shared" si="33"/>
        <v>1301</v>
      </c>
      <c r="D357">
        <f t="shared" si="34"/>
        <v>1301</v>
      </c>
      <c r="E357">
        <f t="shared" si="35"/>
        <v>0</v>
      </c>
      <c r="F357">
        <f t="shared" si="36"/>
        <v>0</v>
      </c>
      <c r="G357">
        <f t="shared" si="37"/>
        <v>0</v>
      </c>
      <c r="H357">
        <f t="shared" si="38"/>
        <v>0</v>
      </c>
    </row>
    <row r="358" spans="2:8" x14ac:dyDescent="0.25">
      <c r="B358" s="10">
        <f>'номера продуктов'!F358</f>
        <v>130150</v>
      </c>
      <c r="C358" s="38" t="str">
        <f t="shared" si="33"/>
        <v>1301</v>
      </c>
      <c r="D358">
        <f t="shared" si="34"/>
        <v>1301</v>
      </c>
      <c r="E358">
        <f t="shared" si="35"/>
        <v>0</v>
      </c>
      <c r="F358">
        <f t="shared" si="36"/>
        <v>0</v>
      </c>
      <c r="G358">
        <f t="shared" si="37"/>
        <v>0</v>
      </c>
      <c r="H358">
        <f t="shared" si="38"/>
        <v>0</v>
      </c>
    </row>
    <row r="359" spans="2:8" x14ac:dyDescent="0.25">
      <c r="B359" s="10">
        <f>'номера продуктов'!F359</f>
        <v>130150</v>
      </c>
      <c r="C359" s="38" t="str">
        <f t="shared" si="33"/>
        <v>1301</v>
      </c>
      <c r="D359">
        <f t="shared" si="34"/>
        <v>1301</v>
      </c>
      <c r="E359">
        <f t="shared" si="35"/>
        <v>0</v>
      </c>
      <c r="F359">
        <f t="shared" si="36"/>
        <v>0</v>
      </c>
      <c r="G359">
        <f t="shared" si="37"/>
        <v>0</v>
      </c>
      <c r="H359">
        <f t="shared" si="38"/>
        <v>0</v>
      </c>
    </row>
    <row r="360" spans="2:8" x14ac:dyDescent="0.25">
      <c r="B360" s="10">
        <f>'номера продуктов'!F360</f>
        <v>130150</v>
      </c>
      <c r="C360" s="38" t="str">
        <f t="shared" si="33"/>
        <v>1301</v>
      </c>
      <c r="D360">
        <f t="shared" si="34"/>
        <v>1301</v>
      </c>
      <c r="E360">
        <f t="shared" si="35"/>
        <v>0</v>
      </c>
      <c r="F360">
        <f t="shared" si="36"/>
        <v>0</v>
      </c>
      <c r="G360">
        <f t="shared" si="37"/>
        <v>0</v>
      </c>
      <c r="H360">
        <f t="shared" si="38"/>
        <v>0</v>
      </c>
    </row>
    <row r="361" spans="2:8" x14ac:dyDescent="0.25">
      <c r="B361" s="10">
        <f>'номера продуктов'!F361</f>
        <v>200950</v>
      </c>
      <c r="C361" s="38" t="str">
        <f t="shared" si="33"/>
        <v>2009</v>
      </c>
      <c r="D361">
        <f t="shared" si="34"/>
        <v>0</v>
      </c>
      <c r="E361">
        <f t="shared" si="35"/>
        <v>2009</v>
      </c>
      <c r="F361">
        <f t="shared" si="36"/>
        <v>0</v>
      </c>
      <c r="G361">
        <f t="shared" si="37"/>
        <v>0</v>
      </c>
      <c r="H361">
        <f t="shared" si="38"/>
        <v>0</v>
      </c>
    </row>
    <row r="362" spans="2:8" x14ac:dyDescent="0.25">
      <c r="B362" s="10">
        <f>'номера продуктов'!F362</f>
        <v>130825</v>
      </c>
      <c r="C362" s="38" t="str">
        <f t="shared" si="33"/>
        <v>1308</v>
      </c>
      <c r="D362">
        <f t="shared" si="34"/>
        <v>1308</v>
      </c>
      <c r="E362">
        <f t="shared" si="35"/>
        <v>0</v>
      </c>
      <c r="F362">
        <f t="shared" si="36"/>
        <v>0</v>
      </c>
      <c r="G362">
        <f t="shared" si="37"/>
        <v>0</v>
      </c>
      <c r="H362">
        <f t="shared" si="38"/>
        <v>0</v>
      </c>
    </row>
    <row r="363" spans="2:8" x14ac:dyDescent="0.25">
      <c r="B363" s="10">
        <f>'номера продуктов'!F363</f>
        <v>129650</v>
      </c>
      <c r="C363" s="38" t="str">
        <f t="shared" si="33"/>
        <v>1296</v>
      </c>
      <c r="D363">
        <f t="shared" si="34"/>
        <v>1296</v>
      </c>
      <c r="E363">
        <f t="shared" si="35"/>
        <v>0</v>
      </c>
      <c r="F363">
        <f t="shared" si="36"/>
        <v>0</v>
      </c>
      <c r="G363">
        <f t="shared" si="37"/>
        <v>0</v>
      </c>
      <c r="H363">
        <f t="shared" si="38"/>
        <v>0</v>
      </c>
    </row>
    <row r="364" spans="2:8" x14ac:dyDescent="0.25">
      <c r="B364" s="10">
        <f>'номера продуктов'!F364</f>
        <v>129650</v>
      </c>
      <c r="C364" s="38" t="str">
        <f t="shared" si="33"/>
        <v>1296</v>
      </c>
      <c r="D364">
        <f t="shared" si="34"/>
        <v>1296</v>
      </c>
      <c r="E364">
        <f t="shared" si="35"/>
        <v>0</v>
      </c>
      <c r="F364">
        <f t="shared" si="36"/>
        <v>0</v>
      </c>
      <c r="G364">
        <f t="shared" si="37"/>
        <v>0</v>
      </c>
      <c r="H364">
        <f t="shared" si="38"/>
        <v>0</v>
      </c>
    </row>
    <row r="365" spans="2:8" x14ac:dyDescent="0.25">
      <c r="B365" s="10">
        <f>'номера продуктов'!F365</f>
        <v>129650</v>
      </c>
      <c r="C365" s="38" t="str">
        <f t="shared" si="33"/>
        <v>1296</v>
      </c>
      <c r="D365">
        <f t="shared" si="34"/>
        <v>1296</v>
      </c>
      <c r="E365">
        <f t="shared" si="35"/>
        <v>0</v>
      </c>
      <c r="F365">
        <f t="shared" si="36"/>
        <v>0</v>
      </c>
      <c r="G365">
        <f t="shared" si="37"/>
        <v>0</v>
      </c>
      <c r="H365">
        <f t="shared" si="38"/>
        <v>0</v>
      </c>
    </row>
    <row r="366" spans="2:8" x14ac:dyDescent="0.25">
      <c r="B366" s="10">
        <f>'номера продуктов'!F366</f>
        <v>130910</v>
      </c>
      <c r="C366" s="38" t="str">
        <f t="shared" si="33"/>
        <v>1309</v>
      </c>
      <c r="D366">
        <f t="shared" si="34"/>
        <v>1309</v>
      </c>
      <c r="E366">
        <f t="shared" si="35"/>
        <v>0</v>
      </c>
      <c r="F366">
        <f t="shared" si="36"/>
        <v>0</v>
      </c>
      <c r="G366">
        <f t="shared" si="37"/>
        <v>0</v>
      </c>
      <c r="H366">
        <f t="shared" si="38"/>
        <v>0</v>
      </c>
    </row>
    <row r="367" spans="2:8" x14ac:dyDescent="0.25">
      <c r="B367" s="10">
        <f>'номера продуктов'!F367</f>
        <v>131001</v>
      </c>
      <c r="C367" s="38" t="str">
        <f t="shared" si="33"/>
        <v>1310</v>
      </c>
      <c r="D367">
        <f t="shared" si="34"/>
        <v>1310</v>
      </c>
      <c r="E367">
        <f t="shared" si="35"/>
        <v>0</v>
      </c>
      <c r="F367">
        <f t="shared" si="36"/>
        <v>0</v>
      </c>
      <c r="G367">
        <f t="shared" si="37"/>
        <v>0</v>
      </c>
      <c r="H367">
        <f t="shared" si="38"/>
        <v>0</v>
      </c>
    </row>
    <row r="368" spans="2:8" x14ac:dyDescent="0.25">
      <c r="B368" s="10">
        <f>'номера продуктов'!F368</f>
        <v>131150</v>
      </c>
      <c r="C368" s="38" t="str">
        <f t="shared" si="33"/>
        <v>1311</v>
      </c>
      <c r="D368">
        <f t="shared" si="34"/>
        <v>1311</v>
      </c>
      <c r="E368">
        <f t="shared" si="35"/>
        <v>0</v>
      </c>
      <c r="F368">
        <f t="shared" si="36"/>
        <v>0</v>
      </c>
      <c r="G368">
        <f t="shared" si="37"/>
        <v>0</v>
      </c>
      <c r="H368">
        <f t="shared" si="38"/>
        <v>0</v>
      </c>
    </row>
    <row r="369" spans="2:8" x14ac:dyDescent="0.25">
      <c r="B369" s="10">
        <f>'номера продуктов'!F369</f>
        <v>131150</v>
      </c>
      <c r="C369" s="38" t="str">
        <f t="shared" si="33"/>
        <v>1311</v>
      </c>
      <c r="D369">
        <f t="shared" si="34"/>
        <v>1311</v>
      </c>
      <c r="E369">
        <f t="shared" si="35"/>
        <v>0</v>
      </c>
      <c r="F369">
        <f t="shared" si="36"/>
        <v>0</v>
      </c>
      <c r="G369">
        <f t="shared" si="37"/>
        <v>0</v>
      </c>
      <c r="H369">
        <f t="shared" si="38"/>
        <v>0</v>
      </c>
    </row>
    <row r="370" spans="2:8" x14ac:dyDescent="0.25">
      <c r="B370" s="10">
        <f>'номера продуктов'!F370</f>
        <v>131150</v>
      </c>
      <c r="C370" s="38" t="str">
        <f t="shared" si="33"/>
        <v>1311</v>
      </c>
      <c r="D370">
        <f t="shared" si="34"/>
        <v>1311</v>
      </c>
      <c r="E370">
        <f t="shared" si="35"/>
        <v>0</v>
      </c>
      <c r="F370">
        <f t="shared" si="36"/>
        <v>0</v>
      </c>
      <c r="G370">
        <f t="shared" si="37"/>
        <v>0</v>
      </c>
      <c r="H370">
        <f t="shared" si="38"/>
        <v>0</v>
      </c>
    </row>
    <row r="371" spans="2:8" x14ac:dyDescent="0.25">
      <c r="B371" s="10">
        <f>'номера продуктов'!F371</f>
        <v>131150</v>
      </c>
      <c r="C371" s="38" t="str">
        <f t="shared" si="33"/>
        <v>1311</v>
      </c>
      <c r="D371">
        <f t="shared" si="34"/>
        <v>1311</v>
      </c>
      <c r="E371">
        <f t="shared" si="35"/>
        <v>0</v>
      </c>
      <c r="F371">
        <f t="shared" si="36"/>
        <v>0</v>
      </c>
      <c r="G371">
        <f t="shared" si="37"/>
        <v>0</v>
      </c>
      <c r="H371">
        <f t="shared" si="38"/>
        <v>0</v>
      </c>
    </row>
    <row r="372" spans="2:8" x14ac:dyDescent="0.25">
      <c r="B372" s="10">
        <f>'номера продуктов'!F372</f>
        <v>131150</v>
      </c>
      <c r="C372" s="38" t="str">
        <f t="shared" si="33"/>
        <v>1311</v>
      </c>
      <c r="D372">
        <f t="shared" si="34"/>
        <v>1311</v>
      </c>
      <c r="E372">
        <f t="shared" si="35"/>
        <v>0</v>
      </c>
      <c r="F372">
        <f t="shared" si="36"/>
        <v>0</v>
      </c>
      <c r="G372">
        <f t="shared" si="37"/>
        <v>0</v>
      </c>
      <c r="H372">
        <f t="shared" si="38"/>
        <v>0</v>
      </c>
    </row>
    <row r="373" spans="2:8" x14ac:dyDescent="0.25">
      <c r="B373" s="10">
        <f>'номера продуктов'!F373</f>
        <v>131150</v>
      </c>
      <c r="C373" s="38" t="str">
        <f t="shared" si="33"/>
        <v>1311</v>
      </c>
      <c r="D373">
        <f t="shared" si="34"/>
        <v>1311</v>
      </c>
      <c r="E373">
        <f t="shared" si="35"/>
        <v>0</v>
      </c>
      <c r="F373">
        <f t="shared" si="36"/>
        <v>0</v>
      </c>
      <c r="G373">
        <f t="shared" si="37"/>
        <v>0</v>
      </c>
      <c r="H373">
        <f t="shared" si="38"/>
        <v>0</v>
      </c>
    </row>
    <row r="374" spans="2:8" x14ac:dyDescent="0.25">
      <c r="B374" s="10">
        <f>'номера продуктов'!F374</f>
        <v>131150</v>
      </c>
      <c r="C374" s="38" t="str">
        <f t="shared" si="33"/>
        <v>1311</v>
      </c>
      <c r="D374">
        <f t="shared" si="34"/>
        <v>1311</v>
      </c>
      <c r="E374">
        <f t="shared" si="35"/>
        <v>0</v>
      </c>
      <c r="F374">
        <f t="shared" si="36"/>
        <v>0</v>
      </c>
      <c r="G374">
        <f t="shared" si="37"/>
        <v>0</v>
      </c>
      <c r="H374">
        <f t="shared" si="38"/>
        <v>0</v>
      </c>
    </row>
    <row r="375" spans="2:8" x14ac:dyDescent="0.25">
      <c r="B375" s="10">
        <f>'номера продуктов'!F375</f>
        <v>131150</v>
      </c>
      <c r="C375" s="38" t="str">
        <f t="shared" si="33"/>
        <v>1311</v>
      </c>
      <c r="D375">
        <f t="shared" si="34"/>
        <v>1311</v>
      </c>
      <c r="E375">
        <f t="shared" si="35"/>
        <v>0</v>
      </c>
      <c r="F375">
        <f t="shared" si="36"/>
        <v>0</v>
      </c>
      <c r="G375">
        <f t="shared" si="37"/>
        <v>0</v>
      </c>
      <c r="H375">
        <f t="shared" si="38"/>
        <v>0</v>
      </c>
    </row>
    <row r="376" spans="2:8" x14ac:dyDescent="0.25">
      <c r="B376" s="10">
        <f>'номера продуктов'!F376</f>
        <v>129650</v>
      </c>
      <c r="C376" s="38" t="str">
        <f t="shared" si="33"/>
        <v>1296</v>
      </c>
      <c r="D376">
        <f t="shared" si="34"/>
        <v>1296</v>
      </c>
      <c r="E376">
        <f t="shared" si="35"/>
        <v>0</v>
      </c>
      <c r="F376">
        <f t="shared" si="36"/>
        <v>0</v>
      </c>
      <c r="G376">
        <f t="shared" si="37"/>
        <v>0</v>
      </c>
      <c r="H376">
        <f t="shared" si="38"/>
        <v>0</v>
      </c>
    </row>
    <row r="377" spans="2:8" x14ac:dyDescent="0.25">
      <c r="B377" s="10">
        <f>'номера продуктов'!F377</f>
        <v>131150</v>
      </c>
      <c r="C377" s="38" t="str">
        <f t="shared" si="33"/>
        <v>1311</v>
      </c>
      <c r="D377">
        <f t="shared" si="34"/>
        <v>1311</v>
      </c>
      <c r="E377">
        <f t="shared" si="35"/>
        <v>0</v>
      </c>
      <c r="F377">
        <f t="shared" si="36"/>
        <v>0</v>
      </c>
      <c r="G377">
        <f t="shared" si="37"/>
        <v>0</v>
      </c>
      <c r="H377">
        <f t="shared" si="38"/>
        <v>0</v>
      </c>
    </row>
    <row r="378" spans="2:8" x14ac:dyDescent="0.25">
      <c r="B378" s="10">
        <f>'номера продуктов'!F378</f>
        <v>131150</v>
      </c>
      <c r="C378" s="38" t="str">
        <f t="shared" si="33"/>
        <v>1311</v>
      </c>
      <c r="D378">
        <f t="shared" si="34"/>
        <v>1311</v>
      </c>
      <c r="E378">
        <f t="shared" si="35"/>
        <v>0</v>
      </c>
      <c r="F378">
        <f t="shared" si="36"/>
        <v>0</v>
      </c>
      <c r="G378">
        <f t="shared" si="37"/>
        <v>0</v>
      </c>
      <c r="H378">
        <f t="shared" si="38"/>
        <v>0</v>
      </c>
    </row>
    <row r="379" spans="2:8" x14ac:dyDescent="0.25">
      <c r="B379" s="10">
        <f>'номера продуктов'!F379</f>
        <v>131250</v>
      </c>
      <c r="C379" s="38" t="str">
        <f t="shared" si="33"/>
        <v>1312</v>
      </c>
      <c r="D379">
        <f t="shared" si="34"/>
        <v>1312</v>
      </c>
      <c r="E379">
        <f t="shared" si="35"/>
        <v>0</v>
      </c>
      <c r="F379">
        <f t="shared" si="36"/>
        <v>0</v>
      </c>
      <c r="G379">
        <f t="shared" si="37"/>
        <v>0</v>
      </c>
      <c r="H379">
        <f t="shared" si="38"/>
        <v>0</v>
      </c>
    </row>
    <row r="380" spans="2:8" x14ac:dyDescent="0.25">
      <c r="B380" s="10">
        <f>'номера продуктов'!F380</f>
        <v>131350</v>
      </c>
      <c r="C380" s="38" t="str">
        <f t="shared" si="33"/>
        <v>1313</v>
      </c>
      <c r="D380">
        <f t="shared" si="34"/>
        <v>1313</v>
      </c>
      <c r="E380">
        <f t="shared" si="35"/>
        <v>0</v>
      </c>
      <c r="F380">
        <f t="shared" si="36"/>
        <v>0</v>
      </c>
      <c r="G380">
        <f t="shared" si="37"/>
        <v>0</v>
      </c>
      <c r="H380">
        <f t="shared" si="38"/>
        <v>0</v>
      </c>
    </row>
    <row r="381" spans="2:8" x14ac:dyDescent="0.25">
      <c r="B381" s="10">
        <f>'номера продуктов'!F381</f>
        <v>131401</v>
      </c>
      <c r="C381" s="38" t="str">
        <f t="shared" si="33"/>
        <v>1314</v>
      </c>
      <c r="D381">
        <f t="shared" si="34"/>
        <v>1314</v>
      </c>
      <c r="E381">
        <f t="shared" si="35"/>
        <v>0</v>
      </c>
      <c r="F381">
        <f t="shared" si="36"/>
        <v>0</v>
      </c>
      <c r="G381">
        <f t="shared" si="37"/>
        <v>0</v>
      </c>
      <c r="H381">
        <f t="shared" si="38"/>
        <v>0</v>
      </c>
    </row>
    <row r="382" spans="2:8" x14ac:dyDescent="0.25">
      <c r="B382" s="10">
        <f>'номера продуктов'!F382</f>
        <v>131501</v>
      </c>
      <c r="C382" s="38" t="str">
        <f t="shared" si="33"/>
        <v>1315</v>
      </c>
      <c r="D382">
        <f t="shared" si="34"/>
        <v>1315</v>
      </c>
      <c r="E382">
        <f t="shared" si="35"/>
        <v>0</v>
      </c>
      <c r="F382">
        <f t="shared" si="36"/>
        <v>0</v>
      </c>
      <c r="G382">
        <f t="shared" si="37"/>
        <v>0</v>
      </c>
      <c r="H382">
        <f t="shared" si="38"/>
        <v>0</v>
      </c>
    </row>
    <row r="383" spans="2:8" x14ac:dyDescent="0.25">
      <c r="B383" s="10">
        <f>'номера продуктов'!F383</f>
        <v>131601</v>
      </c>
      <c r="C383" s="38" t="str">
        <f t="shared" si="33"/>
        <v>1316</v>
      </c>
      <c r="D383">
        <f t="shared" si="34"/>
        <v>1316</v>
      </c>
      <c r="E383">
        <f t="shared" si="35"/>
        <v>0</v>
      </c>
      <c r="F383">
        <f t="shared" si="36"/>
        <v>0</v>
      </c>
      <c r="G383">
        <f t="shared" si="37"/>
        <v>0</v>
      </c>
      <c r="H383">
        <f t="shared" si="38"/>
        <v>0</v>
      </c>
    </row>
    <row r="384" spans="2:8" x14ac:dyDescent="0.25">
      <c r="B384" s="10">
        <f>'номера продуктов'!F384</f>
        <v>131750</v>
      </c>
      <c r="C384" s="38" t="str">
        <f t="shared" si="33"/>
        <v>1317</v>
      </c>
      <c r="D384">
        <f t="shared" si="34"/>
        <v>1317</v>
      </c>
      <c r="E384">
        <f t="shared" si="35"/>
        <v>0</v>
      </c>
      <c r="F384">
        <f t="shared" si="36"/>
        <v>0</v>
      </c>
      <c r="G384">
        <f t="shared" si="37"/>
        <v>0</v>
      </c>
      <c r="H384">
        <f t="shared" si="38"/>
        <v>0</v>
      </c>
    </row>
    <row r="385" spans="2:8" x14ac:dyDescent="0.25">
      <c r="B385" s="10">
        <f>'номера продуктов'!F385</f>
        <v>131850</v>
      </c>
      <c r="C385" s="38" t="str">
        <f t="shared" si="33"/>
        <v>1318</v>
      </c>
      <c r="D385">
        <f t="shared" si="34"/>
        <v>1318</v>
      </c>
      <c r="E385">
        <f t="shared" si="35"/>
        <v>0</v>
      </c>
      <c r="F385">
        <f t="shared" si="36"/>
        <v>0</v>
      </c>
      <c r="G385">
        <f t="shared" si="37"/>
        <v>0</v>
      </c>
      <c r="H385">
        <f t="shared" si="38"/>
        <v>0</v>
      </c>
    </row>
    <row r="386" spans="2:8" x14ac:dyDescent="0.25">
      <c r="B386" s="10">
        <f>'номера продуктов'!F386</f>
        <v>131750</v>
      </c>
      <c r="C386" s="38" t="str">
        <f t="shared" ref="C386:C449" si="39">LEFT(B386,4)</f>
        <v>1317</v>
      </c>
      <c r="D386">
        <f t="shared" si="34"/>
        <v>1317</v>
      </c>
      <c r="E386">
        <f t="shared" si="35"/>
        <v>0</v>
      </c>
      <c r="F386">
        <f t="shared" si="36"/>
        <v>0</v>
      </c>
      <c r="G386">
        <f t="shared" si="37"/>
        <v>0</v>
      </c>
      <c r="H386">
        <f t="shared" si="38"/>
        <v>0</v>
      </c>
    </row>
    <row r="387" spans="2:8" x14ac:dyDescent="0.25">
      <c r="B387" s="10">
        <f>'номера продуктов'!F387</f>
        <v>131401</v>
      </c>
      <c r="C387" s="38" t="str">
        <f t="shared" si="39"/>
        <v>1314</v>
      </c>
      <c r="D387">
        <f t="shared" ref="D387:D450" si="40">IF(LEFT($C387,1)="1",$C387*1,0)</f>
        <v>1314</v>
      </c>
      <c r="E387">
        <f t="shared" ref="E387:E450" si="41">IF(LEFT($C387,1)="2",$C387*1,0)</f>
        <v>0</v>
      </c>
      <c r="F387">
        <f t="shared" ref="F387:F450" si="42">IF(LEFT($C387,1)="3",$C387*1,0)</f>
        <v>0</v>
      </c>
      <c r="G387">
        <f t="shared" ref="G387:G450" si="43">IF(LEFT($C387,1)="4",$C387*1,0)</f>
        <v>0</v>
      </c>
      <c r="H387">
        <f t="shared" ref="H387:H450" si="44">IF(LEFT($C387,1)="5",$C387*1,0)</f>
        <v>0</v>
      </c>
    </row>
    <row r="388" spans="2:8" x14ac:dyDescent="0.25">
      <c r="B388" s="10">
        <f>'номера продуктов'!F388</f>
        <v>131401</v>
      </c>
      <c r="C388" s="38" t="str">
        <f t="shared" si="39"/>
        <v>1314</v>
      </c>
      <c r="D388">
        <f t="shared" si="40"/>
        <v>1314</v>
      </c>
      <c r="E388">
        <f t="shared" si="41"/>
        <v>0</v>
      </c>
      <c r="F388">
        <f t="shared" si="42"/>
        <v>0</v>
      </c>
      <c r="G388">
        <f t="shared" si="43"/>
        <v>0</v>
      </c>
      <c r="H388">
        <f t="shared" si="44"/>
        <v>0</v>
      </c>
    </row>
    <row r="389" spans="2:8" x14ac:dyDescent="0.25">
      <c r="B389" s="10">
        <f>'номера продуктов'!F389</f>
        <v>131401</v>
      </c>
      <c r="C389" s="38" t="str">
        <f t="shared" si="39"/>
        <v>1314</v>
      </c>
      <c r="D389">
        <f t="shared" si="40"/>
        <v>1314</v>
      </c>
      <c r="E389">
        <f t="shared" si="41"/>
        <v>0</v>
      </c>
      <c r="F389">
        <f t="shared" si="42"/>
        <v>0</v>
      </c>
      <c r="G389">
        <f t="shared" si="43"/>
        <v>0</v>
      </c>
      <c r="H389">
        <f t="shared" si="44"/>
        <v>0</v>
      </c>
    </row>
    <row r="390" spans="2:8" x14ac:dyDescent="0.25">
      <c r="B390" s="10">
        <f>'номера продуктов'!F390</f>
        <v>131950</v>
      </c>
      <c r="C390" s="38" t="str">
        <f t="shared" si="39"/>
        <v>1319</v>
      </c>
      <c r="D390">
        <f t="shared" si="40"/>
        <v>1319</v>
      </c>
      <c r="E390">
        <f t="shared" si="41"/>
        <v>0</v>
      </c>
      <c r="F390">
        <f t="shared" si="42"/>
        <v>0</v>
      </c>
      <c r="G390">
        <f t="shared" si="43"/>
        <v>0</v>
      </c>
      <c r="H390">
        <f t="shared" si="44"/>
        <v>0</v>
      </c>
    </row>
    <row r="391" spans="2:8" x14ac:dyDescent="0.25">
      <c r="B391" s="10">
        <f>'номера продуктов'!F391</f>
        <v>132070</v>
      </c>
      <c r="C391" s="38" t="str">
        <f t="shared" si="39"/>
        <v>1320</v>
      </c>
      <c r="D391">
        <f t="shared" si="40"/>
        <v>1320</v>
      </c>
      <c r="E391">
        <f t="shared" si="41"/>
        <v>0</v>
      </c>
      <c r="F391">
        <f t="shared" si="42"/>
        <v>0</v>
      </c>
      <c r="G391">
        <f t="shared" si="43"/>
        <v>0</v>
      </c>
      <c r="H391">
        <f t="shared" si="44"/>
        <v>0</v>
      </c>
    </row>
    <row r="392" spans="2:8" x14ac:dyDescent="0.25">
      <c r="B392" s="10">
        <f>'номера продуктов'!F392</f>
        <v>132150</v>
      </c>
      <c r="C392" s="38" t="str">
        <f t="shared" si="39"/>
        <v>1321</v>
      </c>
      <c r="D392">
        <f t="shared" si="40"/>
        <v>1321</v>
      </c>
      <c r="E392">
        <f t="shared" si="41"/>
        <v>0</v>
      </c>
      <c r="F392">
        <f t="shared" si="42"/>
        <v>0</v>
      </c>
      <c r="G392">
        <f t="shared" si="43"/>
        <v>0</v>
      </c>
      <c r="H392">
        <f t="shared" si="44"/>
        <v>0</v>
      </c>
    </row>
    <row r="393" spans="2:8" x14ac:dyDescent="0.25">
      <c r="B393" s="10">
        <f>'номера продуктов'!F393</f>
        <v>132299</v>
      </c>
      <c r="C393" s="38" t="str">
        <f t="shared" si="39"/>
        <v>1322</v>
      </c>
      <c r="D393">
        <f t="shared" si="40"/>
        <v>1322</v>
      </c>
      <c r="E393">
        <f t="shared" si="41"/>
        <v>0</v>
      </c>
      <c r="F393">
        <f t="shared" si="42"/>
        <v>0</v>
      </c>
      <c r="G393">
        <f t="shared" si="43"/>
        <v>0</v>
      </c>
      <c r="H393">
        <f t="shared" si="44"/>
        <v>0</v>
      </c>
    </row>
    <row r="394" spans="2:8" x14ac:dyDescent="0.25">
      <c r="B394" s="10">
        <f>'номера продуктов'!F394</f>
        <v>132325</v>
      </c>
      <c r="C394" s="38" t="str">
        <f t="shared" si="39"/>
        <v>1323</v>
      </c>
      <c r="D394">
        <f t="shared" si="40"/>
        <v>1323</v>
      </c>
      <c r="E394">
        <f t="shared" si="41"/>
        <v>0</v>
      </c>
      <c r="F394">
        <f t="shared" si="42"/>
        <v>0</v>
      </c>
      <c r="G394">
        <f t="shared" si="43"/>
        <v>0</v>
      </c>
      <c r="H394">
        <f t="shared" si="44"/>
        <v>0</v>
      </c>
    </row>
    <row r="395" spans="2:8" x14ac:dyDescent="0.25">
      <c r="B395" s="10">
        <f>'номера продуктов'!F395</f>
        <v>132450</v>
      </c>
      <c r="C395" s="38" t="str">
        <f t="shared" si="39"/>
        <v>1324</v>
      </c>
      <c r="D395">
        <f t="shared" si="40"/>
        <v>1324</v>
      </c>
      <c r="E395">
        <f t="shared" si="41"/>
        <v>0</v>
      </c>
      <c r="F395">
        <f t="shared" si="42"/>
        <v>0</v>
      </c>
      <c r="G395">
        <f t="shared" si="43"/>
        <v>0</v>
      </c>
      <c r="H395">
        <f t="shared" si="44"/>
        <v>0</v>
      </c>
    </row>
    <row r="396" spans="2:8" x14ac:dyDescent="0.25">
      <c r="B396" s="10">
        <f>'номера продуктов'!F396</f>
        <v>132550</v>
      </c>
      <c r="C396" s="38" t="str">
        <f t="shared" si="39"/>
        <v>1325</v>
      </c>
      <c r="D396">
        <f t="shared" si="40"/>
        <v>1325</v>
      </c>
      <c r="E396">
        <f t="shared" si="41"/>
        <v>0</v>
      </c>
      <c r="F396">
        <f t="shared" si="42"/>
        <v>0</v>
      </c>
      <c r="G396">
        <f t="shared" si="43"/>
        <v>0</v>
      </c>
      <c r="H396">
        <f t="shared" si="44"/>
        <v>0</v>
      </c>
    </row>
    <row r="397" spans="2:8" x14ac:dyDescent="0.25">
      <c r="B397" s="10">
        <f>'номера продуктов'!F397</f>
        <v>110050</v>
      </c>
      <c r="C397" s="38" t="str">
        <f t="shared" si="39"/>
        <v>1100</v>
      </c>
      <c r="D397">
        <f t="shared" si="40"/>
        <v>1100</v>
      </c>
      <c r="E397">
        <f t="shared" si="41"/>
        <v>0</v>
      </c>
      <c r="F397">
        <f t="shared" si="42"/>
        <v>0</v>
      </c>
      <c r="G397">
        <f t="shared" si="43"/>
        <v>0</v>
      </c>
      <c r="H397">
        <f t="shared" si="44"/>
        <v>0</v>
      </c>
    </row>
    <row r="398" spans="2:8" x14ac:dyDescent="0.25">
      <c r="B398" s="10">
        <f>'номера продуктов'!F398</f>
        <v>132650</v>
      </c>
      <c r="C398" s="38" t="str">
        <f t="shared" si="39"/>
        <v>1326</v>
      </c>
      <c r="D398">
        <f t="shared" si="40"/>
        <v>1326</v>
      </c>
      <c r="E398">
        <f t="shared" si="41"/>
        <v>0</v>
      </c>
      <c r="F398">
        <f t="shared" si="42"/>
        <v>0</v>
      </c>
      <c r="G398">
        <f t="shared" si="43"/>
        <v>0</v>
      </c>
      <c r="H398">
        <f t="shared" si="44"/>
        <v>0</v>
      </c>
    </row>
    <row r="399" spans="2:8" x14ac:dyDescent="0.25">
      <c r="B399" s="10">
        <f>'номера продуктов'!F399</f>
        <v>132750</v>
      </c>
      <c r="C399" s="38" t="str">
        <f t="shared" si="39"/>
        <v>1327</v>
      </c>
      <c r="D399">
        <f t="shared" si="40"/>
        <v>1327</v>
      </c>
      <c r="E399">
        <f t="shared" si="41"/>
        <v>0</v>
      </c>
      <c r="F399">
        <f t="shared" si="42"/>
        <v>0</v>
      </c>
      <c r="G399">
        <f t="shared" si="43"/>
        <v>0</v>
      </c>
      <c r="H399">
        <f t="shared" si="44"/>
        <v>0</v>
      </c>
    </row>
    <row r="400" spans="2:8" x14ac:dyDescent="0.25">
      <c r="B400" s="10">
        <f>'номера продуктов'!F400</f>
        <v>132850</v>
      </c>
      <c r="C400" s="38" t="str">
        <f t="shared" si="39"/>
        <v>1328</v>
      </c>
      <c r="D400">
        <f t="shared" si="40"/>
        <v>1328</v>
      </c>
      <c r="E400">
        <f t="shared" si="41"/>
        <v>0</v>
      </c>
      <c r="F400">
        <f t="shared" si="42"/>
        <v>0</v>
      </c>
      <c r="G400">
        <f t="shared" si="43"/>
        <v>0</v>
      </c>
      <c r="H400">
        <f t="shared" si="44"/>
        <v>0</v>
      </c>
    </row>
    <row r="401" spans="2:8" x14ac:dyDescent="0.25">
      <c r="B401" s="10">
        <f>'номера продуктов'!F401</f>
        <v>121250</v>
      </c>
      <c r="C401" s="38" t="str">
        <f t="shared" si="39"/>
        <v>1212</v>
      </c>
      <c r="D401">
        <f t="shared" si="40"/>
        <v>1212</v>
      </c>
      <c r="E401">
        <f t="shared" si="41"/>
        <v>0</v>
      </c>
      <c r="F401">
        <f t="shared" si="42"/>
        <v>0</v>
      </c>
      <c r="G401">
        <f t="shared" si="43"/>
        <v>0</v>
      </c>
      <c r="H401">
        <f t="shared" si="44"/>
        <v>0</v>
      </c>
    </row>
    <row r="402" spans="2:8" x14ac:dyDescent="0.25">
      <c r="B402" s="10">
        <f>'номера продуктов'!F402</f>
        <v>121250</v>
      </c>
      <c r="C402" s="38" t="str">
        <f t="shared" si="39"/>
        <v>1212</v>
      </c>
      <c r="D402">
        <f t="shared" si="40"/>
        <v>1212</v>
      </c>
      <c r="E402">
        <f t="shared" si="41"/>
        <v>0</v>
      </c>
      <c r="F402">
        <f t="shared" si="42"/>
        <v>0</v>
      </c>
      <c r="G402">
        <f t="shared" si="43"/>
        <v>0</v>
      </c>
      <c r="H402">
        <f t="shared" si="44"/>
        <v>0</v>
      </c>
    </row>
    <row r="403" spans="2:8" x14ac:dyDescent="0.25">
      <c r="B403" s="10">
        <f>'номера продуктов'!F403</f>
        <v>121250</v>
      </c>
      <c r="C403" s="38" t="str">
        <f t="shared" si="39"/>
        <v>1212</v>
      </c>
      <c r="D403">
        <f t="shared" si="40"/>
        <v>1212</v>
      </c>
      <c r="E403">
        <f t="shared" si="41"/>
        <v>0</v>
      </c>
      <c r="F403">
        <f t="shared" si="42"/>
        <v>0</v>
      </c>
      <c r="G403">
        <f t="shared" si="43"/>
        <v>0</v>
      </c>
      <c r="H403">
        <f t="shared" si="44"/>
        <v>0</v>
      </c>
    </row>
    <row r="404" spans="2:8" x14ac:dyDescent="0.25">
      <c r="B404" s="10">
        <f>'номера продуктов'!F404</f>
        <v>121250</v>
      </c>
      <c r="C404" s="38" t="str">
        <f t="shared" si="39"/>
        <v>1212</v>
      </c>
      <c r="D404">
        <f t="shared" si="40"/>
        <v>1212</v>
      </c>
      <c r="E404">
        <f t="shared" si="41"/>
        <v>0</v>
      </c>
      <c r="F404">
        <f t="shared" si="42"/>
        <v>0</v>
      </c>
      <c r="G404">
        <f t="shared" si="43"/>
        <v>0</v>
      </c>
      <c r="H404">
        <f t="shared" si="44"/>
        <v>0</v>
      </c>
    </row>
    <row r="405" spans="2:8" x14ac:dyDescent="0.25">
      <c r="B405" s="10">
        <f>'номера продуктов'!F405</f>
        <v>129450</v>
      </c>
      <c r="C405" s="38" t="str">
        <f t="shared" si="39"/>
        <v>1294</v>
      </c>
      <c r="D405">
        <f t="shared" si="40"/>
        <v>1294</v>
      </c>
      <c r="E405">
        <f t="shared" si="41"/>
        <v>0</v>
      </c>
      <c r="F405">
        <f t="shared" si="42"/>
        <v>0</v>
      </c>
      <c r="G405">
        <f t="shared" si="43"/>
        <v>0</v>
      </c>
      <c r="H405">
        <f t="shared" si="44"/>
        <v>0</v>
      </c>
    </row>
    <row r="406" spans="2:8" x14ac:dyDescent="0.25">
      <c r="B406" s="10">
        <f>'номера продуктов'!F406</f>
        <v>132950</v>
      </c>
      <c r="C406" s="38" t="str">
        <f t="shared" si="39"/>
        <v>1329</v>
      </c>
      <c r="D406">
        <f t="shared" si="40"/>
        <v>1329</v>
      </c>
      <c r="E406">
        <f t="shared" si="41"/>
        <v>0</v>
      </c>
      <c r="F406">
        <f t="shared" si="42"/>
        <v>0</v>
      </c>
      <c r="G406">
        <f t="shared" si="43"/>
        <v>0</v>
      </c>
      <c r="H406">
        <f t="shared" si="44"/>
        <v>0</v>
      </c>
    </row>
    <row r="407" spans="2:8" x14ac:dyDescent="0.25">
      <c r="B407" s="10">
        <f>'номера продуктов'!F407</f>
        <v>133070</v>
      </c>
      <c r="C407" s="38" t="str">
        <f t="shared" si="39"/>
        <v>1330</v>
      </c>
      <c r="D407">
        <f t="shared" si="40"/>
        <v>1330</v>
      </c>
      <c r="E407">
        <f t="shared" si="41"/>
        <v>0</v>
      </c>
      <c r="F407">
        <f t="shared" si="42"/>
        <v>0</v>
      </c>
      <c r="G407">
        <f t="shared" si="43"/>
        <v>0</v>
      </c>
      <c r="H407">
        <f t="shared" si="44"/>
        <v>0</v>
      </c>
    </row>
    <row r="408" spans="2:8" x14ac:dyDescent="0.25">
      <c r="B408" s="10">
        <f>'номера продуктов'!F408</f>
        <v>133150</v>
      </c>
      <c r="C408" s="38" t="str">
        <f t="shared" si="39"/>
        <v>1331</v>
      </c>
      <c r="D408">
        <f t="shared" si="40"/>
        <v>1331</v>
      </c>
      <c r="E408">
        <f t="shared" si="41"/>
        <v>0</v>
      </c>
      <c r="F408">
        <f t="shared" si="42"/>
        <v>0</v>
      </c>
      <c r="G408">
        <f t="shared" si="43"/>
        <v>0</v>
      </c>
      <c r="H408">
        <f t="shared" si="44"/>
        <v>0</v>
      </c>
    </row>
    <row r="409" spans="2:8" x14ac:dyDescent="0.25">
      <c r="B409" s="10">
        <f>'номера продуктов'!F409</f>
        <v>133225</v>
      </c>
      <c r="C409" s="38" t="str">
        <f t="shared" si="39"/>
        <v>1332</v>
      </c>
      <c r="D409">
        <f t="shared" si="40"/>
        <v>1332</v>
      </c>
      <c r="E409">
        <f t="shared" si="41"/>
        <v>0</v>
      </c>
      <c r="F409">
        <f t="shared" si="42"/>
        <v>0</v>
      </c>
      <c r="G409">
        <f t="shared" si="43"/>
        <v>0</v>
      </c>
      <c r="H409">
        <f t="shared" si="44"/>
        <v>0</v>
      </c>
    </row>
    <row r="410" spans="2:8" x14ac:dyDescent="0.25">
      <c r="B410" s="10">
        <f>'номера продуктов'!F410</f>
        <v>133350</v>
      </c>
      <c r="C410" s="38" t="str">
        <f t="shared" si="39"/>
        <v>1333</v>
      </c>
      <c r="D410">
        <f t="shared" si="40"/>
        <v>1333</v>
      </c>
      <c r="E410">
        <f t="shared" si="41"/>
        <v>0</v>
      </c>
      <c r="F410">
        <f t="shared" si="42"/>
        <v>0</v>
      </c>
      <c r="G410">
        <f t="shared" si="43"/>
        <v>0</v>
      </c>
      <c r="H410">
        <f t="shared" si="44"/>
        <v>0</v>
      </c>
    </row>
    <row r="411" spans="2:8" x14ac:dyDescent="0.25">
      <c r="B411" s="10">
        <f>'номера продуктов'!F411</f>
        <v>133425</v>
      </c>
      <c r="C411" s="38" t="str">
        <f t="shared" si="39"/>
        <v>1334</v>
      </c>
      <c r="D411">
        <f t="shared" si="40"/>
        <v>1334</v>
      </c>
      <c r="E411">
        <f t="shared" si="41"/>
        <v>0</v>
      </c>
      <c r="F411">
        <f t="shared" si="42"/>
        <v>0</v>
      </c>
      <c r="G411">
        <f t="shared" si="43"/>
        <v>0</v>
      </c>
      <c r="H411">
        <f t="shared" si="44"/>
        <v>0</v>
      </c>
    </row>
    <row r="412" spans="2:8" x14ac:dyDescent="0.25">
      <c r="B412" s="10">
        <f>'номера продуктов'!F412</f>
        <v>133550</v>
      </c>
      <c r="C412" s="38" t="str">
        <f t="shared" si="39"/>
        <v>1335</v>
      </c>
      <c r="D412">
        <f t="shared" si="40"/>
        <v>1335</v>
      </c>
      <c r="E412">
        <f t="shared" si="41"/>
        <v>0</v>
      </c>
      <c r="F412">
        <f t="shared" si="42"/>
        <v>0</v>
      </c>
      <c r="G412">
        <f t="shared" si="43"/>
        <v>0</v>
      </c>
      <c r="H412">
        <f t="shared" si="44"/>
        <v>0</v>
      </c>
    </row>
    <row r="413" spans="2:8" x14ac:dyDescent="0.25">
      <c r="B413" s="10">
        <f>'номера продуктов'!F413</f>
        <v>133670</v>
      </c>
      <c r="C413" s="38" t="str">
        <f t="shared" si="39"/>
        <v>1336</v>
      </c>
      <c r="D413">
        <f t="shared" si="40"/>
        <v>1336</v>
      </c>
      <c r="E413">
        <f t="shared" si="41"/>
        <v>0</v>
      </c>
      <c r="F413">
        <f t="shared" si="42"/>
        <v>0</v>
      </c>
      <c r="G413">
        <f t="shared" si="43"/>
        <v>0</v>
      </c>
      <c r="H413">
        <f t="shared" si="44"/>
        <v>0</v>
      </c>
    </row>
    <row r="414" spans="2:8" x14ac:dyDescent="0.25">
      <c r="B414" s="10">
        <f>'номера продуктов'!F414</f>
        <v>133799</v>
      </c>
      <c r="C414" s="38" t="str">
        <f t="shared" si="39"/>
        <v>1337</v>
      </c>
      <c r="D414">
        <f t="shared" si="40"/>
        <v>1337</v>
      </c>
      <c r="E414">
        <f t="shared" si="41"/>
        <v>0</v>
      </c>
      <c r="F414">
        <f t="shared" si="42"/>
        <v>0</v>
      </c>
      <c r="G414">
        <f t="shared" si="43"/>
        <v>0</v>
      </c>
      <c r="H414">
        <f t="shared" si="44"/>
        <v>0</v>
      </c>
    </row>
    <row r="415" spans="2:8" x14ac:dyDescent="0.25">
      <c r="B415" s="10">
        <f>'номера продуктов'!F415</f>
        <v>116025</v>
      </c>
      <c r="C415" s="38" t="str">
        <f t="shared" si="39"/>
        <v>1160</v>
      </c>
      <c r="D415">
        <f t="shared" si="40"/>
        <v>1160</v>
      </c>
      <c r="E415">
        <f t="shared" si="41"/>
        <v>0</v>
      </c>
      <c r="F415">
        <f t="shared" si="42"/>
        <v>0</v>
      </c>
      <c r="G415">
        <f t="shared" si="43"/>
        <v>0</v>
      </c>
      <c r="H415">
        <f t="shared" si="44"/>
        <v>0</v>
      </c>
    </row>
    <row r="416" spans="2:8" x14ac:dyDescent="0.25">
      <c r="B416" s="10">
        <f>'номера продуктов'!F416</f>
        <v>128225</v>
      </c>
      <c r="C416" s="38" t="str">
        <f t="shared" si="39"/>
        <v>1282</v>
      </c>
      <c r="D416">
        <f t="shared" si="40"/>
        <v>1282</v>
      </c>
      <c r="E416">
        <f t="shared" si="41"/>
        <v>0</v>
      </c>
      <c r="F416">
        <f t="shared" si="42"/>
        <v>0</v>
      </c>
      <c r="G416">
        <f t="shared" si="43"/>
        <v>0</v>
      </c>
      <c r="H416">
        <f t="shared" si="44"/>
        <v>0</v>
      </c>
    </row>
    <row r="417" spans="2:8" x14ac:dyDescent="0.25">
      <c r="B417" s="10">
        <f>'номера продуктов'!F417</f>
        <v>116970</v>
      </c>
      <c r="C417" s="38" t="str">
        <f t="shared" si="39"/>
        <v>1169</v>
      </c>
      <c r="D417">
        <f t="shared" si="40"/>
        <v>1169</v>
      </c>
      <c r="E417">
        <f t="shared" si="41"/>
        <v>0</v>
      </c>
      <c r="F417">
        <f t="shared" si="42"/>
        <v>0</v>
      </c>
      <c r="G417">
        <f t="shared" si="43"/>
        <v>0</v>
      </c>
      <c r="H417">
        <f t="shared" si="44"/>
        <v>0</v>
      </c>
    </row>
    <row r="418" spans="2:8" x14ac:dyDescent="0.25">
      <c r="B418" s="10">
        <f>'номера продуктов'!F418</f>
        <v>132450</v>
      </c>
      <c r="C418" s="38" t="str">
        <f t="shared" si="39"/>
        <v>1324</v>
      </c>
      <c r="D418">
        <f t="shared" si="40"/>
        <v>1324</v>
      </c>
      <c r="E418">
        <f t="shared" si="41"/>
        <v>0</v>
      </c>
      <c r="F418">
        <f t="shared" si="42"/>
        <v>0</v>
      </c>
      <c r="G418">
        <f t="shared" si="43"/>
        <v>0</v>
      </c>
      <c r="H418">
        <f t="shared" si="44"/>
        <v>0</v>
      </c>
    </row>
    <row r="419" spans="2:8" x14ac:dyDescent="0.25">
      <c r="B419" s="10">
        <f>'номера продуктов'!F419</f>
        <v>132450</v>
      </c>
      <c r="C419" s="38" t="str">
        <f t="shared" si="39"/>
        <v>1324</v>
      </c>
      <c r="D419">
        <f t="shared" si="40"/>
        <v>1324</v>
      </c>
      <c r="E419">
        <f t="shared" si="41"/>
        <v>0</v>
      </c>
      <c r="F419">
        <f t="shared" si="42"/>
        <v>0</v>
      </c>
      <c r="G419">
        <f t="shared" si="43"/>
        <v>0</v>
      </c>
      <c r="H419">
        <f t="shared" si="44"/>
        <v>0</v>
      </c>
    </row>
    <row r="420" spans="2:8" x14ac:dyDescent="0.25">
      <c r="B420" s="10">
        <f>'номера продуктов'!F420</f>
        <v>132450</v>
      </c>
      <c r="C420" s="38" t="str">
        <f t="shared" si="39"/>
        <v>1324</v>
      </c>
      <c r="D420">
        <f t="shared" si="40"/>
        <v>1324</v>
      </c>
      <c r="E420">
        <f t="shared" si="41"/>
        <v>0</v>
      </c>
      <c r="F420">
        <f t="shared" si="42"/>
        <v>0</v>
      </c>
      <c r="G420">
        <f t="shared" si="43"/>
        <v>0</v>
      </c>
      <c r="H420">
        <f t="shared" si="44"/>
        <v>0</v>
      </c>
    </row>
    <row r="421" spans="2:8" x14ac:dyDescent="0.25">
      <c r="B421" s="10">
        <f>'номера продуктов'!F421</f>
        <v>116970</v>
      </c>
      <c r="C421" s="38" t="str">
        <f t="shared" si="39"/>
        <v>1169</v>
      </c>
      <c r="D421">
        <f t="shared" si="40"/>
        <v>1169</v>
      </c>
      <c r="E421">
        <f t="shared" si="41"/>
        <v>0</v>
      </c>
      <c r="F421">
        <f t="shared" si="42"/>
        <v>0</v>
      </c>
      <c r="G421">
        <f t="shared" si="43"/>
        <v>0</v>
      </c>
      <c r="H421">
        <f t="shared" si="44"/>
        <v>0</v>
      </c>
    </row>
    <row r="422" spans="2:8" x14ac:dyDescent="0.25">
      <c r="B422" s="10">
        <f>'номера продуктов'!F422</f>
        <v>133810</v>
      </c>
      <c r="C422" s="38" t="str">
        <f t="shared" si="39"/>
        <v>1338</v>
      </c>
      <c r="D422">
        <f t="shared" si="40"/>
        <v>1338</v>
      </c>
      <c r="E422">
        <f t="shared" si="41"/>
        <v>0</v>
      </c>
      <c r="F422">
        <f t="shared" si="42"/>
        <v>0</v>
      </c>
      <c r="G422">
        <f t="shared" si="43"/>
        <v>0</v>
      </c>
      <c r="H422">
        <f t="shared" si="44"/>
        <v>0</v>
      </c>
    </row>
    <row r="423" spans="2:8" x14ac:dyDescent="0.25">
      <c r="B423" s="10">
        <f>'номера продуктов'!F423</f>
        <v>110550</v>
      </c>
      <c r="C423" s="38" t="str">
        <f t="shared" si="39"/>
        <v>1105</v>
      </c>
      <c r="D423">
        <f t="shared" si="40"/>
        <v>1105</v>
      </c>
      <c r="E423">
        <f t="shared" si="41"/>
        <v>0</v>
      </c>
      <c r="F423">
        <f t="shared" si="42"/>
        <v>0</v>
      </c>
      <c r="G423">
        <f t="shared" si="43"/>
        <v>0</v>
      </c>
      <c r="H423">
        <f t="shared" si="44"/>
        <v>0</v>
      </c>
    </row>
    <row r="424" spans="2:8" x14ac:dyDescent="0.25">
      <c r="B424" s="10">
        <f>'номера продуктов'!F424</f>
        <v>110050</v>
      </c>
      <c r="C424" s="38" t="str">
        <f t="shared" si="39"/>
        <v>1100</v>
      </c>
      <c r="D424">
        <f t="shared" si="40"/>
        <v>1100</v>
      </c>
      <c r="E424">
        <f t="shared" si="41"/>
        <v>0</v>
      </c>
      <c r="F424">
        <f t="shared" si="42"/>
        <v>0</v>
      </c>
      <c r="G424">
        <f t="shared" si="43"/>
        <v>0</v>
      </c>
      <c r="H424">
        <f t="shared" si="44"/>
        <v>0</v>
      </c>
    </row>
    <row r="425" spans="2:8" x14ac:dyDescent="0.25">
      <c r="B425" s="10">
        <f>'номера продуктов'!F425</f>
        <v>110050</v>
      </c>
      <c r="C425" s="38" t="str">
        <f t="shared" si="39"/>
        <v>1100</v>
      </c>
      <c r="D425">
        <f t="shared" si="40"/>
        <v>1100</v>
      </c>
      <c r="E425">
        <f t="shared" si="41"/>
        <v>0</v>
      </c>
      <c r="F425">
        <f t="shared" si="42"/>
        <v>0</v>
      </c>
      <c r="G425">
        <f t="shared" si="43"/>
        <v>0</v>
      </c>
      <c r="H425">
        <f t="shared" si="44"/>
        <v>0</v>
      </c>
    </row>
    <row r="426" spans="2:8" x14ac:dyDescent="0.25">
      <c r="B426" s="10">
        <f>'номера продуктов'!F426</f>
        <v>114650</v>
      </c>
      <c r="C426" s="38" t="str">
        <f t="shared" si="39"/>
        <v>1146</v>
      </c>
      <c r="D426">
        <f t="shared" si="40"/>
        <v>1146</v>
      </c>
      <c r="E426">
        <f t="shared" si="41"/>
        <v>0</v>
      </c>
      <c r="F426">
        <f t="shared" si="42"/>
        <v>0</v>
      </c>
      <c r="G426">
        <f t="shared" si="43"/>
        <v>0</v>
      </c>
      <c r="H426">
        <f t="shared" si="44"/>
        <v>0</v>
      </c>
    </row>
    <row r="427" spans="2:8" x14ac:dyDescent="0.25">
      <c r="B427" s="10">
        <f>'номера продуктов'!F427</f>
        <v>114850</v>
      </c>
      <c r="C427" s="38" t="str">
        <f t="shared" si="39"/>
        <v>1148</v>
      </c>
      <c r="D427">
        <f t="shared" si="40"/>
        <v>1148</v>
      </c>
      <c r="E427">
        <f t="shared" si="41"/>
        <v>0</v>
      </c>
      <c r="F427">
        <f t="shared" si="42"/>
        <v>0</v>
      </c>
      <c r="G427">
        <f t="shared" si="43"/>
        <v>0</v>
      </c>
      <c r="H427">
        <f t="shared" si="44"/>
        <v>0</v>
      </c>
    </row>
    <row r="428" spans="2:8" x14ac:dyDescent="0.25">
      <c r="B428" s="10">
        <f>'номера продуктов'!F428</f>
        <v>201033</v>
      </c>
      <c r="C428" s="38" t="str">
        <f t="shared" si="39"/>
        <v>2010</v>
      </c>
      <c r="D428">
        <f t="shared" si="40"/>
        <v>0</v>
      </c>
      <c r="E428">
        <f t="shared" si="41"/>
        <v>2010</v>
      </c>
      <c r="F428">
        <f t="shared" si="42"/>
        <v>0</v>
      </c>
      <c r="G428">
        <f t="shared" si="43"/>
        <v>0</v>
      </c>
      <c r="H428">
        <f t="shared" si="44"/>
        <v>0</v>
      </c>
    </row>
    <row r="429" spans="2:8" x14ac:dyDescent="0.25">
      <c r="B429" s="10">
        <f>'номера продуктов'!F429</f>
        <v>201150</v>
      </c>
      <c r="C429" s="38" t="str">
        <f t="shared" si="39"/>
        <v>2011</v>
      </c>
      <c r="D429">
        <f t="shared" si="40"/>
        <v>0</v>
      </c>
      <c r="E429">
        <f t="shared" si="41"/>
        <v>2011</v>
      </c>
      <c r="F429">
        <f t="shared" si="42"/>
        <v>0</v>
      </c>
      <c r="G429">
        <f t="shared" si="43"/>
        <v>0</v>
      </c>
      <c r="H429">
        <f t="shared" si="44"/>
        <v>0</v>
      </c>
    </row>
    <row r="430" spans="2:8" x14ac:dyDescent="0.25">
      <c r="B430" s="10">
        <f>'номера продуктов'!F430</f>
        <v>201275</v>
      </c>
      <c r="C430" s="38" t="str">
        <f t="shared" si="39"/>
        <v>2012</v>
      </c>
      <c r="D430">
        <f t="shared" si="40"/>
        <v>0</v>
      </c>
      <c r="E430">
        <f t="shared" si="41"/>
        <v>2012</v>
      </c>
      <c r="F430">
        <f t="shared" si="42"/>
        <v>0</v>
      </c>
      <c r="G430">
        <f t="shared" si="43"/>
        <v>0</v>
      </c>
      <c r="H430">
        <f t="shared" si="44"/>
        <v>0</v>
      </c>
    </row>
    <row r="431" spans="2:8" x14ac:dyDescent="0.25">
      <c r="B431" s="10">
        <f>'номера продуктов'!F431</f>
        <v>201399</v>
      </c>
      <c r="C431" s="38" t="str">
        <f t="shared" si="39"/>
        <v>2013</v>
      </c>
      <c r="D431">
        <f t="shared" si="40"/>
        <v>0</v>
      </c>
      <c r="E431">
        <f t="shared" si="41"/>
        <v>2013</v>
      </c>
      <c r="F431">
        <f t="shared" si="42"/>
        <v>0</v>
      </c>
      <c r="G431">
        <f t="shared" si="43"/>
        <v>0</v>
      </c>
      <c r="H431">
        <f t="shared" si="44"/>
        <v>0</v>
      </c>
    </row>
    <row r="432" spans="2:8" x14ac:dyDescent="0.25">
      <c r="B432" s="10">
        <f>'номера продуктов'!F432</f>
        <v>121050</v>
      </c>
      <c r="C432" s="38" t="str">
        <f t="shared" si="39"/>
        <v>1210</v>
      </c>
      <c r="D432">
        <f t="shared" si="40"/>
        <v>1210</v>
      </c>
      <c r="E432">
        <f t="shared" si="41"/>
        <v>0</v>
      </c>
      <c r="F432">
        <f t="shared" si="42"/>
        <v>0</v>
      </c>
      <c r="G432">
        <f t="shared" si="43"/>
        <v>0</v>
      </c>
      <c r="H432">
        <f t="shared" si="44"/>
        <v>0</v>
      </c>
    </row>
    <row r="433" spans="2:8" x14ac:dyDescent="0.25">
      <c r="B433" s="10">
        <f>'номера продуктов'!F433</f>
        <v>201425</v>
      </c>
      <c r="C433" s="38" t="str">
        <f t="shared" si="39"/>
        <v>2014</v>
      </c>
      <c r="D433">
        <f t="shared" si="40"/>
        <v>0</v>
      </c>
      <c r="E433">
        <f t="shared" si="41"/>
        <v>2014</v>
      </c>
      <c r="F433">
        <f t="shared" si="42"/>
        <v>0</v>
      </c>
      <c r="G433">
        <f t="shared" si="43"/>
        <v>0</v>
      </c>
      <c r="H433">
        <f t="shared" si="44"/>
        <v>0</v>
      </c>
    </row>
    <row r="434" spans="2:8" x14ac:dyDescent="0.25">
      <c r="B434" s="10">
        <f>'номера продуктов'!F434</f>
        <v>133950</v>
      </c>
      <c r="C434" s="38" t="str">
        <f t="shared" si="39"/>
        <v>1339</v>
      </c>
      <c r="D434">
        <f t="shared" si="40"/>
        <v>1339</v>
      </c>
      <c r="E434">
        <f t="shared" si="41"/>
        <v>0</v>
      </c>
      <c r="F434">
        <f t="shared" si="42"/>
        <v>0</v>
      </c>
      <c r="G434">
        <f t="shared" si="43"/>
        <v>0</v>
      </c>
      <c r="H434">
        <f t="shared" si="44"/>
        <v>0</v>
      </c>
    </row>
    <row r="435" spans="2:8" x14ac:dyDescent="0.25">
      <c r="B435" s="10">
        <f>'номера продуктов'!F435</f>
        <v>110050</v>
      </c>
      <c r="C435" s="38" t="str">
        <f t="shared" si="39"/>
        <v>1100</v>
      </c>
      <c r="D435">
        <f t="shared" si="40"/>
        <v>1100</v>
      </c>
      <c r="E435">
        <f t="shared" si="41"/>
        <v>0</v>
      </c>
      <c r="F435">
        <f t="shared" si="42"/>
        <v>0</v>
      </c>
      <c r="G435">
        <f t="shared" si="43"/>
        <v>0</v>
      </c>
      <c r="H435">
        <f t="shared" si="44"/>
        <v>0</v>
      </c>
    </row>
    <row r="436" spans="2:8" x14ac:dyDescent="0.25">
      <c r="B436" s="10">
        <f>'номера продуктов'!F436</f>
        <v>114650</v>
      </c>
      <c r="C436" s="38" t="str">
        <f t="shared" si="39"/>
        <v>1146</v>
      </c>
      <c r="D436">
        <f t="shared" si="40"/>
        <v>1146</v>
      </c>
      <c r="E436">
        <f t="shared" si="41"/>
        <v>0</v>
      </c>
      <c r="F436">
        <f t="shared" si="42"/>
        <v>0</v>
      </c>
      <c r="G436">
        <f t="shared" si="43"/>
        <v>0</v>
      </c>
      <c r="H436">
        <f t="shared" si="44"/>
        <v>0</v>
      </c>
    </row>
    <row r="437" spans="2:8" x14ac:dyDescent="0.25">
      <c r="B437" s="10">
        <f>'номера продуктов'!F437</f>
        <v>114650</v>
      </c>
      <c r="C437" s="38" t="str">
        <f t="shared" si="39"/>
        <v>1146</v>
      </c>
      <c r="D437">
        <f t="shared" si="40"/>
        <v>1146</v>
      </c>
      <c r="E437">
        <f t="shared" si="41"/>
        <v>0</v>
      </c>
      <c r="F437">
        <f t="shared" si="42"/>
        <v>0</v>
      </c>
      <c r="G437">
        <f t="shared" si="43"/>
        <v>0</v>
      </c>
      <c r="H437">
        <f t="shared" si="44"/>
        <v>0</v>
      </c>
    </row>
    <row r="438" spans="2:8" x14ac:dyDescent="0.25">
      <c r="B438" s="10">
        <f>'номера продуктов'!F438</f>
        <v>134050</v>
      </c>
      <c r="C438" s="38" t="str">
        <f t="shared" si="39"/>
        <v>1340</v>
      </c>
      <c r="D438">
        <f t="shared" si="40"/>
        <v>1340</v>
      </c>
      <c r="E438">
        <f t="shared" si="41"/>
        <v>0</v>
      </c>
      <c r="F438">
        <f t="shared" si="42"/>
        <v>0</v>
      </c>
      <c r="G438">
        <f t="shared" si="43"/>
        <v>0</v>
      </c>
      <c r="H438">
        <f t="shared" si="44"/>
        <v>0</v>
      </c>
    </row>
    <row r="439" spans="2:8" x14ac:dyDescent="0.25">
      <c r="B439" s="10">
        <f>'номера продуктов'!F439</f>
        <v>125950</v>
      </c>
      <c r="C439" s="38" t="str">
        <f t="shared" si="39"/>
        <v>1259</v>
      </c>
      <c r="D439">
        <f t="shared" si="40"/>
        <v>1259</v>
      </c>
      <c r="E439">
        <f t="shared" si="41"/>
        <v>0</v>
      </c>
      <c r="F439">
        <f t="shared" si="42"/>
        <v>0</v>
      </c>
      <c r="G439">
        <f t="shared" si="43"/>
        <v>0</v>
      </c>
      <c r="H439">
        <f t="shared" si="44"/>
        <v>0</v>
      </c>
    </row>
    <row r="440" spans="2:8" x14ac:dyDescent="0.25">
      <c r="B440" s="10">
        <f>'номера продуктов'!F440</f>
        <v>125950</v>
      </c>
      <c r="C440" s="38" t="str">
        <f t="shared" si="39"/>
        <v>1259</v>
      </c>
      <c r="D440">
        <f t="shared" si="40"/>
        <v>1259</v>
      </c>
      <c r="E440">
        <f t="shared" si="41"/>
        <v>0</v>
      </c>
      <c r="F440">
        <f t="shared" si="42"/>
        <v>0</v>
      </c>
      <c r="G440">
        <f t="shared" si="43"/>
        <v>0</v>
      </c>
      <c r="H440">
        <f t="shared" si="44"/>
        <v>0</v>
      </c>
    </row>
    <row r="441" spans="2:8" x14ac:dyDescent="0.25">
      <c r="B441" s="10">
        <f>'номера продуктов'!F441</f>
        <v>125850</v>
      </c>
      <c r="C441" s="38" t="str">
        <f t="shared" si="39"/>
        <v>1258</v>
      </c>
      <c r="D441">
        <f t="shared" si="40"/>
        <v>1258</v>
      </c>
      <c r="E441">
        <f t="shared" si="41"/>
        <v>0</v>
      </c>
      <c r="F441">
        <f t="shared" si="42"/>
        <v>0</v>
      </c>
      <c r="G441">
        <f t="shared" si="43"/>
        <v>0</v>
      </c>
      <c r="H441">
        <f t="shared" si="44"/>
        <v>0</v>
      </c>
    </row>
    <row r="442" spans="2:8" x14ac:dyDescent="0.25">
      <c r="B442" s="10">
        <f>'номера продуктов'!F442</f>
        <v>121675</v>
      </c>
      <c r="C442" s="38" t="str">
        <f t="shared" si="39"/>
        <v>1216</v>
      </c>
      <c r="D442">
        <f t="shared" si="40"/>
        <v>1216</v>
      </c>
      <c r="E442">
        <f t="shared" si="41"/>
        <v>0</v>
      </c>
      <c r="F442">
        <f t="shared" si="42"/>
        <v>0</v>
      </c>
      <c r="G442">
        <f t="shared" si="43"/>
        <v>0</v>
      </c>
      <c r="H442">
        <f t="shared" si="44"/>
        <v>0</v>
      </c>
    </row>
    <row r="443" spans="2:8" x14ac:dyDescent="0.25">
      <c r="B443" s="10">
        <f>'номера продуктов'!F443</f>
        <v>121675</v>
      </c>
      <c r="C443" s="38" t="str">
        <f t="shared" si="39"/>
        <v>1216</v>
      </c>
      <c r="D443">
        <f t="shared" si="40"/>
        <v>1216</v>
      </c>
      <c r="E443">
        <f t="shared" si="41"/>
        <v>0</v>
      </c>
      <c r="F443">
        <f t="shared" si="42"/>
        <v>0</v>
      </c>
      <c r="G443">
        <f t="shared" si="43"/>
        <v>0</v>
      </c>
      <c r="H443">
        <f t="shared" si="44"/>
        <v>0</v>
      </c>
    </row>
    <row r="444" spans="2:8" x14ac:dyDescent="0.25">
      <c r="B444" s="10">
        <f>'номера продуктов'!F444</f>
        <v>131601</v>
      </c>
      <c r="C444" s="38" t="str">
        <f t="shared" si="39"/>
        <v>1316</v>
      </c>
      <c r="D444">
        <f t="shared" si="40"/>
        <v>1316</v>
      </c>
      <c r="E444">
        <f t="shared" si="41"/>
        <v>0</v>
      </c>
      <c r="F444">
        <f t="shared" si="42"/>
        <v>0</v>
      </c>
      <c r="G444">
        <f t="shared" si="43"/>
        <v>0</v>
      </c>
      <c r="H444">
        <f t="shared" si="44"/>
        <v>0</v>
      </c>
    </row>
    <row r="445" spans="2:8" x14ac:dyDescent="0.25">
      <c r="B445" s="10">
        <f>'номера продуктов'!F445</f>
        <v>133810</v>
      </c>
      <c r="C445" s="38" t="str">
        <f t="shared" si="39"/>
        <v>1338</v>
      </c>
      <c r="D445">
        <f t="shared" si="40"/>
        <v>1338</v>
      </c>
      <c r="E445">
        <f t="shared" si="41"/>
        <v>0</v>
      </c>
      <c r="F445">
        <f t="shared" si="42"/>
        <v>0</v>
      </c>
      <c r="G445">
        <f t="shared" si="43"/>
        <v>0</v>
      </c>
      <c r="H445">
        <f t="shared" si="44"/>
        <v>0</v>
      </c>
    </row>
    <row r="446" spans="2:8" x14ac:dyDescent="0.25">
      <c r="B446" s="10">
        <f>'номера продуктов'!F446</f>
        <v>129650</v>
      </c>
      <c r="C446" s="38" t="str">
        <f t="shared" si="39"/>
        <v>1296</v>
      </c>
      <c r="D446">
        <f t="shared" si="40"/>
        <v>1296</v>
      </c>
      <c r="E446">
        <f t="shared" si="41"/>
        <v>0</v>
      </c>
      <c r="F446">
        <f t="shared" si="42"/>
        <v>0</v>
      </c>
      <c r="G446">
        <f t="shared" si="43"/>
        <v>0</v>
      </c>
      <c r="H446">
        <f t="shared" si="44"/>
        <v>0</v>
      </c>
    </row>
    <row r="447" spans="2:8" x14ac:dyDescent="0.25">
      <c r="B447" s="10">
        <f>'номера продуктов'!F447</f>
        <v>132450</v>
      </c>
      <c r="C447" s="38" t="str">
        <f t="shared" si="39"/>
        <v>1324</v>
      </c>
      <c r="D447">
        <f t="shared" si="40"/>
        <v>1324</v>
      </c>
      <c r="E447">
        <f t="shared" si="41"/>
        <v>0</v>
      </c>
      <c r="F447">
        <f t="shared" si="42"/>
        <v>0</v>
      </c>
      <c r="G447">
        <f t="shared" si="43"/>
        <v>0</v>
      </c>
      <c r="H447">
        <f t="shared" si="44"/>
        <v>0</v>
      </c>
    </row>
    <row r="448" spans="2:8" x14ac:dyDescent="0.25">
      <c r="B448" s="10">
        <f>'номера продуктов'!F448</f>
        <v>126950</v>
      </c>
      <c r="C448" s="38" t="str">
        <f t="shared" si="39"/>
        <v>1269</v>
      </c>
      <c r="D448">
        <f t="shared" si="40"/>
        <v>1269</v>
      </c>
      <c r="E448">
        <f t="shared" si="41"/>
        <v>0</v>
      </c>
      <c r="F448">
        <f t="shared" si="42"/>
        <v>0</v>
      </c>
      <c r="G448">
        <f t="shared" si="43"/>
        <v>0</v>
      </c>
      <c r="H448">
        <f t="shared" si="44"/>
        <v>0</v>
      </c>
    </row>
    <row r="449" spans="2:8" x14ac:dyDescent="0.25">
      <c r="B449" s="10">
        <f>'номера продуктов'!F449</f>
        <v>129770</v>
      </c>
      <c r="C449" s="38" t="str">
        <f t="shared" si="39"/>
        <v>1297</v>
      </c>
      <c r="D449">
        <f t="shared" si="40"/>
        <v>1297</v>
      </c>
      <c r="E449">
        <f t="shared" si="41"/>
        <v>0</v>
      </c>
      <c r="F449">
        <f t="shared" si="42"/>
        <v>0</v>
      </c>
      <c r="G449">
        <f t="shared" si="43"/>
        <v>0</v>
      </c>
      <c r="H449">
        <f t="shared" si="44"/>
        <v>0</v>
      </c>
    </row>
    <row r="450" spans="2:8" x14ac:dyDescent="0.25">
      <c r="B450" s="10">
        <f>'номера продуктов'!F450</f>
        <v>134175</v>
      </c>
      <c r="C450" s="38" t="str">
        <f t="shared" ref="C450:C476" si="45">LEFT(B450,4)</f>
        <v>1341</v>
      </c>
      <c r="D450">
        <f t="shared" si="40"/>
        <v>1341</v>
      </c>
      <c r="E450">
        <f t="shared" si="41"/>
        <v>0</v>
      </c>
      <c r="F450">
        <f t="shared" si="42"/>
        <v>0</v>
      </c>
      <c r="G450">
        <f t="shared" si="43"/>
        <v>0</v>
      </c>
      <c r="H450">
        <f t="shared" si="44"/>
        <v>0</v>
      </c>
    </row>
    <row r="451" spans="2:8" x14ac:dyDescent="0.25">
      <c r="B451" s="10">
        <f>'номера продуктов'!F451</f>
        <v>134299</v>
      </c>
      <c r="C451" s="38" t="str">
        <f t="shared" si="45"/>
        <v>1342</v>
      </c>
      <c r="D451">
        <f t="shared" ref="D451:D515" si="46">IF(LEFT($C451,1)="1",$C451*1,0)</f>
        <v>1342</v>
      </c>
      <c r="E451">
        <f t="shared" ref="E451:E515" si="47">IF(LEFT($C451,1)="2",$C451*1,0)</f>
        <v>0</v>
      </c>
      <c r="F451">
        <f t="shared" ref="F451:F515" si="48">IF(LEFT($C451,1)="3",$C451*1,0)</f>
        <v>0</v>
      </c>
      <c r="G451">
        <f t="shared" ref="G451:G514" si="49">IF(LEFT($C451,1)="4",$C451*1,0)</f>
        <v>0</v>
      </c>
      <c r="H451">
        <f t="shared" ref="H451:H514" si="50">IF(LEFT($C451,1)="5",$C451*1,0)</f>
        <v>0</v>
      </c>
    </row>
    <row r="452" spans="2:8" x14ac:dyDescent="0.25">
      <c r="B452" s="10">
        <f>'номера продуктов'!F452</f>
        <v>126950</v>
      </c>
      <c r="C452" s="38" t="str">
        <f t="shared" si="45"/>
        <v>1269</v>
      </c>
      <c r="D452">
        <f t="shared" si="46"/>
        <v>1269</v>
      </c>
      <c r="E452">
        <f t="shared" si="47"/>
        <v>0</v>
      </c>
      <c r="F452">
        <f t="shared" si="48"/>
        <v>0</v>
      </c>
      <c r="G452">
        <f t="shared" si="49"/>
        <v>0</v>
      </c>
      <c r="H452">
        <f t="shared" si="50"/>
        <v>0</v>
      </c>
    </row>
    <row r="453" spans="2:8" x14ac:dyDescent="0.25">
      <c r="B453" s="10">
        <f>'номера продуктов'!F453</f>
        <v>129770</v>
      </c>
      <c r="C453" s="38" t="str">
        <f t="shared" si="45"/>
        <v>1297</v>
      </c>
      <c r="D453">
        <f t="shared" si="46"/>
        <v>1297</v>
      </c>
      <c r="E453">
        <f t="shared" si="47"/>
        <v>0</v>
      </c>
      <c r="F453">
        <f t="shared" si="48"/>
        <v>0</v>
      </c>
      <c r="G453">
        <f t="shared" si="49"/>
        <v>0</v>
      </c>
      <c r="H453">
        <f t="shared" si="50"/>
        <v>0</v>
      </c>
    </row>
    <row r="454" spans="2:8" x14ac:dyDescent="0.25">
      <c r="B454" s="10">
        <f>'номера продуктов'!F454</f>
        <v>134175</v>
      </c>
      <c r="C454" s="38" t="str">
        <f t="shared" si="45"/>
        <v>1341</v>
      </c>
      <c r="D454">
        <f t="shared" si="46"/>
        <v>1341</v>
      </c>
      <c r="E454">
        <f t="shared" si="47"/>
        <v>0</v>
      </c>
      <c r="F454">
        <f t="shared" si="48"/>
        <v>0</v>
      </c>
      <c r="G454">
        <f t="shared" si="49"/>
        <v>0</v>
      </c>
      <c r="H454">
        <f t="shared" si="50"/>
        <v>0</v>
      </c>
    </row>
    <row r="455" spans="2:8" x14ac:dyDescent="0.25">
      <c r="B455" s="10">
        <f>'номера продуктов'!F455</f>
        <v>134299</v>
      </c>
      <c r="C455" s="38" t="str">
        <f t="shared" si="45"/>
        <v>1342</v>
      </c>
      <c r="D455">
        <f t="shared" si="46"/>
        <v>1342</v>
      </c>
      <c r="E455">
        <f t="shared" si="47"/>
        <v>0</v>
      </c>
      <c r="F455">
        <f t="shared" si="48"/>
        <v>0</v>
      </c>
      <c r="G455">
        <f t="shared" si="49"/>
        <v>0</v>
      </c>
      <c r="H455">
        <f t="shared" si="50"/>
        <v>0</v>
      </c>
    </row>
    <row r="456" spans="2:8" x14ac:dyDescent="0.25">
      <c r="B456" s="10">
        <f>'номера продуктов'!F456</f>
        <v>134350</v>
      </c>
      <c r="C456" s="38" t="str">
        <f t="shared" si="45"/>
        <v>1343</v>
      </c>
      <c r="D456">
        <f t="shared" si="46"/>
        <v>1343</v>
      </c>
      <c r="E456">
        <f t="shared" si="47"/>
        <v>0</v>
      </c>
      <c r="F456">
        <f t="shared" si="48"/>
        <v>0</v>
      </c>
      <c r="G456">
        <f t="shared" si="49"/>
        <v>0</v>
      </c>
      <c r="H456">
        <f t="shared" si="50"/>
        <v>0</v>
      </c>
    </row>
    <row r="457" spans="2:8" x14ac:dyDescent="0.25">
      <c r="B457" s="10">
        <f>'номера продуктов'!F457</f>
        <v>134450</v>
      </c>
      <c r="C457" s="38" t="str">
        <f t="shared" si="45"/>
        <v>1344</v>
      </c>
      <c r="D457">
        <f t="shared" si="46"/>
        <v>1344</v>
      </c>
      <c r="E457">
        <f t="shared" si="47"/>
        <v>0</v>
      </c>
      <c r="F457">
        <f t="shared" si="48"/>
        <v>0</v>
      </c>
      <c r="G457">
        <f t="shared" si="49"/>
        <v>0</v>
      </c>
      <c r="H457">
        <f t="shared" si="50"/>
        <v>0</v>
      </c>
    </row>
    <row r="458" spans="2:8" x14ac:dyDescent="0.25">
      <c r="B458" s="10">
        <f>'номера продуктов'!F458</f>
        <v>134450</v>
      </c>
      <c r="C458" s="38" t="str">
        <f t="shared" si="45"/>
        <v>1344</v>
      </c>
      <c r="D458">
        <f t="shared" si="46"/>
        <v>1344</v>
      </c>
      <c r="E458">
        <f t="shared" si="47"/>
        <v>0</v>
      </c>
      <c r="F458">
        <f t="shared" si="48"/>
        <v>0</v>
      </c>
      <c r="G458">
        <f t="shared" si="49"/>
        <v>0</v>
      </c>
      <c r="H458">
        <f t="shared" si="50"/>
        <v>0</v>
      </c>
    </row>
    <row r="459" spans="2:8" x14ac:dyDescent="0.25">
      <c r="B459" s="10">
        <f>'номера продуктов'!F459</f>
        <v>134550</v>
      </c>
      <c r="C459" s="38" t="str">
        <f t="shared" si="45"/>
        <v>1345</v>
      </c>
      <c r="D459">
        <f t="shared" si="46"/>
        <v>1345</v>
      </c>
      <c r="E459">
        <f t="shared" si="47"/>
        <v>0</v>
      </c>
      <c r="F459">
        <f t="shared" si="48"/>
        <v>0</v>
      </c>
      <c r="G459">
        <f t="shared" si="49"/>
        <v>0</v>
      </c>
      <c r="H459">
        <f t="shared" si="50"/>
        <v>0</v>
      </c>
    </row>
    <row r="460" spans="2:8" x14ac:dyDescent="0.25">
      <c r="B460" s="10">
        <f>'номера продуктов'!F460</f>
        <v>134650</v>
      </c>
      <c r="C460" s="38" t="str">
        <f t="shared" si="45"/>
        <v>1346</v>
      </c>
      <c r="D460">
        <f t="shared" si="46"/>
        <v>1346</v>
      </c>
      <c r="E460">
        <f t="shared" si="47"/>
        <v>0</v>
      </c>
      <c r="F460">
        <f t="shared" si="48"/>
        <v>0</v>
      </c>
      <c r="G460">
        <f t="shared" si="49"/>
        <v>0</v>
      </c>
      <c r="H460">
        <f t="shared" si="50"/>
        <v>0</v>
      </c>
    </row>
    <row r="461" spans="2:8" x14ac:dyDescent="0.25">
      <c r="B461" s="10">
        <f>'номера продуктов'!F461</f>
        <v>134650</v>
      </c>
      <c r="C461" s="38" t="str">
        <f t="shared" si="45"/>
        <v>1346</v>
      </c>
      <c r="D461">
        <f t="shared" si="46"/>
        <v>1346</v>
      </c>
      <c r="E461">
        <f t="shared" si="47"/>
        <v>0</v>
      </c>
      <c r="F461">
        <f t="shared" si="48"/>
        <v>0</v>
      </c>
      <c r="G461">
        <f t="shared" si="49"/>
        <v>0</v>
      </c>
      <c r="H461">
        <f t="shared" si="50"/>
        <v>0</v>
      </c>
    </row>
    <row r="462" spans="2:8" x14ac:dyDescent="0.25">
      <c r="B462" s="10">
        <f>'номера продуктов'!F462</f>
        <v>134750</v>
      </c>
      <c r="C462" s="38" t="str">
        <f t="shared" si="45"/>
        <v>1347</v>
      </c>
      <c r="D462">
        <f t="shared" si="46"/>
        <v>1347</v>
      </c>
      <c r="E462">
        <f t="shared" si="47"/>
        <v>0</v>
      </c>
      <c r="F462">
        <f t="shared" si="48"/>
        <v>0</v>
      </c>
      <c r="G462">
        <f t="shared" si="49"/>
        <v>0</v>
      </c>
      <c r="H462">
        <f t="shared" si="50"/>
        <v>0</v>
      </c>
    </row>
    <row r="463" spans="2:8" x14ac:dyDescent="0.25">
      <c r="B463" s="10">
        <f>'номера продуктов'!F463</f>
        <v>134850</v>
      </c>
      <c r="C463" s="38" t="str">
        <f t="shared" si="45"/>
        <v>1348</v>
      </c>
      <c r="D463">
        <f t="shared" si="46"/>
        <v>1348</v>
      </c>
      <c r="E463">
        <f t="shared" si="47"/>
        <v>0</v>
      </c>
      <c r="F463">
        <f t="shared" si="48"/>
        <v>0</v>
      </c>
      <c r="G463">
        <f t="shared" si="49"/>
        <v>0</v>
      </c>
      <c r="H463">
        <f t="shared" si="50"/>
        <v>0</v>
      </c>
    </row>
    <row r="464" spans="2:8" x14ac:dyDescent="0.25">
      <c r="B464" s="10">
        <f>'номера продуктов'!F464</f>
        <v>128225</v>
      </c>
      <c r="C464" s="38" t="str">
        <f t="shared" si="45"/>
        <v>1282</v>
      </c>
      <c r="D464">
        <f t="shared" si="46"/>
        <v>1282</v>
      </c>
      <c r="E464">
        <f t="shared" si="47"/>
        <v>0</v>
      </c>
      <c r="F464">
        <f t="shared" si="48"/>
        <v>0</v>
      </c>
      <c r="G464">
        <f t="shared" si="49"/>
        <v>0</v>
      </c>
      <c r="H464">
        <f t="shared" si="50"/>
        <v>0</v>
      </c>
    </row>
    <row r="465" spans="2:8" x14ac:dyDescent="0.25">
      <c r="B465" s="10">
        <f>'номера продуктов'!F465</f>
        <v>112150</v>
      </c>
      <c r="C465" s="38" t="str">
        <f t="shared" si="45"/>
        <v>1121</v>
      </c>
      <c r="D465">
        <f t="shared" si="46"/>
        <v>1121</v>
      </c>
      <c r="E465">
        <f t="shared" si="47"/>
        <v>0</v>
      </c>
      <c r="F465">
        <f t="shared" si="48"/>
        <v>0</v>
      </c>
      <c r="G465">
        <f t="shared" si="49"/>
        <v>0</v>
      </c>
      <c r="H465">
        <f t="shared" si="50"/>
        <v>0</v>
      </c>
    </row>
    <row r="466" spans="2:8" x14ac:dyDescent="0.25">
      <c r="B466" s="10">
        <f>'номера продуктов'!F466</f>
        <v>129450</v>
      </c>
      <c r="C466" s="38" t="str">
        <f t="shared" si="45"/>
        <v>1294</v>
      </c>
      <c r="D466">
        <f t="shared" si="46"/>
        <v>1294</v>
      </c>
      <c r="E466">
        <f t="shared" si="47"/>
        <v>0</v>
      </c>
      <c r="F466">
        <f t="shared" si="48"/>
        <v>0</v>
      </c>
      <c r="G466">
        <f t="shared" si="49"/>
        <v>0</v>
      </c>
      <c r="H466">
        <f t="shared" si="50"/>
        <v>0</v>
      </c>
    </row>
    <row r="467" spans="2:8" x14ac:dyDescent="0.25">
      <c r="B467" s="10">
        <f>'номера продуктов'!F467</f>
        <v>134950</v>
      </c>
      <c r="C467" s="38" t="str">
        <f t="shared" si="45"/>
        <v>1349</v>
      </c>
      <c r="D467">
        <f t="shared" si="46"/>
        <v>1349</v>
      </c>
      <c r="E467">
        <f t="shared" si="47"/>
        <v>0</v>
      </c>
      <c r="F467">
        <f t="shared" si="48"/>
        <v>0</v>
      </c>
      <c r="G467">
        <f t="shared" si="49"/>
        <v>0</v>
      </c>
      <c r="H467">
        <f t="shared" si="50"/>
        <v>0</v>
      </c>
    </row>
    <row r="468" spans="2:8" x14ac:dyDescent="0.25">
      <c r="B468" s="10">
        <f>'номера продуктов'!F468</f>
        <v>135037</v>
      </c>
      <c r="C468" s="38" t="str">
        <f t="shared" si="45"/>
        <v>1350</v>
      </c>
      <c r="D468">
        <f t="shared" si="46"/>
        <v>1350</v>
      </c>
      <c r="E468">
        <f t="shared" si="47"/>
        <v>0</v>
      </c>
      <c r="F468">
        <f t="shared" si="48"/>
        <v>0</v>
      </c>
      <c r="G468">
        <f t="shared" si="49"/>
        <v>0</v>
      </c>
      <c r="H468">
        <f t="shared" si="50"/>
        <v>0</v>
      </c>
    </row>
    <row r="469" spans="2:8" x14ac:dyDescent="0.25">
      <c r="B469" s="10">
        <f>'номера продуктов'!F469</f>
        <v>135175</v>
      </c>
      <c r="C469" s="38" t="str">
        <f t="shared" si="45"/>
        <v>1351</v>
      </c>
      <c r="D469">
        <f t="shared" si="46"/>
        <v>1351</v>
      </c>
      <c r="E469">
        <f t="shared" si="47"/>
        <v>0</v>
      </c>
      <c r="F469">
        <f t="shared" si="48"/>
        <v>0</v>
      </c>
      <c r="G469">
        <f t="shared" si="49"/>
        <v>0</v>
      </c>
      <c r="H469">
        <f t="shared" si="50"/>
        <v>0</v>
      </c>
    </row>
    <row r="470" spans="2:8" x14ac:dyDescent="0.25">
      <c r="B470" s="10">
        <f>'номера продуктов'!F470</f>
        <v>135250</v>
      </c>
      <c r="C470" s="38" t="str">
        <f t="shared" si="45"/>
        <v>1352</v>
      </c>
      <c r="D470">
        <f t="shared" si="46"/>
        <v>1352</v>
      </c>
      <c r="E470">
        <f t="shared" si="47"/>
        <v>0</v>
      </c>
      <c r="F470">
        <f t="shared" si="48"/>
        <v>0</v>
      </c>
      <c r="G470">
        <f t="shared" si="49"/>
        <v>0</v>
      </c>
      <c r="H470">
        <f t="shared" si="50"/>
        <v>0</v>
      </c>
    </row>
    <row r="471" spans="2:8" x14ac:dyDescent="0.25">
      <c r="B471" s="10">
        <f>'номера продуктов'!F471</f>
        <v>121675</v>
      </c>
      <c r="C471" s="38" t="str">
        <f t="shared" si="45"/>
        <v>1216</v>
      </c>
      <c r="D471">
        <f t="shared" si="46"/>
        <v>1216</v>
      </c>
      <c r="E471">
        <f t="shared" si="47"/>
        <v>0</v>
      </c>
      <c r="F471">
        <f t="shared" si="48"/>
        <v>0</v>
      </c>
      <c r="G471">
        <f t="shared" si="49"/>
        <v>0</v>
      </c>
      <c r="H471">
        <f t="shared" si="50"/>
        <v>0</v>
      </c>
    </row>
    <row r="472" spans="2:8" x14ac:dyDescent="0.25">
      <c r="B472" s="10">
        <f>'номера продуктов'!F472</f>
        <v>135350</v>
      </c>
      <c r="C472" s="38" t="str">
        <f t="shared" si="45"/>
        <v>1353</v>
      </c>
      <c r="D472">
        <f t="shared" si="46"/>
        <v>1353</v>
      </c>
      <c r="E472">
        <f t="shared" si="47"/>
        <v>0</v>
      </c>
      <c r="F472">
        <f t="shared" si="48"/>
        <v>0</v>
      </c>
      <c r="G472">
        <f t="shared" si="49"/>
        <v>0</v>
      </c>
      <c r="H472">
        <f t="shared" si="50"/>
        <v>0</v>
      </c>
    </row>
    <row r="473" spans="2:8" x14ac:dyDescent="0.25">
      <c r="B473" s="10">
        <f>'номера продуктов'!F473</f>
        <v>135350</v>
      </c>
      <c r="C473" s="38" t="str">
        <f t="shared" si="45"/>
        <v>1353</v>
      </c>
      <c r="D473">
        <f t="shared" si="46"/>
        <v>1353</v>
      </c>
      <c r="E473">
        <f t="shared" si="47"/>
        <v>0</v>
      </c>
      <c r="F473">
        <f t="shared" si="48"/>
        <v>0</v>
      </c>
      <c r="G473">
        <f t="shared" si="49"/>
        <v>0</v>
      </c>
      <c r="H473">
        <f t="shared" si="50"/>
        <v>0</v>
      </c>
    </row>
    <row r="474" spans="2:8" x14ac:dyDescent="0.25">
      <c r="B474" s="10">
        <f>'номера продуктов'!F474</f>
        <v>135450</v>
      </c>
      <c r="C474" s="38" t="str">
        <f t="shared" si="45"/>
        <v>1354</v>
      </c>
      <c r="D474">
        <f t="shared" si="46"/>
        <v>1354</v>
      </c>
      <c r="E474">
        <f t="shared" si="47"/>
        <v>0</v>
      </c>
      <c r="F474">
        <f t="shared" si="48"/>
        <v>0</v>
      </c>
      <c r="G474">
        <f t="shared" si="49"/>
        <v>0</v>
      </c>
      <c r="H474">
        <f t="shared" si="50"/>
        <v>0</v>
      </c>
    </row>
    <row r="475" spans="2:8" x14ac:dyDescent="0.25">
      <c r="B475" s="10">
        <f>'номера продуктов'!F475</f>
        <v>135550</v>
      </c>
      <c r="C475" s="38" t="str">
        <f t="shared" si="45"/>
        <v>1355</v>
      </c>
      <c r="D475">
        <f t="shared" si="46"/>
        <v>1355</v>
      </c>
      <c r="E475">
        <f t="shared" si="47"/>
        <v>0</v>
      </c>
      <c r="F475">
        <f t="shared" si="48"/>
        <v>0</v>
      </c>
      <c r="G475">
        <f t="shared" si="49"/>
        <v>0</v>
      </c>
      <c r="H475">
        <f t="shared" si="50"/>
        <v>0</v>
      </c>
    </row>
    <row r="476" spans="2:8" x14ac:dyDescent="0.25">
      <c r="B476" s="10">
        <f>'номера продуктов'!F476</f>
        <v>135650</v>
      </c>
      <c r="C476" s="38" t="str">
        <f t="shared" si="45"/>
        <v>1356</v>
      </c>
      <c r="D476">
        <f t="shared" si="46"/>
        <v>1356</v>
      </c>
      <c r="E476">
        <f t="shared" si="47"/>
        <v>0</v>
      </c>
      <c r="F476">
        <f t="shared" si="48"/>
        <v>0</v>
      </c>
      <c r="G476">
        <f t="shared" si="49"/>
        <v>0</v>
      </c>
      <c r="H476">
        <f t="shared" si="50"/>
        <v>0</v>
      </c>
    </row>
    <row r="477" spans="2:8" x14ac:dyDescent="0.25">
      <c r="B477" s="10">
        <f>'номера продуктов'!F477</f>
        <v>124050</v>
      </c>
      <c r="C477" s="38" t="str">
        <f t="shared" ref="C477:C478" si="51">LEFT(B477,4)</f>
        <v>1240</v>
      </c>
      <c r="D477">
        <f t="shared" si="46"/>
        <v>1240</v>
      </c>
      <c r="E477">
        <f t="shared" si="47"/>
        <v>0</v>
      </c>
      <c r="F477">
        <f t="shared" si="48"/>
        <v>0</v>
      </c>
      <c r="G477">
        <f t="shared" si="49"/>
        <v>0</v>
      </c>
      <c r="H477">
        <f t="shared" si="50"/>
        <v>0</v>
      </c>
    </row>
    <row r="478" spans="2:8" x14ac:dyDescent="0.25">
      <c r="B478" s="10">
        <f>'номера продуктов'!F478</f>
        <v>135725</v>
      </c>
      <c r="C478" s="38" t="str">
        <f t="shared" si="51"/>
        <v>1357</v>
      </c>
      <c r="D478">
        <f t="shared" si="46"/>
        <v>1357</v>
      </c>
      <c r="E478">
        <f t="shared" si="47"/>
        <v>0</v>
      </c>
      <c r="F478">
        <f t="shared" si="48"/>
        <v>0</v>
      </c>
      <c r="G478">
        <f t="shared" si="49"/>
        <v>0</v>
      </c>
      <c r="H478">
        <f t="shared" si="50"/>
        <v>0</v>
      </c>
    </row>
    <row r="479" spans="2:8" x14ac:dyDescent="0.25">
      <c r="B479" s="10">
        <f>'номера продуктов'!F479</f>
        <v>135850</v>
      </c>
      <c r="C479" s="38" t="str">
        <f t="shared" ref="C479:C480" si="52">LEFT(B479,4)</f>
        <v>1358</v>
      </c>
      <c r="D479">
        <f t="shared" si="46"/>
        <v>1358</v>
      </c>
      <c r="E479">
        <f t="shared" si="47"/>
        <v>0</v>
      </c>
      <c r="F479">
        <f t="shared" si="48"/>
        <v>0</v>
      </c>
      <c r="G479">
        <f t="shared" si="49"/>
        <v>0</v>
      </c>
      <c r="H479">
        <f t="shared" si="50"/>
        <v>0</v>
      </c>
    </row>
    <row r="480" spans="2:8" x14ac:dyDescent="0.25">
      <c r="B480" s="10">
        <f>'номера продуктов'!F480</f>
        <v>135999</v>
      </c>
      <c r="C480" s="38" t="str">
        <f t="shared" si="52"/>
        <v>1359</v>
      </c>
      <c r="D480">
        <f t="shared" si="46"/>
        <v>1359</v>
      </c>
      <c r="E480">
        <f t="shared" si="47"/>
        <v>0</v>
      </c>
      <c r="F480">
        <f t="shared" si="48"/>
        <v>0</v>
      </c>
      <c r="G480">
        <f t="shared" si="49"/>
        <v>0</v>
      </c>
      <c r="H480">
        <f t="shared" si="50"/>
        <v>0</v>
      </c>
    </row>
    <row r="481" spans="2:8" x14ac:dyDescent="0.25">
      <c r="B481" s="10">
        <f>'номера продуктов'!F481</f>
        <v>124950</v>
      </c>
      <c r="C481" s="38" t="str">
        <f t="shared" ref="C481:C484" si="53">LEFT(B481,4)</f>
        <v>1249</v>
      </c>
      <c r="D481">
        <f t="shared" si="46"/>
        <v>1249</v>
      </c>
      <c r="E481">
        <f t="shared" si="47"/>
        <v>0</v>
      </c>
      <c r="F481">
        <f t="shared" si="48"/>
        <v>0</v>
      </c>
      <c r="G481">
        <f t="shared" si="49"/>
        <v>0</v>
      </c>
      <c r="H481">
        <f t="shared" si="50"/>
        <v>0</v>
      </c>
    </row>
    <row r="482" spans="2:8" x14ac:dyDescent="0.25">
      <c r="B482" s="10">
        <f>'номера продуктов'!F482</f>
        <v>136075</v>
      </c>
      <c r="C482" s="38" t="str">
        <f t="shared" si="53"/>
        <v>1360</v>
      </c>
      <c r="D482">
        <f t="shared" si="46"/>
        <v>1360</v>
      </c>
      <c r="E482">
        <f t="shared" si="47"/>
        <v>0</v>
      </c>
      <c r="F482">
        <f t="shared" si="48"/>
        <v>0</v>
      </c>
      <c r="G482">
        <f t="shared" si="49"/>
        <v>0</v>
      </c>
      <c r="H482">
        <f t="shared" si="50"/>
        <v>0</v>
      </c>
    </row>
    <row r="483" spans="2:8" x14ac:dyDescent="0.25">
      <c r="B483" s="10">
        <f>'номера продуктов'!F483</f>
        <v>136199</v>
      </c>
      <c r="C483" s="38" t="str">
        <f t="shared" si="53"/>
        <v>1361</v>
      </c>
      <c r="D483">
        <f t="shared" si="46"/>
        <v>1361</v>
      </c>
      <c r="E483">
        <f t="shared" si="47"/>
        <v>0</v>
      </c>
      <c r="F483">
        <f t="shared" si="48"/>
        <v>0</v>
      </c>
      <c r="G483">
        <f t="shared" si="49"/>
        <v>0</v>
      </c>
      <c r="H483">
        <f t="shared" si="50"/>
        <v>0</v>
      </c>
    </row>
    <row r="484" spans="2:8" x14ac:dyDescent="0.25">
      <c r="B484" s="10">
        <f>'номера продуктов'!F484</f>
        <v>125699</v>
      </c>
      <c r="C484" s="38" t="str">
        <f t="shared" si="53"/>
        <v>1256</v>
      </c>
      <c r="D484">
        <f t="shared" si="46"/>
        <v>1256</v>
      </c>
      <c r="E484">
        <f t="shared" si="47"/>
        <v>0</v>
      </c>
      <c r="F484">
        <f t="shared" si="48"/>
        <v>0</v>
      </c>
      <c r="G484">
        <f t="shared" si="49"/>
        <v>0</v>
      </c>
      <c r="H484">
        <f t="shared" si="50"/>
        <v>0</v>
      </c>
    </row>
    <row r="485" spans="2:8" x14ac:dyDescent="0.25">
      <c r="B485" s="10">
        <f>'номера продуктов'!F485</f>
        <v>136250</v>
      </c>
      <c r="C485" s="38" t="str">
        <f t="shared" ref="C485:C486" si="54">LEFT(B485,4)</f>
        <v>1362</v>
      </c>
      <c r="D485">
        <f t="shared" si="46"/>
        <v>1362</v>
      </c>
      <c r="E485">
        <f t="shared" si="47"/>
        <v>0</v>
      </c>
      <c r="F485">
        <f t="shared" si="48"/>
        <v>0</v>
      </c>
      <c r="G485">
        <f t="shared" si="49"/>
        <v>0</v>
      </c>
      <c r="H485">
        <f t="shared" si="50"/>
        <v>0</v>
      </c>
    </row>
    <row r="486" spans="2:8" x14ac:dyDescent="0.25">
      <c r="B486" s="10">
        <f>'номера продуктов'!F487</f>
        <v>136370</v>
      </c>
      <c r="C486" s="38" t="str">
        <f t="shared" si="54"/>
        <v>1363</v>
      </c>
      <c r="D486">
        <f t="shared" si="46"/>
        <v>1363</v>
      </c>
      <c r="E486">
        <f t="shared" si="47"/>
        <v>0</v>
      </c>
      <c r="F486">
        <f t="shared" si="48"/>
        <v>0</v>
      </c>
      <c r="G486">
        <f t="shared" si="49"/>
        <v>0</v>
      </c>
      <c r="H486">
        <f t="shared" si="50"/>
        <v>0</v>
      </c>
    </row>
    <row r="487" spans="2:8" x14ac:dyDescent="0.25">
      <c r="B487" s="10">
        <f>'номера продуктов'!F488</f>
        <v>136450</v>
      </c>
      <c r="C487" s="38" t="str">
        <f t="shared" ref="C487:C490" si="55">LEFT(B487,4)</f>
        <v>1364</v>
      </c>
      <c r="D487">
        <f t="shared" si="46"/>
        <v>1364</v>
      </c>
      <c r="E487">
        <f t="shared" si="47"/>
        <v>0</v>
      </c>
      <c r="F487">
        <f t="shared" si="48"/>
        <v>0</v>
      </c>
      <c r="G487">
        <f t="shared" si="49"/>
        <v>0</v>
      </c>
      <c r="H487">
        <f t="shared" si="50"/>
        <v>0</v>
      </c>
    </row>
    <row r="488" spans="2:8" x14ac:dyDescent="0.25">
      <c r="B488" s="10">
        <f>'номера продуктов'!F489</f>
        <v>136450</v>
      </c>
      <c r="C488" s="38" t="str">
        <f t="shared" si="55"/>
        <v>1364</v>
      </c>
      <c r="D488">
        <f t="shared" si="46"/>
        <v>1364</v>
      </c>
      <c r="E488">
        <f t="shared" si="47"/>
        <v>0</v>
      </c>
      <c r="F488">
        <f t="shared" si="48"/>
        <v>0</v>
      </c>
      <c r="G488">
        <f t="shared" si="49"/>
        <v>0</v>
      </c>
      <c r="H488">
        <f t="shared" si="50"/>
        <v>0</v>
      </c>
    </row>
    <row r="489" spans="2:8" x14ac:dyDescent="0.25">
      <c r="B489" s="10">
        <f>'номера продуктов'!F490</f>
        <v>136570</v>
      </c>
      <c r="C489" s="38" t="str">
        <f t="shared" si="55"/>
        <v>1365</v>
      </c>
      <c r="D489">
        <f t="shared" si="46"/>
        <v>1365</v>
      </c>
      <c r="E489">
        <f t="shared" si="47"/>
        <v>0</v>
      </c>
      <c r="F489">
        <f t="shared" si="48"/>
        <v>0</v>
      </c>
      <c r="G489">
        <f t="shared" si="49"/>
        <v>0</v>
      </c>
      <c r="H489">
        <f t="shared" si="50"/>
        <v>0</v>
      </c>
    </row>
    <row r="490" spans="2:8" x14ac:dyDescent="0.25">
      <c r="B490" s="10">
        <f>'номера продуктов'!F491</f>
        <v>136570</v>
      </c>
      <c r="C490" s="38" t="str">
        <f t="shared" si="55"/>
        <v>1365</v>
      </c>
      <c r="D490">
        <f t="shared" si="46"/>
        <v>1365</v>
      </c>
      <c r="E490">
        <f t="shared" si="47"/>
        <v>0</v>
      </c>
      <c r="F490">
        <f t="shared" si="48"/>
        <v>0</v>
      </c>
      <c r="G490">
        <f t="shared" si="49"/>
        <v>0</v>
      </c>
      <c r="H490">
        <f t="shared" si="50"/>
        <v>0</v>
      </c>
    </row>
    <row r="491" spans="2:8" x14ac:dyDescent="0.25">
      <c r="B491" s="10">
        <f>'номера продуктов'!F492</f>
        <v>136650</v>
      </c>
      <c r="C491" s="38" t="str">
        <f t="shared" ref="C491:C495" si="56">LEFT(B491,4)</f>
        <v>1366</v>
      </c>
      <c r="D491">
        <f t="shared" si="46"/>
        <v>1366</v>
      </c>
      <c r="E491">
        <f t="shared" si="47"/>
        <v>0</v>
      </c>
      <c r="F491">
        <f t="shared" si="48"/>
        <v>0</v>
      </c>
      <c r="G491">
        <f t="shared" si="49"/>
        <v>0</v>
      </c>
      <c r="H491">
        <f t="shared" si="50"/>
        <v>0</v>
      </c>
    </row>
    <row r="492" spans="2:8" x14ac:dyDescent="0.25">
      <c r="B492" s="10">
        <f>'номера продуктов'!F493</f>
        <v>136650</v>
      </c>
      <c r="C492" s="38" t="str">
        <f t="shared" si="56"/>
        <v>1366</v>
      </c>
      <c r="D492">
        <f t="shared" si="46"/>
        <v>1366</v>
      </c>
      <c r="E492">
        <f t="shared" si="47"/>
        <v>0</v>
      </c>
      <c r="F492">
        <f t="shared" si="48"/>
        <v>0</v>
      </c>
      <c r="G492">
        <f t="shared" si="49"/>
        <v>0</v>
      </c>
      <c r="H492">
        <f t="shared" si="50"/>
        <v>0</v>
      </c>
    </row>
    <row r="493" spans="2:8" x14ac:dyDescent="0.25">
      <c r="B493" s="10">
        <f>'номера продуктов'!F494</f>
        <v>136750</v>
      </c>
      <c r="C493" s="38" t="str">
        <f t="shared" si="56"/>
        <v>1367</v>
      </c>
      <c r="D493">
        <f t="shared" si="46"/>
        <v>1367</v>
      </c>
      <c r="E493">
        <f t="shared" si="47"/>
        <v>0</v>
      </c>
      <c r="F493">
        <f t="shared" si="48"/>
        <v>0</v>
      </c>
      <c r="G493">
        <f t="shared" si="49"/>
        <v>0</v>
      </c>
      <c r="H493">
        <f t="shared" si="50"/>
        <v>0</v>
      </c>
    </row>
    <row r="494" spans="2:8" x14ac:dyDescent="0.25">
      <c r="B494" s="10">
        <f>'номера продуктов'!F495</f>
        <v>136750</v>
      </c>
      <c r="C494" s="38" t="str">
        <f t="shared" si="56"/>
        <v>1367</v>
      </c>
      <c r="D494">
        <f t="shared" si="46"/>
        <v>1367</v>
      </c>
      <c r="E494">
        <f t="shared" si="47"/>
        <v>0</v>
      </c>
      <c r="F494">
        <f t="shared" si="48"/>
        <v>0</v>
      </c>
      <c r="G494">
        <f t="shared" si="49"/>
        <v>0</v>
      </c>
      <c r="H494">
        <f t="shared" si="50"/>
        <v>0</v>
      </c>
    </row>
    <row r="495" spans="2:8" x14ac:dyDescent="0.25">
      <c r="B495" s="10">
        <f>'номера продуктов'!F496</f>
        <v>136850</v>
      </c>
      <c r="C495" s="38" t="str">
        <f t="shared" si="56"/>
        <v>1368</v>
      </c>
      <c r="D495">
        <f t="shared" si="46"/>
        <v>1368</v>
      </c>
      <c r="E495">
        <f t="shared" si="47"/>
        <v>0</v>
      </c>
      <c r="F495">
        <f t="shared" si="48"/>
        <v>0</v>
      </c>
      <c r="G495">
        <f t="shared" si="49"/>
        <v>0</v>
      </c>
      <c r="H495">
        <f t="shared" si="50"/>
        <v>0</v>
      </c>
    </row>
    <row r="496" spans="2:8" x14ac:dyDescent="0.25">
      <c r="B496" s="10">
        <f>'номера продуктов'!F497</f>
        <v>118850</v>
      </c>
      <c r="C496" s="38" t="str">
        <f t="shared" ref="C496:C500" si="57">LEFT(B496,4)</f>
        <v>1188</v>
      </c>
      <c r="D496">
        <f t="shared" si="46"/>
        <v>1188</v>
      </c>
      <c r="E496">
        <f t="shared" si="47"/>
        <v>0</v>
      </c>
      <c r="F496">
        <f t="shared" si="48"/>
        <v>0</v>
      </c>
      <c r="G496">
        <f t="shared" si="49"/>
        <v>0</v>
      </c>
      <c r="H496">
        <f t="shared" si="50"/>
        <v>0</v>
      </c>
    </row>
    <row r="497" spans="2:8" x14ac:dyDescent="0.25">
      <c r="B497" s="10">
        <f>'номера продуктов'!F498</f>
        <v>136950</v>
      </c>
      <c r="C497" s="38" t="str">
        <f t="shared" si="57"/>
        <v>1369</v>
      </c>
      <c r="D497">
        <f t="shared" si="46"/>
        <v>1369</v>
      </c>
      <c r="E497">
        <f t="shared" si="47"/>
        <v>0</v>
      </c>
      <c r="F497">
        <f t="shared" si="48"/>
        <v>0</v>
      </c>
      <c r="G497">
        <f t="shared" si="49"/>
        <v>0</v>
      </c>
      <c r="H497">
        <f t="shared" si="50"/>
        <v>0</v>
      </c>
    </row>
    <row r="498" spans="2:8" x14ac:dyDescent="0.25">
      <c r="B498" s="10">
        <f>'номера продуктов'!F499</f>
        <v>134850</v>
      </c>
      <c r="C498" s="38" t="str">
        <f t="shared" si="57"/>
        <v>1348</v>
      </c>
      <c r="D498">
        <f t="shared" si="46"/>
        <v>1348</v>
      </c>
      <c r="E498">
        <f t="shared" si="47"/>
        <v>0</v>
      </c>
      <c r="F498">
        <f t="shared" si="48"/>
        <v>0</v>
      </c>
      <c r="G498">
        <f t="shared" si="49"/>
        <v>0</v>
      </c>
      <c r="H498">
        <f t="shared" si="50"/>
        <v>0</v>
      </c>
    </row>
    <row r="499" spans="2:8" x14ac:dyDescent="0.25">
      <c r="B499" s="10">
        <f>'номера продуктов'!F500</f>
        <v>134850</v>
      </c>
      <c r="C499" s="38" t="str">
        <f t="shared" si="57"/>
        <v>1348</v>
      </c>
      <c r="D499">
        <f t="shared" si="46"/>
        <v>1348</v>
      </c>
      <c r="E499">
        <f t="shared" si="47"/>
        <v>0</v>
      </c>
      <c r="F499">
        <f t="shared" si="48"/>
        <v>0</v>
      </c>
      <c r="G499">
        <f t="shared" si="49"/>
        <v>0</v>
      </c>
      <c r="H499">
        <f t="shared" si="50"/>
        <v>0</v>
      </c>
    </row>
    <row r="500" spans="2:8" x14ac:dyDescent="0.25">
      <c r="B500" s="10">
        <f>'номера продуктов'!F501</f>
        <v>134850</v>
      </c>
      <c r="C500" s="38" t="str">
        <f t="shared" si="57"/>
        <v>1348</v>
      </c>
      <c r="D500">
        <f t="shared" si="46"/>
        <v>1348</v>
      </c>
      <c r="E500">
        <f t="shared" si="47"/>
        <v>0</v>
      </c>
      <c r="F500">
        <f t="shared" si="48"/>
        <v>0</v>
      </c>
      <c r="G500">
        <f t="shared" si="49"/>
        <v>0</v>
      </c>
      <c r="H500">
        <f t="shared" si="50"/>
        <v>0</v>
      </c>
    </row>
    <row r="501" spans="2:8" x14ac:dyDescent="0.25">
      <c r="B501" s="10">
        <f>'номера продуктов'!F502</f>
        <v>134850</v>
      </c>
      <c r="C501" s="38" t="str">
        <f t="shared" ref="C501:C503" si="58">LEFT(B501,4)</f>
        <v>1348</v>
      </c>
      <c r="D501">
        <f t="shared" si="46"/>
        <v>1348</v>
      </c>
      <c r="E501">
        <f t="shared" si="47"/>
        <v>0</v>
      </c>
      <c r="F501">
        <f t="shared" si="48"/>
        <v>0</v>
      </c>
      <c r="G501">
        <f t="shared" si="49"/>
        <v>0</v>
      </c>
      <c r="H501">
        <f t="shared" si="50"/>
        <v>0</v>
      </c>
    </row>
    <row r="502" spans="2:8" x14ac:dyDescent="0.25">
      <c r="B502" s="10">
        <f>'номера продуктов'!F503</f>
        <v>134850</v>
      </c>
      <c r="C502" s="38" t="str">
        <f t="shared" si="58"/>
        <v>1348</v>
      </c>
      <c r="D502">
        <f t="shared" si="46"/>
        <v>1348</v>
      </c>
      <c r="E502">
        <f t="shared" si="47"/>
        <v>0</v>
      </c>
      <c r="F502">
        <f t="shared" si="48"/>
        <v>0</v>
      </c>
      <c r="G502">
        <f t="shared" si="49"/>
        <v>0</v>
      </c>
      <c r="H502">
        <f t="shared" si="50"/>
        <v>0</v>
      </c>
    </row>
    <row r="503" spans="2:8" x14ac:dyDescent="0.25">
      <c r="B503" s="10">
        <f>'номера продуктов'!F504</f>
        <v>137047</v>
      </c>
      <c r="C503" s="38" t="str">
        <f t="shared" si="58"/>
        <v>1370</v>
      </c>
      <c r="D503">
        <f t="shared" si="46"/>
        <v>1370</v>
      </c>
      <c r="E503">
        <f t="shared" si="47"/>
        <v>0</v>
      </c>
      <c r="F503">
        <f t="shared" si="48"/>
        <v>0</v>
      </c>
      <c r="G503">
        <f t="shared" si="49"/>
        <v>0</v>
      </c>
      <c r="H503">
        <f t="shared" si="50"/>
        <v>0</v>
      </c>
    </row>
    <row r="504" spans="2:8" x14ac:dyDescent="0.25">
      <c r="B504" s="10">
        <f>'номера продуктов'!F505</f>
        <v>137047</v>
      </c>
      <c r="C504" s="38" t="str">
        <f t="shared" ref="C504" si="59">LEFT(B504,4)</f>
        <v>1370</v>
      </c>
      <c r="D504">
        <f t="shared" si="46"/>
        <v>1370</v>
      </c>
      <c r="E504">
        <f t="shared" si="47"/>
        <v>0</v>
      </c>
      <c r="F504">
        <f t="shared" si="48"/>
        <v>0</v>
      </c>
      <c r="G504">
        <f t="shared" si="49"/>
        <v>0</v>
      </c>
      <c r="H504">
        <f t="shared" si="50"/>
        <v>0</v>
      </c>
    </row>
    <row r="505" spans="2:8" x14ac:dyDescent="0.25">
      <c r="B505" s="10">
        <f>'номера продуктов'!F506</f>
        <v>137150</v>
      </c>
      <c r="C505" s="38" t="str">
        <f t="shared" ref="C505" si="60">LEFT(B505,4)</f>
        <v>1371</v>
      </c>
      <c r="D505">
        <f t="shared" si="46"/>
        <v>1371</v>
      </c>
      <c r="E505">
        <f t="shared" si="47"/>
        <v>0</v>
      </c>
      <c r="F505">
        <f t="shared" si="48"/>
        <v>0</v>
      </c>
      <c r="G505">
        <f t="shared" si="49"/>
        <v>0</v>
      </c>
      <c r="H505">
        <f t="shared" si="50"/>
        <v>0</v>
      </c>
    </row>
    <row r="506" spans="2:8" x14ac:dyDescent="0.25">
      <c r="B506" s="10">
        <f>'номера продуктов'!F507</f>
        <v>137250</v>
      </c>
      <c r="C506" s="38" t="str">
        <f t="shared" ref="C506:C510" si="61">LEFT(B506,4)</f>
        <v>1372</v>
      </c>
      <c r="D506">
        <f t="shared" si="46"/>
        <v>1372</v>
      </c>
      <c r="E506">
        <f t="shared" si="47"/>
        <v>0</v>
      </c>
      <c r="F506">
        <f t="shared" si="48"/>
        <v>0</v>
      </c>
      <c r="G506">
        <f t="shared" si="49"/>
        <v>0</v>
      </c>
      <c r="H506">
        <f t="shared" si="50"/>
        <v>0</v>
      </c>
    </row>
    <row r="507" spans="2:8" x14ac:dyDescent="0.25">
      <c r="B507" s="10">
        <f>'номера продуктов'!F508</f>
        <v>108570</v>
      </c>
      <c r="C507" s="38" t="str">
        <f t="shared" si="61"/>
        <v>1085</v>
      </c>
      <c r="D507">
        <f t="shared" si="46"/>
        <v>1085</v>
      </c>
      <c r="E507">
        <f t="shared" si="47"/>
        <v>0</v>
      </c>
      <c r="F507">
        <f t="shared" si="48"/>
        <v>0</v>
      </c>
      <c r="G507">
        <f t="shared" si="49"/>
        <v>0</v>
      </c>
      <c r="H507">
        <f t="shared" si="50"/>
        <v>0</v>
      </c>
    </row>
    <row r="508" spans="2:8" x14ac:dyDescent="0.25">
      <c r="B508" s="10">
        <f>'номера продуктов'!F509</f>
        <v>125850</v>
      </c>
      <c r="C508" s="38" t="str">
        <f t="shared" si="61"/>
        <v>1258</v>
      </c>
      <c r="D508">
        <f t="shared" si="46"/>
        <v>1258</v>
      </c>
      <c r="E508">
        <f t="shared" si="47"/>
        <v>0</v>
      </c>
      <c r="F508">
        <f t="shared" si="48"/>
        <v>0</v>
      </c>
      <c r="G508">
        <f t="shared" si="49"/>
        <v>0</v>
      </c>
      <c r="H508">
        <f t="shared" si="50"/>
        <v>0</v>
      </c>
    </row>
    <row r="509" spans="2:8" x14ac:dyDescent="0.25">
      <c r="B509" s="10">
        <f>'номера продуктов'!F510</f>
        <v>125750</v>
      </c>
      <c r="C509" s="38" t="str">
        <f t="shared" si="61"/>
        <v>1257</v>
      </c>
      <c r="D509">
        <f t="shared" si="46"/>
        <v>1257</v>
      </c>
      <c r="E509">
        <f t="shared" si="47"/>
        <v>0</v>
      </c>
      <c r="F509">
        <f t="shared" si="48"/>
        <v>0</v>
      </c>
      <c r="G509">
        <f t="shared" si="49"/>
        <v>0</v>
      </c>
      <c r="H509">
        <f t="shared" si="50"/>
        <v>0</v>
      </c>
    </row>
    <row r="510" spans="2:8" x14ac:dyDescent="0.25">
      <c r="B510" s="10">
        <f>'номера продуктов'!F511</f>
        <v>137350</v>
      </c>
      <c r="C510" s="38" t="str">
        <f t="shared" si="61"/>
        <v>1373</v>
      </c>
      <c r="D510">
        <f t="shared" si="46"/>
        <v>1373</v>
      </c>
      <c r="E510">
        <f t="shared" si="47"/>
        <v>0</v>
      </c>
      <c r="F510">
        <f t="shared" si="48"/>
        <v>0</v>
      </c>
      <c r="G510">
        <f t="shared" si="49"/>
        <v>0</v>
      </c>
      <c r="H510">
        <f t="shared" si="50"/>
        <v>0</v>
      </c>
    </row>
    <row r="511" spans="2:8" x14ac:dyDescent="0.25">
      <c r="B511" s="10">
        <f>'номера продуктов'!F512</f>
        <v>137450</v>
      </c>
      <c r="C511" s="38" t="str">
        <f t="shared" ref="C511" si="62">LEFT(B511,4)</f>
        <v>1374</v>
      </c>
      <c r="D511">
        <f t="shared" si="46"/>
        <v>1374</v>
      </c>
      <c r="E511">
        <f t="shared" si="47"/>
        <v>0</v>
      </c>
      <c r="F511">
        <f t="shared" si="48"/>
        <v>0</v>
      </c>
      <c r="G511">
        <f t="shared" si="49"/>
        <v>0</v>
      </c>
      <c r="H511">
        <f t="shared" si="50"/>
        <v>0</v>
      </c>
    </row>
    <row r="512" spans="2:8" x14ac:dyDescent="0.25">
      <c r="B512" s="10">
        <f>'номера продуктов'!F513</f>
        <v>112025</v>
      </c>
      <c r="C512" s="38" t="str">
        <f t="shared" ref="C512:C514" si="63">LEFT(B512,4)</f>
        <v>1120</v>
      </c>
      <c r="D512">
        <f t="shared" si="46"/>
        <v>1120</v>
      </c>
      <c r="E512">
        <f t="shared" si="47"/>
        <v>0</v>
      </c>
      <c r="F512">
        <f t="shared" si="48"/>
        <v>0</v>
      </c>
      <c r="G512">
        <f t="shared" si="49"/>
        <v>0</v>
      </c>
      <c r="H512">
        <f t="shared" si="50"/>
        <v>0</v>
      </c>
    </row>
    <row r="513" spans="2:8" x14ac:dyDescent="0.25">
      <c r="B513" s="10">
        <f>'номера продуктов'!F514</f>
        <v>137570</v>
      </c>
      <c r="C513" s="38" t="str">
        <f t="shared" si="63"/>
        <v>1375</v>
      </c>
      <c r="D513">
        <f t="shared" si="46"/>
        <v>1375</v>
      </c>
      <c r="E513">
        <f t="shared" si="47"/>
        <v>0</v>
      </c>
      <c r="F513">
        <f t="shared" si="48"/>
        <v>0</v>
      </c>
      <c r="G513">
        <f t="shared" si="49"/>
        <v>0</v>
      </c>
      <c r="H513">
        <f t="shared" si="50"/>
        <v>0</v>
      </c>
    </row>
    <row r="514" spans="2:8" x14ac:dyDescent="0.25">
      <c r="B514" s="10">
        <f>'номера продуктов'!F515</f>
        <v>137699</v>
      </c>
      <c r="C514" s="38" t="str">
        <f t="shared" si="63"/>
        <v>1376</v>
      </c>
      <c r="D514">
        <f t="shared" si="46"/>
        <v>1376</v>
      </c>
      <c r="E514">
        <f t="shared" si="47"/>
        <v>0</v>
      </c>
      <c r="F514">
        <f t="shared" si="48"/>
        <v>0</v>
      </c>
      <c r="G514">
        <f t="shared" si="49"/>
        <v>0</v>
      </c>
      <c r="H514">
        <f t="shared" si="50"/>
        <v>0</v>
      </c>
    </row>
    <row r="515" spans="2:8" x14ac:dyDescent="0.25">
      <c r="B515" s="10">
        <f>'номера продуктов'!F516</f>
        <v>114850</v>
      </c>
      <c r="C515" s="38" t="str">
        <f t="shared" ref="C515:C524" si="64">LEFT(B515,4)</f>
        <v>1148</v>
      </c>
      <c r="D515">
        <f t="shared" si="46"/>
        <v>1148</v>
      </c>
      <c r="E515">
        <f t="shared" si="47"/>
        <v>0</v>
      </c>
      <c r="F515">
        <f t="shared" si="48"/>
        <v>0</v>
      </c>
      <c r="G515">
        <f t="shared" ref="G515:G578" si="65">IF(LEFT($C515,1)="4",$C515*1,0)</f>
        <v>0</v>
      </c>
      <c r="H515">
        <f t="shared" ref="H515:H578" si="66">IF(LEFT($C515,1)="5",$C515*1,0)</f>
        <v>0</v>
      </c>
    </row>
    <row r="516" spans="2:8" x14ac:dyDescent="0.25">
      <c r="B516" s="10">
        <f>'номера продуктов'!F517</f>
        <v>114850</v>
      </c>
      <c r="C516" s="38" t="str">
        <f t="shared" si="64"/>
        <v>1148</v>
      </c>
      <c r="D516">
        <f t="shared" ref="D516:D579" si="67">IF(LEFT($C516,1)="1",$C516*1,0)</f>
        <v>1148</v>
      </c>
      <c r="E516">
        <f t="shared" ref="E516:E579" si="68">IF(LEFT($C516,1)="2",$C516*1,0)</f>
        <v>0</v>
      </c>
      <c r="F516">
        <f t="shared" ref="F516:F579" si="69">IF(LEFT($C516,1)="3",$C516*1,0)</f>
        <v>0</v>
      </c>
      <c r="G516">
        <f t="shared" si="65"/>
        <v>0</v>
      </c>
      <c r="H516">
        <f t="shared" si="66"/>
        <v>0</v>
      </c>
    </row>
    <row r="517" spans="2:8" x14ac:dyDescent="0.25">
      <c r="B517" s="10">
        <f>'номера продуктов'!F518</f>
        <v>114850</v>
      </c>
      <c r="C517" s="38" t="str">
        <f t="shared" si="64"/>
        <v>1148</v>
      </c>
      <c r="D517">
        <f t="shared" si="67"/>
        <v>1148</v>
      </c>
      <c r="E517">
        <f t="shared" si="68"/>
        <v>0</v>
      </c>
      <c r="F517">
        <f t="shared" si="69"/>
        <v>0</v>
      </c>
      <c r="G517">
        <f t="shared" si="65"/>
        <v>0</v>
      </c>
      <c r="H517">
        <f t="shared" si="66"/>
        <v>0</v>
      </c>
    </row>
    <row r="518" spans="2:8" x14ac:dyDescent="0.25">
      <c r="B518" s="10">
        <f>'номера продуктов'!F519</f>
        <v>114850</v>
      </c>
      <c r="C518" s="38" t="str">
        <f t="shared" si="64"/>
        <v>1148</v>
      </c>
      <c r="D518">
        <f t="shared" si="67"/>
        <v>1148</v>
      </c>
      <c r="E518">
        <f t="shared" si="68"/>
        <v>0</v>
      </c>
      <c r="F518">
        <f t="shared" si="69"/>
        <v>0</v>
      </c>
      <c r="G518">
        <f t="shared" si="65"/>
        <v>0</v>
      </c>
      <c r="H518">
        <f t="shared" si="66"/>
        <v>0</v>
      </c>
    </row>
    <row r="519" spans="2:8" x14ac:dyDescent="0.25">
      <c r="B519" s="10">
        <f>'номера продуктов'!F520</f>
        <v>114850</v>
      </c>
      <c r="C519" s="38" t="str">
        <f t="shared" si="64"/>
        <v>1148</v>
      </c>
      <c r="D519">
        <f t="shared" si="67"/>
        <v>1148</v>
      </c>
      <c r="E519">
        <f t="shared" si="68"/>
        <v>0</v>
      </c>
      <c r="F519">
        <f t="shared" si="69"/>
        <v>0</v>
      </c>
      <c r="G519">
        <f t="shared" si="65"/>
        <v>0</v>
      </c>
      <c r="H519">
        <f t="shared" si="66"/>
        <v>0</v>
      </c>
    </row>
    <row r="520" spans="2:8" x14ac:dyDescent="0.25">
      <c r="B520" s="10">
        <f>'номера продуктов'!F521</f>
        <v>134850</v>
      </c>
      <c r="C520" s="38" t="str">
        <f t="shared" si="64"/>
        <v>1348</v>
      </c>
      <c r="D520">
        <f t="shared" si="67"/>
        <v>1348</v>
      </c>
      <c r="E520">
        <f t="shared" si="68"/>
        <v>0</v>
      </c>
      <c r="F520">
        <f t="shared" si="69"/>
        <v>0</v>
      </c>
      <c r="G520">
        <f t="shared" si="65"/>
        <v>0</v>
      </c>
      <c r="H520">
        <f t="shared" si="66"/>
        <v>0</v>
      </c>
    </row>
    <row r="521" spans="2:8" x14ac:dyDescent="0.25">
      <c r="B521" s="10">
        <f>'номера продуктов'!F522</f>
        <v>134750</v>
      </c>
      <c r="C521" s="38" t="str">
        <f t="shared" si="64"/>
        <v>1347</v>
      </c>
      <c r="D521">
        <f t="shared" si="67"/>
        <v>1347</v>
      </c>
      <c r="E521">
        <f t="shared" si="68"/>
        <v>0</v>
      </c>
      <c r="F521">
        <f t="shared" si="69"/>
        <v>0</v>
      </c>
      <c r="G521">
        <f t="shared" si="65"/>
        <v>0</v>
      </c>
      <c r="H521">
        <f t="shared" si="66"/>
        <v>0</v>
      </c>
    </row>
    <row r="522" spans="2:8" x14ac:dyDescent="0.25">
      <c r="B522" s="10">
        <f>'номера продуктов'!F523</f>
        <v>301850</v>
      </c>
      <c r="C522" s="38" t="str">
        <f t="shared" si="64"/>
        <v>3018</v>
      </c>
      <c r="D522">
        <f t="shared" si="67"/>
        <v>0</v>
      </c>
      <c r="E522">
        <f t="shared" si="68"/>
        <v>0</v>
      </c>
      <c r="F522">
        <f t="shared" si="69"/>
        <v>3018</v>
      </c>
      <c r="G522">
        <f t="shared" si="65"/>
        <v>0</v>
      </c>
      <c r="H522">
        <f t="shared" si="66"/>
        <v>0</v>
      </c>
    </row>
    <row r="523" spans="2:8" x14ac:dyDescent="0.25">
      <c r="B523" s="10">
        <f>'номера продуктов'!F524</f>
        <v>137750</v>
      </c>
      <c r="C523" s="38" t="str">
        <f t="shared" si="64"/>
        <v>1377</v>
      </c>
      <c r="D523">
        <f t="shared" si="67"/>
        <v>1377</v>
      </c>
      <c r="E523">
        <f t="shared" si="68"/>
        <v>0</v>
      </c>
      <c r="F523">
        <f t="shared" si="69"/>
        <v>0</v>
      </c>
      <c r="G523">
        <f t="shared" si="65"/>
        <v>0</v>
      </c>
      <c r="H523">
        <f t="shared" si="66"/>
        <v>0</v>
      </c>
    </row>
    <row r="524" spans="2:8" x14ac:dyDescent="0.25">
      <c r="B524" s="10">
        <f>'номера продуктов'!F525</f>
        <v>127725</v>
      </c>
      <c r="C524" s="38" t="str">
        <f t="shared" si="64"/>
        <v>1277</v>
      </c>
      <c r="D524">
        <f t="shared" si="67"/>
        <v>1277</v>
      </c>
      <c r="E524">
        <f t="shared" si="68"/>
        <v>0</v>
      </c>
      <c r="F524">
        <f t="shared" si="69"/>
        <v>0</v>
      </c>
      <c r="G524">
        <f t="shared" si="65"/>
        <v>0</v>
      </c>
      <c r="H524">
        <f t="shared" si="66"/>
        <v>0</v>
      </c>
    </row>
    <row r="525" spans="2:8" x14ac:dyDescent="0.25">
      <c r="B525" s="10">
        <f>'номера продуктов'!F526</f>
        <v>200525</v>
      </c>
      <c r="C525" s="38" t="str">
        <f t="shared" ref="C525:C528" si="70">LEFT(B525,4)</f>
        <v>2005</v>
      </c>
      <c r="D525">
        <f t="shared" si="67"/>
        <v>0</v>
      </c>
      <c r="E525">
        <f t="shared" si="68"/>
        <v>2005</v>
      </c>
      <c r="F525">
        <f t="shared" si="69"/>
        <v>0</v>
      </c>
      <c r="G525">
        <f t="shared" si="65"/>
        <v>0</v>
      </c>
      <c r="H525">
        <f t="shared" si="66"/>
        <v>0</v>
      </c>
    </row>
    <row r="526" spans="2:8" x14ac:dyDescent="0.25">
      <c r="B526" s="10">
        <f>'номера продуктов'!F527</f>
        <v>200525</v>
      </c>
      <c r="C526" s="38" t="str">
        <f t="shared" si="70"/>
        <v>2005</v>
      </c>
      <c r="D526">
        <f t="shared" si="67"/>
        <v>0</v>
      </c>
      <c r="E526">
        <f t="shared" si="68"/>
        <v>2005</v>
      </c>
      <c r="F526">
        <f t="shared" si="69"/>
        <v>0</v>
      </c>
      <c r="G526">
        <f t="shared" si="65"/>
        <v>0</v>
      </c>
      <c r="H526">
        <f t="shared" si="66"/>
        <v>0</v>
      </c>
    </row>
    <row r="527" spans="2:8" x14ac:dyDescent="0.25">
      <c r="B527" s="10">
        <f>'номера продуктов'!F528</f>
        <v>134850</v>
      </c>
      <c r="C527" s="38" t="str">
        <f t="shared" si="70"/>
        <v>1348</v>
      </c>
      <c r="D527">
        <f t="shared" si="67"/>
        <v>1348</v>
      </c>
      <c r="E527">
        <f t="shared" si="68"/>
        <v>0</v>
      </c>
      <c r="F527">
        <f t="shared" si="69"/>
        <v>0</v>
      </c>
      <c r="G527">
        <f t="shared" si="65"/>
        <v>0</v>
      </c>
      <c r="H527">
        <f t="shared" si="66"/>
        <v>0</v>
      </c>
    </row>
    <row r="528" spans="2:8" x14ac:dyDescent="0.25">
      <c r="B528" s="10">
        <f>'номера продуктов'!F529</f>
        <v>115250</v>
      </c>
      <c r="C528" s="38" t="str">
        <f t="shared" si="70"/>
        <v>1152</v>
      </c>
      <c r="D528">
        <f t="shared" si="67"/>
        <v>1152</v>
      </c>
      <c r="E528">
        <f t="shared" si="68"/>
        <v>0</v>
      </c>
      <c r="F528">
        <f t="shared" si="69"/>
        <v>0</v>
      </c>
      <c r="G528">
        <f t="shared" si="65"/>
        <v>0</v>
      </c>
      <c r="H528">
        <f t="shared" si="66"/>
        <v>0</v>
      </c>
    </row>
    <row r="529" spans="2:8" x14ac:dyDescent="0.25">
      <c r="B529" s="10">
        <f>'номера продуктов'!F530</f>
        <v>400145</v>
      </c>
      <c r="C529" s="38" t="str">
        <f>LEFT(B529,4)</f>
        <v>4001</v>
      </c>
      <c r="D529">
        <f t="shared" si="67"/>
        <v>0</v>
      </c>
      <c r="E529">
        <f t="shared" si="68"/>
        <v>0</v>
      </c>
      <c r="F529">
        <f t="shared" si="69"/>
        <v>0</v>
      </c>
      <c r="G529">
        <f t="shared" si="65"/>
        <v>4001</v>
      </c>
      <c r="H529">
        <f t="shared" si="66"/>
        <v>0</v>
      </c>
    </row>
    <row r="530" spans="2:8" x14ac:dyDescent="0.25">
      <c r="B530" s="10">
        <f>'номера продуктов'!F531</f>
        <v>400245</v>
      </c>
      <c r="C530" s="38" t="str">
        <f t="shared" ref="C530:C531" si="71">LEFT(B530,4)</f>
        <v>4002</v>
      </c>
      <c r="D530">
        <f t="shared" si="67"/>
        <v>0</v>
      </c>
      <c r="E530">
        <f t="shared" si="68"/>
        <v>0</v>
      </c>
      <c r="F530">
        <f t="shared" si="69"/>
        <v>0</v>
      </c>
      <c r="G530">
        <f t="shared" si="65"/>
        <v>4002</v>
      </c>
      <c r="H530">
        <f t="shared" si="66"/>
        <v>0</v>
      </c>
    </row>
    <row r="531" spans="2:8" x14ac:dyDescent="0.25">
      <c r="B531" s="10">
        <f>'номера продуктов'!F532</f>
        <v>400245</v>
      </c>
      <c r="C531" s="38" t="str">
        <f t="shared" si="71"/>
        <v>4002</v>
      </c>
      <c r="D531">
        <f t="shared" si="67"/>
        <v>0</v>
      </c>
      <c r="E531">
        <f t="shared" si="68"/>
        <v>0</v>
      </c>
      <c r="F531">
        <f t="shared" si="69"/>
        <v>0</v>
      </c>
      <c r="G531">
        <f t="shared" si="65"/>
        <v>4002</v>
      </c>
      <c r="H531">
        <f t="shared" si="66"/>
        <v>0</v>
      </c>
    </row>
    <row r="532" spans="2:8" x14ac:dyDescent="0.25">
      <c r="B532" s="10">
        <f>'номера продуктов'!F533</f>
        <v>302620</v>
      </c>
      <c r="C532" s="38" t="str">
        <f t="shared" ref="C532:C542" si="72">LEFT(B532,4)</f>
        <v>3026</v>
      </c>
      <c r="D532">
        <f t="shared" si="67"/>
        <v>0</v>
      </c>
      <c r="E532">
        <f t="shared" si="68"/>
        <v>0</v>
      </c>
      <c r="F532">
        <f t="shared" si="69"/>
        <v>3026</v>
      </c>
      <c r="G532">
        <f t="shared" si="65"/>
        <v>0</v>
      </c>
      <c r="H532">
        <f t="shared" si="66"/>
        <v>0</v>
      </c>
    </row>
    <row r="533" spans="2:8" x14ac:dyDescent="0.25">
      <c r="B533" s="10">
        <f>'номера продуктов'!F534</f>
        <v>122450</v>
      </c>
      <c r="C533" s="38" t="str">
        <f t="shared" si="72"/>
        <v>1224</v>
      </c>
      <c r="D533">
        <f t="shared" si="67"/>
        <v>1224</v>
      </c>
      <c r="E533">
        <f t="shared" si="68"/>
        <v>0</v>
      </c>
      <c r="F533">
        <f t="shared" si="69"/>
        <v>0</v>
      </c>
      <c r="G533">
        <f t="shared" si="65"/>
        <v>0</v>
      </c>
      <c r="H533">
        <f t="shared" si="66"/>
        <v>0</v>
      </c>
    </row>
    <row r="534" spans="2:8" x14ac:dyDescent="0.25">
      <c r="B534" s="10">
        <f>'номера продуктов'!F535</f>
        <v>137870</v>
      </c>
      <c r="C534" s="38" t="str">
        <f t="shared" si="72"/>
        <v>1378</v>
      </c>
      <c r="D534">
        <f t="shared" si="67"/>
        <v>1378</v>
      </c>
      <c r="E534">
        <f t="shared" si="68"/>
        <v>0</v>
      </c>
      <c r="F534">
        <f t="shared" si="69"/>
        <v>0</v>
      </c>
      <c r="G534">
        <f t="shared" si="65"/>
        <v>0</v>
      </c>
      <c r="H534">
        <f t="shared" si="66"/>
        <v>0</v>
      </c>
    </row>
    <row r="535" spans="2:8" x14ac:dyDescent="0.25">
      <c r="B535" s="10">
        <f>'номера продуктов'!F536</f>
        <v>137950</v>
      </c>
      <c r="C535" s="38" t="str">
        <f t="shared" ref="C535:C536" si="73">LEFT(B535,4)</f>
        <v>1379</v>
      </c>
      <c r="D535">
        <f t="shared" si="67"/>
        <v>1379</v>
      </c>
      <c r="E535">
        <f t="shared" si="68"/>
        <v>0</v>
      </c>
      <c r="F535">
        <f t="shared" si="69"/>
        <v>0</v>
      </c>
      <c r="G535">
        <f t="shared" si="65"/>
        <v>0</v>
      </c>
      <c r="H535">
        <f t="shared" si="66"/>
        <v>0</v>
      </c>
    </row>
    <row r="536" spans="2:8" x14ac:dyDescent="0.25">
      <c r="B536" s="10">
        <f>'номера продуктов'!F541</f>
        <v>138050</v>
      </c>
      <c r="C536" s="38" t="str">
        <f t="shared" si="73"/>
        <v>1380</v>
      </c>
      <c r="D536">
        <f t="shared" si="67"/>
        <v>1380</v>
      </c>
      <c r="E536">
        <f t="shared" si="68"/>
        <v>0</v>
      </c>
      <c r="F536">
        <f t="shared" si="69"/>
        <v>0</v>
      </c>
      <c r="G536">
        <f t="shared" si="65"/>
        <v>0</v>
      </c>
      <c r="H536">
        <f t="shared" si="66"/>
        <v>0</v>
      </c>
    </row>
    <row r="537" spans="2:8" x14ac:dyDescent="0.25">
      <c r="B537" s="10">
        <f>'номера продуктов'!F543</f>
        <v>134750</v>
      </c>
      <c r="C537" s="38" t="str">
        <f t="shared" si="72"/>
        <v>1347</v>
      </c>
      <c r="D537">
        <f t="shared" si="67"/>
        <v>1347</v>
      </c>
      <c r="E537">
        <f t="shared" si="68"/>
        <v>0</v>
      </c>
      <c r="F537">
        <f t="shared" si="69"/>
        <v>0</v>
      </c>
      <c r="G537">
        <f t="shared" si="65"/>
        <v>0</v>
      </c>
      <c r="H537">
        <f t="shared" si="66"/>
        <v>0</v>
      </c>
    </row>
    <row r="538" spans="2:8" x14ac:dyDescent="0.25">
      <c r="B538" s="10">
        <f>'номера продуктов'!F544</f>
        <v>138125</v>
      </c>
      <c r="C538" s="38" t="str">
        <f t="shared" si="72"/>
        <v>1381</v>
      </c>
      <c r="D538">
        <f t="shared" si="67"/>
        <v>1381</v>
      </c>
      <c r="E538">
        <f t="shared" si="68"/>
        <v>0</v>
      </c>
      <c r="F538">
        <f t="shared" si="69"/>
        <v>0</v>
      </c>
      <c r="G538">
        <f t="shared" si="65"/>
        <v>0</v>
      </c>
      <c r="H538">
        <f t="shared" si="66"/>
        <v>0</v>
      </c>
    </row>
    <row r="539" spans="2:8" x14ac:dyDescent="0.25">
      <c r="B539" s="10">
        <f>'номера продуктов'!F545</f>
        <v>400325</v>
      </c>
      <c r="C539" s="38" t="str">
        <f t="shared" si="72"/>
        <v>4003</v>
      </c>
      <c r="D539">
        <f t="shared" si="67"/>
        <v>0</v>
      </c>
      <c r="E539">
        <f t="shared" si="68"/>
        <v>0</v>
      </c>
      <c r="F539">
        <f t="shared" si="69"/>
        <v>0</v>
      </c>
      <c r="G539">
        <f t="shared" si="65"/>
        <v>4003</v>
      </c>
      <c r="H539">
        <f t="shared" si="66"/>
        <v>0</v>
      </c>
    </row>
    <row r="540" spans="2:8" x14ac:dyDescent="0.25">
      <c r="B540" s="10">
        <f>'номера продуктов'!F546</f>
        <v>138250</v>
      </c>
      <c r="C540" s="38" t="str">
        <f t="shared" si="72"/>
        <v>1382</v>
      </c>
      <c r="D540">
        <f t="shared" si="67"/>
        <v>1382</v>
      </c>
      <c r="E540">
        <f t="shared" si="68"/>
        <v>0</v>
      </c>
      <c r="F540">
        <f t="shared" si="69"/>
        <v>0</v>
      </c>
      <c r="G540">
        <f t="shared" si="65"/>
        <v>0</v>
      </c>
      <c r="H540">
        <f t="shared" si="66"/>
        <v>0</v>
      </c>
    </row>
    <row r="541" spans="2:8" x14ac:dyDescent="0.25">
      <c r="B541" s="10">
        <f>'номера продуктов'!F547</f>
        <v>138250</v>
      </c>
      <c r="C541" s="38" t="str">
        <f t="shared" si="72"/>
        <v>1382</v>
      </c>
      <c r="D541">
        <f t="shared" si="67"/>
        <v>1382</v>
      </c>
      <c r="E541">
        <f t="shared" si="68"/>
        <v>0</v>
      </c>
      <c r="F541">
        <f t="shared" si="69"/>
        <v>0</v>
      </c>
      <c r="G541">
        <f t="shared" si="65"/>
        <v>0</v>
      </c>
      <c r="H541">
        <f t="shared" si="66"/>
        <v>0</v>
      </c>
    </row>
    <row r="542" spans="2:8" x14ac:dyDescent="0.25">
      <c r="B542" s="10">
        <f>'номера продуктов'!F548</f>
        <v>201525</v>
      </c>
      <c r="C542" s="38" t="str">
        <f t="shared" si="72"/>
        <v>2015</v>
      </c>
      <c r="D542">
        <f t="shared" si="67"/>
        <v>0</v>
      </c>
      <c r="E542">
        <f t="shared" si="68"/>
        <v>2015</v>
      </c>
      <c r="F542">
        <f t="shared" si="69"/>
        <v>0</v>
      </c>
      <c r="G542">
        <f t="shared" si="65"/>
        <v>0</v>
      </c>
      <c r="H542">
        <f t="shared" si="66"/>
        <v>0</v>
      </c>
    </row>
    <row r="543" spans="2:8" x14ac:dyDescent="0.25">
      <c r="B543" s="10">
        <f>'номера продуктов'!F549</f>
        <v>400325</v>
      </c>
      <c r="C543" s="38" t="str">
        <f t="shared" ref="C543:C593" si="74">LEFT(B543,4)</f>
        <v>4003</v>
      </c>
      <c r="D543">
        <f t="shared" si="67"/>
        <v>0</v>
      </c>
      <c r="E543">
        <f t="shared" si="68"/>
        <v>0</v>
      </c>
      <c r="F543">
        <f t="shared" si="69"/>
        <v>0</v>
      </c>
      <c r="G543">
        <f t="shared" si="65"/>
        <v>4003</v>
      </c>
      <c r="H543">
        <f t="shared" si="66"/>
        <v>0</v>
      </c>
    </row>
    <row r="544" spans="2:8" x14ac:dyDescent="0.25">
      <c r="B544" s="10">
        <f>'номера продуктов'!F550</f>
        <v>400425</v>
      </c>
      <c r="C544" s="38" t="str">
        <f t="shared" si="74"/>
        <v>4004</v>
      </c>
      <c r="D544">
        <f t="shared" si="67"/>
        <v>0</v>
      </c>
      <c r="E544">
        <f t="shared" si="68"/>
        <v>0</v>
      </c>
      <c r="F544">
        <f t="shared" si="69"/>
        <v>0</v>
      </c>
      <c r="G544">
        <f t="shared" si="65"/>
        <v>4004</v>
      </c>
      <c r="H544">
        <f t="shared" si="66"/>
        <v>0</v>
      </c>
    </row>
    <row r="545" spans="2:8" x14ac:dyDescent="0.25">
      <c r="B545" s="10">
        <f>'номера продуктов'!F551</f>
        <v>500101</v>
      </c>
      <c r="C545" s="38" t="str">
        <f t="shared" si="74"/>
        <v>5001</v>
      </c>
      <c r="D545">
        <f t="shared" si="67"/>
        <v>0</v>
      </c>
      <c r="E545">
        <f t="shared" si="68"/>
        <v>0</v>
      </c>
      <c r="F545">
        <f t="shared" si="69"/>
        <v>0</v>
      </c>
      <c r="G545">
        <f t="shared" si="65"/>
        <v>0</v>
      </c>
      <c r="H545">
        <f t="shared" si="66"/>
        <v>5001</v>
      </c>
    </row>
    <row r="546" spans="2:8" x14ac:dyDescent="0.25">
      <c r="B546" s="10">
        <f>'номера продуктов'!F552</f>
        <v>500201</v>
      </c>
      <c r="C546" s="38" t="str">
        <f t="shared" si="74"/>
        <v>5002</v>
      </c>
      <c r="D546">
        <f t="shared" si="67"/>
        <v>0</v>
      </c>
      <c r="E546">
        <f t="shared" si="68"/>
        <v>0</v>
      </c>
      <c r="F546">
        <f t="shared" si="69"/>
        <v>0</v>
      </c>
      <c r="G546">
        <f t="shared" si="65"/>
        <v>0</v>
      </c>
      <c r="H546">
        <f t="shared" si="66"/>
        <v>5002</v>
      </c>
    </row>
    <row r="547" spans="2:8" x14ac:dyDescent="0.25">
      <c r="B547" s="10">
        <f>'номера продуктов'!F553</f>
        <v>500301</v>
      </c>
      <c r="C547" s="38" t="str">
        <f t="shared" si="74"/>
        <v>5003</v>
      </c>
      <c r="D547">
        <f t="shared" si="67"/>
        <v>0</v>
      </c>
      <c r="E547">
        <f t="shared" si="68"/>
        <v>0</v>
      </c>
      <c r="F547">
        <f t="shared" si="69"/>
        <v>0</v>
      </c>
      <c r="G547">
        <f t="shared" si="65"/>
        <v>0</v>
      </c>
      <c r="H547">
        <f t="shared" si="66"/>
        <v>5003</v>
      </c>
    </row>
    <row r="548" spans="2:8" x14ac:dyDescent="0.25">
      <c r="B548" s="10">
        <f>'номера продуктов'!F554</f>
        <v>500401</v>
      </c>
      <c r="C548" s="38" t="str">
        <f t="shared" si="74"/>
        <v>5004</v>
      </c>
      <c r="D548">
        <f t="shared" si="67"/>
        <v>0</v>
      </c>
      <c r="E548">
        <f t="shared" si="68"/>
        <v>0</v>
      </c>
      <c r="F548">
        <f t="shared" si="69"/>
        <v>0</v>
      </c>
      <c r="G548">
        <f t="shared" si="65"/>
        <v>0</v>
      </c>
      <c r="H548">
        <f t="shared" si="66"/>
        <v>5004</v>
      </c>
    </row>
    <row r="549" spans="2:8" x14ac:dyDescent="0.25">
      <c r="B549" s="10">
        <f>'номера продуктов'!F555</f>
        <v>500501</v>
      </c>
      <c r="C549" s="38" t="str">
        <f t="shared" si="74"/>
        <v>5005</v>
      </c>
      <c r="D549">
        <f t="shared" si="67"/>
        <v>0</v>
      </c>
      <c r="E549">
        <f t="shared" si="68"/>
        <v>0</v>
      </c>
      <c r="F549">
        <f t="shared" si="69"/>
        <v>0</v>
      </c>
      <c r="G549">
        <f t="shared" si="65"/>
        <v>0</v>
      </c>
      <c r="H549">
        <f t="shared" si="66"/>
        <v>5005</v>
      </c>
    </row>
    <row r="550" spans="2:8" x14ac:dyDescent="0.25">
      <c r="B550" s="10">
        <f>'номера продуктов'!F556</f>
        <v>500601</v>
      </c>
      <c r="C550" s="38" t="str">
        <f t="shared" si="74"/>
        <v>5006</v>
      </c>
      <c r="D550">
        <f t="shared" si="67"/>
        <v>0</v>
      </c>
      <c r="E550">
        <f t="shared" si="68"/>
        <v>0</v>
      </c>
      <c r="F550">
        <f t="shared" si="69"/>
        <v>0</v>
      </c>
      <c r="G550">
        <f t="shared" si="65"/>
        <v>0</v>
      </c>
      <c r="H550">
        <f t="shared" si="66"/>
        <v>5006</v>
      </c>
    </row>
    <row r="551" spans="2:8" x14ac:dyDescent="0.25">
      <c r="B551" s="10">
        <f>'номера продуктов'!F557</f>
        <v>500701</v>
      </c>
      <c r="C551" s="38" t="str">
        <f t="shared" si="74"/>
        <v>5007</v>
      </c>
      <c r="D551">
        <f t="shared" si="67"/>
        <v>0</v>
      </c>
      <c r="E551">
        <f t="shared" si="68"/>
        <v>0</v>
      </c>
      <c r="F551">
        <f t="shared" si="69"/>
        <v>0</v>
      </c>
      <c r="G551">
        <f t="shared" si="65"/>
        <v>0</v>
      </c>
      <c r="H551">
        <f t="shared" si="66"/>
        <v>5007</v>
      </c>
    </row>
    <row r="552" spans="2:8" x14ac:dyDescent="0.25">
      <c r="B552" s="10">
        <f>'номера продуктов'!F558</f>
        <v>500801</v>
      </c>
      <c r="C552" s="38" t="str">
        <f t="shared" si="74"/>
        <v>5008</v>
      </c>
      <c r="D552">
        <f t="shared" si="67"/>
        <v>0</v>
      </c>
      <c r="E552">
        <f t="shared" si="68"/>
        <v>0</v>
      </c>
      <c r="F552">
        <f t="shared" si="69"/>
        <v>0</v>
      </c>
      <c r="G552">
        <f t="shared" si="65"/>
        <v>0</v>
      </c>
      <c r="H552">
        <f t="shared" si="66"/>
        <v>5008</v>
      </c>
    </row>
    <row r="553" spans="2:8" x14ac:dyDescent="0.25">
      <c r="B553" s="10">
        <f>'номера продуктов'!F559</f>
        <v>500901</v>
      </c>
      <c r="C553" s="38" t="str">
        <f t="shared" si="74"/>
        <v>5009</v>
      </c>
      <c r="D553">
        <f t="shared" si="67"/>
        <v>0</v>
      </c>
      <c r="E553">
        <f t="shared" si="68"/>
        <v>0</v>
      </c>
      <c r="F553">
        <f t="shared" si="69"/>
        <v>0</v>
      </c>
      <c r="G553">
        <f t="shared" si="65"/>
        <v>0</v>
      </c>
      <c r="H553">
        <f t="shared" si="66"/>
        <v>5009</v>
      </c>
    </row>
    <row r="554" spans="2:8" x14ac:dyDescent="0.25">
      <c r="B554" s="10">
        <f>'номера продуктов'!F560</f>
        <v>501001</v>
      </c>
      <c r="C554" s="38" t="str">
        <f t="shared" si="74"/>
        <v>5010</v>
      </c>
      <c r="D554">
        <f t="shared" si="67"/>
        <v>0</v>
      </c>
      <c r="E554">
        <f t="shared" si="68"/>
        <v>0</v>
      </c>
      <c r="F554">
        <f t="shared" si="69"/>
        <v>0</v>
      </c>
      <c r="G554">
        <f t="shared" si="65"/>
        <v>0</v>
      </c>
      <c r="H554">
        <f t="shared" si="66"/>
        <v>5010</v>
      </c>
    </row>
    <row r="555" spans="2:8" x14ac:dyDescent="0.25">
      <c r="B555" s="10">
        <f>'номера продуктов'!F561</f>
        <v>501101</v>
      </c>
      <c r="C555" s="38" t="str">
        <f t="shared" si="74"/>
        <v>5011</v>
      </c>
      <c r="D555">
        <f t="shared" si="67"/>
        <v>0</v>
      </c>
      <c r="E555">
        <f t="shared" si="68"/>
        <v>0</v>
      </c>
      <c r="F555">
        <f t="shared" si="69"/>
        <v>0</v>
      </c>
      <c r="G555">
        <f t="shared" si="65"/>
        <v>0</v>
      </c>
      <c r="H555">
        <f t="shared" si="66"/>
        <v>5011</v>
      </c>
    </row>
    <row r="556" spans="2:8" x14ac:dyDescent="0.25">
      <c r="B556" s="10">
        <f>'номера продуктов'!F562</f>
        <v>501201</v>
      </c>
      <c r="C556" s="38" t="str">
        <f t="shared" si="74"/>
        <v>5012</v>
      </c>
      <c r="D556">
        <f t="shared" si="67"/>
        <v>0</v>
      </c>
      <c r="E556">
        <f t="shared" si="68"/>
        <v>0</v>
      </c>
      <c r="F556">
        <f t="shared" si="69"/>
        <v>0</v>
      </c>
      <c r="G556">
        <f t="shared" si="65"/>
        <v>0</v>
      </c>
      <c r="H556">
        <f t="shared" si="66"/>
        <v>5012</v>
      </c>
    </row>
    <row r="557" spans="2:8" x14ac:dyDescent="0.25">
      <c r="B557" s="10">
        <f>'номера продуктов'!F563</f>
        <v>302720</v>
      </c>
      <c r="C557" s="38" t="str">
        <f t="shared" si="74"/>
        <v>3027</v>
      </c>
      <c r="D557">
        <f t="shared" si="67"/>
        <v>0</v>
      </c>
      <c r="E557">
        <f t="shared" si="68"/>
        <v>0</v>
      </c>
      <c r="F557">
        <f t="shared" si="69"/>
        <v>3027</v>
      </c>
      <c r="G557">
        <f t="shared" si="65"/>
        <v>0</v>
      </c>
      <c r="H557">
        <f t="shared" si="66"/>
        <v>0</v>
      </c>
    </row>
    <row r="558" spans="2:8" x14ac:dyDescent="0.25">
      <c r="B558" s="10">
        <f>'номера продуктов'!F564</f>
        <v>131250</v>
      </c>
      <c r="C558" s="38" t="str">
        <f t="shared" si="74"/>
        <v>1312</v>
      </c>
      <c r="D558">
        <f t="shared" si="67"/>
        <v>1312</v>
      </c>
      <c r="E558">
        <f t="shared" si="68"/>
        <v>0</v>
      </c>
      <c r="F558">
        <f t="shared" si="69"/>
        <v>0</v>
      </c>
      <c r="G558">
        <f t="shared" si="65"/>
        <v>0</v>
      </c>
      <c r="H558">
        <f t="shared" si="66"/>
        <v>0</v>
      </c>
    </row>
    <row r="559" spans="2:8" x14ac:dyDescent="0.25">
      <c r="B559" s="10">
        <f>'номера продуктов'!F565</f>
        <v>302720</v>
      </c>
      <c r="C559" s="38" t="str">
        <f t="shared" si="74"/>
        <v>3027</v>
      </c>
      <c r="D559">
        <f t="shared" si="67"/>
        <v>0</v>
      </c>
      <c r="E559">
        <f t="shared" si="68"/>
        <v>0</v>
      </c>
      <c r="F559">
        <f t="shared" si="69"/>
        <v>3027</v>
      </c>
      <c r="G559">
        <f t="shared" si="65"/>
        <v>0</v>
      </c>
      <c r="H559">
        <f t="shared" si="66"/>
        <v>0</v>
      </c>
    </row>
    <row r="560" spans="2:8" x14ac:dyDescent="0.25">
      <c r="B560" s="10">
        <f>'номера продуктов'!F566</f>
        <v>136250</v>
      </c>
      <c r="C560" s="38" t="str">
        <f t="shared" si="74"/>
        <v>1362</v>
      </c>
      <c r="D560">
        <f t="shared" si="67"/>
        <v>1362</v>
      </c>
      <c r="E560">
        <f t="shared" si="68"/>
        <v>0</v>
      </c>
      <c r="F560">
        <f t="shared" si="69"/>
        <v>0</v>
      </c>
      <c r="G560">
        <f t="shared" si="65"/>
        <v>0</v>
      </c>
      <c r="H560">
        <f t="shared" si="66"/>
        <v>0</v>
      </c>
    </row>
    <row r="561" spans="2:8" x14ac:dyDescent="0.25">
      <c r="B561" s="10">
        <f>'номера продуктов'!F567</f>
        <v>128470</v>
      </c>
      <c r="C561" s="38" t="str">
        <f t="shared" si="74"/>
        <v>1284</v>
      </c>
      <c r="D561">
        <f t="shared" si="67"/>
        <v>1284</v>
      </c>
      <c r="E561">
        <f t="shared" si="68"/>
        <v>0</v>
      </c>
      <c r="F561">
        <f t="shared" si="69"/>
        <v>0</v>
      </c>
      <c r="G561">
        <f t="shared" si="65"/>
        <v>0</v>
      </c>
      <c r="H561">
        <f t="shared" si="66"/>
        <v>0</v>
      </c>
    </row>
    <row r="562" spans="2:8" x14ac:dyDescent="0.25">
      <c r="B562" s="10">
        <f>'номера продуктов'!F568</f>
        <v>135350</v>
      </c>
      <c r="C562" s="38" t="str">
        <f t="shared" si="74"/>
        <v>1353</v>
      </c>
      <c r="D562">
        <f t="shared" si="67"/>
        <v>1353</v>
      </c>
      <c r="E562">
        <f t="shared" si="68"/>
        <v>0</v>
      </c>
      <c r="F562">
        <f t="shared" si="69"/>
        <v>0</v>
      </c>
      <c r="G562">
        <f t="shared" si="65"/>
        <v>0</v>
      </c>
      <c r="H562">
        <f t="shared" si="66"/>
        <v>0</v>
      </c>
    </row>
    <row r="563" spans="2:8" x14ac:dyDescent="0.25">
      <c r="B563" s="10">
        <f>'номера продуктов'!F569</f>
        <v>138344</v>
      </c>
      <c r="C563" s="38" t="str">
        <f t="shared" si="74"/>
        <v>1383</v>
      </c>
      <c r="D563">
        <f t="shared" si="67"/>
        <v>1383</v>
      </c>
      <c r="E563">
        <f t="shared" si="68"/>
        <v>0</v>
      </c>
      <c r="F563">
        <f t="shared" si="69"/>
        <v>0</v>
      </c>
      <c r="G563">
        <f t="shared" si="65"/>
        <v>0</v>
      </c>
      <c r="H563">
        <f t="shared" si="66"/>
        <v>0</v>
      </c>
    </row>
    <row r="564" spans="2:8" x14ac:dyDescent="0.25">
      <c r="B564" s="10">
        <f>'номера продуктов'!F570</f>
        <v>302801</v>
      </c>
      <c r="C564" s="38" t="str">
        <f t="shared" si="74"/>
        <v>3028</v>
      </c>
      <c r="D564">
        <f t="shared" si="67"/>
        <v>0</v>
      </c>
      <c r="E564">
        <f t="shared" si="68"/>
        <v>0</v>
      </c>
      <c r="F564">
        <f t="shared" si="69"/>
        <v>3028</v>
      </c>
      <c r="G564">
        <f t="shared" si="65"/>
        <v>0</v>
      </c>
      <c r="H564">
        <f t="shared" si="66"/>
        <v>0</v>
      </c>
    </row>
    <row r="565" spans="2:8" x14ac:dyDescent="0.25">
      <c r="B565" s="10">
        <f>'номера продуктов'!F571</f>
        <v>138450</v>
      </c>
      <c r="C565" s="38" t="str">
        <f t="shared" si="74"/>
        <v>1384</v>
      </c>
      <c r="D565">
        <f t="shared" si="67"/>
        <v>1384</v>
      </c>
      <c r="E565">
        <f t="shared" si="68"/>
        <v>0</v>
      </c>
      <c r="F565">
        <f t="shared" si="69"/>
        <v>0</v>
      </c>
      <c r="G565">
        <f t="shared" si="65"/>
        <v>0</v>
      </c>
      <c r="H565">
        <f t="shared" si="66"/>
        <v>0</v>
      </c>
    </row>
    <row r="566" spans="2:8" x14ac:dyDescent="0.25">
      <c r="B566" s="10">
        <f>'номера продуктов'!F572</f>
        <v>0</v>
      </c>
      <c r="C566" s="38" t="str">
        <f t="shared" si="74"/>
        <v>0</v>
      </c>
      <c r="D566">
        <f t="shared" si="67"/>
        <v>0</v>
      </c>
      <c r="E566">
        <f t="shared" si="68"/>
        <v>0</v>
      </c>
      <c r="F566">
        <f t="shared" si="69"/>
        <v>0</v>
      </c>
      <c r="G566">
        <f t="shared" si="65"/>
        <v>0</v>
      </c>
      <c r="H566">
        <f t="shared" si="66"/>
        <v>0</v>
      </c>
    </row>
    <row r="567" spans="2:8" x14ac:dyDescent="0.25">
      <c r="B567" s="10">
        <f>'номера продуктов'!F573</f>
        <v>0</v>
      </c>
      <c r="C567" s="38" t="str">
        <f t="shared" si="74"/>
        <v>0</v>
      </c>
      <c r="D567">
        <f t="shared" si="67"/>
        <v>0</v>
      </c>
      <c r="E567">
        <f t="shared" si="68"/>
        <v>0</v>
      </c>
      <c r="F567">
        <f t="shared" si="69"/>
        <v>0</v>
      </c>
      <c r="G567">
        <f t="shared" si="65"/>
        <v>0</v>
      </c>
      <c r="H567">
        <f t="shared" si="66"/>
        <v>0</v>
      </c>
    </row>
    <row r="568" spans="2:8" x14ac:dyDescent="0.25">
      <c r="B568" s="10">
        <f>'номера продуктов'!F574</f>
        <v>0</v>
      </c>
      <c r="C568" s="38" t="str">
        <f t="shared" si="74"/>
        <v>0</v>
      </c>
      <c r="D568">
        <f t="shared" si="67"/>
        <v>0</v>
      </c>
      <c r="E568">
        <f t="shared" si="68"/>
        <v>0</v>
      </c>
      <c r="F568">
        <f t="shared" si="69"/>
        <v>0</v>
      </c>
      <c r="G568">
        <f t="shared" si="65"/>
        <v>0</v>
      </c>
      <c r="H568">
        <f t="shared" si="66"/>
        <v>0</v>
      </c>
    </row>
    <row r="569" spans="2:8" x14ac:dyDescent="0.25">
      <c r="B569" s="10">
        <f>'номера продуктов'!F575</f>
        <v>0</v>
      </c>
      <c r="C569" s="38" t="str">
        <f t="shared" si="74"/>
        <v>0</v>
      </c>
      <c r="D569">
        <f t="shared" si="67"/>
        <v>0</v>
      </c>
      <c r="E569">
        <f t="shared" si="68"/>
        <v>0</v>
      </c>
      <c r="F569">
        <f t="shared" si="69"/>
        <v>0</v>
      </c>
      <c r="G569">
        <f t="shared" si="65"/>
        <v>0</v>
      </c>
      <c r="H569">
        <f t="shared" si="66"/>
        <v>0</v>
      </c>
    </row>
    <row r="570" spans="2:8" x14ac:dyDescent="0.25">
      <c r="B570" s="10">
        <f>'номера продуктов'!F576</f>
        <v>0</v>
      </c>
      <c r="C570" s="38" t="str">
        <f t="shared" si="74"/>
        <v>0</v>
      </c>
      <c r="D570">
        <f t="shared" si="67"/>
        <v>0</v>
      </c>
      <c r="E570">
        <f t="shared" si="68"/>
        <v>0</v>
      </c>
      <c r="F570">
        <f t="shared" si="69"/>
        <v>0</v>
      </c>
      <c r="G570">
        <f t="shared" si="65"/>
        <v>0</v>
      </c>
      <c r="H570">
        <f t="shared" si="66"/>
        <v>0</v>
      </c>
    </row>
    <row r="571" spans="2:8" x14ac:dyDescent="0.25">
      <c r="B571" s="10">
        <f>'номера продуктов'!F577</f>
        <v>0</v>
      </c>
      <c r="C571" s="38" t="str">
        <f t="shared" si="74"/>
        <v>0</v>
      </c>
      <c r="D571">
        <f t="shared" si="67"/>
        <v>0</v>
      </c>
      <c r="E571">
        <f t="shared" si="68"/>
        <v>0</v>
      </c>
      <c r="F571">
        <f t="shared" si="69"/>
        <v>0</v>
      </c>
      <c r="G571">
        <f t="shared" si="65"/>
        <v>0</v>
      </c>
      <c r="H571">
        <f t="shared" si="66"/>
        <v>0</v>
      </c>
    </row>
    <row r="572" spans="2:8" x14ac:dyDescent="0.25">
      <c r="B572" s="10">
        <f>'номера продуктов'!F578</f>
        <v>0</v>
      </c>
      <c r="C572" s="38" t="str">
        <f t="shared" si="74"/>
        <v>0</v>
      </c>
      <c r="D572">
        <f t="shared" si="67"/>
        <v>0</v>
      </c>
      <c r="E572">
        <f t="shared" si="68"/>
        <v>0</v>
      </c>
      <c r="F572">
        <f t="shared" si="69"/>
        <v>0</v>
      </c>
      <c r="G572">
        <f t="shared" si="65"/>
        <v>0</v>
      </c>
      <c r="H572">
        <f t="shared" si="66"/>
        <v>0</v>
      </c>
    </row>
    <row r="573" spans="2:8" x14ac:dyDescent="0.25">
      <c r="B573" s="10">
        <f>'номера продуктов'!F579</f>
        <v>0</v>
      </c>
      <c r="C573" s="38" t="str">
        <f t="shared" si="74"/>
        <v>0</v>
      </c>
      <c r="D573">
        <f t="shared" si="67"/>
        <v>0</v>
      </c>
      <c r="E573">
        <f t="shared" si="68"/>
        <v>0</v>
      </c>
      <c r="F573">
        <f t="shared" si="69"/>
        <v>0</v>
      </c>
      <c r="G573">
        <f t="shared" si="65"/>
        <v>0</v>
      </c>
      <c r="H573">
        <f t="shared" si="66"/>
        <v>0</v>
      </c>
    </row>
    <row r="574" spans="2:8" x14ac:dyDescent="0.25">
      <c r="B574" s="10">
        <f>'номера продуктов'!F580</f>
        <v>0</v>
      </c>
      <c r="C574" s="38" t="str">
        <f t="shared" si="74"/>
        <v>0</v>
      </c>
      <c r="D574">
        <f t="shared" si="67"/>
        <v>0</v>
      </c>
      <c r="E574">
        <f t="shared" si="68"/>
        <v>0</v>
      </c>
      <c r="F574">
        <f t="shared" si="69"/>
        <v>0</v>
      </c>
      <c r="G574">
        <f t="shared" si="65"/>
        <v>0</v>
      </c>
      <c r="H574">
        <f t="shared" si="66"/>
        <v>0</v>
      </c>
    </row>
    <row r="575" spans="2:8" x14ac:dyDescent="0.25">
      <c r="B575" s="10">
        <f>'номера продуктов'!F581</f>
        <v>0</v>
      </c>
      <c r="C575" s="38" t="str">
        <f t="shared" si="74"/>
        <v>0</v>
      </c>
      <c r="D575">
        <f t="shared" si="67"/>
        <v>0</v>
      </c>
      <c r="E575">
        <f t="shared" si="68"/>
        <v>0</v>
      </c>
      <c r="F575">
        <f t="shared" si="69"/>
        <v>0</v>
      </c>
      <c r="G575">
        <f t="shared" si="65"/>
        <v>0</v>
      </c>
      <c r="H575">
        <f t="shared" si="66"/>
        <v>0</v>
      </c>
    </row>
    <row r="576" spans="2:8" x14ac:dyDescent="0.25">
      <c r="B576" s="10">
        <f>'номера продуктов'!F582</f>
        <v>0</v>
      </c>
      <c r="C576" s="38" t="str">
        <f t="shared" si="74"/>
        <v>0</v>
      </c>
      <c r="D576">
        <f t="shared" si="67"/>
        <v>0</v>
      </c>
      <c r="E576">
        <f t="shared" si="68"/>
        <v>0</v>
      </c>
      <c r="F576">
        <f t="shared" si="69"/>
        <v>0</v>
      </c>
      <c r="G576">
        <f t="shared" si="65"/>
        <v>0</v>
      </c>
      <c r="H576">
        <f t="shared" si="66"/>
        <v>0</v>
      </c>
    </row>
    <row r="577" spans="2:8" x14ac:dyDescent="0.25">
      <c r="B577" s="10">
        <f>'номера продуктов'!F583</f>
        <v>0</v>
      </c>
      <c r="C577" s="38" t="str">
        <f t="shared" si="74"/>
        <v>0</v>
      </c>
      <c r="D577">
        <f t="shared" si="67"/>
        <v>0</v>
      </c>
      <c r="E577">
        <f t="shared" si="68"/>
        <v>0</v>
      </c>
      <c r="F577">
        <f t="shared" si="69"/>
        <v>0</v>
      </c>
      <c r="G577">
        <f t="shared" si="65"/>
        <v>0</v>
      </c>
      <c r="H577">
        <f t="shared" si="66"/>
        <v>0</v>
      </c>
    </row>
    <row r="578" spans="2:8" x14ac:dyDescent="0.25">
      <c r="B578" s="10">
        <f>'номера продуктов'!F584</f>
        <v>0</v>
      </c>
      <c r="C578" s="38" t="str">
        <f t="shared" si="74"/>
        <v>0</v>
      </c>
      <c r="D578">
        <f t="shared" si="67"/>
        <v>0</v>
      </c>
      <c r="E578">
        <f t="shared" si="68"/>
        <v>0</v>
      </c>
      <c r="F578">
        <f t="shared" si="69"/>
        <v>0</v>
      </c>
      <c r="G578">
        <f t="shared" si="65"/>
        <v>0</v>
      </c>
      <c r="H578">
        <f t="shared" si="66"/>
        <v>0</v>
      </c>
    </row>
    <row r="579" spans="2:8" x14ac:dyDescent="0.25">
      <c r="B579" s="10">
        <f>'номера продуктов'!F585</f>
        <v>0</v>
      </c>
      <c r="C579" s="38" t="str">
        <f t="shared" si="74"/>
        <v>0</v>
      </c>
      <c r="D579">
        <f t="shared" si="67"/>
        <v>0</v>
      </c>
      <c r="E579">
        <f t="shared" si="68"/>
        <v>0</v>
      </c>
      <c r="F579">
        <f t="shared" si="69"/>
        <v>0</v>
      </c>
      <c r="G579">
        <f t="shared" ref="G579:G642" si="75">IF(LEFT($C579,1)="4",$C579*1,0)</f>
        <v>0</v>
      </c>
      <c r="H579">
        <f t="shared" ref="H579:H642" si="76">IF(LEFT($C579,1)="5",$C579*1,0)</f>
        <v>0</v>
      </c>
    </row>
    <row r="580" spans="2:8" x14ac:dyDescent="0.25">
      <c r="B580" s="10">
        <f>'номера продуктов'!F586</f>
        <v>0</v>
      </c>
      <c r="C580" s="38" t="str">
        <f t="shared" si="74"/>
        <v>0</v>
      </c>
      <c r="D580">
        <f t="shared" ref="D580:D643" si="77">IF(LEFT($C580,1)="1",$C580*1,0)</f>
        <v>0</v>
      </c>
      <c r="E580">
        <f t="shared" ref="E580:E643" si="78">IF(LEFT($C580,1)="2",$C580*1,0)</f>
        <v>0</v>
      </c>
      <c r="F580">
        <f t="shared" ref="F580:F643" si="79">IF(LEFT($C580,1)="3",$C580*1,0)</f>
        <v>0</v>
      </c>
      <c r="G580">
        <f t="shared" si="75"/>
        <v>0</v>
      </c>
      <c r="H580">
        <f t="shared" si="76"/>
        <v>0</v>
      </c>
    </row>
    <row r="581" spans="2:8" x14ac:dyDescent="0.25">
      <c r="B581" s="10">
        <f>'номера продуктов'!F587</f>
        <v>0</v>
      </c>
      <c r="C581" s="38" t="str">
        <f t="shared" si="74"/>
        <v>0</v>
      </c>
      <c r="D581">
        <f t="shared" si="77"/>
        <v>0</v>
      </c>
      <c r="E581">
        <f t="shared" si="78"/>
        <v>0</v>
      </c>
      <c r="F581">
        <f t="shared" si="79"/>
        <v>0</v>
      </c>
      <c r="G581">
        <f t="shared" si="75"/>
        <v>0</v>
      </c>
      <c r="H581">
        <f t="shared" si="76"/>
        <v>0</v>
      </c>
    </row>
    <row r="582" spans="2:8" x14ac:dyDescent="0.25">
      <c r="B582" s="10">
        <f>'номера продуктов'!F588</f>
        <v>0</v>
      </c>
      <c r="C582" s="38" t="str">
        <f t="shared" si="74"/>
        <v>0</v>
      </c>
      <c r="D582">
        <f t="shared" si="77"/>
        <v>0</v>
      </c>
      <c r="E582">
        <f t="shared" si="78"/>
        <v>0</v>
      </c>
      <c r="F582">
        <f t="shared" si="79"/>
        <v>0</v>
      </c>
      <c r="G582">
        <f t="shared" si="75"/>
        <v>0</v>
      </c>
      <c r="H582">
        <f t="shared" si="76"/>
        <v>0</v>
      </c>
    </row>
    <row r="583" spans="2:8" x14ac:dyDescent="0.25">
      <c r="B583" s="10">
        <f>'номера продуктов'!F589</f>
        <v>0</v>
      </c>
      <c r="C583" s="38" t="str">
        <f t="shared" si="74"/>
        <v>0</v>
      </c>
      <c r="D583">
        <f t="shared" si="77"/>
        <v>0</v>
      </c>
      <c r="E583">
        <f t="shared" si="78"/>
        <v>0</v>
      </c>
      <c r="F583">
        <f t="shared" si="79"/>
        <v>0</v>
      </c>
      <c r="G583">
        <f t="shared" si="75"/>
        <v>0</v>
      </c>
      <c r="H583">
        <f t="shared" si="76"/>
        <v>0</v>
      </c>
    </row>
    <row r="584" spans="2:8" x14ac:dyDescent="0.25">
      <c r="B584" s="10">
        <f>'номера продуктов'!F590</f>
        <v>0</v>
      </c>
      <c r="C584" s="38" t="str">
        <f t="shared" si="74"/>
        <v>0</v>
      </c>
      <c r="D584">
        <f t="shared" si="77"/>
        <v>0</v>
      </c>
      <c r="E584">
        <f t="shared" si="78"/>
        <v>0</v>
      </c>
      <c r="F584">
        <f t="shared" si="79"/>
        <v>0</v>
      </c>
      <c r="G584">
        <f t="shared" si="75"/>
        <v>0</v>
      </c>
      <c r="H584">
        <f t="shared" si="76"/>
        <v>0</v>
      </c>
    </row>
    <row r="585" spans="2:8" x14ac:dyDescent="0.25">
      <c r="B585" s="10">
        <f>'номера продуктов'!F591</f>
        <v>0</v>
      </c>
      <c r="C585" s="38" t="str">
        <f t="shared" si="74"/>
        <v>0</v>
      </c>
      <c r="D585">
        <f t="shared" si="77"/>
        <v>0</v>
      </c>
      <c r="E585">
        <f t="shared" si="78"/>
        <v>0</v>
      </c>
      <c r="F585">
        <f t="shared" si="79"/>
        <v>0</v>
      </c>
      <c r="G585">
        <f t="shared" si="75"/>
        <v>0</v>
      </c>
      <c r="H585">
        <f t="shared" si="76"/>
        <v>0</v>
      </c>
    </row>
    <row r="586" spans="2:8" x14ac:dyDescent="0.25">
      <c r="B586" s="10">
        <f>'номера продуктов'!F592</f>
        <v>0</v>
      </c>
      <c r="C586" s="38" t="str">
        <f t="shared" si="74"/>
        <v>0</v>
      </c>
      <c r="D586">
        <f t="shared" si="77"/>
        <v>0</v>
      </c>
      <c r="E586">
        <f t="shared" si="78"/>
        <v>0</v>
      </c>
      <c r="F586">
        <f t="shared" si="79"/>
        <v>0</v>
      </c>
      <c r="G586">
        <f t="shared" si="75"/>
        <v>0</v>
      </c>
      <c r="H586">
        <f t="shared" si="76"/>
        <v>0</v>
      </c>
    </row>
    <row r="587" spans="2:8" x14ac:dyDescent="0.25">
      <c r="B587" s="10">
        <f>'номера продуктов'!F593</f>
        <v>0</v>
      </c>
      <c r="C587" s="38" t="str">
        <f t="shared" si="74"/>
        <v>0</v>
      </c>
      <c r="D587">
        <f t="shared" si="77"/>
        <v>0</v>
      </c>
      <c r="E587">
        <f t="shared" si="78"/>
        <v>0</v>
      </c>
      <c r="F587">
        <f t="shared" si="79"/>
        <v>0</v>
      </c>
      <c r="G587">
        <f t="shared" si="75"/>
        <v>0</v>
      </c>
      <c r="H587">
        <f t="shared" si="76"/>
        <v>0</v>
      </c>
    </row>
    <row r="588" spans="2:8" x14ac:dyDescent="0.25">
      <c r="B588" s="10">
        <f>'номера продуктов'!F594</f>
        <v>0</v>
      </c>
      <c r="C588" s="38" t="str">
        <f t="shared" si="74"/>
        <v>0</v>
      </c>
      <c r="D588">
        <f t="shared" si="77"/>
        <v>0</v>
      </c>
      <c r="E588">
        <f t="shared" si="78"/>
        <v>0</v>
      </c>
      <c r="F588">
        <f t="shared" si="79"/>
        <v>0</v>
      </c>
      <c r="G588">
        <f t="shared" si="75"/>
        <v>0</v>
      </c>
      <c r="H588">
        <f t="shared" si="76"/>
        <v>0</v>
      </c>
    </row>
    <row r="589" spans="2:8" x14ac:dyDescent="0.25">
      <c r="B589" s="10">
        <f>'номера продуктов'!F595</f>
        <v>0</v>
      </c>
      <c r="C589" s="38" t="str">
        <f t="shared" si="74"/>
        <v>0</v>
      </c>
      <c r="D589">
        <f t="shared" si="77"/>
        <v>0</v>
      </c>
      <c r="E589">
        <f t="shared" si="78"/>
        <v>0</v>
      </c>
      <c r="F589">
        <f t="shared" si="79"/>
        <v>0</v>
      </c>
      <c r="G589">
        <f t="shared" si="75"/>
        <v>0</v>
      </c>
      <c r="H589">
        <f t="shared" si="76"/>
        <v>0</v>
      </c>
    </row>
    <row r="590" spans="2:8" x14ac:dyDescent="0.25">
      <c r="B590" s="10">
        <f>'номера продуктов'!F596</f>
        <v>0</v>
      </c>
      <c r="C590" s="38" t="str">
        <f t="shared" si="74"/>
        <v>0</v>
      </c>
      <c r="D590">
        <f t="shared" si="77"/>
        <v>0</v>
      </c>
      <c r="E590">
        <f t="shared" si="78"/>
        <v>0</v>
      </c>
      <c r="F590">
        <f t="shared" si="79"/>
        <v>0</v>
      </c>
      <c r="G590">
        <f t="shared" si="75"/>
        <v>0</v>
      </c>
      <c r="H590">
        <f t="shared" si="76"/>
        <v>0</v>
      </c>
    </row>
    <row r="591" spans="2:8" x14ac:dyDescent="0.25">
      <c r="B591" s="10">
        <f>'номера продуктов'!F597</f>
        <v>0</v>
      </c>
      <c r="C591" s="38" t="str">
        <f t="shared" si="74"/>
        <v>0</v>
      </c>
      <c r="D591">
        <f t="shared" si="77"/>
        <v>0</v>
      </c>
      <c r="E591">
        <f t="shared" si="78"/>
        <v>0</v>
      </c>
      <c r="F591">
        <f t="shared" si="79"/>
        <v>0</v>
      </c>
      <c r="G591">
        <f t="shared" si="75"/>
        <v>0</v>
      </c>
      <c r="H591">
        <f t="shared" si="76"/>
        <v>0</v>
      </c>
    </row>
    <row r="592" spans="2:8" x14ac:dyDescent="0.25">
      <c r="B592" s="10">
        <f>'номера продуктов'!F598</f>
        <v>0</v>
      </c>
      <c r="C592" s="38" t="str">
        <f t="shared" si="74"/>
        <v>0</v>
      </c>
      <c r="D592">
        <f t="shared" si="77"/>
        <v>0</v>
      </c>
      <c r="E592">
        <f t="shared" si="78"/>
        <v>0</v>
      </c>
      <c r="F592">
        <f t="shared" si="79"/>
        <v>0</v>
      </c>
      <c r="G592">
        <f t="shared" si="75"/>
        <v>0</v>
      </c>
      <c r="H592">
        <f t="shared" si="76"/>
        <v>0</v>
      </c>
    </row>
    <row r="593" spans="2:8" x14ac:dyDescent="0.25">
      <c r="B593" s="10">
        <f>'номера продуктов'!F599</f>
        <v>0</v>
      </c>
      <c r="C593" s="38" t="str">
        <f t="shared" si="74"/>
        <v>0</v>
      </c>
      <c r="D593">
        <f t="shared" si="77"/>
        <v>0</v>
      </c>
      <c r="E593">
        <f t="shared" si="78"/>
        <v>0</v>
      </c>
      <c r="F593">
        <f t="shared" si="79"/>
        <v>0</v>
      </c>
      <c r="G593">
        <f t="shared" si="75"/>
        <v>0</v>
      </c>
      <c r="H593">
        <f t="shared" si="76"/>
        <v>0</v>
      </c>
    </row>
    <row r="594" spans="2:8" x14ac:dyDescent="0.25">
      <c r="B594" s="10">
        <f>'номера продуктов'!F600</f>
        <v>0</v>
      </c>
      <c r="C594" s="38" t="str">
        <f t="shared" ref="C594:C657" si="80">LEFT(B594,4)</f>
        <v>0</v>
      </c>
      <c r="D594">
        <f t="shared" si="77"/>
        <v>0</v>
      </c>
      <c r="E594">
        <f t="shared" si="78"/>
        <v>0</v>
      </c>
      <c r="F594">
        <f t="shared" si="79"/>
        <v>0</v>
      </c>
      <c r="G594">
        <f t="shared" si="75"/>
        <v>0</v>
      </c>
      <c r="H594">
        <f t="shared" si="76"/>
        <v>0</v>
      </c>
    </row>
    <row r="595" spans="2:8" x14ac:dyDescent="0.25">
      <c r="B595" s="10">
        <f>'номера продуктов'!F601</f>
        <v>0</v>
      </c>
      <c r="C595" s="38" t="str">
        <f t="shared" si="80"/>
        <v>0</v>
      </c>
      <c r="D595">
        <f t="shared" si="77"/>
        <v>0</v>
      </c>
      <c r="E595">
        <f t="shared" si="78"/>
        <v>0</v>
      </c>
      <c r="F595">
        <f t="shared" si="79"/>
        <v>0</v>
      </c>
      <c r="G595">
        <f t="shared" si="75"/>
        <v>0</v>
      </c>
      <c r="H595">
        <f t="shared" si="76"/>
        <v>0</v>
      </c>
    </row>
    <row r="596" spans="2:8" x14ac:dyDescent="0.25">
      <c r="B596" s="10">
        <f>'номера продуктов'!F602</f>
        <v>0</v>
      </c>
      <c r="C596" s="38" t="str">
        <f t="shared" si="80"/>
        <v>0</v>
      </c>
      <c r="D596">
        <f t="shared" si="77"/>
        <v>0</v>
      </c>
      <c r="E596">
        <f t="shared" si="78"/>
        <v>0</v>
      </c>
      <c r="F596">
        <f t="shared" si="79"/>
        <v>0</v>
      </c>
      <c r="G596">
        <f t="shared" si="75"/>
        <v>0</v>
      </c>
      <c r="H596">
        <f t="shared" si="76"/>
        <v>0</v>
      </c>
    </row>
    <row r="597" spans="2:8" x14ac:dyDescent="0.25">
      <c r="B597" s="10">
        <f>'номера продуктов'!F603</f>
        <v>0</v>
      </c>
      <c r="C597" s="38" t="str">
        <f t="shared" si="80"/>
        <v>0</v>
      </c>
      <c r="D597">
        <f t="shared" si="77"/>
        <v>0</v>
      </c>
      <c r="E597">
        <f t="shared" si="78"/>
        <v>0</v>
      </c>
      <c r="F597">
        <f t="shared" si="79"/>
        <v>0</v>
      </c>
      <c r="G597">
        <f t="shared" si="75"/>
        <v>0</v>
      </c>
      <c r="H597">
        <f t="shared" si="76"/>
        <v>0</v>
      </c>
    </row>
    <row r="598" spans="2:8" x14ac:dyDescent="0.25">
      <c r="B598" s="10">
        <f>'номера продуктов'!F604</f>
        <v>0</v>
      </c>
      <c r="C598" s="38" t="str">
        <f t="shared" si="80"/>
        <v>0</v>
      </c>
      <c r="D598">
        <f t="shared" si="77"/>
        <v>0</v>
      </c>
      <c r="E598">
        <f t="shared" si="78"/>
        <v>0</v>
      </c>
      <c r="F598">
        <f t="shared" si="79"/>
        <v>0</v>
      </c>
      <c r="G598">
        <f t="shared" si="75"/>
        <v>0</v>
      </c>
      <c r="H598">
        <f t="shared" si="76"/>
        <v>0</v>
      </c>
    </row>
    <row r="599" spans="2:8" x14ac:dyDescent="0.25">
      <c r="B599" s="10">
        <f>'номера продуктов'!F605</f>
        <v>0</v>
      </c>
      <c r="C599" s="38" t="str">
        <f t="shared" si="80"/>
        <v>0</v>
      </c>
      <c r="D599">
        <f t="shared" si="77"/>
        <v>0</v>
      </c>
      <c r="E599">
        <f t="shared" si="78"/>
        <v>0</v>
      </c>
      <c r="F599">
        <f t="shared" si="79"/>
        <v>0</v>
      </c>
      <c r="G599">
        <f t="shared" si="75"/>
        <v>0</v>
      </c>
      <c r="H599">
        <f t="shared" si="76"/>
        <v>0</v>
      </c>
    </row>
    <row r="600" spans="2:8" x14ac:dyDescent="0.25">
      <c r="B600" s="10">
        <f>'номера продуктов'!F606</f>
        <v>0</v>
      </c>
      <c r="C600" s="38" t="str">
        <f t="shared" si="80"/>
        <v>0</v>
      </c>
      <c r="D600">
        <f t="shared" si="77"/>
        <v>0</v>
      </c>
      <c r="E600">
        <f t="shared" si="78"/>
        <v>0</v>
      </c>
      <c r="F600">
        <f t="shared" si="79"/>
        <v>0</v>
      </c>
      <c r="G600">
        <f t="shared" si="75"/>
        <v>0</v>
      </c>
      <c r="H600">
        <f t="shared" si="76"/>
        <v>0</v>
      </c>
    </row>
    <row r="601" spans="2:8" x14ac:dyDescent="0.25">
      <c r="B601" s="10">
        <f>'номера продуктов'!F607</f>
        <v>0</v>
      </c>
      <c r="C601" s="38" t="str">
        <f t="shared" si="80"/>
        <v>0</v>
      </c>
      <c r="D601">
        <f t="shared" si="77"/>
        <v>0</v>
      </c>
      <c r="E601">
        <f t="shared" si="78"/>
        <v>0</v>
      </c>
      <c r="F601">
        <f t="shared" si="79"/>
        <v>0</v>
      </c>
      <c r="G601">
        <f t="shared" si="75"/>
        <v>0</v>
      </c>
      <c r="H601">
        <f t="shared" si="76"/>
        <v>0</v>
      </c>
    </row>
    <row r="602" spans="2:8" x14ac:dyDescent="0.25">
      <c r="B602" s="10">
        <f>'номера продуктов'!F608</f>
        <v>0</v>
      </c>
      <c r="C602" s="38" t="str">
        <f t="shared" si="80"/>
        <v>0</v>
      </c>
      <c r="D602">
        <f t="shared" si="77"/>
        <v>0</v>
      </c>
      <c r="E602">
        <f t="shared" si="78"/>
        <v>0</v>
      </c>
      <c r="F602">
        <f t="shared" si="79"/>
        <v>0</v>
      </c>
      <c r="G602">
        <f t="shared" si="75"/>
        <v>0</v>
      </c>
      <c r="H602">
        <f t="shared" si="76"/>
        <v>0</v>
      </c>
    </row>
    <row r="603" spans="2:8" x14ac:dyDescent="0.25">
      <c r="B603" s="10">
        <f>'номера продуктов'!F609</f>
        <v>0</v>
      </c>
      <c r="C603" s="38" t="str">
        <f t="shared" si="80"/>
        <v>0</v>
      </c>
      <c r="D603">
        <f t="shared" si="77"/>
        <v>0</v>
      </c>
      <c r="E603">
        <f t="shared" si="78"/>
        <v>0</v>
      </c>
      <c r="F603">
        <f t="shared" si="79"/>
        <v>0</v>
      </c>
      <c r="G603">
        <f t="shared" si="75"/>
        <v>0</v>
      </c>
      <c r="H603">
        <f t="shared" si="76"/>
        <v>0</v>
      </c>
    </row>
    <row r="604" spans="2:8" x14ac:dyDescent="0.25">
      <c r="B604" s="10">
        <f>'номера продуктов'!F610</f>
        <v>0</v>
      </c>
      <c r="C604" s="38" t="str">
        <f t="shared" si="80"/>
        <v>0</v>
      </c>
      <c r="D604">
        <f t="shared" si="77"/>
        <v>0</v>
      </c>
      <c r="E604">
        <f t="shared" si="78"/>
        <v>0</v>
      </c>
      <c r="F604">
        <f t="shared" si="79"/>
        <v>0</v>
      </c>
      <c r="G604">
        <f t="shared" si="75"/>
        <v>0</v>
      </c>
      <c r="H604">
        <f t="shared" si="76"/>
        <v>0</v>
      </c>
    </row>
    <row r="605" spans="2:8" x14ac:dyDescent="0.25">
      <c r="B605" s="10">
        <f>'номера продуктов'!F611</f>
        <v>0</v>
      </c>
      <c r="C605" s="38" t="str">
        <f t="shared" si="80"/>
        <v>0</v>
      </c>
      <c r="D605">
        <f t="shared" si="77"/>
        <v>0</v>
      </c>
      <c r="E605">
        <f t="shared" si="78"/>
        <v>0</v>
      </c>
      <c r="F605">
        <f t="shared" si="79"/>
        <v>0</v>
      </c>
      <c r="G605">
        <f t="shared" si="75"/>
        <v>0</v>
      </c>
      <c r="H605">
        <f t="shared" si="76"/>
        <v>0</v>
      </c>
    </row>
    <row r="606" spans="2:8" x14ac:dyDescent="0.25">
      <c r="B606" s="10">
        <f>'номера продуктов'!F612</f>
        <v>0</v>
      </c>
      <c r="C606" s="38" t="str">
        <f t="shared" si="80"/>
        <v>0</v>
      </c>
      <c r="D606">
        <f t="shared" si="77"/>
        <v>0</v>
      </c>
      <c r="E606">
        <f t="shared" si="78"/>
        <v>0</v>
      </c>
      <c r="F606">
        <f t="shared" si="79"/>
        <v>0</v>
      </c>
      <c r="G606">
        <f t="shared" si="75"/>
        <v>0</v>
      </c>
      <c r="H606">
        <f t="shared" si="76"/>
        <v>0</v>
      </c>
    </row>
    <row r="607" spans="2:8" x14ac:dyDescent="0.25">
      <c r="B607" s="10">
        <f>'номера продуктов'!F613</f>
        <v>0</v>
      </c>
      <c r="C607" s="38" t="str">
        <f t="shared" si="80"/>
        <v>0</v>
      </c>
      <c r="D607">
        <f t="shared" si="77"/>
        <v>0</v>
      </c>
      <c r="E607">
        <f t="shared" si="78"/>
        <v>0</v>
      </c>
      <c r="F607">
        <f t="shared" si="79"/>
        <v>0</v>
      </c>
      <c r="G607">
        <f t="shared" si="75"/>
        <v>0</v>
      </c>
      <c r="H607">
        <f t="shared" si="76"/>
        <v>0</v>
      </c>
    </row>
    <row r="608" spans="2:8" x14ac:dyDescent="0.25">
      <c r="B608" s="10">
        <f>'номера продуктов'!F614</f>
        <v>0</v>
      </c>
      <c r="C608" s="38" t="str">
        <f t="shared" si="80"/>
        <v>0</v>
      </c>
      <c r="D608">
        <f t="shared" si="77"/>
        <v>0</v>
      </c>
      <c r="E608">
        <f t="shared" si="78"/>
        <v>0</v>
      </c>
      <c r="F608">
        <f t="shared" si="79"/>
        <v>0</v>
      </c>
      <c r="G608">
        <f t="shared" si="75"/>
        <v>0</v>
      </c>
      <c r="H608">
        <f t="shared" si="76"/>
        <v>0</v>
      </c>
    </row>
    <row r="609" spans="2:8" x14ac:dyDescent="0.25">
      <c r="B609" s="10">
        <f>'номера продуктов'!F615</f>
        <v>0</v>
      </c>
      <c r="C609" s="38" t="str">
        <f t="shared" si="80"/>
        <v>0</v>
      </c>
      <c r="D609">
        <f t="shared" si="77"/>
        <v>0</v>
      </c>
      <c r="E609">
        <f t="shared" si="78"/>
        <v>0</v>
      </c>
      <c r="F609">
        <f t="shared" si="79"/>
        <v>0</v>
      </c>
      <c r="G609">
        <f t="shared" si="75"/>
        <v>0</v>
      </c>
      <c r="H609">
        <f t="shared" si="76"/>
        <v>0</v>
      </c>
    </row>
    <row r="610" spans="2:8" x14ac:dyDescent="0.25">
      <c r="B610" s="10">
        <f>'номера продуктов'!F616</f>
        <v>0</v>
      </c>
      <c r="C610" s="38" t="str">
        <f t="shared" si="80"/>
        <v>0</v>
      </c>
      <c r="D610">
        <f t="shared" si="77"/>
        <v>0</v>
      </c>
      <c r="E610">
        <f t="shared" si="78"/>
        <v>0</v>
      </c>
      <c r="F610">
        <f t="shared" si="79"/>
        <v>0</v>
      </c>
      <c r="G610">
        <f t="shared" si="75"/>
        <v>0</v>
      </c>
      <c r="H610">
        <f t="shared" si="76"/>
        <v>0</v>
      </c>
    </row>
    <row r="611" spans="2:8" x14ac:dyDescent="0.25">
      <c r="B611" s="10">
        <f>'номера продуктов'!F617</f>
        <v>0</v>
      </c>
      <c r="C611" s="38" t="str">
        <f t="shared" si="80"/>
        <v>0</v>
      </c>
      <c r="D611">
        <f t="shared" si="77"/>
        <v>0</v>
      </c>
      <c r="E611">
        <f t="shared" si="78"/>
        <v>0</v>
      </c>
      <c r="F611">
        <f t="shared" si="79"/>
        <v>0</v>
      </c>
      <c r="G611">
        <f t="shared" si="75"/>
        <v>0</v>
      </c>
      <c r="H611">
        <f t="shared" si="76"/>
        <v>0</v>
      </c>
    </row>
    <row r="612" spans="2:8" x14ac:dyDescent="0.25">
      <c r="B612" s="10">
        <f>'номера продуктов'!F618</f>
        <v>0</v>
      </c>
      <c r="C612" s="38" t="str">
        <f t="shared" si="80"/>
        <v>0</v>
      </c>
      <c r="D612">
        <f t="shared" si="77"/>
        <v>0</v>
      </c>
      <c r="E612">
        <f t="shared" si="78"/>
        <v>0</v>
      </c>
      <c r="F612">
        <f t="shared" si="79"/>
        <v>0</v>
      </c>
      <c r="G612">
        <f t="shared" si="75"/>
        <v>0</v>
      </c>
      <c r="H612">
        <f t="shared" si="76"/>
        <v>0</v>
      </c>
    </row>
    <row r="613" spans="2:8" x14ac:dyDescent="0.25">
      <c r="B613" s="10">
        <f>'номера продуктов'!F619</f>
        <v>0</v>
      </c>
      <c r="C613" s="38" t="str">
        <f t="shared" si="80"/>
        <v>0</v>
      </c>
      <c r="D613">
        <f t="shared" si="77"/>
        <v>0</v>
      </c>
      <c r="E613">
        <f t="shared" si="78"/>
        <v>0</v>
      </c>
      <c r="F613">
        <f t="shared" si="79"/>
        <v>0</v>
      </c>
      <c r="G613">
        <f t="shared" si="75"/>
        <v>0</v>
      </c>
      <c r="H613">
        <f t="shared" si="76"/>
        <v>0</v>
      </c>
    </row>
    <row r="614" spans="2:8" x14ac:dyDescent="0.25">
      <c r="B614" s="10">
        <f>'номера продуктов'!F620</f>
        <v>0</v>
      </c>
      <c r="C614" s="38" t="str">
        <f t="shared" si="80"/>
        <v>0</v>
      </c>
      <c r="D614">
        <f t="shared" si="77"/>
        <v>0</v>
      </c>
      <c r="E614">
        <f t="shared" si="78"/>
        <v>0</v>
      </c>
      <c r="F614">
        <f t="shared" si="79"/>
        <v>0</v>
      </c>
      <c r="G614">
        <f t="shared" si="75"/>
        <v>0</v>
      </c>
      <c r="H614">
        <f t="shared" si="76"/>
        <v>0</v>
      </c>
    </row>
    <row r="615" spans="2:8" x14ac:dyDescent="0.25">
      <c r="B615" s="10">
        <f>'номера продуктов'!F621</f>
        <v>0</v>
      </c>
      <c r="C615" s="38" t="str">
        <f t="shared" si="80"/>
        <v>0</v>
      </c>
      <c r="D615">
        <f t="shared" si="77"/>
        <v>0</v>
      </c>
      <c r="E615">
        <f t="shared" si="78"/>
        <v>0</v>
      </c>
      <c r="F615">
        <f t="shared" si="79"/>
        <v>0</v>
      </c>
      <c r="G615">
        <f t="shared" si="75"/>
        <v>0</v>
      </c>
      <c r="H615">
        <f t="shared" si="76"/>
        <v>0</v>
      </c>
    </row>
    <row r="616" spans="2:8" x14ac:dyDescent="0.25">
      <c r="B616" s="10">
        <f>'номера продуктов'!F622</f>
        <v>0</v>
      </c>
      <c r="C616" s="38" t="str">
        <f t="shared" si="80"/>
        <v>0</v>
      </c>
      <c r="D616">
        <f t="shared" si="77"/>
        <v>0</v>
      </c>
      <c r="E616">
        <f t="shared" si="78"/>
        <v>0</v>
      </c>
      <c r="F616">
        <f t="shared" si="79"/>
        <v>0</v>
      </c>
      <c r="G616">
        <f t="shared" si="75"/>
        <v>0</v>
      </c>
      <c r="H616">
        <f t="shared" si="76"/>
        <v>0</v>
      </c>
    </row>
    <row r="617" spans="2:8" x14ac:dyDescent="0.25">
      <c r="B617" s="10">
        <f>'номера продуктов'!F623</f>
        <v>0</v>
      </c>
      <c r="C617" s="38" t="str">
        <f t="shared" si="80"/>
        <v>0</v>
      </c>
      <c r="D617">
        <f t="shared" si="77"/>
        <v>0</v>
      </c>
      <c r="E617">
        <f t="shared" si="78"/>
        <v>0</v>
      </c>
      <c r="F617">
        <f t="shared" si="79"/>
        <v>0</v>
      </c>
      <c r="G617">
        <f t="shared" si="75"/>
        <v>0</v>
      </c>
      <c r="H617">
        <f t="shared" si="76"/>
        <v>0</v>
      </c>
    </row>
    <row r="618" spans="2:8" x14ac:dyDescent="0.25">
      <c r="B618" s="10">
        <f>'номера продуктов'!F624</f>
        <v>0</v>
      </c>
      <c r="C618" s="38" t="str">
        <f t="shared" si="80"/>
        <v>0</v>
      </c>
      <c r="D618">
        <f t="shared" si="77"/>
        <v>0</v>
      </c>
      <c r="E618">
        <f t="shared" si="78"/>
        <v>0</v>
      </c>
      <c r="F618">
        <f t="shared" si="79"/>
        <v>0</v>
      </c>
      <c r="G618">
        <f t="shared" si="75"/>
        <v>0</v>
      </c>
      <c r="H618">
        <f t="shared" si="76"/>
        <v>0</v>
      </c>
    </row>
    <row r="619" spans="2:8" x14ac:dyDescent="0.25">
      <c r="B619" s="10">
        <f>'номера продуктов'!F625</f>
        <v>0</v>
      </c>
      <c r="C619" s="38" t="str">
        <f t="shared" si="80"/>
        <v>0</v>
      </c>
      <c r="D619">
        <f t="shared" si="77"/>
        <v>0</v>
      </c>
      <c r="E619">
        <f t="shared" si="78"/>
        <v>0</v>
      </c>
      <c r="F619">
        <f t="shared" si="79"/>
        <v>0</v>
      </c>
      <c r="G619">
        <f t="shared" si="75"/>
        <v>0</v>
      </c>
      <c r="H619">
        <f t="shared" si="76"/>
        <v>0</v>
      </c>
    </row>
    <row r="620" spans="2:8" x14ac:dyDescent="0.25">
      <c r="B620" s="10">
        <f>'номера продуктов'!F626</f>
        <v>0</v>
      </c>
      <c r="C620" s="38" t="str">
        <f t="shared" si="80"/>
        <v>0</v>
      </c>
      <c r="D620">
        <f t="shared" si="77"/>
        <v>0</v>
      </c>
      <c r="E620">
        <f t="shared" si="78"/>
        <v>0</v>
      </c>
      <c r="F620">
        <f t="shared" si="79"/>
        <v>0</v>
      </c>
      <c r="G620">
        <f t="shared" si="75"/>
        <v>0</v>
      </c>
      <c r="H620">
        <f t="shared" si="76"/>
        <v>0</v>
      </c>
    </row>
    <row r="621" spans="2:8" x14ac:dyDescent="0.25">
      <c r="B621" s="10">
        <f>'номера продуктов'!F627</f>
        <v>0</v>
      </c>
      <c r="C621" s="38" t="str">
        <f t="shared" si="80"/>
        <v>0</v>
      </c>
      <c r="D621">
        <f t="shared" si="77"/>
        <v>0</v>
      </c>
      <c r="E621">
        <f t="shared" si="78"/>
        <v>0</v>
      </c>
      <c r="F621">
        <f t="shared" si="79"/>
        <v>0</v>
      </c>
      <c r="G621">
        <f t="shared" si="75"/>
        <v>0</v>
      </c>
      <c r="H621">
        <f t="shared" si="76"/>
        <v>0</v>
      </c>
    </row>
    <row r="622" spans="2:8" x14ac:dyDescent="0.25">
      <c r="B622" s="10">
        <f>'номера продуктов'!F628</f>
        <v>0</v>
      </c>
      <c r="C622" s="38" t="str">
        <f t="shared" si="80"/>
        <v>0</v>
      </c>
      <c r="D622">
        <f t="shared" si="77"/>
        <v>0</v>
      </c>
      <c r="E622">
        <f t="shared" si="78"/>
        <v>0</v>
      </c>
      <c r="F622">
        <f t="shared" si="79"/>
        <v>0</v>
      </c>
      <c r="G622">
        <f t="shared" si="75"/>
        <v>0</v>
      </c>
      <c r="H622">
        <f t="shared" si="76"/>
        <v>0</v>
      </c>
    </row>
    <row r="623" spans="2:8" x14ac:dyDescent="0.25">
      <c r="B623" s="10">
        <f>'номера продуктов'!F629</f>
        <v>0</v>
      </c>
      <c r="C623" s="38" t="str">
        <f t="shared" si="80"/>
        <v>0</v>
      </c>
      <c r="D623">
        <f t="shared" si="77"/>
        <v>0</v>
      </c>
      <c r="E623">
        <f t="shared" si="78"/>
        <v>0</v>
      </c>
      <c r="F623">
        <f t="shared" si="79"/>
        <v>0</v>
      </c>
      <c r="G623">
        <f t="shared" si="75"/>
        <v>0</v>
      </c>
      <c r="H623">
        <f t="shared" si="76"/>
        <v>0</v>
      </c>
    </row>
    <row r="624" spans="2:8" x14ac:dyDescent="0.25">
      <c r="B624" s="10">
        <f>'номера продуктов'!F630</f>
        <v>0</v>
      </c>
      <c r="C624" s="38" t="str">
        <f t="shared" si="80"/>
        <v>0</v>
      </c>
      <c r="D624">
        <f t="shared" si="77"/>
        <v>0</v>
      </c>
      <c r="E624">
        <f t="shared" si="78"/>
        <v>0</v>
      </c>
      <c r="F624">
        <f t="shared" si="79"/>
        <v>0</v>
      </c>
      <c r="G624">
        <f t="shared" si="75"/>
        <v>0</v>
      </c>
      <c r="H624">
        <f t="shared" si="76"/>
        <v>0</v>
      </c>
    </row>
    <row r="625" spans="2:8" x14ac:dyDescent="0.25">
      <c r="B625" s="10">
        <f>'номера продуктов'!F631</f>
        <v>0</v>
      </c>
      <c r="C625" s="38" t="str">
        <f t="shared" si="80"/>
        <v>0</v>
      </c>
      <c r="D625">
        <f t="shared" si="77"/>
        <v>0</v>
      </c>
      <c r="E625">
        <f t="shared" si="78"/>
        <v>0</v>
      </c>
      <c r="F625">
        <f t="shared" si="79"/>
        <v>0</v>
      </c>
      <c r="G625">
        <f t="shared" si="75"/>
        <v>0</v>
      </c>
      <c r="H625">
        <f t="shared" si="76"/>
        <v>0</v>
      </c>
    </row>
    <row r="626" spans="2:8" x14ac:dyDescent="0.25">
      <c r="B626" s="10">
        <f>'номера продуктов'!F632</f>
        <v>0</v>
      </c>
      <c r="C626" s="38" t="str">
        <f t="shared" si="80"/>
        <v>0</v>
      </c>
      <c r="D626">
        <f t="shared" si="77"/>
        <v>0</v>
      </c>
      <c r="E626">
        <f t="shared" si="78"/>
        <v>0</v>
      </c>
      <c r="F626">
        <f t="shared" si="79"/>
        <v>0</v>
      </c>
      <c r="G626">
        <f t="shared" si="75"/>
        <v>0</v>
      </c>
      <c r="H626">
        <f t="shared" si="76"/>
        <v>0</v>
      </c>
    </row>
    <row r="627" spans="2:8" x14ac:dyDescent="0.25">
      <c r="B627" s="10">
        <f>'номера продуктов'!F633</f>
        <v>0</v>
      </c>
      <c r="C627" s="38" t="str">
        <f t="shared" si="80"/>
        <v>0</v>
      </c>
      <c r="D627">
        <f t="shared" si="77"/>
        <v>0</v>
      </c>
      <c r="E627">
        <f t="shared" si="78"/>
        <v>0</v>
      </c>
      <c r="F627">
        <f t="shared" si="79"/>
        <v>0</v>
      </c>
      <c r="G627">
        <f t="shared" si="75"/>
        <v>0</v>
      </c>
      <c r="H627">
        <f t="shared" si="76"/>
        <v>0</v>
      </c>
    </row>
    <row r="628" spans="2:8" x14ac:dyDescent="0.25">
      <c r="B628" s="10">
        <f>'номера продуктов'!F634</f>
        <v>0</v>
      </c>
      <c r="C628" s="38" t="str">
        <f t="shared" si="80"/>
        <v>0</v>
      </c>
      <c r="D628">
        <f t="shared" si="77"/>
        <v>0</v>
      </c>
      <c r="E628">
        <f t="shared" si="78"/>
        <v>0</v>
      </c>
      <c r="F628">
        <f t="shared" si="79"/>
        <v>0</v>
      </c>
      <c r="G628">
        <f t="shared" si="75"/>
        <v>0</v>
      </c>
      <c r="H628">
        <f t="shared" si="76"/>
        <v>0</v>
      </c>
    </row>
    <row r="629" spans="2:8" x14ac:dyDescent="0.25">
      <c r="B629" s="10">
        <f>'номера продуктов'!F635</f>
        <v>0</v>
      </c>
      <c r="C629" s="38" t="str">
        <f t="shared" si="80"/>
        <v>0</v>
      </c>
      <c r="D629">
        <f t="shared" si="77"/>
        <v>0</v>
      </c>
      <c r="E629">
        <f t="shared" si="78"/>
        <v>0</v>
      </c>
      <c r="F629">
        <f t="shared" si="79"/>
        <v>0</v>
      </c>
      <c r="G629">
        <f t="shared" si="75"/>
        <v>0</v>
      </c>
      <c r="H629">
        <f t="shared" si="76"/>
        <v>0</v>
      </c>
    </row>
    <row r="630" spans="2:8" x14ac:dyDescent="0.25">
      <c r="B630" s="10">
        <f>'номера продуктов'!F636</f>
        <v>0</v>
      </c>
      <c r="C630" s="38" t="str">
        <f t="shared" si="80"/>
        <v>0</v>
      </c>
      <c r="D630">
        <f t="shared" si="77"/>
        <v>0</v>
      </c>
      <c r="E630">
        <f t="shared" si="78"/>
        <v>0</v>
      </c>
      <c r="F630">
        <f t="shared" si="79"/>
        <v>0</v>
      </c>
      <c r="G630">
        <f t="shared" si="75"/>
        <v>0</v>
      </c>
      <c r="H630">
        <f t="shared" si="76"/>
        <v>0</v>
      </c>
    </row>
    <row r="631" spans="2:8" x14ac:dyDescent="0.25">
      <c r="B631" s="10">
        <f>'номера продуктов'!F637</f>
        <v>0</v>
      </c>
      <c r="C631" s="38" t="str">
        <f t="shared" si="80"/>
        <v>0</v>
      </c>
      <c r="D631">
        <f t="shared" si="77"/>
        <v>0</v>
      </c>
      <c r="E631">
        <f t="shared" si="78"/>
        <v>0</v>
      </c>
      <c r="F631">
        <f t="shared" si="79"/>
        <v>0</v>
      </c>
      <c r="G631">
        <f t="shared" si="75"/>
        <v>0</v>
      </c>
      <c r="H631">
        <f t="shared" si="76"/>
        <v>0</v>
      </c>
    </row>
    <row r="632" spans="2:8" x14ac:dyDescent="0.25">
      <c r="B632" s="10">
        <f>'номера продуктов'!F638</f>
        <v>0</v>
      </c>
      <c r="C632" s="38" t="str">
        <f t="shared" si="80"/>
        <v>0</v>
      </c>
      <c r="D632">
        <f t="shared" si="77"/>
        <v>0</v>
      </c>
      <c r="E632">
        <f t="shared" si="78"/>
        <v>0</v>
      </c>
      <c r="F632">
        <f t="shared" si="79"/>
        <v>0</v>
      </c>
      <c r="G632">
        <f t="shared" si="75"/>
        <v>0</v>
      </c>
      <c r="H632">
        <f t="shared" si="76"/>
        <v>0</v>
      </c>
    </row>
    <row r="633" spans="2:8" x14ac:dyDescent="0.25">
      <c r="B633" s="10">
        <f>'номера продуктов'!F639</f>
        <v>0</v>
      </c>
      <c r="C633" s="38" t="str">
        <f t="shared" si="80"/>
        <v>0</v>
      </c>
      <c r="D633">
        <f t="shared" si="77"/>
        <v>0</v>
      </c>
      <c r="E633">
        <f t="shared" si="78"/>
        <v>0</v>
      </c>
      <c r="F633">
        <f t="shared" si="79"/>
        <v>0</v>
      </c>
      <c r="G633">
        <f t="shared" si="75"/>
        <v>0</v>
      </c>
      <c r="H633">
        <f t="shared" si="76"/>
        <v>0</v>
      </c>
    </row>
    <row r="634" spans="2:8" x14ac:dyDescent="0.25">
      <c r="B634" s="10">
        <f>'номера продуктов'!F640</f>
        <v>0</v>
      </c>
      <c r="C634" s="38" t="str">
        <f t="shared" si="80"/>
        <v>0</v>
      </c>
      <c r="D634">
        <f t="shared" si="77"/>
        <v>0</v>
      </c>
      <c r="E634">
        <f t="shared" si="78"/>
        <v>0</v>
      </c>
      <c r="F634">
        <f t="shared" si="79"/>
        <v>0</v>
      </c>
      <c r="G634">
        <f t="shared" si="75"/>
        <v>0</v>
      </c>
      <c r="H634">
        <f t="shared" si="76"/>
        <v>0</v>
      </c>
    </row>
    <row r="635" spans="2:8" x14ac:dyDescent="0.25">
      <c r="B635" s="10">
        <f>'номера продуктов'!F641</f>
        <v>0</v>
      </c>
      <c r="C635" s="38" t="str">
        <f t="shared" si="80"/>
        <v>0</v>
      </c>
      <c r="D635">
        <f t="shared" si="77"/>
        <v>0</v>
      </c>
      <c r="E635">
        <f t="shared" si="78"/>
        <v>0</v>
      </c>
      <c r="F635">
        <f t="shared" si="79"/>
        <v>0</v>
      </c>
      <c r="G635">
        <f t="shared" si="75"/>
        <v>0</v>
      </c>
      <c r="H635">
        <f t="shared" si="76"/>
        <v>0</v>
      </c>
    </row>
    <row r="636" spans="2:8" x14ac:dyDescent="0.25">
      <c r="B636" s="10">
        <f>'номера продуктов'!F642</f>
        <v>0</v>
      </c>
      <c r="C636" s="38" t="str">
        <f t="shared" si="80"/>
        <v>0</v>
      </c>
      <c r="D636">
        <f t="shared" si="77"/>
        <v>0</v>
      </c>
      <c r="E636">
        <f t="shared" si="78"/>
        <v>0</v>
      </c>
      <c r="F636">
        <f t="shared" si="79"/>
        <v>0</v>
      </c>
      <c r="G636">
        <f t="shared" si="75"/>
        <v>0</v>
      </c>
      <c r="H636">
        <f t="shared" si="76"/>
        <v>0</v>
      </c>
    </row>
    <row r="637" spans="2:8" x14ac:dyDescent="0.25">
      <c r="B637" s="10">
        <f>'номера продуктов'!F643</f>
        <v>0</v>
      </c>
      <c r="C637" s="38" t="str">
        <f t="shared" si="80"/>
        <v>0</v>
      </c>
      <c r="D637">
        <f t="shared" si="77"/>
        <v>0</v>
      </c>
      <c r="E637">
        <f t="shared" si="78"/>
        <v>0</v>
      </c>
      <c r="F637">
        <f t="shared" si="79"/>
        <v>0</v>
      </c>
      <c r="G637">
        <f t="shared" si="75"/>
        <v>0</v>
      </c>
      <c r="H637">
        <f t="shared" si="76"/>
        <v>0</v>
      </c>
    </row>
    <row r="638" spans="2:8" x14ac:dyDescent="0.25">
      <c r="B638" s="10">
        <f>'номера продуктов'!F644</f>
        <v>0</v>
      </c>
      <c r="C638" s="38" t="str">
        <f t="shared" si="80"/>
        <v>0</v>
      </c>
      <c r="D638">
        <f t="shared" si="77"/>
        <v>0</v>
      </c>
      <c r="E638">
        <f t="shared" si="78"/>
        <v>0</v>
      </c>
      <c r="F638">
        <f t="shared" si="79"/>
        <v>0</v>
      </c>
      <c r="G638">
        <f t="shared" si="75"/>
        <v>0</v>
      </c>
      <c r="H638">
        <f t="shared" si="76"/>
        <v>0</v>
      </c>
    </row>
    <row r="639" spans="2:8" x14ac:dyDescent="0.25">
      <c r="B639" s="10">
        <f>'номера продуктов'!F645</f>
        <v>0</v>
      </c>
      <c r="C639" s="38" t="str">
        <f t="shared" si="80"/>
        <v>0</v>
      </c>
      <c r="D639">
        <f t="shared" si="77"/>
        <v>0</v>
      </c>
      <c r="E639">
        <f t="shared" si="78"/>
        <v>0</v>
      </c>
      <c r="F639">
        <f t="shared" si="79"/>
        <v>0</v>
      </c>
      <c r="G639">
        <f t="shared" si="75"/>
        <v>0</v>
      </c>
      <c r="H639">
        <f t="shared" si="76"/>
        <v>0</v>
      </c>
    </row>
    <row r="640" spans="2:8" x14ac:dyDescent="0.25">
      <c r="B640" s="10">
        <f>'номера продуктов'!F646</f>
        <v>0</v>
      </c>
      <c r="C640" s="38" t="str">
        <f t="shared" si="80"/>
        <v>0</v>
      </c>
      <c r="D640">
        <f t="shared" si="77"/>
        <v>0</v>
      </c>
      <c r="E640">
        <f t="shared" si="78"/>
        <v>0</v>
      </c>
      <c r="F640">
        <f t="shared" si="79"/>
        <v>0</v>
      </c>
      <c r="G640">
        <f t="shared" si="75"/>
        <v>0</v>
      </c>
      <c r="H640">
        <f t="shared" si="76"/>
        <v>0</v>
      </c>
    </row>
    <row r="641" spans="2:8" x14ac:dyDescent="0.25">
      <c r="B641" s="10">
        <f>'номера продуктов'!F647</f>
        <v>0</v>
      </c>
      <c r="C641" s="38" t="str">
        <f t="shared" si="80"/>
        <v>0</v>
      </c>
      <c r="D641">
        <f t="shared" si="77"/>
        <v>0</v>
      </c>
      <c r="E641">
        <f t="shared" si="78"/>
        <v>0</v>
      </c>
      <c r="F641">
        <f t="shared" si="79"/>
        <v>0</v>
      </c>
      <c r="G641">
        <f t="shared" si="75"/>
        <v>0</v>
      </c>
      <c r="H641">
        <f t="shared" si="76"/>
        <v>0</v>
      </c>
    </row>
    <row r="642" spans="2:8" x14ac:dyDescent="0.25">
      <c r="B642" s="10">
        <f>'номера продуктов'!F648</f>
        <v>0</v>
      </c>
      <c r="C642" s="38" t="str">
        <f t="shared" si="80"/>
        <v>0</v>
      </c>
      <c r="D642">
        <f t="shared" si="77"/>
        <v>0</v>
      </c>
      <c r="E642">
        <f t="shared" si="78"/>
        <v>0</v>
      </c>
      <c r="F642">
        <f t="shared" si="79"/>
        <v>0</v>
      </c>
      <c r="G642">
        <f t="shared" si="75"/>
        <v>0</v>
      </c>
      <c r="H642">
        <f t="shared" si="76"/>
        <v>0</v>
      </c>
    </row>
    <row r="643" spans="2:8" x14ac:dyDescent="0.25">
      <c r="B643" s="10">
        <f>'номера продуктов'!F649</f>
        <v>0</v>
      </c>
      <c r="C643" s="38" t="str">
        <f t="shared" si="80"/>
        <v>0</v>
      </c>
      <c r="D643">
        <f t="shared" si="77"/>
        <v>0</v>
      </c>
      <c r="E643">
        <f t="shared" si="78"/>
        <v>0</v>
      </c>
      <c r="F643">
        <f t="shared" si="79"/>
        <v>0</v>
      </c>
      <c r="G643">
        <f t="shared" ref="G643:G700" si="81">IF(LEFT($C643,1)="4",$C643*1,0)</f>
        <v>0</v>
      </c>
      <c r="H643">
        <f t="shared" ref="H643:H700" si="82">IF(LEFT($C643,1)="5",$C643*1,0)</f>
        <v>0</v>
      </c>
    </row>
    <row r="644" spans="2:8" x14ac:dyDescent="0.25">
      <c r="B644" s="10">
        <f>'номера продуктов'!F650</f>
        <v>0</v>
      </c>
      <c r="C644" s="38" t="str">
        <f t="shared" si="80"/>
        <v>0</v>
      </c>
      <c r="D644">
        <f t="shared" ref="D644:D700" si="83">IF(LEFT($C644,1)="1",$C644*1,0)</f>
        <v>0</v>
      </c>
      <c r="E644">
        <f t="shared" ref="E644:E700" si="84">IF(LEFT($C644,1)="2",$C644*1,0)</f>
        <v>0</v>
      </c>
      <c r="F644">
        <f t="shared" ref="F644:F700" si="85">IF(LEFT($C644,1)="3",$C644*1,0)</f>
        <v>0</v>
      </c>
      <c r="G644">
        <f t="shared" si="81"/>
        <v>0</v>
      </c>
      <c r="H644">
        <f t="shared" si="82"/>
        <v>0</v>
      </c>
    </row>
    <row r="645" spans="2:8" x14ac:dyDescent="0.25">
      <c r="B645" s="10">
        <f>'номера продуктов'!F651</f>
        <v>0</v>
      </c>
      <c r="C645" s="38" t="str">
        <f t="shared" si="80"/>
        <v>0</v>
      </c>
      <c r="D645">
        <f t="shared" si="83"/>
        <v>0</v>
      </c>
      <c r="E645">
        <f t="shared" si="84"/>
        <v>0</v>
      </c>
      <c r="F645">
        <f t="shared" si="85"/>
        <v>0</v>
      </c>
      <c r="G645">
        <f t="shared" si="81"/>
        <v>0</v>
      </c>
      <c r="H645">
        <f t="shared" si="82"/>
        <v>0</v>
      </c>
    </row>
    <row r="646" spans="2:8" x14ac:dyDescent="0.25">
      <c r="B646" s="10">
        <f>'номера продуктов'!F652</f>
        <v>0</v>
      </c>
      <c r="C646" s="38" t="str">
        <f t="shared" si="80"/>
        <v>0</v>
      </c>
      <c r="D646">
        <f t="shared" si="83"/>
        <v>0</v>
      </c>
      <c r="E646">
        <f t="shared" si="84"/>
        <v>0</v>
      </c>
      <c r="F646">
        <f t="shared" si="85"/>
        <v>0</v>
      </c>
      <c r="G646">
        <f t="shared" si="81"/>
        <v>0</v>
      </c>
      <c r="H646">
        <f t="shared" si="82"/>
        <v>0</v>
      </c>
    </row>
    <row r="647" spans="2:8" x14ac:dyDescent="0.25">
      <c r="B647" s="10">
        <f>'номера продуктов'!F653</f>
        <v>0</v>
      </c>
      <c r="C647" s="38" t="str">
        <f t="shared" si="80"/>
        <v>0</v>
      </c>
      <c r="D647">
        <f t="shared" si="83"/>
        <v>0</v>
      </c>
      <c r="E647">
        <f t="shared" si="84"/>
        <v>0</v>
      </c>
      <c r="F647">
        <f t="shared" si="85"/>
        <v>0</v>
      </c>
      <c r="G647">
        <f t="shared" si="81"/>
        <v>0</v>
      </c>
      <c r="H647">
        <f t="shared" si="82"/>
        <v>0</v>
      </c>
    </row>
    <row r="648" spans="2:8" x14ac:dyDescent="0.25">
      <c r="B648" s="10">
        <f>'номера продуктов'!F654</f>
        <v>0</v>
      </c>
      <c r="C648" s="38" t="str">
        <f t="shared" si="80"/>
        <v>0</v>
      </c>
      <c r="D648">
        <f t="shared" si="83"/>
        <v>0</v>
      </c>
      <c r="E648">
        <f t="shared" si="84"/>
        <v>0</v>
      </c>
      <c r="F648">
        <f t="shared" si="85"/>
        <v>0</v>
      </c>
      <c r="G648">
        <f t="shared" si="81"/>
        <v>0</v>
      </c>
      <c r="H648">
        <f t="shared" si="82"/>
        <v>0</v>
      </c>
    </row>
    <row r="649" spans="2:8" x14ac:dyDescent="0.25">
      <c r="B649" s="10">
        <f>'номера продуктов'!F655</f>
        <v>0</v>
      </c>
      <c r="C649" s="38" t="str">
        <f t="shared" si="80"/>
        <v>0</v>
      </c>
      <c r="D649">
        <f t="shared" si="83"/>
        <v>0</v>
      </c>
      <c r="E649">
        <f t="shared" si="84"/>
        <v>0</v>
      </c>
      <c r="F649">
        <f t="shared" si="85"/>
        <v>0</v>
      </c>
      <c r="G649">
        <f t="shared" si="81"/>
        <v>0</v>
      </c>
      <c r="H649">
        <f t="shared" si="82"/>
        <v>0</v>
      </c>
    </row>
    <row r="650" spans="2:8" x14ac:dyDescent="0.25">
      <c r="B650" s="10">
        <f>'номера продуктов'!F656</f>
        <v>0</v>
      </c>
      <c r="C650" s="38" t="str">
        <f t="shared" si="80"/>
        <v>0</v>
      </c>
      <c r="D650">
        <f t="shared" si="83"/>
        <v>0</v>
      </c>
      <c r="E650">
        <f t="shared" si="84"/>
        <v>0</v>
      </c>
      <c r="F650">
        <f t="shared" si="85"/>
        <v>0</v>
      </c>
      <c r="G650">
        <f t="shared" si="81"/>
        <v>0</v>
      </c>
      <c r="H650">
        <f t="shared" si="82"/>
        <v>0</v>
      </c>
    </row>
    <row r="651" spans="2:8" x14ac:dyDescent="0.25">
      <c r="B651" s="10">
        <f>'номера продуктов'!F657</f>
        <v>0</v>
      </c>
      <c r="C651" s="38" t="str">
        <f t="shared" si="80"/>
        <v>0</v>
      </c>
      <c r="D651">
        <f t="shared" si="83"/>
        <v>0</v>
      </c>
      <c r="E651">
        <f t="shared" si="84"/>
        <v>0</v>
      </c>
      <c r="F651">
        <f t="shared" si="85"/>
        <v>0</v>
      </c>
      <c r="G651">
        <f t="shared" si="81"/>
        <v>0</v>
      </c>
      <c r="H651">
        <f t="shared" si="82"/>
        <v>0</v>
      </c>
    </row>
    <row r="652" spans="2:8" x14ac:dyDescent="0.25">
      <c r="B652" s="10">
        <f>'номера продуктов'!F658</f>
        <v>0</v>
      </c>
      <c r="C652" s="38" t="str">
        <f t="shared" si="80"/>
        <v>0</v>
      </c>
      <c r="D652">
        <f t="shared" si="83"/>
        <v>0</v>
      </c>
      <c r="E652">
        <f t="shared" si="84"/>
        <v>0</v>
      </c>
      <c r="F652">
        <f t="shared" si="85"/>
        <v>0</v>
      </c>
      <c r="G652">
        <f t="shared" si="81"/>
        <v>0</v>
      </c>
      <c r="H652">
        <f t="shared" si="82"/>
        <v>0</v>
      </c>
    </row>
    <row r="653" spans="2:8" x14ac:dyDescent="0.25">
      <c r="B653" s="10">
        <f>'номера продуктов'!F659</f>
        <v>0</v>
      </c>
      <c r="C653" s="38" t="str">
        <f t="shared" si="80"/>
        <v>0</v>
      </c>
      <c r="D653">
        <f t="shared" si="83"/>
        <v>0</v>
      </c>
      <c r="E653">
        <f t="shared" si="84"/>
        <v>0</v>
      </c>
      <c r="F653">
        <f t="shared" si="85"/>
        <v>0</v>
      </c>
      <c r="G653">
        <f t="shared" si="81"/>
        <v>0</v>
      </c>
      <c r="H653">
        <f t="shared" si="82"/>
        <v>0</v>
      </c>
    </row>
    <row r="654" spans="2:8" x14ac:dyDescent="0.25">
      <c r="B654" s="10">
        <f>'номера продуктов'!F660</f>
        <v>0</v>
      </c>
      <c r="C654" s="38" t="str">
        <f t="shared" si="80"/>
        <v>0</v>
      </c>
      <c r="D654">
        <f t="shared" si="83"/>
        <v>0</v>
      </c>
      <c r="E654">
        <f t="shared" si="84"/>
        <v>0</v>
      </c>
      <c r="F654">
        <f t="shared" si="85"/>
        <v>0</v>
      </c>
      <c r="G654">
        <f t="shared" si="81"/>
        <v>0</v>
      </c>
      <c r="H654">
        <f t="shared" si="82"/>
        <v>0</v>
      </c>
    </row>
    <row r="655" spans="2:8" x14ac:dyDescent="0.25">
      <c r="B655" s="10">
        <f>'номера продуктов'!F661</f>
        <v>0</v>
      </c>
      <c r="C655" s="38" t="str">
        <f t="shared" si="80"/>
        <v>0</v>
      </c>
      <c r="D655">
        <f t="shared" si="83"/>
        <v>0</v>
      </c>
      <c r="E655">
        <f t="shared" si="84"/>
        <v>0</v>
      </c>
      <c r="F655">
        <f t="shared" si="85"/>
        <v>0</v>
      </c>
      <c r="G655">
        <f t="shared" si="81"/>
        <v>0</v>
      </c>
      <c r="H655">
        <f t="shared" si="82"/>
        <v>0</v>
      </c>
    </row>
    <row r="656" spans="2:8" x14ac:dyDescent="0.25">
      <c r="B656" s="10">
        <f>'номера продуктов'!F662</f>
        <v>0</v>
      </c>
      <c r="C656" s="38" t="str">
        <f t="shared" si="80"/>
        <v>0</v>
      </c>
      <c r="D656">
        <f t="shared" si="83"/>
        <v>0</v>
      </c>
      <c r="E656">
        <f t="shared" si="84"/>
        <v>0</v>
      </c>
      <c r="F656">
        <f t="shared" si="85"/>
        <v>0</v>
      </c>
      <c r="G656">
        <f t="shared" si="81"/>
        <v>0</v>
      </c>
      <c r="H656">
        <f t="shared" si="82"/>
        <v>0</v>
      </c>
    </row>
    <row r="657" spans="2:8" x14ac:dyDescent="0.25">
      <c r="B657" s="10">
        <f>'номера продуктов'!F663</f>
        <v>0</v>
      </c>
      <c r="C657" s="38" t="str">
        <f t="shared" si="80"/>
        <v>0</v>
      </c>
      <c r="D657">
        <f t="shared" si="83"/>
        <v>0</v>
      </c>
      <c r="E657">
        <f t="shared" si="84"/>
        <v>0</v>
      </c>
      <c r="F657">
        <f t="shared" si="85"/>
        <v>0</v>
      </c>
      <c r="G657">
        <f t="shared" si="81"/>
        <v>0</v>
      </c>
      <c r="H657">
        <f t="shared" si="82"/>
        <v>0</v>
      </c>
    </row>
    <row r="658" spans="2:8" x14ac:dyDescent="0.25">
      <c r="B658" s="10">
        <f>'номера продуктов'!F664</f>
        <v>0</v>
      </c>
      <c r="C658" s="38" t="str">
        <f t="shared" ref="C658:C700" si="86">LEFT(B658,4)</f>
        <v>0</v>
      </c>
      <c r="D658">
        <f t="shared" si="83"/>
        <v>0</v>
      </c>
      <c r="E658">
        <f t="shared" si="84"/>
        <v>0</v>
      </c>
      <c r="F658">
        <f t="shared" si="85"/>
        <v>0</v>
      </c>
      <c r="G658">
        <f t="shared" si="81"/>
        <v>0</v>
      </c>
      <c r="H658">
        <f t="shared" si="82"/>
        <v>0</v>
      </c>
    </row>
    <row r="659" spans="2:8" x14ac:dyDescent="0.25">
      <c r="B659" s="10">
        <f>'номера продуктов'!F665</f>
        <v>0</v>
      </c>
      <c r="C659" s="38" t="str">
        <f t="shared" si="86"/>
        <v>0</v>
      </c>
      <c r="D659">
        <f t="shared" si="83"/>
        <v>0</v>
      </c>
      <c r="E659">
        <f t="shared" si="84"/>
        <v>0</v>
      </c>
      <c r="F659">
        <f t="shared" si="85"/>
        <v>0</v>
      </c>
      <c r="G659">
        <f t="shared" si="81"/>
        <v>0</v>
      </c>
      <c r="H659">
        <f t="shared" si="82"/>
        <v>0</v>
      </c>
    </row>
    <row r="660" spans="2:8" x14ac:dyDescent="0.25">
      <c r="B660" s="10">
        <f>'номера продуктов'!F666</f>
        <v>0</v>
      </c>
      <c r="C660" s="38" t="str">
        <f t="shared" si="86"/>
        <v>0</v>
      </c>
      <c r="D660">
        <f t="shared" si="83"/>
        <v>0</v>
      </c>
      <c r="E660">
        <f t="shared" si="84"/>
        <v>0</v>
      </c>
      <c r="F660">
        <f t="shared" si="85"/>
        <v>0</v>
      </c>
      <c r="G660">
        <f t="shared" si="81"/>
        <v>0</v>
      </c>
      <c r="H660">
        <f t="shared" si="82"/>
        <v>0</v>
      </c>
    </row>
    <row r="661" spans="2:8" x14ac:dyDescent="0.25">
      <c r="B661" s="10">
        <f>'номера продуктов'!F667</f>
        <v>0</v>
      </c>
      <c r="C661" s="38" t="str">
        <f t="shared" si="86"/>
        <v>0</v>
      </c>
      <c r="D661">
        <f t="shared" si="83"/>
        <v>0</v>
      </c>
      <c r="E661">
        <f t="shared" si="84"/>
        <v>0</v>
      </c>
      <c r="F661">
        <f t="shared" si="85"/>
        <v>0</v>
      </c>
      <c r="G661">
        <f t="shared" si="81"/>
        <v>0</v>
      </c>
      <c r="H661">
        <f t="shared" si="82"/>
        <v>0</v>
      </c>
    </row>
    <row r="662" spans="2:8" x14ac:dyDescent="0.25">
      <c r="B662" s="10">
        <f>'номера продуктов'!F668</f>
        <v>0</v>
      </c>
      <c r="C662" s="38" t="str">
        <f t="shared" si="86"/>
        <v>0</v>
      </c>
      <c r="D662">
        <f t="shared" si="83"/>
        <v>0</v>
      </c>
      <c r="E662">
        <f t="shared" si="84"/>
        <v>0</v>
      </c>
      <c r="F662">
        <f t="shared" si="85"/>
        <v>0</v>
      </c>
      <c r="G662">
        <f t="shared" si="81"/>
        <v>0</v>
      </c>
      <c r="H662">
        <f t="shared" si="82"/>
        <v>0</v>
      </c>
    </row>
    <row r="663" spans="2:8" x14ac:dyDescent="0.25">
      <c r="B663" s="10">
        <f>'номера продуктов'!F669</f>
        <v>0</v>
      </c>
      <c r="C663" s="38" t="str">
        <f t="shared" si="86"/>
        <v>0</v>
      </c>
      <c r="D663">
        <f t="shared" si="83"/>
        <v>0</v>
      </c>
      <c r="E663">
        <f t="shared" si="84"/>
        <v>0</v>
      </c>
      <c r="F663">
        <f t="shared" si="85"/>
        <v>0</v>
      </c>
      <c r="G663">
        <f t="shared" si="81"/>
        <v>0</v>
      </c>
      <c r="H663">
        <f t="shared" si="82"/>
        <v>0</v>
      </c>
    </row>
    <row r="664" spans="2:8" x14ac:dyDescent="0.25">
      <c r="B664" s="10">
        <f>'номера продуктов'!F670</f>
        <v>0</v>
      </c>
      <c r="C664" s="38" t="str">
        <f t="shared" si="86"/>
        <v>0</v>
      </c>
      <c r="D664">
        <f t="shared" si="83"/>
        <v>0</v>
      </c>
      <c r="E664">
        <f t="shared" si="84"/>
        <v>0</v>
      </c>
      <c r="F664">
        <f t="shared" si="85"/>
        <v>0</v>
      </c>
      <c r="G664">
        <f t="shared" si="81"/>
        <v>0</v>
      </c>
      <c r="H664">
        <f t="shared" si="82"/>
        <v>0</v>
      </c>
    </row>
    <row r="665" spans="2:8" x14ac:dyDescent="0.25">
      <c r="B665" s="10">
        <f>'номера продуктов'!F671</f>
        <v>0</v>
      </c>
      <c r="C665" s="38" t="str">
        <f t="shared" si="86"/>
        <v>0</v>
      </c>
      <c r="D665">
        <f t="shared" si="83"/>
        <v>0</v>
      </c>
      <c r="E665">
        <f t="shared" si="84"/>
        <v>0</v>
      </c>
      <c r="F665">
        <f t="shared" si="85"/>
        <v>0</v>
      </c>
      <c r="G665">
        <f t="shared" si="81"/>
        <v>0</v>
      </c>
      <c r="H665">
        <f t="shared" si="82"/>
        <v>0</v>
      </c>
    </row>
    <row r="666" spans="2:8" x14ac:dyDescent="0.25">
      <c r="B666" s="10">
        <f>'номера продуктов'!F672</f>
        <v>0</v>
      </c>
      <c r="C666" s="38" t="str">
        <f t="shared" si="86"/>
        <v>0</v>
      </c>
      <c r="D666">
        <f t="shared" si="83"/>
        <v>0</v>
      </c>
      <c r="E666">
        <f t="shared" si="84"/>
        <v>0</v>
      </c>
      <c r="F666">
        <f t="shared" si="85"/>
        <v>0</v>
      </c>
      <c r="G666">
        <f t="shared" si="81"/>
        <v>0</v>
      </c>
      <c r="H666">
        <f t="shared" si="82"/>
        <v>0</v>
      </c>
    </row>
    <row r="667" spans="2:8" x14ac:dyDescent="0.25">
      <c r="B667" s="10">
        <f>'номера продуктов'!F673</f>
        <v>0</v>
      </c>
      <c r="C667" s="38" t="str">
        <f t="shared" si="86"/>
        <v>0</v>
      </c>
      <c r="D667">
        <f t="shared" si="83"/>
        <v>0</v>
      </c>
      <c r="E667">
        <f t="shared" si="84"/>
        <v>0</v>
      </c>
      <c r="F667">
        <f t="shared" si="85"/>
        <v>0</v>
      </c>
      <c r="G667">
        <f t="shared" si="81"/>
        <v>0</v>
      </c>
      <c r="H667">
        <f t="shared" si="82"/>
        <v>0</v>
      </c>
    </row>
    <row r="668" spans="2:8" x14ac:dyDescent="0.25">
      <c r="B668" s="10">
        <f>'номера продуктов'!F674</f>
        <v>0</v>
      </c>
      <c r="C668" s="38" t="str">
        <f t="shared" si="86"/>
        <v>0</v>
      </c>
      <c r="D668">
        <f t="shared" si="83"/>
        <v>0</v>
      </c>
      <c r="E668">
        <f t="shared" si="84"/>
        <v>0</v>
      </c>
      <c r="F668">
        <f t="shared" si="85"/>
        <v>0</v>
      </c>
      <c r="G668">
        <f t="shared" si="81"/>
        <v>0</v>
      </c>
      <c r="H668">
        <f t="shared" si="82"/>
        <v>0</v>
      </c>
    </row>
    <row r="669" spans="2:8" x14ac:dyDescent="0.25">
      <c r="B669" s="10">
        <f>'номера продуктов'!F675</f>
        <v>0</v>
      </c>
      <c r="C669" s="38" t="str">
        <f t="shared" si="86"/>
        <v>0</v>
      </c>
      <c r="D669">
        <f t="shared" si="83"/>
        <v>0</v>
      </c>
      <c r="E669">
        <f t="shared" si="84"/>
        <v>0</v>
      </c>
      <c r="F669">
        <f t="shared" si="85"/>
        <v>0</v>
      </c>
      <c r="G669">
        <f t="shared" si="81"/>
        <v>0</v>
      </c>
      <c r="H669">
        <f t="shared" si="82"/>
        <v>0</v>
      </c>
    </row>
    <row r="670" spans="2:8" x14ac:dyDescent="0.25">
      <c r="B670" s="10">
        <f>'номера продуктов'!F676</f>
        <v>0</v>
      </c>
      <c r="C670" s="38" t="str">
        <f t="shared" si="86"/>
        <v>0</v>
      </c>
      <c r="D670">
        <f t="shared" si="83"/>
        <v>0</v>
      </c>
      <c r="E670">
        <f t="shared" si="84"/>
        <v>0</v>
      </c>
      <c r="F670">
        <f t="shared" si="85"/>
        <v>0</v>
      </c>
      <c r="G670">
        <f t="shared" si="81"/>
        <v>0</v>
      </c>
      <c r="H670">
        <f t="shared" si="82"/>
        <v>0</v>
      </c>
    </row>
    <row r="671" spans="2:8" x14ac:dyDescent="0.25">
      <c r="B671" s="10">
        <f>'номера продуктов'!F677</f>
        <v>0</v>
      </c>
      <c r="C671" s="38" t="str">
        <f t="shared" si="86"/>
        <v>0</v>
      </c>
      <c r="D671">
        <f t="shared" si="83"/>
        <v>0</v>
      </c>
      <c r="E671">
        <f t="shared" si="84"/>
        <v>0</v>
      </c>
      <c r="F671">
        <f t="shared" si="85"/>
        <v>0</v>
      </c>
      <c r="G671">
        <f t="shared" si="81"/>
        <v>0</v>
      </c>
      <c r="H671">
        <f t="shared" si="82"/>
        <v>0</v>
      </c>
    </row>
    <row r="672" spans="2:8" x14ac:dyDescent="0.25">
      <c r="B672" s="10">
        <f>'номера продуктов'!F678</f>
        <v>0</v>
      </c>
      <c r="C672" s="38" t="str">
        <f t="shared" si="86"/>
        <v>0</v>
      </c>
      <c r="D672">
        <f t="shared" si="83"/>
        <v>0</v>
      </c>
      <c r="E672">
        <f t="shared" si="84"/>
        <v>0</v>
      </c>
      <c r="F672">
        <f t="shared" si="85"/>
        <v>0</v>
      </c>
      <c r="G672">
        <f t="shared" si="81"/>
        <v>0</v>
      </c>
      <c r="H672">
        <f t="shared" si="82"/>
        <v>0</v>
      </c>
    </row>
    <row r="673" spans="2:8" x14ac:dyDescent="0.25">
      <c r="B673" s="10">
        <f>'номера продуктов'!F679</f>
        <v>0</v>
      </c>
      <c r="C673" s="38" t="str">
        <f t="shared" si="86"/>
        <v>0</v>
      </c>
      <c r="D673">
        <f t="shared" si="83"/>
        <v>0</v>
      </c>
      <c r="E673">
        <f t="shared" si="84"/>
        <v>0</v>
      </c>
      <c r="F673">
        <f t="shared" si="85"/>
        <v>0</v>
      </c>
      <c r="G673">
        <f t="shared" si="81"/>
        <v>0</v>
      </c>
      <c r="H673">
        <f t="shared" si="82"/>
        <v>0</v>
      </c>
    </row>
    <row r="674" spans="2:8" x14ac:dyDescent="0.25">
      <c r="B674" s="10">
        <f>'номера продуктов'!F680</f>
        <v>0</v>
      </c>
      <c r="C674" s="38" t="str">
        <f t="shared" si="86"/>
        <v>0</v>
      </c>
      <c r="D674">
        <f t="shared" si="83"/>
        <v>0</v>
      </c>
      <c r="E674">
        <f t="shared" si="84"/>
        <v>0</v>
      </c>
      <c r="F674">
        <f t="shared" si="85"/>
        <v>0</v>
      </c>
      <c r="G674">
        <f t="shared" si="81"/>
        <v>0</v>
      </c>
      <c r="H674">
        <f t="shared" si="82"/>
        <v>0</v>
      </c>
    </row>
    <row r="675" spans="2:8" x14ac:dyDescent="0.25">
      <c r="B675" s="10">
        <f>'номера продуктов'!F681</f>
        <v>0</v>
      </c>
      <c r="C675" s="38" t="str">
        <f t="shared" si="86"/>
        <v>0</v>
      </c>
      <c r="D675">
        <f t="shared" si="83"/>
        <v>0</v>
      </c>
      <c r="E675">
        <f t="shared" si="84"/>
        <v>0</v>
      </c>
      <c r="F675">
        <f t="shared" si="85"/>
        <v>0</v>
      </c>
      <c r="G675">
        <f t="shared" si="81"/>
        <v>0</v>
      </c>
      <c r="H675">
        <f t="shared" si="82"/>
        <v>0</v>
      </c>
    </row>
    <row r="676" spans="2:8" x14ac:dyDescent="0.25">
      <c r="B676" s="10">
        <f>'номера продуктов'!F682</f>
        <v>0</v>
      </c>
      <c r="C676" s="38" t="str">
        <f t="shared" si="86"/>
        <v>0</v>
      </c>
      <c r="D676">
        <f t="shared" si="83"/>
        <v>0</v>
      </c>
      <c r="E676">
        <f t="shared" si="84"/>
        <v>0</v>
      </c>
      <c r="F676">
        <f t="shared" si="85"/>
        <v>0</v>
      </c>
      <c r="G676">
        <f t="shared" si="81"/>
        <v>0</v>
      </c>
      <c r="H676">
        <f t="shared" si="82"/>
        <v>0</v>
      </c>
    </row>
    <row r="677" spans="2:8" x14ac:dyDescent="0.25">
      <c r="B677" s="10">
        <f>'номера продуктов'!F683</f>
        <v>0</v>
      </c>
      <c r="C677" s="38" t="str">
        <f t="shared" si="86"/>
        <v>0</v>
      </c>
      <c r="D677">
        <f t="shared" si="83"/>
        <v>0</v>
      </c>
      <c r="E677">
        <f t="shared" si="84"/>
        <v>0</v>
      </c>
      <c r="F677">
        <f t="shared" si="85"/>
        <v>0</v>
      </c>
      <c r="G677">
        <f t="shared" si="81"/>
        <v>0</v>
      </c>
      <c r="H677">
        <f t="shared" si="82"/>
        <v>0</v>
      </c>
    </row>
    <row r="678" spans="2:8" x14ac:dyDescent="0.25">
      <c r="B678" s="10">
        <f>'номера продуктов'!F684</f>
        <v>0</v>
      </c>
      <c r="C678" s="38" t="str">
        <f t="shared" si="86"/>
        <v>0</v>
      </c>
      <c r="D678">
        <f t="shared" si="83"/>
        <v>0</v>
      </c>
      <c r="E678">
        <f t="shared" si="84"/>
        <v>0</v>
      </c>
      <c r="F678">
        <f t="shared" si="85"/>
        <v>0</v>
      </c>
      <c r="G678">
        <f t="shared" si="81"/>
        <v>0</v>
      </c>
      <c r="H678">
        <f t="shared" si="82"/>
        <v>0</v>
      </c>
    </row>
    <row r="679" spans="2:8" x14ac:dyDescent="0.25">
      <c r="B679" s="10">
        <f>'номера продуктов'!F685</f>
        <v>0</v>
      </c>
      <c r="C679" s="38" t="str">
        <f t="shared" si="86"/>
        <v>0</v>
      </c>
      <c r="D679">
        <f t="shared" si="83"/>
        <v>0</v>
      </c>
      <c r="E679">
        <f t="shared" si="84"/>
        <v>0</v>
      </c>
      <c r="F679">
        <f t="shared" si="85"/>
        <v>0</v>
      </c>
      <c r="G679">
        <f t="shared" si="81"/>
        <v>0</v>
      </c>
      <c r="H679">
        <f t="shared" si="82"/>
        <v>0</v>
      </c>
    </row>
    <row r="680" spans="2:8" x14ac:dyDescent="0.25">
      <c r="B680" s="10">
        <f>'номера продуктов'!F686</f>
        <v>0</v>
      </c>
      <c r="C680" s="38" t="str">
        <f t="shared" si="86"/>
        <v>0</v>
      </c>
      <c r="D680">
        <f t="shared" si="83"/>
        <v>0</v>
      </c>
      <c r="E680">
        <f t="shared" si="84"/>
        <v>0</v>
      </c>
      <c r="F680">
        <f t="shared" si="85"/>
        <v>0</v>
      </c>
      <c r="G680">
        <f t="shared" si="81"/>
        <v>0</v>
      </c>
      <c r="H680">
        <f t="shared" si="82"/>
        <v>0</v>
      </c>
    </row>
    <row r="681" spans="2:8" x14ac:dyDescent="0.25">
      <c r="B681" s="10">
        <f>'номера продуктов'!F687</f>
        <v>0</v>
      </c>
      <c r="C681" s="38" t="str">
        <f t="shared" si="86"/>
        <v>0</v>
      </c>
      <c r="D681">
        <f t="shared" si="83"/>
        <v>0</v>
      </c>
      <c r="E681">
        <f t="shared" si="84"/>
        <v>0</v>
      </c>
      <c r="F681">
        <f t="shared" si="85"/>
        <v>0</v>
      </c>
      <c r="G681">
        <f t="shared" si="81"/>
        <v>0</v>
      </c>
      <c r="H681">
        <f t="shared" si="82"/>
        <v>0</v>
      </c>
    </row>
    <row r="682" spans="2:8" x14ac:dyDescent="0.25">
      <c r="B682" s="10">
        <f>'номера продуктов'!F688</f>
        <v>0</v>
      </c>
      <c r="C682" s="38" t="str">
        <f t="shared" si="86"/>
        <v>0</v>
      </c>
      <c r="D682">
        <f t="shared" si="83"/>
        <v>0</v>
      </c>
      <c r="E682">
        <f t="shared" si="84"/>
        <v>0</v>
      </c>
      <c r="F682">
        <f t="shared" si="85"/>
        <v>0</v>
      </c>
      <c r="G682">
        <f t="shared" si="81"/>
        <v>0</v>
      </c>
      <c r="H682">
        <f t="shared" si="82"/>
        <v>0</v>
      </c>
    </row>
    <row r="683" spans="2:8" x14ac:dyDescent="0.25">
      <c r="B683" s="10">
        <f>'номера продуктов'!F689</f>
        <v>0</v>
      </c>
      <c r="C683" s="38" t="str">
        <f t="shared" si="86"/>
        <v>0</v>
      </c>
      <c r="D683">
        <f t="shared" si="83"/>
        <v>0</v>
      </c>
      <c r="E683">
        <f t="shared" si="84"/>
        <v>0</v>
      </c>
      <c r="F683">
        <f t="shared" si="85"/>
        <v>0</v>
      </c>
      <c r="G683">
        <f t="shared" si="81"/>
        <v>0</v>
      </c>
      <c r="H683">
        <f t="shared" si="82"/>
        <v>0</v>
      </c>
    </row>
    <row r="684" spans="2:8" x14ac:dyDescent="0.25">
      <c r="B684" s="10">
        <f>'номера продуктов'!F690</f>
        <v>0</v>
      </c>
      <c r="C684" s="38" t="str">
        <f t="shared" si="86"/>
        <v>0</v>
      </c>
      <c r="D684">
        <f t="shared" si="83"/>
        <v>0</v>
      </c>
      <c r="E684">
        <f t="shared" si="84"/>
        <v>0</v>
      </c>
      <c r="F684">
        <f t="shared" si="85"/>
        <v>0</v>
      </c>
      <c r="G684">
        <f t="shared" si="81"/>
        <v>0</v>
      </c>
      <c r="H684">
        <f t="shared" si="82"/>
        <v>0</v>
      </c>
    </row>
    <row r="685" spans="2:8" x14ac:dyDescent="0.25">
      <c r="B685" s="10">
        <f>'номера продуктов'!F691</f>
        <v>0</v>
      </c>
      <c r="C685" s="38" t="str">
        <f t="shared" si="86"/>
        <v>0</v>
      </c>
      <c r="D685">
        <f t="shared" si="83"/>
        <v>0</v>
      </c>
      <c r="E685">
        <f t="shared" si="84"/>
        <v>0</v>
      </c>
      <c r="F685">
        <f t="shared" si="85"/>
        <v>0</v>
      </c>
      <c r="G685">
        <f t="shared" si="81"/>
        <v>0</v>
      </c>
      <c r="H685">
        <f t="shared" si="82"/>
        <v>0</v>
      </c>
    </row>
    <row r="686" spans="2:8" x14ac:dyDescent="0.25">
      <c r="B686" s="10">
        <f>'номера продуктов'!F692</f>
        <v>0</v>
      </c>
      <c r="C686" s="38" t="str">
        <f t="shared" si="86"/>
        <v>0</v>
      </c>
      <c r="D686">
        <f t="shared" si="83"/>
        <v>0</v>
      </c>
      <c r="E686">
        <f t="shared" si="84"/>
        <v>0</v>
      </c>
      <c r="F686">
        <f t="shared" si="85"/>
        <v>0</v>
      </c>
      <c r="G686">
        <f t="shared" si="81"/>
        <v>0</v>
      </c>
      <c r="H686">
        <f t="shared" si="82"/>
        <v>0</v>
      </c>
    </row>
    <row r="687" spans="2:8" x14ac:dyDescent="0.25">
      <c r="B687" s="10">
        <f>'номера продуктов'!F693</f>
        <v>0</v>
      </c>
      <c r="C687" s="38" t="str">
        <f t="shared" si="86"/>
        <v>0</v>
      </c>
      <c r="D687">
        <f t="shared" si="83"/>
        <v>0</v>
      </c>
      <c r="E687">
        <f t="shared" si="84"/>
        <v>0</v>
      </c>
      <c r="F687">
        <f t="shared" si="85"/>
        <v>0</v>
      </c>
      <c r="G687">
        <f t="shared" si="81"/>
        <v>0</v>
      </c>
      <c r="H687">
        <f t="shared" si="82"/>
        <v>0</v>
      </c>
    </row>
    <row r="688" spans="2:8" x14ac:dyDescent="0.25">
      <c r="B688" s="10">
        <f>'номера продуктов'!F694</f>
        <v>0</v>
      </c>
      <c r="C688" s="38" t="str">
        <f t="shared" si="86"/>
        <v>0</v>
      </c>
      <c r="D688">
        <f t="shared" si="83"/>
        <v>0</v>
      </c>
      <c r="E688">
        <f t="shared" si="84"/>
        <v>0</v>
      </c>
      <c r="F688">
        <f t="shared" si="85"/>
        <v>0</v>
      </c>
      <c r="G688">
        <f t="shared" si="81"/>
        <v>0</v>
      </c>
      <c r="H688">
        <f t="shared" si="82"/>
        <v>0</v>
      </c>
    </row>
    <row r="689" spans="2:8" x14ac:dyDescent="0.25">
      <c r="B689" s="10">
        <f>'номера продуктов'!F695</f>
        <v>0</v>
      </c>
      <c r="C689" s="38" t="str">
        <f t="shared" si="86"/>
        <v>0</v>
      </c>
      <c r="D689">
        <f t="shared" si="83"/>
        <v>0</v>
      </c>
      <c r="E689">
        <f t="shared" si="84"/>
        <v>0</v>
      </c>
      <c r="F689">
        <f t="shared" si="85"/>
        <v>0</v>
      </c>
      <c r="G689">
        <f t="shared" si="81"/>
        <v>0</v>
      </c>
      <c r="H689">
        <f t="shared" si="82"/>
        <v>0</v>
      </c>
    </row>
    <row r="690" spans="2:8" x14ac:dyDescent="0.25">
      <c r="B690" s="10">
        <f>'номера продуктов'!F696</f>
        <v>0</v>
      </c>
      <c r="C690" s="38" t="str">
        <f t="shared" si="86"/>
        <v>0</v>
      </c>
      <c r="D690">
        <f t="shared" si="83"/>
        <v>0</v>
      </c>
      <c r="E690">
        <f t="shared" si="84"/>
        <v>0</v>
      </c>
      <c r="F690">
        <f t="shared" si="85"/>
        <v>0</v>
      </c>
      <c r="G690">
        <f t="shared" si="81"/>
        <v>0</v>
      </c>
      <c r="H690">
        <f t="shared" si="82"/>
        <v>0</v>
      </c>
    </row>
    <row r="691" spans="2:8" x14ac:dyDescent="0.25">
      <c r="B691" s="10">
        <f>'номера продуктов'!F697</f>
        <v>0</v>
      </c>
      <c r="C691" s="38" t="str">
        <f t="shared" si="86"/>
        <v>0</v>
      </c>
      <c r="D691">
        <f t="shared" si="83"/>
        <v>0</v>
      </c>
      <c r="E691">
        <f t="shared" si="84"/>
        <v>0</v>
      </c>
      <c r="F691">
        <f t="shared" si="85"/>
        <v>0</v>
      </c>
      <c r="G691">
        <f t="shared" si="81"/>
        <v>0</v>
      </c>
      <c r="H691">
        <f t="shared" si="82"/>
        <v>0</v>
      </c>
    </row>
    <row r="692" spans="2:8" x14ac:dyDescent="0.25">
      <c r="B692" s="10">
        <f>'номера продуктов'!F698</f>
        <v>0</v>
      </c>
      <c r="C692" s="38" t="str">
        <f t="shared" si="86"/>
        <v>0</v>
      </c>
      <c r="D692">
        <f t="shared" si="83"/>
        <v>0</v>
      </c>
      <c r="E692">
        <f t="shared" si="84"/>
        <v>0</v>
      </c>
      <c r="F692">
        <f t="shared" si="85"/>
        <v>0</v>
      </c>
      <c r="G692">
        <f t="shared" si="81"/>
        <v>0</v>
      </c>
      <c r="H692">
        <f t="shared" si="82"/>
        <v>0</v>
      </c>
    </row>
    <row r="693" spans="2:8" x14ac:dyDescent="0.25">
      <c r="B693" s="10">
        <f>'номера продуктов'!F699</f>
        <v>0</v>
      </c>
      <c r="C693" s="38" t="str">
        <f t="shared" si="86"/>
        <v>0</v>
      </c>
      <c r="D693">
        <f t="shared" si="83"/>
        <v>0</v>
      </c>
      <c r="E693">
        <f t="shared" si="84"/>
        <v>0</v>
      </c>
      <c r="F693">
        <f t="shared" si="85"/>
        <v>0</v>
      </c>
      <c r="G693">
        <f t="shared" si="81"/>
        <v>0</v>
      </c>
      <c r="H693">
        <f t="shared" si="82"/>
        <v>0</v>
      </c>
    </row>
    <row r="694" spans="2:8" x14ac:dyDescent="0.25">
      <c r="B694" s="10">
        <f>'номера продуктов'!F700</f>
        <v>0</v>
      </c>
      <c r="C694" s="38" t="str">
        <f t="shared" si="86"/>
        <v>0</v>
      </c>
      <c r="D694">
        <f t="shared" si="83"/>
        <v>0</v>
      </c>
      <c r="E694">
        <f t="shared" si="84"/>
        <v>0</v>
      </c>
      <c r="F694">
        <f t="shared" si="85"/>
        <v>0</v>
      </c>
      <c r="G694">
        <f t="shared" si="81"/>
        <v>0</v>
      </c>
      <c r="H694">
        <f t="shared" si="82"/>
        <v>0</v>
      </c>
    </row>
    <row r="695" spans="2:8" x14ac:dyDescent="0.25">
      <c r="B695" s="10">
        <f>'номера продуктов'!F701</f>
        <v>0</v>
      </c>
      <c r="C695" s="38" t="str">
        <f t="shared" si="86"/>
        <v>0</v>
      </c>
      <c r="D695">
        <f t="shared" si="83"/>
        <v>0</v>
      </c>
      <c r="E695">
        <f t="shared" si="84"/>
        <v>0</v>
      </c>
      <c r="F695">
        <f t="shared" si="85"/>
        <v>0</v>
      </c>
      <c r="G695">
        <f t="shared" si="81"/>
        <v>0</v>
      </c>
      <c r="H695">
        <f t="shared" si="82"/>
        <v>0</v>
      </c>
    </row>
    <row r="696" spans="2:8" x14ac:dyDescent="0.25">
      <c r="B696" s="10">
        <f>'номера продуктов'!F702</f>
        <v>0</v>
      </c>
      <c r="C696" s="38" t="str">
        <f t="shared" si="86"/>
        <v>0</v>
      </c>
      <c r="D696">
        <f t="shared" si="83"/>
        <v>0</v>
      </c>
      <c r="E696">
        <f t="shared" si="84"/>
        <v>0</v>
      </c>
      <c r="F696">
        <f t="shared" si="85"/>
        <v>0</v>
      </c>
      <c r="G696">
        <f t="shared" si="81"/>
        <v>0</v>
      </c>
      <c r="H696">
        <f t="shared" si="82"/>
        <v>0</v>
      </c>
    </row>
    <row r="697" spans="2:8" x14ac:dyDescent="0.25">
      <c r="B697" s="10">
        <f>'номера продуктов'!F703</f>
        <v>0</v>
      </c>
      <c r="C697" s="38" t="str">
        <f t="shared" si="86"/>
        <v>0</v>
      </c>
      <c r="D697">
        <f t="shared" si="83"/>
        <v>0</v>
      </c>
      <c r="E697">
        <f t="shared" si="84"/>
        <v>0</v>
      </c>
      <c r="F697">
        <f t="shared" si="85"/>
        <v>0</v>
      </c>
      <c r="G697">
        <f t="shared" si="81"/>
        <v>0</v>
      </c>
      <c r="H697">
        <f t="shared" si="82"/>
        <v>0</v>
      </c>
    </row>
    <row r="698" spans="2:8" x14ac:dyDescent="0.25">
      <c r="B698" s="10">
        <f>'номера продуктов'!F704</f>
        <v>0</v>
      </c>
      <c r="C698" s="38" t="str">
        <f t="shared" si="86"/>
        <v>0</v>
      </c>
      <c r="D698">
        <f t="shared" si="83"/>
        <v>0</v>
      </c>
      <c r="E698">
        <f t="shared" si="84"/>
        <v>0</v>
      </c>
      <c r="F698">
        <f t="shared" si="85"/>
        <v>0</v>
      </c>
      <c r="G698">
        <f t="shared" si="81"/>
        <v>0</v>
      </c>
      <c r="H698">
        <f t="shared" si="82"/>
        <v>0</v>
      </c>
    </row>
    <row r="699" spans="2:8" x14ac:dyDescent="0.25">
      <c r="B699" s="10">
        <f>'номера продуктов'!F705</f>
        <v>0</v>
      </c>
      <c r="C699" s="38" t="str">
        <f t="shared" si="86"/>
        <v>0</v>
      </c>
      <c r="D699">
        <f t="shared" si="83"/>
        <v>0</v>
      </c>
      <c r="E699">
        <f t="shared" si="84"/>
        <v>0</v>
      </c>
      <c r="F699">
        <f t="shared" si="85"/>
        <v>0</v>
      </c>
      <c r="G699">
        <f t="shared" si="81"/>
        <v>0</v>
      </c>
      <c r="H699">
        <f t="shared" si="82"/>
        <v>0</v>
      </c>
    </row>
    <row r="700" spans="2:8" x14ac:dyDescent="0.25">
      <c r="B700" s="10">
        <f>'номера продуктов'!F706</f>
        <v>0</v>
      </c>
      <c r="C700" s="38" t="str">
        <f t="shared" si="86"/>
        <v>0</v>
      </c>
      <c r="D700">
        <f t="shared" si="83"/>
        <v>0</v>
      </c>
      <c r="E700">
        <f t="shared" si="84"/>
        <v>0</v>
      </c>
      <c r="F700">
        <f t="shared" si="85"/>
        <v>0</v>
      </c>
      <c r="G700">
        <f t="shared" si="81"/>
        <v>0</v>
      </c>
      <c r="H700">
        <f t="shared" si="82"/>
        <v>0</v>
      </c>
    </row>
  </sheetData>
  <sheetProtection password="CFE4" sheet="1" objects="1" scenarios="1"/>
  <conditionalFormatting sqref="B2:B700">
    <cfRule type="cellIs" dxfId="298" priority="1" stopIfTrue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FF0000"/>
    <pageSetUpPr fitToPage="1"/>
  </sheetPr>
  <dimension ref="A1:AH1052"/>
  <sheetViews>
    <sheetView tabSelected="1" zoomScale="90" zoomScaleNormal="90" workbookViewId="0">
      <pane ySplit="1" topLeftCell="A537" activePane="bottomLeft" state="frozen"/>
      <selection pane="bottomLeft" activeCell="C575" sqref="C575"/>
    </sheetView>
  </sheetViews>
  <sheetFormatPr defaultRowHeight="12" x14ac:dyDescent="0.2"/>
  <cols>
    <col min="1" max="1" width="4.85546875" style="95" customWidth="1"/>
    <col min="2" max="2" width="4.5703125" style="77" customWidth="1"/>
    <col min="3" max="3" width="28.140625" style="123" customWidth="1"/>
    <col min="4" max="4" width="35.42578125" style="104" customWidth="1"/>
    <col min="5" max="5" width="24.28515625" style="104" hidden="1" customWidth="1"/>
    <col min="6" max="6" width="10" style="124" customWidth="1"/>
    <col min="7" max="7" width="10.7109375" style="125" customWidth="1"/>
    <col min="8" max="8" width="6.42578125" style="126" customWidth="1"/>
    <col min="9" max="9" width="30" style="127" customWidth="1"/>
    <col min="10" max="10" width="14.140625" style="133" hidden="1" customWidth="1"/>
    <col min="11" max="11" width="40.28515625" style="114" customWidth="1"/>
    <col min="12" max="12" width="5.5703125" style="77" customWidth="1"/>
    <col min="13" max="13" width="3.28515625" style="77" customWidth="1"/>
    <col min="14" max="14" width="6.140625" style="77" customWidth="1"/>
    <col min="15" max="15" width="8.42578125" style="128" customWidth="1"/>
    <col min="16" max="16" width="19.140625" style="129" customWidth="1"/>
    <col min="17" max="17" width="9.140625" style="129" customWidth="1"/>
    <col min="18" max="18" width="10.28515625" style="128" customWidth="1"/>
    <col min="19" max="20" width="10.5703125" style="77" customWidth="1"/>
    <col min="21" max="21" width="39.28515625" style="95" customWidth="1"/>
    <col min="22" max="22" width="9.85546875" style="95" customWidth="1"/>
    <col min="23" max="23" width="16.5703125" style="95" customWidth="1"/>
    <col min="24" max="24" width="9.140625" style="134" customWidth="1"/>
    <col min="25" max="25" width="11" style="134" customWidth="1"/>
    <col min="26" max="27" width="9.140625" style="134" customWidth="1"/>
    <col min="28" max="28" width="11.140625" style="95" customWidth="1"/>
    <col min="29" max="29" width="20.5703125" style="95" bestFit="1" customWidth="1"/>
    <col min="30" max="30" width="19.85546875" style="135" customWidth="1"/>
    <col min="31" max="31" width="12.140625" style="95" customWidth="1"/>
    <col min="32" max="32" width="23.28515625" style="95" customWidth="1"/>
    <col min="33" max="33" width="58.7109375" style="95" bestFit="1" customWidth="1"/>
    <col min="34" max="258" width="9.140625" style="95"/>
    <col min="259" max="259" width="4.85546875" style="95" customWidth="1"/>
    <col min="260" max="260" width="4.5703125" style="95" customWidth="1"/>
    <col min="261" max="261" width="28.140625" style="95" customWidth="1"/>
    <col min="262" max="262" width="24.28515625" style="95" customWidth="1"/>
    <col min="263" max="263" width="10" style="95" customWidth="1"/>
    <col min="264" max="264" width="10.7109375" style="95" customWidth="1"/>
    <col min="265" max="265" width="6.42578125" style="95" customWidth="1"/>
    <col min="266" max="266" width="22.85546875" style="95" bestFit="1" customWidth="1"/>
    <col min="267" max="267" width="45" style="95" bestFit="1" customWidth="1"/>
    <col min="268" max="268" width="5.5703125" style="95" customWidth="1"/>
    <col min="269" max="269" width="3.28515625" style="95" customWidth="1"/>
    <col min="270" max="270" width="6.140625" style="95" customWidth="1"/>
    <col min="271" max="271" width="8.42578125" style="95" customWidth="1"/>
    <col min="272" max="272" width="12" style="95" customWidth="1"/>
    <col min="273" max="274" width="9.140625" style="95" customWidth="1"/>
    <col min="275" max="275" width="10.5703125" style="95" customWidth="1"/>
    <col min="276" max="276" width="45" style="95" customWidth="1"/>
    <col min="277" max="277" width="12.5703125" style="95" customWidth="1"/>
    <col min="278" max="278" width="16.28515625" style="95" bestFit="1" customWidth="1"/>
    <col min="279" max="514" width="9.140625" style="95"/>
    <col min="515" max="515" width="4.85546875" style="95" customWidth="1"/>
    <col min="516" max="516" width="4.5703125" style="95" customWidth="1"/>
    <col min="517" max="517" width="28.140625" style="95" customWidth="1"/>
    <col min="518" max="518" width="24.28515625" style="95" customWidth="1"/>
    <col min="519" max="519" width="10" style="95" customWidth="1"/>
    <col min="520" max="520" width="10.7109375" style="95" customWidth="1"/>
    <col min="521" max="521" width="6.42578125" style="95" customWidth="1"/>
    <col min="522" max="522" width="22.85546875" style="95" bestFit="1" customWidth="1"/>
    <col min="523" max="523" width="45" style="95" bestFit="1" customWidth="1"/>
    <col min="524" max="524" width="5.5703125" style="95" customWidth="1"/>
    <col min="525" max="525" width="3.28515625" style="95" customWidth="1"/>
    <col min="526" max="526" width="6.140625" style="95" customWidth="1"/>
    <col min="527" max="527" width="8.42578125" style="95" customWidth="1"/>
    <col min="528" max="528" width="12" style="95" customWidth="1"/>
    <col min="529" max="530" width="9.140625" style="95" customWidth="1"/>
    <col min="531" max="531" width="10.5703125" style="95" customWidth="1"/>
    <col min="532" max="532" width="45" style="95" customWidth="1"/>
    <col min="533" max="533" width="12.5703125" style="95" customWidth="1"/>
    <col min="534" max="534" width="16.28515625" style="95" bestFit="1" customWidth="1"/>
    <col min="535" max="770" width="9.140625" style="95"/>
    <col min="771" max="771" width="4.85546875" style="95" customWidth="1"/>
    <col min="772" max="772" width="4.5703125" style="95" customWidth="1"/>
    <col min="773" max="773" width="28.140625" style="95" customWidth="1"/>
    <col min="774" max="774" width="24.28515625" style="95" customWidth="1"/>
    <col min="775" max="775" width="10" style="95" customWidth="1"/>
    <col min="776" max="776" width="10.7109375" style="95" customWidth="1"/>
    <col min="777" max="777" width="6.42578125" style="95" customWidth="1"/>
    <col min="778" max="778" width="22.85546875" style="95" bestFit="1" customWidth="1"/>
    <col min="779" max="779" width="45" style="95" bestFit="1" customWidth="1"/>
    <col min="780" max="780" width="5.5703125" style="95" customWidth="1"/>
    <col min="781" max="781" width="3.28515625" style="95" customWidth="1"/>
    <col min="782" max="782" width="6.140625" style="95" customWidth="1"/>
    <col min="783" max="783" width="8.42578125" style="95" customWidth="1"/>
    <col min="784" max="784" width="12" style="95" customWidth="1"/>
    <col min="785" max="786" width="9.140625" style="95" customWidth="1"/>
    <col min="787" max="787" width="10.5703125" style="95" customWidth="1"/>
    <col min="788" max="788" width="45" style="95" customWidth="1"/>
    <col min="789" max="789" width="12.5703125" style="95" customWidth="1"/>
    <col min="790" max="790" width="16.28515625" style="95" bestFit="1" customWidth="1"/>
    <col min="791" max="1026" width="9.140625" style="95"/>
    <col min="1027" max="1027" width="4.85546875" style="95" customWidth="1"/>
    <col min="1028" max="1028" width="4.5703125" style="95" customWidth="1"/>
    <col min="1029" max="1029" width="28.140625" style="95" customWidth="1"/>
    <col min="1030" max="1030" width="24.28515625" style="95" customWidth="1"/>
    <col min="1031" max="1031" width="10" style="95" customWidth="1"/>
    <col min="1032" max="1032" width="10.7109375" style="95" customWidth="1"/>
    <col min="1033" max="1033" width="6.42578125" style="95" customWidth="1"/>
    <col min="1034" max="1034" width="22.85546875" style="95" bestFit="1" customWidth="1"/>
    <col min="1035" max="1035" width="45" style="95" bestFit="1" customWidth="1"/>
    <col min="1036" max="1036" width="5.5703125" style="95" customWidth="1"/>
    <col min="1037" max="1037" width="3.28515625" style="95" customWidth="1"/>
    <col min="1038" max="1038" width="6.140625" style="95" customWidth="1"/>
    <col min="1039" max="1039" width="8.42578125" style="95" customWidth="1"/>
    <col min="1040" max="1040" width="12" style="95" customWidth="1"/>
    <col min="1041" max="1042" width="9.140625" style="95" customWidth="1"/>
    <col min="1043" max="1043" width="10.5703125" style="95" customWidth="1"/>
    <col min="1044" max="1044" width="45" style="95" customWidth="1"/>
    <col min="1045" max="1045" width="12.5703125" style="95" customWidth="1"/>
    <col min="1046" max="1046" width="16.28515625" style="95" bestFit="1" customWidth="1"/>
    <col min="1047" max="1282" width="9.140625" style="95"/>
    <col min="1283" max="1283" width="4.85546875" style="95" customWidth="1"/>
    <col min="1284" max="1284" width="4.5703125" style="95" customWidth="1"/>
    <col min="1285" max="1285" width="28.140625" style="95" customWidth="1"/>
    <col min="1286" max="1286" width="24.28515625" style="95" customWidth="1"/>
    <col min="1287" max="1287" width="10" style="95" customWidth="1"/>
    <col min="1288" max="1288" width="10.7109375" style="95" customWidth="1"/>
    <col min="1289" max="1289" width="6.42578125" style="95" customWidth="1"/>
    <col min="1290" max="1290" width="22.85546875" style="95" bestFit="1" customWidth="1"/>
    <col min="1291" max="1291" width="45" style="95" bestFit="1" customWidth="1"/>
    <col min="1292" max="1292" width="5.5703125" style="95" customWidth="1"/>
    <col min="1293" max="1293" width="3.28515625" style="95" customWidth="1"/>
    <col min="1294" max="1294" width="6.140625" style="95" customWidth="1"/>
    <col min="1295" max="1295" width="8.42578125" style="95" customWidth="1"/>
    <col min="1296" max="1296" width="12" style="95" customWidth="1"/>
    <col min="1297" max="1298" width="9.140625" style="95" customWidth="1"/>
    <col min="1299" max="1299" width="10.5703125" style="95" customWidth="1"/>
    <col min="1300" max="1300" width="45" style="95" customWidth="1"/>
    <col min="1301" max="1301" width="12.5703125" style="95" customWidth="1"/>
    <col min="1302" max="1302" width="16.28515625" style="95" bestFit="1" customWidth="1"/>
    <col min="1303" max="1538" width="9.140625" style="95"/>
    <col min="1539" max="1539" width="4.85546875" style="95" customWidth="1"/>
    <col min="1540" max="1540" width="4.5703125" style="95" customWidth="1"/>
    <col min="1541" max="1541" width="28.140625" style="95" customWidth="1"/>
    <col min="1542" max="1542" width="24.28515625" style="95" customWidth="1"/>
    <col min="1543" max="1543" width="10" style="95" customWidth="1"/>
    <col min="1544" max="1544" width="10.7109375" style="95" customWidth="1"/>
    <col min="1545" max="1545" width="6.42578125" style="95" customWidth="1"/>
    <col min="1546" max="1546" width="22.85546875" style="95" bestFit="1" customWidth="1"/>
    <col min="1547" max="1547" width="45" style="95" bestFit="1" customWidth="1"/>
    <col min="1548" max="1548" width="5.5703125" style="95" customWidth="1"/>
    <col min="1549" max="1549" width="3.28515625" style="95" customWidth="1"/>
    <col min="1550" max="1550" width="6.140625" style="95" customWidth="1"/>
    <col min="1551" max="1551" width="8.42578125" style="95" customWidth="1"/>
    <col min="1552" max="1552" width="12" style="95" customWidth="1"/>
    <col min="1553" max="1554" width="9.140625" style="95" customWidth="1"/>
    <col min="1555" max="1555" width="10.5703125" style="95" customWidth="1"/>
    <col min="1556" max="1556" width="45" style="95" customWidth="1"/>
    <col min="1557" max="1557" width="12.5703125" style="95" customWidth="1"/>
    <col min="1558" max="1558" width="16.28515625" style="95" bestFit="1" customWidth="1"/>
    <col min="1559" max="1794" width="9.140625" style="95"/>
    <col min="1795" max="1795" width="4.85546875" style="95" customWidth="1"/>
    <col min="1796" max="1796" width="4.5703125" style="95" customWidth="1"/>
    <col min="1797" max="1797" width="28.140625" style="95" customWidth="1"/>
    <col min="1798" max="1798" width="24.28515625" style="95" customWidth="1"/>
    <col min="1799" max="1799" width="10" style="95" customWidth="1"/>
    <col min="1800" max="1800" width="10.7109375" style="95" customWidth="1"/>
    <col min="1801" max="1801" width="6.42578125" style="95" customWidth="1"/>
    <col min="1802" max="1802" width="22.85546875" style="95" bestFit="1" customWidth="1"/>
    <col min="1803" max="1803" width="45" style="95" bestFit="1" customWidth="1"/>
    <col min="1804" max="1804" width="5.5703125" style="95" customWidth="1"/>
    <col min="1805" max="1805" width="3.28515625" style="95" customWidth="1"/>
    <col min="1806" max="1806" width="6.140625" style="95" customWidth="1"/>
    <col min="1807" max="1807" width="8.42578125" style="95" customWidth="1"/>
    <col min="1808" max="1808" width="12" style="95" customWidth="1"/>
    <col min="1809" max="1810" width="9.140625" style="95" customWidth="1"/>
    <col min="1811" max="1811" width="10.5703125" style="95" customWidth="1"/>
    <col min="1812" max="1812" width="45" style="95" customWidth="1"/>
    <col min="1813" max="1813" width="12.5703125" style="95" customWidth="1"/>
    <col min="1814" max="1814" width="16.28515625" style="95" bestFit="1" customWidth="1"/>
    <col min="1815" max="2050" width="9.140625" style="95"/>
    <col min="2051" max="2051" width="4.85546875" style="95" customWidth="1"/>
    <col min="2052" max="2052" width="4.5703125" style="95" customWidth="1"/>
    <col min="2053" max="2053" width="28.140625" style="95" customWidth="1"/>
    <col min="2054" max="2054" width="24.28515625" style="95" customWidth="1"/>
    <col min="2055" max="2055" width="10" style="95" customWidth="1"/>
    <col min="2056" max="2056" width="10.7109375" style="95" customWidth="1"/>
    <col min="2057" max="2057" width="6.42578125" style="95" customWidth="1"/>
    <col min="2058" max="2058" width="22.85546875" style="95" bestFit="1" customWidth="1"/>
    <col min="2059" max="2059" width="45" style="95" bestFit="1" customWidth="1"/>
    <col min="2060" max="2060" width="5.5703125" style="95" customWidth="1"/>
    <col min="2061" max="2061" width="3.28515625" style="95" customWidth="1"/>
    <col min="2062" max="2062" width="6.140625" style="95" customWidth="1"/>
    <col min="2063" max="2063" width="8.42578125" style="95" customWidth="1"/>
    <col min="2064" max="2064" width="12" style="95" customWidth="1"/>
    <col min="2065" max="2066" width="9.140625" style="95" customWidth="1"/>
    <col min="2067" max="2067" width="10.5703125" style="95" customWidth="1"/>
    <col min="2068" max="2068" width="45" style="95" customWidth="1"/>
    <col min="2069" max="2069" width="12.5703125" style="95" customWidth="1"/>
    <col min="2070" max="2070" width="16.28515625" style="95" bestFit="1" customWidth="1"/>
    <col min="2071" max="2306" width="9.140625" style="95"/>
    <col min="2307" max="2307" width="4.85546875" style="95" customWidth="1"/>
    <col min="2308" max="2308" width="4.5703125" style="95" customWidth="1"/>
    <col min="2309" max="2309" width="28.140625" style="95" customWidth="1"/>
    <col min="2310" max="2310" width="24.28515625" style="95" customWidth="1"/>
    <col min="2311" max="2311" width="10" style="95" customWidth="1"/>
    <col min="2312" max="2312" width="10.7109375" style="95" customWidth="1"/>
    <col min="2313" max="2313" width="6.42578125" style="95" customWidth="1"/>
    <col min="2314" max="2314" width="22.85546875" style="95" bestFit="1" customWidth="1"/>
    <col min="2315" max="2315" width="45" style="95" bestFit="1" customWidth="1"/>
    <col min="2316" max="2316" width="5.5703125" style="95" customWidth="1"/>
    <col min="2317" max="2317" width="3.28515625" style="95" customWidth="1"/>
    <col min="2318" max="2318" width="6.140625" style="95" customWidth="1"/>
    <col min="2319" max="2319" width="8.42578125" style="95" customWidth="1"/>
    <col min="2320" max="2320" width="12" style="95" customWidth="1"/>
    <col min="2321" max="2322" width="9.140625" style="95" customWidth="1"/>
    <col min="2323" max="2323" width="10.5703125" style="95" customWidth="1"/>
    <col min="2324" max="2324" width="45" style="95" customWidth="1"/>
    <col min="2325" max="2325" width="12.5703125" style="95" customWidth="1"/>
    <col min="2326" max="2326" width="16.28515625" style="95" bestFit="1" customWidth="1"/>
    <col min="2327" max="2562" width="9.140625" style="95"/>
    <col min="2563" max="2563" width="4.85546875" style="95" customWidth="1"/>
    <col min="2564" max="2564" width="4.5703125" style="95" customWidth="1"/>
    <col min="2565" max="2565" width="28.140625" style="95" customWidth="1"/>
    <col min="2566" max="2566" width="24.28515625" style="95" customWidth="1"/>
    <col min="2567" max="2567" width="10" style="95" customWidth="1"/>
    <col min="2568" max="2568" width="10.7109375" style="95" customWidth="1"/>
    <col min="2569" max="2569" width="6.42578125" style="95" customWidth="1"/>
    <col min="2570" max="2570" width="22.85546875" style="95" bestFit="1" customWidth="1"/>
    <col min="2571" max="2571" width="45" style="95" bestFit="1" customWidth="1"/>
    <col min="2572" max="2572" width="5.5703125" style="95" customWidth="1"/>
    <col min="2573" max="2573" width="3.28515625" style="95" customWidth="1"/>
    <col min="2574" max="2574" width="6.140625" style="95" customWidth="1"/>
    <col min="2575" max="2575" width="8.42578125" style="95" customWidth="1"/>
    <col min="2576" max="2576" width="12" style="95" customWidth="1"/>
    <col min="2577" max="2578" width="9.140625" style="95" customWidth="1"/>
    <col min="2579" max="2579" width="10.5703125" style="95" customWidth="1"/>
    <col min="2580" max="2580" width="45" style="95" customWidth="1"/>
    <col min="2581" max="2581" width="12.5703125" style="95" customWidth="1"/>
    <col min="2582" max="2582" width="16.28515625" style="95" bestFit="1" customWidth="1"/>
    <col min="2583" max="2818" width="9.140625" style="95"/>
    <col min="2819" max="2819" width="4.85546875" style="95" customWidth="1"/>
    <col min="2820" max="2820" width="4.5703125" style="95" customWidth="1"/>
    <col min="2821" max="2821" width="28.140625" style="95" customWidth="1"/>
    <col min="2822" max="2822" width="24.28515625" style="95" customWidth="1"/>
    <col min="2823" max="2823" width="10" style="95" customWidth="1"/>
    <col min="2824" max="2824" width="10.7109375" style="95" customWidth="1"/>
    <col min="2825" max="2825" width="6.42578125" style="95" customWidth="1"/>
    <col min="2826" max="2826" width="22.85546875" style="95" bestFit="1" customWidth="1"/>
    <col min="2827" max="2827" width="45" style="95" bestFit="1" customWidth="1"/>
    <col min="2828" max="2828" width="5.5703125" style="95" customWidth="1"/>
    <col min="2829" max="2829" width="3.28515625" style="95" customWidth="1"/>
    <col min="2830" max="2830" width="6.140625" style="95" customWidth="1"/>
    <col min="2831" max="2831" width="8.42578125" style="95" customWidth="1"/>
    <col min="2832" max="2832" width="12" style="95" customWidth="1"/>
    <col min="2833" max="2834" width="9.140625" style="95" customWidth="1"/>
    <col min="2835" max="2835" width="10.5703125" style="95" customWidth="1"/>
    <col min="2836" max="2836" width="45" style="95" customWidth="1"/>
    <col min="2837" max="2837" width="12.5703125" style="95" customWidth="1"/>
    <col min="2838" max="2838" width="16.28515625" style="95" bestFit="1" customWidth="1"/>
    <col min="2839" max="3074" width="9.140625" style="95"/>
    <col min="3075" max="3075" width="4.85546875" style="95" customWidth="1"/>
    <col min="3076" max="3076" width="4.5703125" style="95" customWidth="1"/>
    <col min="3077" max="3077" width="28.140625" style="95" customWidth="1"/>
    <col min="3078" max="3078" width="24.28515625" style="95" customWidth="1"/>
    <col min="3079" max="3079" width="10" style="95" customWidth="1"/>
    <col min="3080" max="3080" width="10.7109375" style="95" customWidth="1"/>
    <col min="3081" max="3081" width="6.42578125" style="95" customWidth="1"/>
    <col min="3082" max="3082" width="22.85546875" style="95" bestFit="1" customWidth="1"/>
    <col min="3083" max="3083" width="45" style="95" bestFit="1" customWidth="1"/>
    <col min="3084" max="3084" width="5.5703125" style="95" customWidth="1"/>
    <col min="3085" max="3085" width="3.28515625" style="95" customWidth="1"/>
    <col min="3086" max="3086" width="6.140625" style="95" customWidth="1"/>
    <col min="3087" max="3087" width="8.42578125" style="95" customWidth="1"/>
    <col min="3088" max="3088" width="12" style="95" customWidth="1"/>
    <col min="3089" max="3090" width="9.140625" style="95" customWidth="1"/>
    <col min="3091" max="3091" width="10.5703125" style="95" customWidth="1"/>
    <col min="3092" max="3092" width="45" style="95" customWidth="1"/>
    <col min="3093" max="3093" width="12.5703125" style="95" customWidth="1"/>
    <col min="3094" max="3094" width="16.28515625" style="95" bestFit="1" customWidth="1"/>
    <col min="3095" max="3330" width="9.140625" style="95"/>
    <col min="3331" max="3331" width="4.85546875" style="95" customWidth="1"/>
    <col min="3332" max="3332" width="4.5703125" style="95" customWidth="1"/>
    <col min="3333" max="3333" width="28.140625" style="95" customWidth="1"/>
    <col min="3334" max="3334" width="24.28515625" style="95" customWidth="1"/>
    <col min="3335" max="3335" width="10" style="95" customWidth="1"/>
    <col min="3336" max="3336" width="10.7109375" style="95" customWidth="1"/>
    <col min="3337" max="3337" width="6.42578125" style="95" customWidth="1"/>
    <col min="3338" max="3338" width="22.85546875" style="95" bestFit="1" customWidth="1"/>
    <col min="3339" max="3339" width="45" style="95" bestFit="1" customWidth="1"/>
    <col min="3340" max="3340" width="5.5703125" style="95" customWidth="1"/>
    <col min="3341" max="3341" width="3.28515625" style="95" customWidth="1"/>
    <col min="3342" max="3342" width="6.140625" style="95" customWidth="1"/>
    <col min="3343" max="3343" width="8.42578125" style="95" customWidth="1"/>
    <col min="3344" max="3344" width="12" style="95" customWidth="1"/>
    <col min="3345" max="3346" width="9.140625" style="95" customWidth="1"/>
    <col min="3347" max="3347" width="10.5703125" style="95" customWidth="1"/>
    <col min="3348" max="3348" width="45" style="95" customWidth="1"/>
    <col min="3349" max="3349" width="12.5703125" style="95" customWidth="1"/>
    <col min="3350" max="3350" width="16.28515625" style="95" bestFit="1" customWidth="1"/>
    <col min="3351" max="3586" width="9.140625" style="95"/>
    <col min="3587" max="3587" width="4.85546875" style="95" customWidth="1"/>
    <col min="3588" max="3588" width="4.5703125" style="95" customWidth="1"/>
    <col min="3589" max="3589" width="28.140625" style="95" customWidth="1"/>
    <col min="3590" max="3590" width="24.28515625" style="95" customWidth="1"/>
    <col min="3591" max="3591" width="10" style="95" customWidth="1"/>
    <col min="3592" max="3592" width="10.7109375" style="95" customWidth="1"/>
    <col min="3593" max="3593" width="6.42578125" style="95" customWidth="1"/>
    <col min="3594" max="3594" width="22.85546875" style="95" bestFit="1" customWidth="1"/>
    <col min="3595" max="3595" width="45" style="95" bestFit="1" customWidth="1"/>
    <col min="3596" max="3596" width="5.5703125" style="95" customWidth="1"/>
    <col min="3597" max="3597" width="3.28515625" style="95" customWidth="1"/>
    <col min="3598" max="3598" width="6.140625" style="95" customWidth="1"/>
    <col min="3599" max="3599" width="8.42578125" style="95" customWidth="1"/>
    <col min="3600" max="3600" width="12" style="95" customWidth="1"/>
    <col min="3601" max="3602" width="9.140625" style="95" customWidth="1"/>
    <col min="3603" max="3603" width="10.5703125" style="95" customWidth="1"/>
    <col min="3604" max="3604" width="45" style="95" customWidth="1"/>
    <col min="3605" max="3605" width="12.5703125" style="95" customWidth="1"/>
    <col min="3606" max="3606" width="16.28515625" style="95" bestFit="1" customWidth="1"/>
    <col min="3607" max="3842" width="9.140625" style="95"/>
    <col min="3843" max="3843" width="4.85546875" style="95" customWidth="1"/>
    <col min="3844" max="3844" width="4.5703125" style="95" customWidth="1"/>
    <col min="3845" max="3845" width="28.140625" style="95" customWidth="1"/>
    <col min="3846" max="3846" width="24.28515625" style="95" customWidth="1"/>
    <col min="3847" max="3847" width="10" style="95" customWidth="1"/>
    <col min="3848" max="3848" width="10.7109375" style="95" customWidth="1"/>
    <col min="3849" max="3849" width="6.42578125" style="95" customWidth="1"/>
    <col min="3850" max="3850" width="22.85546875" style="95" bestFit="1" customWidth="1"/>
    <col min="3851" max="3851" width="45" style="95" bestFit="1" customWidth="1"/>
    <col min="3852" max="3852" width="5.5703125" style="95" customWidth="1"/>
    <col min="3853" max="3853" width="3.28515625" style="95" customWidth="1"/>
    <col min="3854" max="3854" width="6.140625" style="95" customWidth="1"/>
    <col min="3855" max="3855" width="8.42578125" style="95" customWidth="1"/>
    <col min="3856" max="3856" width="12" style="95" customWidth="1"/>
    <col min="3857" max="3858" width="9.140625" style="95" customWidth="1"/>
    <col min="3859" max="3859" width="10.5703125" style="95" customWidth="1"/>
    <col min="3860" max="3860" width="45" style="95" customWidth="1"/>
    <col min="3861" max="3861" width="12.5703125" style="95" customWidth="1"/>
    <col min="3862" max="3862" width="16.28515625" style="95" bestFit="1" customWidth="1"/>
    <col min="3863" max="4098" width="9.140625" style="95"/>
    <col min="4099" max="4099" width="4.85546875" style="95" customWidth="1"/>
    <col min="4100" max="4100" width="4.5703125" style="95" customWidth="1"/>
    <col min="4101" max="4101" width="28.140625" style="95" customWidth="1"/>
    <col min="4102" max="4102" width="24.28515625" style="95" customWidth="1"/>
    <col min="4103" max="4103" width="10" style="95" customWidth="1"/>
    <col min="4104" max="4104" width="10.7109375" style="95" customWidth="1"/>
    <col min="4105" max="4105" width="6.42578125" style="95" customWidth="1"/>
    <col min="4106" max="4106" width="22.85546875" style="95" bestFit="1" customWidth="1"/>
    <col min="4107" max="4107" width="45" style="95" bestFit="1" customWidth="1"/>
    <col min="4108" max="4108" width="5.5703125" style="95" customWidth="1"/>
    <col min="4109" max="4109" width="3.28515625" style="95" customWidth="1"/>
    <col min="4110" max="4110" width="6.140625" style="95" customWidth="1"/>
    <col min="4111" max="4111" width="8.42578125" style="95" customWidth="1"/>
    <col min="4112" max="4112" width="12" style="95" customWidth="1"/>
    <col min="4113" max="4114" width="9.140625" style="95" customWidth="1"/>
    <col min="4115" max="4115" width="10.5703125" style="95" customWidth="1"/>
    <col min="4116" max="4116" width="45" style="95" customWidth="1"/>
    <col min="4117" max="4117" width="12.5703125" style="95" customWidth="1"/>
    <col min="4118" max="4118" width="16.28515625" style="95" bestFit="1" customWidth="1"/>
    <col min="4119" max="4354" width="9.140625" style="95"/>
    <col min="4355" max="4355" width="4.85546875" style="95" customWidth="1"/>
    <col min="4356" max="4356" width="4.5703125" style="95" customWidth="1"/>
    <col min="4357" max="4357" width="28.140625" style="95" customWidth="1"/>
    <col min="4358" max="4358" width="24.28515625" style="95" customWidth="1"/>
    <col min="4359" max="4359" width="10" style="95" customWidth="1"/>
    <col min="4360" max="4360" width="10.7109375" style="95" customWidth="1"/>
    <col min="4361" max="4361" width="6.42578125" style="95" customWidth="1"/>
    <col min="4362" max="4362" width="22.85546875" style="95" bestFit="1" customWidth="1"/>
    <col min="4363" max="4363" width="45" style="95" bestFit="1" customWidth="1"/>
    <col min="4364" max="4364" width="5.5703125" style="95" customWidth="1"/>
    <col min="4365" max="4365" width="3.28515625" style="95" customWidth="1"/>
    <col min="4366" max="4366" width="6.140625" style="95" customWidth="1"/>
    <col min="4367" max="4367" width="8.42578125" style="95" customWidth="1"/>
    <col min="4368" max="4368" width="12" style="95" customWidth="1"/>
    <col min="4369" max="4370" width="9.140625" style="95" customWidth="1"/>
    <col min="4371" max="4371" width="10.5703125" style="95" customWidth="1"/>
    <col min="4372" max="4372" width="45" style="95" customWidth="1"/>
    <col min="4373" max="4373" width="12.5703125" style="95" customWidth="1"/>
    <col min="4374" max="4374" width="16.28515625" style="95" bestFit="1" customWidth="1"/>
    <col min="4375" max="4610" width="9.140625" style="95"/>
    <col min="4611" max="4611" width="4.85546875" style="95" customWidth="1"/>
    <col min="4612" max="4612" width="4.5703125" style="95" customWidth="1"/>
    <col min="4613" max="4613" width="28.140625" style="95" customWidth="1"/>
    <col min="4614" max="4614" width="24.28515625" style="95" customWidth="1"/>
    <col min="4615" max="4615" width="10" style="95" customWidth="1"/>
    <col min="4616" max="4616" width="10.7109375" style="95" customWidth="1"/>
    <col min="4617" max="4617" width="6.42578125" style="95" customWidth="1"/>
    <col min="4618" max="4618" width="22.85546875" style="95" bestFit="1" customWidth="1"/>
    <col min="4619" max="4619" width="45" style="95" bestFit="1" customWidth="1"/>
    <col min="4620" max="4620" width="5.5703125" style="95" customWidth="1"/>
    <col min="4621" max="4621" width="3.28515625" style="95" customWidth="1"/>
    <col min="4622" max="4622" width="6.140625" style="95" customWidth="1"/>
    <col min="4623" max="4623" width="8.42578125" style="95" customWidth="1"/>
    <col min="4624" max="4624" width="12" style="95" customWidth="1"/>
    <col min="4625" max="4626" width="9.140625" style="95" customWidth="1"/>
    <col min="4627" max="4627" width="10.5703125" style="95" customWidth="1"/>
    <col min="4628" max="4628" width="45" style="95" customWidth="1"/>
    <col min="4629" max="4629" width="12.5703125" style="95" customWidth="1"/>
    <col min="4630" max="4630" width="16.28515625" style="95" bestFit="1" customWidth="1"/>
    <col min="4631" max="4866" width="9.140625" style="95"/>
    <col min="4867" max="4867" width="4.85546875" style="95" customWidth="1"/>
    <col min="4868" max="4868" width="4.5703125" style="95" customWidth="1"/>
    <col min="4869" max="4869" width="28.140625" style="95" customWidth="1"/>
    <col min="4870" max="4870" width="24.28515625" style="95" customWidth="1"/>
    <col min="4871" max="4871" width="10" style="95" customWidth="1"/>
    <col min="4872" max="4872" width="10.7109375" style="95" customWidth="1"/>
    <col min="4873" max="4873" width="6.42578125" style="95" customWidth="1"/>
    <col min="4874" max="4874" width="22.85546875" style="95" bestFit="1" customWidth="1"/>
    <col min="4875" max="4875" width="45" style="95" bestFit="1" customWidth="1"/>
    <col min="4876" max="4876" width="5.5703125" style="95" customWidth="1"/>
    <col min="4877" max="4877" width="3.28515625" style="95" customWidth="1"/>
    <col min="4878" max="4878" width="6.140625" style="95" customWidth="1"/>
    <col min="4879" max="4879" width="8.42578125" style="95" customWidth="1"/>
    <col min="4880" max="4880" width="12" style="95" customWidth="1"/>
    <col min="4881" max="4882" width="9.140625" style="95" customWidth="1"/>
    <col min="4883" max="4883" width="10.5703125" style="95" customWidth="1"/>
    <col min="4884" max="4884" width="45" style="95" customWidth="1"/>
    <col min="4885" max="4885" width="12.5703125" style="95" customWidth="1"/>
    <col min="4886" max="4886" width="16.28515625" style="95" bestFit="1" customWidth="1"/>
    <col min="4887" max="5122" width="9.140625" style="95"/>
    <col min="5123" max="5123" width="4.85546875" style="95" customWidth="1"/>
    <col min="5124" max="5124" width="4.5703125" style="95" customWidth="1"/>
    <col min="5125" max="5125" width="28.140625" style="95" customWidth="1"/>
    <col min="5126" max="5126" width="24.28515625" style="95" customWidth="1"/>
    <col min="5127" max="5127" width="10" style="95" customWidth="1"/>
    <col min="5128" max="5128" width="10.7109375" style="95" customWidth="1"/>
    <col min="5129" max="5129" width="6.42578125" style="95" customWidth="1"/>
    <col min="5130" max="5130" width="22.85546875" style="95" bestFit="1" customWidth="1"/>
    <col min="5131" max="5131" width="45" style="95" bestFit="1" customWidth="1"/>
    <col min="5132" max="5132" width="5.5703125" style="95" customWidth="1"/>
    <col min="5133" max="5133" width="3.28515625" style="95" customWidth="1"/>
    <col min="5134" max="5134" width="6.140625" style="95" customWidth="1"/>
    <col min="5135" max="5135" width="8.42578125" style="95" customWidth="1"/>
    <col min="5136" max="5136" width="12" style="95" customWidth="1"/>
    <col min="5137" max="5138" width="9.140625" style="95" customWidth="1"/>
    <col min="5139" max="5139" width="10.5703125" style="95" customWidth="1"/>
    <col min="5140" max="5140" width="45" style="95" customWidth="1"/>
    <col min="5141" max="5141" width="12.5703125" style="95" customWidth="1"/>
    <col min="5142" max="5142" width="16.28515625" style="95" bestFit="1" customWidth="1"/>
    <col min="5143" max="5378" width="9.140625" style="95"/>
    <col min="5379" max="5379" width="4.85546875" style="95" customWidth="1"/>
    <col min="5380" max="5380" width="4.5703125" style="95" customWidth="1"/>
    <col min="5381" max="5381" width="28.140625" style="95" customWidth="1"/>
    <col min="5382" max="5382" width="24.28515625" style="95" customWidth="1"/>
    <col min="5383" max="5383" width="10" style="95" customWidth="1"/>
    <col min="5384" max="5384" width="10.7109375" style="95" customWidth="1"/>
    <col min="5385" max="5385" width="6.42578125" style="95" customWidth="1"/>
    <col min="5386" max="5386" width="22.85546875" style="95" bestFit="1" customWidth="1"/>
    <col min="5387" max="5387" width="45" style="95" bestFit="1" customWidth="1"/>
    <col min="5388" max="5388" width="5.5703125" style="95" customWidth="1"/>
    <col min="5389" max="5389" width="3.28515625" style="95" customWidth="1"/>
    <col min="5390" max="5390" width="6.140625" style="95" customWidth="1"/>
    <col min="5391" max="5391" width="8.42578125" style="95" customWidth="1"/>
    <col min="5392" max="5392" width="12" style="95" customWidth="1"/>
    <col min="5393" max="5394" width="9.140625" style="95" customWidth="1"/>
    <col min="5395" max="5395" width="10.5703125" style="95" customWidth="1"/>
    <col min="5396" max="5396" width="45" style="95" customWidth="1"/>
    <col min="5397" max="5397" width="12.5703125" style="95" customWidth="1"/>
    <col min="5398" max="5398" width="16.28515625" style="95" bestFit="1" customWidth="1"/>
    <col min="5399" max="5634" width="9.140625" style="95"/>
    <col min="5635" max="5635" width="4.85546875" style="95" customWidth="1"/>
    <col min="5636" max="5636" width="4.5703125" style="95" customWidth="1"/>
    <col min="5637" max="5637" width="28.140625" style="95" customWidth="1"/>
    <col min="5638" max="5638" width="24.28515625" style="95" customWidth="1"/>
    <col min="5639" max="5639" width="10" style="95" customWidth="1"/>
    <col min="5640" max="5640" width="10.7109375" style="95" customWidth="1"/>
    <col min="5641" max="5641" width="6.42578125" style="95" customWidth="1"/>
    <col min="5642" max="5642" width="22.85546875" style="95" bestFit="1" customWidth="1"/>
    <col min="5643" max="5643" width="45" style="95" bestFit="1" customWidth="1"/>
    <col min="5644" max="5644" width="5.5703125" style="95" customWidth="1"/>
    <col min="5645" max="5645" width="3.28515625" style="95" customWidth="1"/>
    <col min="5646" max="5646" width="6.140625" style="95" customWidth="1"/>
    <col min="5647" max="5647" width="8.42578125" style="95" customWidth="1"/>
    <col min="5648" max="5648" width="12" style="95" customWidth="1"/>
    <col min="5649" max="5650" width="9.140625" style="95" customWidth="1"/>
    <col min="5651" max="5651" width="10.5703125" style="95" customWidth="1"/>
    <col min="5652" max="5652" width="45" style="95" customWidth="1"/>
    <col min="5653" max="5653" width="12.5703125" style="95" customWidth="1"/>
    <col min="5654" max="5654" width="16.28515625" style="95" bestFit="1" customWidth="1"/>
    <col min="5655" max="5890" width="9.140625" style="95"/>
    <col min="5891" max="5891" width="4.85546875" style="95" customWidth="1"/>
    <col min="5892" max="5892" width="4.5703125" style="95" customWidth="1"/>
    <col min="5893" max="5893" width="28.140625" style="95" customWidth="1"/>
    <col min="5894" max="5894" width="24.28515625" style="95" customWidth="1"/>
    <col min="5895" max="5895" width="10" style="95" customWidth="1"/>
    <col min="5896" max="5896" width="10.7109375" style="95" customWidth="1"/>
    <col min="5897" max="5897" width="6.42578125" style="95" customWidth="1"/>
    <col min="5898" max="5898" width="22.85546875" style="95" bestFit="1" customWidth="1"/>
    <col min="5899" max="5899" width="45" style="95" bestFit="1" customWidth="1"/>
    <col min="5900" max="5900" width="5.5703125" style="95" customWidth="1"/>
    <col min="5901" max="5901" width="3.28515625" style="95" customWidth="1"/>
    <col min="5902" max="5902" width="6.140625" style="95" customWidth="1"/>
    <col min="5903" max="5903" width="8.42578125" style="95" customWidth="1"/>
    <col min="5904" max="5904" width="12" style="95" customWidth="1"/>
    <col min="5905" max="5906" width="9.140625" style="95" customWidth="1"/>
    <col min="5907" max="5907" width="10.5703125" style="95" customWidth="1"/>
    <col min="5908" max="5908" width="45" style="95" customWidth="1"/>
    <col min="5909" max="5909" width="12.5703125" style="95" customWidth="1"/>
    <col min="5910" max="5910" width="16.28515625" style="95" bestFit="1" customWidth="1"/>
    <col min="5911" max="6146" width="9.140625" style="95"/>
    <col min="6147" max="6147" width="4.85546875" style="95" customWidth="1"/>
    <col min="6148" max="6148" width="4.5703125" style="95" customWidth="1"/>
    <col min="6149" max="6149" width="28.140625" style="95" customWidth="1"/>
    <col min="6150" max="6150" width="24.28515625" style="95" customWidth="1"/>
    <col min="6151" max="6151" width="10" style="95" customWidth="1"/>
    <col min="6152" max="6152" width="10.7109375" style="95" customWidth="1"/>
    <col min="6153" max="6153" width="6.42578125" style="95" customWidth="1"/>
    <col min="6154" max="6154" width="22.85546875" style="95" bestFit="1" customWidth="1"/>
    <col min="6155" max="6155" width="45" style="95" bestFit="1" customWidth="1"/>
    <col min="6156" max="6156" width="5.5703125" style="95" customWidth="1"/>
    <col min="6157" max="6157" width="3.28515625" style="95" customWidth="1"/>
    <col min="6158" max="6158" width="6.140625" style="95" customWidth="1"/>
    <col min="6159" max="6159" width="8.42578125" style="95" customWidth="1"/>
    <col min="6160" max="6160" width="12" style="95" customWidth="1"/>
    <col min="6161" max="6162" width="9.140625" style="95" customWidth="1"/>
    <col min="6163" max="6163" width="10.5703125" style="95" customWidth="1"/>
    <col min="6164" max="6164" width="45" style="95" customWidth="1"/>
    <col min="6165" max="6165" width="12.5703125" style="95" customWidth="1"/>
    <col min="6166" max="6166" width="16.28515625" style="95" bestFit="1" customWidth="1"/>
    <col min="6167" max="6402" width="9.140625" style="95"/>
    <col min="6403" max="6403" width="4.85546875" style="95" customWidth="1"/>
    <col min="6404" max="6404" width="4.5703125" style="95" customWidth="1"/>
    <col min="6405" max="6405" width="28.140625" style="95" customWidth="1"/>
    <col min="6406" max="6406" width="24.28515625" style="95" customWidth="1"/>
    <col min="6407" max="6407" width="10" style="95" customWidth="1"/>
    <col min="6408" max="6408" width="10.7109375" style="95" customWidth="1"/>
    <col min="6409" max="6409" width="6.42578125" style="95" customWidth="1"/>
    <col min="6410" max="6410" width="22.85546875" style="95" bestFit="1" customWidth="1"/>
    <col min="6411" max="6411" width="45" style="95" bestFit="1" customWidth="1"/>
    <col min="6412" max="6412" width="5.5703125" style="95" customWidth="1"/>
    <col min="6413" max="6413" width="3.28515625" style="95" customWidth="1"/>
    <col min="6414" max="6414" width="6.140625" style="95" customWidth="1"/>
    <col min="6415" max="6415" width="8.42578125" style="95" customWidth="1"/>
    <col min="6416" max="6416" width="12" style="95" customWidth="1"/>
    <col min="6417" max="6418" width="9.140625" style="95" customWidth="1"/>
    <col min="6419" max="6419" width="10.5703125" style="95" customWidth="1"/>
    <col min="6420" max="6420" width="45" style="95" customWidth="1"/>
    <col min="6421" max="6421" width="12.5703125" style="95" customWidth="1"/>
    <col min="6422" max="6422" width="16.28515625" style="95" bestFit="1" customWidth="1"/>
    <col min="6423" max="6658" width="9.140625" style="95"/>
    <col min="6659" max="6659" width="4.85546875" style="95" customWidth="1"/>
    <col min="6660" max="6660" width="4.5703125" style="95" customWidth="1"/>
    <col min="6661" max="6661" width="28.140625" style="95" customWidth="1"/>
    <col min="6662" max="6662" width="24.28515625" style="95" customWidth="1"/>
    <col min="6663" max="6663" width="10" style="95" customWidth="1"/>
    <col min="6664" max="6664" width="10.7109375" style="95" customWidth="1"/>
    <col min="6665" max="6665" width="6.42578125" style="95" customWidth="1"/>
    <col min="6666" max="6666" width="22.85546875" style="95" bestFit="1" customWidth="1"/>
    <col min="6667" max="6667" width="45" style="95" bestFit="1" customWidth="1"/>
    <col min="6668" max="6668" width="5.5703125" style="95" customWidth="1"/>
    <col min="6669" max="6669" width="3.28515625" style="95" customWidth="1"/>
    <col min="6670" max="6670" width="6.140625" style="95" customWidth="1"/>
    <col min="6671" max="6671" width="8.42578125" style="95" customWidth="1"/>
    <col min="6672" max="6672" width="12" style="95" customWidth="1"/>
    <col min="6673" max="6674" width="9.140625" style="95" customWidth="1"/>
    <col min="6675" max="6675" width="10.5703125" style="95" customWidth="1"/>
    <col min="6676" max="6676" width="45" style="95" customWidth="1"/>
    <col min="6677" max="6677" width="12.5703125" style="95" customWidth="1"/>
    <col min="6678" max="6678" width="16.28515625" style="95" bestFit="1" customWidth="1"/>
    <col min="6679" max="6914" width="9.140625" style="95"/>
    <col min="6915" max="6915" width="4.85546875" style="95" customWidth="1"/>
    <col min="6916" max="6916" width="4.5703125" style="95" customWidth="1"/>
    <col min="6917" max="6917" width="28.140625" style="95" customWidth="1"/>
    <col min="6918" max="6918" width="24.28515625" style="95" customWidth="1"/>
    <col min="6919" max="6919" width="10" style="95" customWidth="1"/>
    <col min="6920" max="6920" width="10.7109375" style="95" customWidth="1"/>
    <col min="6921" max="6921" width="6.42578125" style="95" customWidth="1"/>
    <col min="6922" max="6922" width="22.85546875" style="95" bestFit="1" customWidth="1"/>
    <col min="6923" max="6923" width="45" style="95" bestFit="1" customWidth="1"/>
    <col min="6924" max="6924" width="5.5703125" style="95" customWidth="1"/>
    <col min="6925" max="6925" width="3.28515625" style="95" customWidth="1"/>
    <col min="6926" max="6926" width="6.140625" style="95" customWidth="1"/>
    <col min="6927" max="6927" width="8.42578125" style="95" customWidth="1"/>
    <col min="6928" max="6928" width="12" style="95" customWidth="1"/>
    <col min="6929" max="6930" width="9.140625" style="95" customWidth="1"/>
    <col min="6931" max="6931" width="10.5703125" style="95" customWidth="1"/>
    <col min="6932" max="6932" width="45" style="95" customWidth="1"/>
    <col min="6933" max="6933" width="12.5703125" style="95" customWidth="1"/>
    <col min="6934" max="6934" width="16.28515625" style="95" bestFit="1" customWidth="1"/>
    <col min="6935" max="7170" width="9.140625" style="95"/>
    <col min="7171" max="7171" width="4.85546875" style="95" customWidth="1"/>
    <col min="7172" max="7172" width="4.5703125" style="95" customWidth="1"/>
    <col min="7173" max="7173" width="28.140625" style="95" customWidth="1"/>
    <col min="7174" max="7174" width="24.28515625" style="95" customWidth="1"/>
    <col min="7175" max="7175" width="10" style="95" customWidth="1"/>
    <col min="7176" max="7176" width="10.7109375" style="95" customWidth="1"/>
    <col min="7177" max="7177" width="6.42578125" style="95" customWidth="1"/>
    <col min="7178" max="7178" width="22.85546875" style="95" bestFit="1" customWidth="1"/>
    <col min="7179" max="7179" width="45" style="95" bestFit="1" customWidth="1"/>
    <col min="7180" max="7180" width="5.5703125" style="95" customWidth="1"/>
    <col min="7181" max="7181" width="3.28515625" style="95" customWidth="1"/>
    <col min="7182" max="7182" width="6.140625" style="95" customWidth="1"/>
    <col min="7183" max="7183" width="8.42578125" style="95" customWidth="1"/>
    <col min="7184" max="7184" width="12" style="95" customWidth="1"/>
    <col min="7185" max="7186" width="9.140625" style="95" customWidth="1"/>
    <col min="7187" max="7187" width="10.5703125" style="95" customWidth="1"/>
    <col min="7188" max="7188" width="45" style="95" customWidth="1"/>
    <col min="7189" max="7189" width="12.5703125" style="95" customWidth="1"/>
    <col min="7190" max="7190" width="16.28515625" style="95" bestFit="1" customWidth="1"/>
    <col min="7191" max="7426" width="9.140625" style="95"/>
    <col min="7427" max="7427" width="4.85546875" style="95" customWidth="1"/>
    <col min="7428" max="7428" width="4.5703125" style="95" customWidth="1"/>
    <col min="7429" max="7429" width="28.140625" style="95" customWidth="1"/>
    <col min="7430" max="7430" width="24.28515625" style="95" customWidth="1"/>
    <col min="7431" max="7431" width="10" style="95" customWidth="1"/>
    <col min="7432" max="7432" width="10.7109375" style="95" customWidth="1"/>
    <col min="7433" max="7433" width="6.42578125" style="95" customWidth="1"/>
    <col min="7434" max="7434" width="22.85546875" style="95" bestFit="1" customWidth="1"/>
    <col min="7435" max="7435" width="45" style="95" bestFit="1" customWidth="1"/>
    <col min="7436" max="7436" width="5.5703125" style="95" customWidth="1"/>
    <col min="7437" max="7437" width="3.28515625" style="95" customWidth="1"/>
    <col min="7438" max="7438" width="6.140625" style="95" customWidth="1"/>
    <col min="7439" max="7439" width="8.42578125" style="95" customWidth="1"/>
    <col min="7440" max="7440" width="12" style="95" customWidth="1"/>
    <col min="7441" max="7442" width="9.140625" style="95" customWidth="1"/>
    <col min="7443" max="7443" width="10.5703125" style="95" customWidth="1"/>
    <col min="7444" max="7444" width="45" style="95" customWidth="1"/>
    <col min="7445" max="7445" width="12.5703125" style="95" customWidth="1"/>
    <col min="7446" max="7446" width="16.28515625" style="95" bestFit="1" customWidth="1"/>
    <col min="7447" max="7682" width="9.140625" style="95"/>
    <col min="7683" max="7683" width="4.85546875" style="95" customWidth="1"/>
    <col min="7684" max="7684" width="4.5703125" style="95" customWidth="1"/>
    <col min="7685" max="7685" width="28.140625" style="95" customWidth="1"/>
    <col min="7686" max="7686" width="24.28515625" style="95" customWidth="1"/>
    <col min="7687" max="7687" width="10" style="95" customWidth="1"/>
    <col min="7688" max="7688" width="10.7109375" style="95" customWidth="1"/>
    <col min="7689" max="7689" width="6.42578125" style="95" customWidth="1"/>
    <col min="7690" max="7690" width="22.85546875" style="95" bestFit="1" customWidth="1"/>
    <col min="7691" max="7691" width="45" style="95" bestFit="1" customWidth="1"/>
    <col min="7692" max="7692" width="5.5703125" style="95" customWidth="1"/>
    <col min="7693" max="7693" width="3.28515625" style="95" customWidth="1"/>
    <col min="7694" max="7694" width="6.140625" style="95" customWidth="1"/>
    <col min="7695" max="7695" width="8.42578125" style="95" customWidth="1"/>
    <col min="7696" max="7696" width="12" style="95" customWidth="1"/>
    <col min="7697" max="7698" width="9.140625" style="95" customWidth="1"/>
    <col min="7699" max="7699" width="10.5703125" style="95" customWidth="1"/>
    <col min="7700" max="7700" width="45" style="95" customWidth="1"/>
    <col min="7701" max="7701" width="12.5703125" style="95" customWidth="1"/>
    <col min="7702" max="7702" width="16.28515625" style="95" bestFit="1" customWidth="1"/>
    <col min="7703" max="7938" width="9.140625" style="95"/>
    <col min="7939" max="7939" width="4.85546875" style="95" customWidth="1"/>
    <col min="7940" max="7940" width="4.5703125" style="95" customWidth="1"/>
    <col min="7941" max="7941" width="28.140625" style="95" customWidth="1"/>
    <col min="7942" max="7942" width="24.28515625" style="95" customWidth="1"/>
    <col min="7943" max="7943" width="10" style="95" customWidth="1"/>
    <col min="7944" max="7944" width="10.7109375" style="95" customWidth="1"/>
    <col min="7945" max="7945" width="6.42578125" style="95" customWidth="1"/>
    <col min="7946" max="7946" width="22.85546875" style="95" bestFit="1" customWidth="1"/>
    <col min="7947" max="7947" width="45" style="95" bestFit="1" customWidth="1"/>
    <col min="7948" max="7948" width="5.5703125" style="95" customWidth="1"/>
    <col min="7949" max="7949" width="3.28515625" style="95" customWidth="1"/>
    <col min="7950" max="7950" width="6.140625" style="95" customWidth="1"/>
    <col min="7951" max="7951" width="8.42578125" style="95" customWidth="1"/>
    <col min="7952" max="7952" width="12" style="95" customWidth="1"/>
    <col min="7953" max="7954" width="9.140625" style="95" customWidth="1"/>
    <col min="7955" max="7955" width="10.5703125" style="95" customWidth="1"/>
    <col min="7956" max="7956" width="45" style="95" customWidth="1"/>
    <col min="7957" max="7957" width="12.5703125" style="95" customWidth="1"/>
    <col min="7958" max="7958" width="16.28515625" style="95" bestFit="1" customWidth="1"/>
    <col min="7959" max="8194" width="9.140625" style="95"/>
    <col min="8195" max="8195" width="4.85546875" style="95" customWidth="1"/>
    <col min="8196" max="8196" width="4.5703125" style="95" customWidth="1"/>
    <col min="8197" max="8197" width="28.140625" style="95" customWidth="1"/>
    <col min="8198" max="8198" width="24.28515625" style="95" customWidth="1"/>
    <col min="8199" max="8199" width="10" style="95" customWidth="1"/>
    <col min="8200" max="8200" width="10.7109375" style="95" customWidth="1"/>
    <col min="8201" max="8201" width="6.42578125" style="95" customWidth="1"/>
    <col min="8202" max="8202" width="22.85546875" style="95" bestFit="1" customWidth="1"/>
    <col min="8203" max="8203" width="45" style="95" bestFit="1" customWidth="1"/>
    <col min="8204" max="8204" width="5.5703125" style="95" customWidth="1"/>
    <col min="8205" max="8205" width="3.28515625" style="95" customWidth="1"/>
    <col min="8206" max="8206" width="6.140625" style="95" customWidth="1"/>
    <col min="8207" max="8207" width="8.42578125" style="95" customWidth="1"/>
    <col min="8208" max="8208" width="12" style="95" customWidth="1"/>
    <col min="8209" max="8210" width="9.140625" style="95" customWidth="1"/>
    <col min="8211" max="8211" width="10.5703125" style="95" customWidth="1"/>
    <col min="8212" max="8212" width="45" style="95" customWidth="1"/>
    <col min="8213" max="8213" width="12.5703125" style="95" customWidth="1"/>
    <col min="8214" max="8214" width="16.28515625" style="95" bestFit="1" customWidth="1"/>
    <col min="8215" max="8450" width="9.140625" style="95"/>
    <col min="8451" max="8451" width="4.85546875" style="95" customWidth="1"/>
    <col min="8452" max="8452" width="4.5703125" style="95" customWidth="1"/>
    <col min="8453" max="8453" width="28.140625" style="95" customWidth="1"/>
    <col min="8454" max="8454" width="24.28515625" style="95" customWidth="1"/>
    <col min="8455" max="8455" width="10" style="95" customWidth="1"/>
    <col min="8456" max="8456" width="10.7109375" style="95" customWidth="1"/>
    <col min="8457" max="8457" width="6.42578125" style="95" customWidth="1"/>
    <col min="8458" max="8458" width="22.85546875" style="95" bestFit="1" customWidth="1"/>
    <col min="8459" max="8459" width="45" style="95" bestFit="1" customWidth="1"/>
    <col min="8460" max="8460" width="5.5703125" style="95" customWidth="1"/>
    <col min="8461" max="8461" width="3.28515625" style="95" customWidth="1"/>
    <col min="8462" max="8462" width="6.140625" style="95" customWidth="1"/>
    <col min="8463" max="8463" width="8.42578125" style="95" customWidth="1"/>
    <col min="8464" max="8464" width="12" style="95" customWidth="1"/>
    <col min="8465" max="8466" width="9.140625" style="95" customWidth="1"/>
    <col min="8467" max="8467" width="10.5703125" style="95" customWidth="1"/>
    <col min="8468" max="8468" width="45" style="95" customWidth="1"/>
    <col min="8469" max="8469" width="12.5703125" style="95" customWidth="1"/>
    <col min="8470" max="8470" width="16.28515625" style="95" bestFit="1" customWidth="1"/>
    <col min="8471" max="8706" width="9.140625" style="95"/>
    <col min="8707" max="8707" width="4.85546875" style="95" customWidth="1"/>
    <col min="8708" max="8708" width="4.5703125" style="95" customWidth="1"/>
    <col min="8709" max="8709" width="28.140625" style="95" customWidth="1"/>
    <col min="8710" max="8710" width="24.28515625" style="95" customWidth="1"/>
    <col min="8711" max="8711" width="10" style="95" customWidth="1"/>
    <col min="8712" max="8712" width="10.7109375" style="95" customWidth="1"/>
    <col min="8713" max="8713" width="6.42578125" style="95" customWidth="1"/>
    <col min="8714" max="8714" width="22.85546875" style="95" bestFit="1" customWidth="1"/>
    <col min="8715" max="8715" width="45" style="95" bestFit="1" customWidth="1"/>
    <col min="8716" max="8716" width="5.5703125" style="95" customWidth="1"/>
    <col min="8717" max="8717" width="3.28515625" style="95" customWidth="1"/>
    <col min="8718" max="8718" width="6.140625" style="95" customWidth="1"/>
    <col min="8719" max="8719" width="8.42578125" style="95" customWidth="1"/>
    <col min="8720" max="8720" width="12" style="95" customWidth="1"/>
    <col min="8721" max="8722" width="9.140625" style="95" customWidth="1"/>
    <col min="8723" max="8723" width="10.5703125" style="95" customWidth="1"/>
    <col min="8724" max="8724" width="45" style="95" customWidth="1"/>
    <col min="8725" max="8725" width="12.5703125" style="95" customWidth="1"/>
    <col min="8726" max="8726" width="16.28515625" style="95" bestFit="1" customWidth="1"/>
    <col min="8727" max="8962" width="9.140625" style="95"/>
    <col min="8963" max="8963" width="4.85546875" style="95" customWidth="1"/>
    <col min="8964" max="8964" width="4.5703125" style="95" customWidth="1"/>
    <col min="8965" max="8965" width="28.140625" style="95" customWidth="1"/>
    <col min="8966" max="8966" width="24.28515625" style="95" customWidth="1"/>
    <col min="8967" max="8967" width="10" style="95" customWidth="1"/>
    <col min="8968" max="8968" width="10.7109375" style="95" customWidth="1"/>
    <col min="8969" max="8969" width="6.42578125" style="95" customWidth="1"/>
    <col min="8970" max="8970" width="22.85546875" style="95" bestFit="1" customWidth="1"/>
    <col min="8971" max="8971" width="45" style="95" bestFit="1" customWidth="1"/>
    <col min="8972" max="8972" width="5.5703125" style="95" customWidth="1"/>
    <col min="8973" max="8973" width="3.28515625" style="95" customWidth="1"/>
    <col min="8974" max="8974" width="6.140625" style="95" customWidth="1"/>
    <col min="8975" max="8975" width="8.42578125" style="95" customWidth="1"/>
    <col min="8976" max="8976" width="12" style="95" customWidth="1"/>
    <col min="8977" max="8978" width="9.140625" style="95" customWidth="1"/>
    <col min="8979" max="8979" width="10.5703125" style="95" customWidth="1"/>
    <col min="8980" max="8980" width="45" style="95" customWidth="1"/>
    <col min="8981" max="8981" width="12.5703125" style="95" customWidth="1"/>
    <col min="8982" max="8982" width="16.28515625" style="95" bestFit="1" customWidth="1"/>
    <col min="8983" max="9218" width="9.140625" style="95"/>
    <col min="9219" max="9219" width="4.85546875" style="95" customWidth="1"/>
    <col min="9220" max="9220" width="4.5703125" style="95" customWidth="1"/>
    <col min="9221" max="9221" width="28.140625" style="95" customWidth="1"/>
    <col min="9222" max="9222" width="24.28515625" style="95" customWidth="1"/>
    <col min="9223" max="9223" width="10" style="95" customWidth="1"/>
    <col min="9224" max="9224" width="10.7109375" style="95" customWidth="1"/>
    <col min="9225" max="9225" width="6.42578125" style="95" customWidth="1"/>
    <col min="9226" max="9226" width="22.85546875" style="95" bestFit="1" customWidth="1"/>
    <col min="9227" max="9227" width="45" style="95" bestFit="1" customWidth="1"/>
    <col min="9228" max="9228" width="5.5703125" style="95" customWidth="1"/>
    <col min="9229" max="9229" width="3.28515625" style="95" customWidth="1"/>
    <col min="9230" max="9230" width="6.140625" style="95" customWidth="1"/>
    <col min="9231" max="9231" width="8.42578125" style="95" customWidth="1"/>
    <col min="9232" max="9232" width="12" style="95" customWidth="1"/>
    <col min="9233" max="9234" width="9.140625" style="95" customWidth="1"/>
    <col min="9235" max="9235" width="10.5703125" style="95" customWidth="1"/>
    <col min="9236" max="9236" width="45" style="95" customWidth="1"/>
    <col min="9237" max="9237" width="12.5703125" style="95" customWidth="1"/>
    <col min="9238" max="9238" width="16.28515625" style="95" bestFit="1" customWidth="1"/>
    <col min="9239" max="9474" width="9.140625" style="95"/>
    <col min="9475" max="9475" width="4.85546875" style="95" customWidth="1"/>
    <col min="9476" max="9476" width="4.5703125" style="95" customWidth="1"/>
    <col min="9477" max="9477" width="28.140625" style="95" customWidth="1"/>
    <col min="9478" max="9478" width="24.28515625" style="95" customWidth="1"/>
    <col min="9479" max="9479" width="10" style="95" customWidth="1"/>
    <col min="9480" max="9480" width="10.7109375" style="95" customWidth="1"/>
    <col min="9481" max="9481" width="6.42578125" style="95" customWidth="1"/>
    <col min="9482" max="9482" width="22.85546875" style="95" bestFit="1" customWidth="1"/>
    <col min="9483" max="9483" width="45" style="95" bestFit="1" customWidth="1"/>
    <col min="9484" max="9484" width="5.5703125" style="95" customWidth="1"/>
    <col min="9485" max="9485" width="3.28515625" style="95" customWidth="1"/>
    <col min="9486" max="9486" width="6.140625" style="95" customWidth="1"/>
    <col min="9487" max="9487" width="8.42578125" style="95" customWidth="1"/>
    <col min="9488" max="9488" width="12" style="95" customWidth="1"/>
    <col min="9489" max="9490" width="9.140625" style="95" customWidth="1"/>
    <col min="9491" max="9491" width="10.5703125" style="95" customWidth="1"/>
    <col min="9492" max="9492" width="45" style="95" customWidth="1"/>
    <col min="9493" max="9493" width="12.5703125" style="95" customWidth="1"/>
    <col min="9494" max="9494" width="16.28515625" style="95" bestFit="1" customWidth="1"/>
    <col min="9495" max="9730" width="9.140625" style="95"/>
    <col min="9731" max="9731" width="4.85546875" style="95" customWidth="1"/>
    <col min="9732" max="9732" width="4.5703125" style="95" customWidth="1"/>
    <col min="9733" max="9733" width="28.140625" style="95" customWidth="1"/>
    <col min="9734" max="9734" width="24.28515625" style="95" customWidth="1"/>
    <col min="9735" max="9735" width="10" style="95" customWidth="1"/>
    <col min="9736" max="9736" width="10.7109375" style="95" customWidth="1"/>
    <col min="9737" max="9737" width="6.42578125" style="95" customWidth="1"/>
    <col min="9738" max="9738" width="22.85546875" style="95" bestFit="1" customWidth="1"/>
    <col min="9739" max="9739" width="45" style="95" bestFit="1" customWidth="1"/>
    <col min="9740" max="9740" width="5.5703125" style="95" customWidth="1"/>
    <col min="9741" max="9741" width="3.28515625" style="95" customWidth="1"/>
    <col min="9742" max="9742" width="6.140625" style="95" customWidth="1"/>
    <col min="9743" max="9743" width="8.42578125" style="95" customWidth="1"/>
    <col min="9744" max="9744" width="12" style="95" customWidth="1"/>
    <col min="9745" max="9746" width="9.140625" style="95" customWidth="1"/>
    <col min="9747" max="9747" width="10.5703125" style="95" customWidth="1"/>
    <col min="9748" max="9748" width="45" style="95" customWidth="1"/>
    <col min="9749" max="9749" width="12.5703125" style="95" customWidth="1"/>
    <col min="9750" max="9750" width="16.28515625" style="95" bestFit="1" customWidth="1"/>
    <col min="9751" max="9986" width="9.140625" style="95"/>
    <col min="9987" max="9987" width="4.85546875" style="95" customWidth="1"/>
    <col min="9988" max="9988" width="4.5703125" style="95" customWidth="1"/>
    <col min="9989" max="9989" width="28.140625" style="95" customWidth="1"/>
    <col min="9990" max="9990" width="24.28515625" style="95" customWidth="1"/>
    <col min="9991" max="9991" width="10" style="95" customWidth="1"/>
    <col min="9992" max="9992" width="10.7109375" style="95" customWidth="1"/>
    <col min="9993" max="9993" width="6.42578125" style="95" customWidth="1"/>
    <col min="9994" max="9994" width="22.85546875" style="95" bestFit="1" customWidth="1"/>
    <col min="9995" max="9995" width="45" style="95" bestFit="1" customWidth="1"/>
    <col min="9996" max="9996" width="5.5703125" style="95" customWidth="1"/>
    <col min="9997" max="9997" width="3.28515625" style="95" customWidth="1"/>
    <col min="9998" max="9998" width="6.140625" style="95" customWidth="1"/>
    <col min="9999" max="9999" width="8.42578125" style="95" customWidth="1"/>
    <col min="10000" max="10000" width="12" style="95" customWidth="1"/>
    <col min="10001" max="10002" width="9.140625" style="95" customWidth="1"/>
    <col min="10003" max="10003" width="10.5703125" style="95" customWidth="1"/>
    <col min="10004" max="10004" width="45" style="95" customWidth="1"/>
    <col min="10005" max="10005" width="12.5703125" style="95" customWidth="1"/>
    <col min="10006" max="10006" width="16.28515625" style="95" bestFit="1" customWidth="1"/>
    <col min="10007" max="10242" width="9.140625" style="95"/>
    <col min="10243" max="10243" width="4.85546875" style="95" customWidth="1"/>
    <col min="10244" max="10244" width="4.5703125" style="95" customWidth="1"/>
    <col min="10245" max="10245" width="28.140625" style="95" customWidth="1"/>
    <col min="10246" max="10246" width="24.28515625" style="95" customWidth="1"/>
    <col min="10247" max="10247" width="10" style="95" customWidth="1"/>
    <col min="10248" max="10248" width="10.7109375" style="95" customWidth="1"/>
    <col min="10249" max="10249" width="6.42578125" style="95" customWidth="1"/>
    <col min="10250" max="10250" width="22.85546875" style="95" bestFit="1" customWidth="1"/>
    <col min="10251" max="10251" width="45" style="95" bestFit="1" customWidth="1"/>
    <col min="10252" max="10252" width="5.5703125" style="95" customWidth="1"/>
    <col min="10253" max="10253" width="3.28515625" style="95" customWidth="1"/>
    <col min="10254" max="10254" width="6.140625" style="95" customWidth="1"/>
    <col min="10255" max="10255" width="8.42578125" style="95" customWidth="1"/>
    <col min="10256" max="10256" width="12" style="95" customWidth="1"/>
    <col min="10257" max="10258" width="9.140625" style="95" customWidth="1"/>
    <col min="10259" max="10259" width="10.5703125" style="95" customWidth="1"/>
    <col min="10260" max="10260" width="45" style="95" customWidth="1"/>
    <col min="10261" max="10261" width="12.5703125" style="95" customWidth="1"/>
    <col min="10262" max="10262" width="16.28515625" style="95" bestFit="1" customWidth="1"/>
    <col min="10263" max="10498" width="9.140625" style="95"/>
    <col min="10499" max="10499" width="4.85546875" style="95" customWidth="1"/>
    <col min="10500" max="10500" width="4.5703125" style="95" customWidth="1"/>
    <col min="10501" max="10501" width="28.140625" style="95" customWidth="1"/>
    <col min="10502" max="10502" width="24.28515625" style="95" customWidth="1"/>
    <col min="10503" max="10503" width="10" style="95" customWidth="1"/>
    <col min="10504" max="10504" width="10.7109375" style="95" customWidth="1"/>
    <col min="10505" max="10505" width="6.42578125" style="95" customWidth="1"/>
    <col min="10506" max="10506" width="22.85546875" style="95" bestFit="1" customWidth="1"/>
    <col min="10507" max="10507" width="45" style="95" bestFit="1" customWidth="1"/>
    <col min="10508" max="10508" width="5.5703125" style="95" customWidth="1"/>
    <col min="10509" max="10509" width="3.28515625" style="95" customWidth="1"/>
    <col min="10510" max="10510" width="6.140625" style="95" customWidth="1"/>
    <col min="10511" max="10511" width="8.42578125" style="95" customWidth="1"/>
    <col min="10512" max="10512" width="12" style="95" customWidth="1"/>
    <col min="10513" max="10514" width="9.140625" style="95" customWidth="1"/>
    <col min="10515" max="10515" width="10.5703125" style="95" customWidth="1"/>
    <col min="10516" max="10516" width="45" style="95" customWidth="1"/>
    <col min="10517" max="10517" width="12.5703125" style="95" customWidth="1"/>
    <col min="10518" max="10518" width="16.28515625" style="95" bestFit="1" customWidth="1"/>
    <col min="10519" max="10754" width="9.140625" style="95"/>
    <col min="10755" max="10755" width="4.85546875" style="95" customWidth="1"/>
    <col min="10756" max="10756" width="4.5703125" style="95" customWidth="1"/>
    <col min="10757" max="10757" width="28.140625" style="95" customWidth="1"/>
    <col min="10758" max="10758" width="24.28515625" style="95" customWidth="1"/>
    <col min="10759" max="10759" width="10" style="95" customWidth="1"/>
    <col min="10760" max="10760" width="10.7109375" style="95" customWidth="1"/>
    <col min="10761" max="10761" width="6.42578125" style="95" customWidth="1"/>
    <col min="10762" max="10762" width="22.85546875" style="95" bestFit="1" customWidth="1"/>
    <col min="10763" max="10763" width="45" style="95" bestFit="1" customWidth="1"/>
    <col min="10764" max="10764" width="5.5703125" style="95" customWidth="1"/>
    <col min="10765" max="10765" width="3.28515625" style="95" customWidth="1"/>
    <col min="10766" max="10766" width="6.140625" style="95" customWidth="1"/>
    <col min="10767" max="10767" width="8.42578125" style="95" customWidth="1"/>
    <col min="10768" max="10768" width="12" style="95" customWidth="1"/>
    <col min="10769" max="10770" width="9.140625" style="95" customWidth="1"/>
    <col min="10771" max="10771" width="10.5703125" style="95" customWidth="1"/>
    <col min="10772" max="10772" width="45" style="95" customWidth="1"/>
    <col min="10773" max="10773" width="12.5703125" style="95" customWidth="1"/>
    <col min="10774" max="10774" width="16.28515625" style="95" bestFit="1" customWidth="1"/>
    <col min="10775" max="11010" width="9.140625" style="95"/>
    <col min="11011" max="11011" width="4.85546875" style="95" customWidth="1"/>
    <col min="11012" max="11012" width="4.5703125" style="95" customWidth="1"/>
    <col min="11013" max="11013" width="28.140625" style="95" customWidth="1"/>
    <col min="11014" max="11014" width="24.28515625" style="95" customWidth="1"/>
    <col min="11015" max="11015" width="10" style="95" customWidth="1"/>
    <col min="11016" max="11016" width="10.7109375" style="95" customWidth="1"/>
    <col min="11017" max="11017" width="6.42578125" style="95" customWidth="1"/>
    <col min="11018" max="11018" width="22.85546875" style="95" bestFit="1" customWidth="1"/>
    <col min="11019" max="11019" width="45" style="95" bestFit="1" customWidth="1"/>
    <col min="11020" max="11020" width="5.5703125" style="95" customWidth="1"/>
    <col min="11021" max="11021" width="3.28515625" style="95" customWidth="1"/>
    <col min="11022" max="11022" width="6.140625" style="95" customWidth="1"/>
    <col min="11023" max="11023" width="8.42578125" style="95" customWidth="1"/>
    <col min="11024" max="11024" width="12" style="95" customWidth="1"/>
    <col min="11025" max="11026" width="9.140625" style="95" customWidth="1"/>
    <col min="11027" max="11027" width="10.5703125" style="95" customWidth="1"/>
    <col min="11028" max="11028" width="45" style="95" customWidth="1"/>
    <col min="11029" max="11029" width="12.5703125" style="95" customWidth="1"/>
    <col min="11030" max="11030" width="16.28515625" style="95" bestFit="1" customWidth="1"/>
    <col min="11031" max="11266" width="9.140625" style="95"/>
    <col min="11267" max="11267" width="4.85546875" style="95" customWidth="1"/>
    <col min="11268" max="11268" width="4.5703125" style="95" customWidth="1"/>
    <col min="11269" max="11269" width="28.140625" style="95" customWidth="1"/>
    <col min="11270" max="11270" width="24.28515625" style="95" customWidth="1"/>
    <col min="11271" max="11271" width="10" style="95" customWidth="1"/>
    <col min="11272" max="11272" width="10.7109375" style="95" customWidth="1"/>
    <col min="11273" max="11273" width="6.42578125" style="95" customWidth="1"/>
    <col min="11274" max="11274" width="22.85546875" style="95" bestFit="1" customWidth="1"/>
    <col min="11275" max="11275" width="45" style="95" bestFit="1" customWidth="1"/>
    <col min="11276" max="11276" width="5.5703125" style="95" customWidth="1"/>
    <col min="11277" max="11277" width="3.28515625" style="95" customWidth="1"/>
    <col min="11278" max="11278" width="6.140625" style="95" customWidth="1"/>
    <col min="11279" max="11279" width="8.42578125" style="95" customWidth="1"/>
    <col min="11280" max="11280" width="12" style="95" customWidth="1"/>
    <col min="11281" max="11282" width="9.140625" style="95" customWidth="1"/>
    <col min="11283" max="11283" width="10.5703125" style="95" customWidth="1"/>
    <col min="11284" max="11284" width="45" style="95" customWidth="1"/>
    <col min="11285" max="11285" width="12.5703125" style="95" customWidth="1"/>
    <col min="11286" max="11286" width="16.28515625" style="95" bestFit="1" customWidth="1"/>
    <col min="11287" max="11522" width="9.140625" style="95"/>
    <col min="11523" max="11523" width="4.85546875" style="95" customWidth="1"/>
    <col min="11524" max="11524" width="4.5703125" style="95" customWidth="1"/>
    <col min="11525" max="11525" width="28.140625" style="95" customWidth="1"/>
    <col min="11526" max="11526" width="24.28515625" style="95" customWidth="1"/>
    <col min="11527" max="11527" width="10" style="95" customWidth="1"/>
    <col min="11528" max="11528" width="10.7109375" style="95" customWidth="1"/>
    <col min="11529" max="11529" width="6.42578125" style="95" customWidth="1"/>
    <col min="11530" max="11530" width="22.85546875" style="95" bestFit="1" customWidth="1"/>
    <col min="11531" max="11531" width="45" style="95" bestFit="1" customWidth="1"/>
    <col min="11532" max="11532" width="5.5703125" style="95" customWidth="1"/>
    <col min="11533" max="11533" width="3.28515625" style="95" customWidth="1"/>
    <col min="11534" max="11534" width="6.140625" style="95" customWidth="1"/>
    <col min="11535" max="11535" width="8.42578125" style="95" customWidth="1"/>
    <col min="11536" max="11536" width="12" style="95" customWidth="1"/>
    <col min="11537" max="11538" width="9.140625" style="95" customWidth="1"/>
    <col min="11539" max="11539" width="10.5703125" style="95" customWidth="1"/>
    <col min="11540" max="11540" width="45" style="95" customWidth="1"/>
    <col min="11541" max="11541" width="12.5703125" style="95" customWidth="1"/>
    <col min="11542" max="11542" width="16.28515625" style="95" bestFit="1" customWidth="1"/>
    <col min="11543" max="11778" width="9.140625" style="95"/>
    <col min="11779" max="11779" width="4.85546875" style="95" customWidth="1"/>
    <col min="11780" max="11780" width="4.5703125" style="95" customWidth="1"/>
    <col min="11781" max="11781" width="28.140625" style="95" customWidth="1"/>
    <col min="11782" max="11782" width="24.28515625" style="95" customWidth="1"/>
    <col min="11783" max="11783" width="10" style="95" customWidth="1"/>
    <col min="11784" max="11784" width="10.7109375" style="95" customWidth="1"/>
    <col min="11785" max="11785" width="6.42578125" style="95" customWidth="1"/>
    <col min="11786" max="11786" width="22.85546875" style="95" bestFit="1" customWidth="1"/>
    <col min="11787" max="11787" width="45" style="95" bestFit="1" customWidth="1"/>
    <col min="11788" max="11788" width="5.5703125" style="95" customWidth="1"/>
    <col min="11789" max="11789" width="3.28515625" style="95" customWidth="1"/>
    <col min="11790" max="11790" width="6.140625" style="95" customWidth="1"/>
    <col min="11791" max="11791" width="8.42578125" style="95" customWidth="1"/>
    <col min="11792" max="11792" width="12" style="95" customWidth="1"/>
    <col min="11793" max="11794" width="9.140625" style="95" customWidth="1"/>
    <col min="11795" max="11795" width="10.5703125" style="95" customWidth="1"/>
    <col min="11796" max="11796" width="45" style="95" customWidth="1"/>
    <col min="11797" max="11797" width="12.5703125" style="95" customWidth="1"/>
    <col min="11798" max="11798" width="16.28515625" style="95" bestFit="1" customWidth="1"/>
    <col min="11799" max="12034" width="9.140625" style="95"/>
    <col min="12035" max="12035" width="4.85546875" style="95" customWidth="1"/>
    <col min="12036" max="12036" width="4.5703125" style="95" customWidth="1"/>
    <col min="12037" max="12037" width="28.140625" style="95" customWidth="1"/>
    <col min="12038" max="12038" width="24.28515625" style="95" customWidth="1"/>
    <col min="12039" max="12039" width="10" style="95" customWidth="1"/>
    <col min="12040" max="12040" width="10.7109375" style="95" customWidth="1"/>
    <col min="12041" max="12041" width="6.42578125" style="95" customWidth="1"/>
    <col min="12042" max="12042" width="22.85546875" style="95" bestFit="1" customWidth="1"/>
    <col min="12043" max="12043" width="45" style="95" bestFit="1" customWidth="1"/>
    <col min="12044" max="12044" width="5.5703125" style="95" customWidth="1"/>
    <col min="12045" max="12045" width="3.28515625" style="95" customWidth="1"/>
    <col min="12046" max="12046" width="6.140625" style="95" customWidth="1"/>
    <col min="12047" max="12047" width="8.42578125" style="95" customWidth="1"/>
    <col min="12048" max="12048" width="12" style="95" customWidth="1"/>
    <col min="12049" max="12050" width="9.140625" style="95" customWidth="1"/>
    <col min="12051" max="12051" width="10.5703125" style="95" customWidth="1"/>
    <col min="12052" max="12052" width="45" style="95" customWidth="1"/>
    <col min="12053" max="12053" width="12.5703125" style="95" customWidth="1"/>
    <col min="12054" max="12054" width="16.28515625" style="95" bestFit="1" customWidth="1"/>
    <col min="12055" max="12290" width="9.140625" style="95"/>
    <col min="12291" max="12291" width="4.85546875" style="95" customWidth="1"/>
    <col min="12292" max="12292" width="4.5703125" style="95" customWidth="1"/>
    <col min="12293" max="12293" width="28.140625" style="95" customWidth="1"/>
    <col min="12294" max="12294" width="24.28515625" style="95" customWidth="1"/>
    <col min="12295" max="12295" width="10" style="95" customWidth="1"/>
    <col min="12296" max="12296" width="10.7109375" style="95" customWidth="1"/>
    <col min="12297" max="12297" width="6.42578125" style="95" customWidth="1"/>
    <col min="12298" max="12298" width="22.85546875" style="95" bestFit="1" customWidth="1"/>
    <col min="12299" max="12299" width="45" style="95" bestFit="1" customWidth="1"/>
    <col min="12300" max="12300" width="5.5703125" style="95" customWidth="1"/>
    <col min="12301" max="12301" width="3.28515625" style="95" customWidth="1"/>
    <col min="12302" max="12302" width="6.140625" style="95" customWidth="1"/>
    <col min="12303" max="12303" width="8.42578125" style="95" customWidth="1"/>
    <col min="12304" max="12304" width="12" style="95" customWidth="1"/>
    <col min="12305" max="12306" width="9.140625" style="95" customWidth="1"/>
    <col min="12307" max="12307" width="10.5703125" style="95" customWidth="1"/>
    <col min="12308" max="12308" width="45" style="95" customWidth="1"/>
    <col min="12309" max="12309" width="12.5703125" style="95" customWidth="1"/>
    <col min="12310" max="12310" width="16.28515625" style="95" bestFit="1" customWidth="1"/>
    <col min="12311" max="12546" width="9.140625" style="95"/>
    <col min="12547" max="12547" width="4.85546875" style="95" customWidth="1"/>
    <col min="12548" max="12548" width="4.5703125" style="95" customWidth="1"/>
    <col min="12549" max="12549" width="28.140625" style="95" customWidth="1"/>
    <col min="12550" max="12550" width="24.28515625" style="95" customWidth="1"/>
    <col min="12551" max="12551" width="10" style="95" customWidth="1"/>
    <col min="12552" max="12552" width="10.7109375" style="95" customWidth="1"/>
    <col min="12553" max="12553" width="6.42578125" style="95" customWidth="1"/>
    <col min="12554" max="12554" width="22.85546875" style="95" bestFit="1" customWidth="1"/>
    <col min="12555" max="12555" width="45" style="95" bestFit="1" customWidth="1"/>
    <col min="12556" max="12556" width="5.5703125" style="95" customWidth="1"/>
    <col min="12557" max="12557" width="3.28515625" style="95" customWidth="1"/>
    <col min="12558" max="12558" width="6.140625" style="95" customWidth="1"/>
    <col min="12559" max="12559" width="8.42578125" style="95" customWidth="1"/>
    <col min="12560" max="12560" width="12" style="95" customWidth="1"/>
    <col min="12561" max="12562" width="9.140625" style="95" customWidth="1"/>
    <col min="12563" max="12563" width="10.5703125" style="95" customWidth="1"/>
    <col min="12564" max="12564" width="45" style="95" customWidth="1"/>
    <col min="12565" max="12565" width="12.5703125" style="95" customWidth="1"/>
    <col min="12566" max="12566" width="16.28515625" style="95" bestFit="1" customWidth="1"/>
    <col min="12567" max="12802" width="9.140625" style="95"/>
    <col min="12803" max="12803" width="4.85546875" style="95" customWidth="1"/>
    <col min="12804" max="12804" width="4.5703125" style="95" customWidth="1"/>
    <col min="12805" max="12805" width="28.140625" style="95" customWidth="1"/>
    <col min="12806" max="12806" width="24.28515625" style="95" customWidth="1"/>
    <col min="12807" max="12807" width="10" style="95" customWidth="1"/>
    <col min="12808" max="12808" width="10.7109375" style="95" customWidth="1"/>
    <col min="12809" max="12809" width="6.42578125" style="95" customWidth="1"/>
    <col min="12810" max="12810" width="22.85546875" style="95" bestFit="1" customWidth="1"/>
    <col min="12811" max="12811" width="45" style="95" bestFit="1" customWidth="1"/>
    <col min="12812" max="12812" width="5.5703125" style="95" customWidth="1"/>
    <col min="12813" max="12813" width="3.28515625" style="95" customWidth="1"/>
    <col min="12814" max="12814" width="6.140625" style="95" customWidth="1"/>
    <col min="12815" max="12815" width="8.42578125" style="95" customWidth="1"/>
    <col min="12816" max="12816" width="12" style="95" customWidth="1"/>
    <col min="12817" max="12818" width="9.140625" style="95" customWidth="1"/>
    <col min="12819" max="12819" width="10.5703125" style="95" customWidth="1"/>
    <col min="12820" max="12820" width="45" style="95" customWidth="1"/>
    <col min="12821" max="12821" width="12.5703125" style="95" customWidth="1"/>
    <col min="12822" max="12822" width="16.28515625" style="95" bestFit="1" customWidth="1"/>
    <col min="12823" max="13058" width="9.140625" style="95"/>
    <col min="13059" max="13059" width="4.85546875" style="95" customWidth="1"/>
    <col min="13060" max="13060" width="4.5703125" style="95" customWidth="1"/>
    <col min="13061" max="13061" width="28.140625" style="95" customWidth="1"/>
    <col min="13062" max="13062" width="24.28515625" style="95" customWidth="1"/>
    <col min="13063" max="13063" width="10" style="95" customWidth="1"/>
    <col min="13064" max="13064" width="10.7109375" style="95" customWidth="1"/>
    <col min="13065" max="13065" width="6.42578125" style="95" customWidth="1"/>
    <col min="13066" max="13066" width="22.85546875" style="95" bestFit="1" customWidth="1"/>
    <col min="13067" max="13067" width="45" style="95" bestFit="1" customWidth="1"/>
    <col min="13068" max="13068" width="5.5703125" style="95" customWidth="1"/>
    <col min="13069" max="13069" width="3.28515625" style="95" customWidth="1"/>
    <col min="13070" max="13070" width="6.140625" style="95" customWidth="1"/>
    <col min="13071" max="13071" width="8.42578125" style="95" customWidth="1"/>
    <col min="13072" max="13072" width="12" style="95" customWidth="1"/>
    <col min="13073" max="13074" width="9.140625" style="95" customWidth="1"/>
    <col min="13075" max="13075" width="10.5703125" style="95" customWidth="1"/>
    <col min="13076" max="13076" width="45" style="95" customWidth="1"/>
    <col min="13077" max="13077" width="12.5703125" style="95" customWidth="1"/>
    <col min="13078" max="13078" width="16.28515625" style="95" bestFit="1" customWidth="1"/>
    <col min="13079" max="13314" width="9.140625" style="95"/>
    <col min="13315" max="13315" width="4.85546875" style="95" customWidth="1"/>
    <col min="13316" max="13316" width="4.5703125" style="95" customWidth="1"/>
    <col min="13317" max="13317" width="28.140625" style="95" customWidth="1"/>
    <col min="13318" max="13318" width="24.28515625" style="95" customWidth="1"/>
    <col min="13319" max="13319" width="10" style="95" customWidth="1"/>
    <col min="13320" max="13320" width="10.7109375" style="95" customWidth="1"/>
    <col min="13321" max="13321" width="6.42578125" style="95" customWidth="1"/>
    <col min="13322" max="13322" width="22.85546875" style="95" bestFit="1" customWidth="1"/>
    <col min="13323" max="13323" width="45" style="95" bestFit="1" customWidth="1"/>
    <col min="13324" max="13324" width="5.5703125" style="95" customWidth="1"/>
    <col min="13325" max="13325" width="3.28515625" style="95" customWidth="1"/>
    <col min="13326" max="13326" width="6.140625" style="95" customWidth="1"/>
    <col min="13327" max="13327" width="8.42578125" style="95" customWidth="1"/>
    <col min="13328" max="13328" width="12" style="95" customWidth="1"/>
    <col min="13329" max="13330" width="9.140625" style="95" customWidth="1"/>
    <col min="13331" max="13331" width="10.5703125" style="95" customWidth="1"/>
    <col min="13332" max="13332" width="45" style="95" customWidth="1"/>
    <col min="13333" max="13333" width="12.5703125" style="95" customWidth="1"/>
    <col min="13334" max="13334" width="16.28515625" style="95" bestFit="1" customWidth="1"/>
    <col min="13335" max="13570" width="9.140625" style="95"/>
    <col min="13571" max="13571" width="4.85546875" style="95" customWidth="1"/>
    <col min="13572" max="13572" width="4.5703125" style="95" customWidth="1"/>
    <col min="13573" max="13573" width="28.140625" style="95" customWidth="1"/>
    <col min="13574" max="13574" width="24.28515625" style="95" customWidth="1"/>
    <col min="13575" max="13575" width="10" style="95" customWidth="1"/>
    <col min="13576" max="13576" width="10.7109375" style="95" customWidth="1"/>
    <col min="13577" max="13577" width="6.42578125" style="95" customWidth="1"/>
    <col min="13578" max="13578" width="22.85546875" style="95" bestFit="1" customWidth="1"/>
    <col min="13579" max="13579" width="45" style="95" bestFit="1" customWidth="1"/>
    <col min="13580" max="13580" width="5.5703125" style="95" customWidth="1"/>
    <col min="13581" max="13581" width="3.28515625" style="95" customWidth="1"/>
    <col min="13582" max="13582" width="6.140625" style="95" customWidth="1"/>
    <col min="13583" max="13583" width="8.42578125" style="95" customWidth="1"/>
    <col min="13584" max="13584" width="12" style="95" customWidth="1"/>
    <col min="13585" max="13586" width="9.140625" style="95" customWidth="1"/>
    <col min="13587" max="13587" width="10.5703125" style="95" customWidth="1"/>
    <col min="13588" max="13588" width="45" style="95" customWidth="1"/>
    <col min="13589" max="13589" width="12.5703125" style="95" customWidth="1"/>
    <col min="13590" max="13590" width="16.28515625" style="95" bestFit="1" customWidth="1"/>
    <col min="13591" max="13826" width="9.140625" style="95"/>
    <col min="13827" max="13827" width="4.85546875" style="95" customWidth="1"/>
    <col min="13828" max="13828" width="4.5703125" style="95" customWidth="1"/>
    <col min="13829" max="13829" width="28.140625" style="95" customWidth="1"/>
    <col min="13830" max="13830" width="24.28515625" style="95" customWidth="1"/>
    <col min="13831" max="13831" width="10" style="95" customWidth="1"/>
    <col min="13832" max="13832" width="10.7109375" style="95" customWidth="1"/>
    <col min="13833" max="13833" width="6.42578125" style="95" customWidth="1"/>
    <col min="13834" max="13834" width="22.85546875" style="95" bestFit="1" customWidth="1"/>
    <col min="13835" max="13835" width="45" style="95" bestFit="1" customWidth="1"/>
    <col min="13836" max="13836" width="5.5703125" style="95" customWidth="1"/>
    <col min="13837" max="13837" width="3.28515625" style="95" customWidth="1"/>
    <col min="13838" max="13838" width="6.140625" style="95" customWidth="1"/>
    <col min="13839" max="13839" width="8.42578125" style="95" customWidth="1"/>
    <col min="13840" max="13840" width="12" style="95" customWidth="1"/>
    <col min="13841" max="13842" width="9.140625" style="95" customWidth="1"/>
    <col min="13843" max="13843" width="10.5703125" style="95" customWidth="1"/>
    <col min="13844" max="13844" width="45" style="95" customWidth="1"/>
    <col min="13845" max="13845" width="12.5703125" style="95" customWidth="1"/>
    <col min="13846" max="13846" width="16.28515625" style="95" bestFit="1" customWidth="1"/>
    <col min="13847" max="14082" width="9.140625" style="95"/>
    <col min="14083" max="14083" width="4.85546875" style="95" customWidth="1"/>
    <col min="14084" max="14084" width="4.5703125" style="95" customWidth="1"/>
    <col min="14085" max="14085" width="28.140625" style="95" customWidth="1"/>
    <col min="14086" max="14086" width="24.28515625" style="95" customWidth="1"/>
    <col min="14087" max="14087" width="10" style="95" customWidth="1"/>
    <col min="14088" max="14088" width="10.7109375" style="95" customWidth="1"/>
    <col min="14089" max="14089" width="6.42578125" style="95" customWidth="1"/>
    <col min="14090" max="14090" width="22.85546875" style="95" bestFit="1" customWidth="1"/>
    <col min="14091" max="14091" width="45" style="95" bestFit="1" customWidth="1"/>
    <col min="14092" max="14092" width="5.5703125" style="95" customWidth="1"/>
    <col min="14093" max="14093" width="3.28515625" style="95" customWidth="1"/>
    <col min="14094" max="14094" width="6.140625" style="95" customWidth="1"/>
    <col min="14095" max="14095" width="8.42578125" style="95" customWidth="1"/>
    <col min="14096" max="14096" width="12" style="95" customWidth="1"/>
    <col min="14097" max="14098" width="9.140625" style="95" customWidth="1"/>
    <col min="14099" max="14099" width="10.5703125" style="95" customWidth="1"/>
    <col min="14100" max="14100" width="45" style="95" customWidth="1"/>
    <col min="14101" max="14101" width="12.5703125" style="95" customWidth="1"/>
    <col min="14102" max="14102" width="16.28515625" style="95" bestFit="1" customWidth="1"/>
    <col min="14103" max="14338" width="9.140625" style="95"/>
    <col min="14339" max="14339" width="4.85546875" style="95" customWidth="1"/>
    <col min="14340" max="14340" width="4.5703125" style="95" customWidth="1"/>
    <col min="14341" max="14341" width="28.140625" style="95" customWidth="1"/>
    <col min="14342" max="14342" width="24.28515625" style="95" customWidth="1"/>
    <col min="14343" max="14343" width="10" style="95" customWidth="1"/>
    <col min="14344" max="14344" width="10.7109375" style="95" customWidth="1"/>
    <col min="14345" max="14345" width="6.42578125" style="95" customWidth="1"/>
    <col min="14346" max="14346" width="22.85546875" style="95" bestFit="1" customWidth="1"/>
    <col min="14347" max="14347" width="45" style="95" bestFit="1" customWidth="1"/>
    <col min="14348" max="14348" width="5.5703125" style="95" customWidth="1"/>
    <col min="14349" max="14349" width="3.28515625" style="95" customWidth="1"/>
    <col min="14350" max="14350" width="6.140625" style="95" customWidth="1"/>
    <col min="14351" max="14351" width="8.42578125" style="95" customWidth="1"/>
    <col min="14352" max="14352" width="12" style="95" customWidth="1"/>
    <col min="14353" max="14354" width="9.140625" style="95" customWidth="1"/>
    <col min="14355" max="14355" width="10.5703125" style="95" customWidth="1"/>
    <col min="14356" max="14356" width="45" style="95" customWidth="1"/>
    <col min="14357" max="14357" width="12.5703125" style="95" customWidth="1"/>
    <col min="14358" max="14358" width="16.28515625" style="95" bestFit="1" customWidth="1"/>
    <col min="14359" max="14594" width="9.140625" style="95"/>
    <col min="14595" max="14595" width="4.85546875" style="95" customWidth="1"/>
    <col min="14596" max="14596" width="4.5703125" style="95" customWidth="1"/>
    <col min="14597" max="14597" width="28.140625" style="95" customWidth="1"/>
    <col min="14598" max="14598" width="24.28515625" style="95" customWidth="1"/>
    <col min="14599" max="14599" width="10" style="95" customWidth="1"/>
    <col min="14600" max="14600" width="10.7109375" style="95" customWidth="1"/>
    <col min="14601" max="14601" width="6.42578125" style="95" customWidth="1"/>
    <col min="14602" max="14602" width="22.85546875" style="95" bestFit="1" customWidth="1"/>
    <col min="14603" max="14603" width="45" style="95" bestFit="1" customWidth="1"/>
    <col min="14604" max="14604" width="5.5703125" style="95" customWidth="1"/>
    <col min="14605" max="14605" width="3.28515625" style="95" customWidth="1"/>
    <col min="14606" max="14606" width="6.140625" style="95" customWidth="1"/>
    <col min="14607" max="14607" width="8.42578125" style="95" customWidth="1"/>
    <col min="14608" max="14608" width="12" style="95" customWidth="1"/>
    <col min="14609" max="14610" width="9.140625" style="95" customWidth="1"/>
    <col min="14611" max="14611" width="10.5703125" style="95" customWidth="1"/>
    <col min="14612" max="14612" width="45" style="95" customWidth="1"/>
    <col min="14613" max="14613" width="12.5703125" style="95" customWidth="1"/>
    <col min="14614" max="14614" width="16.28515625" style="95" bestFit="1" customWidth="1"/>
    <col min="14615" max="14850" width="9.140625" style="95"/>
    <col min="14851" max="14851" width="4.85546875" style="95" customWidth="1"/>
    <col min="14852" max="14852" width="4.5703125" style="95" customWidth="1"/>
    <col min="14853" max="14853" width="28.140625" style="95" customWidth="1"/>
    <col min="14854" max="14854" width="24.28515625" style="95" customWidth="1"/>
    <col min="14855" max="14855" width="10" style="95" customWidth="1"/>
    <col min="14856" max="14856" width="10.7109375" style="95" customWidth="1"/>
    <col min="14857" max="14857" width="6.42578125" style="95" customWidth="1"/>
    <col min="14858" max="14858" width="22.85546875" style="95" bestFit="1" customWidth="1"/>
    <col min="14859" max="14859" width="45" style="95" bestFit="1" customWidth="1"/>
    <col min="14860" max="14860" width="5.5703125" style="95" customWidth="1"/>
    <col min="14861" max="14861" width="3.28515625" style="95" customWidth="1"/>
    <col min="14862" max="14862" width="6.140625" style="95" customWidth="1"/>
    <col min="14863" max="14863" width="8.42578125" style="95" customWidth="1"/>
    <col min="14864" max="14864" width="12" style="95" customWidth="1"/>
    <col min="14865" max="14866" width="9.140625" style="95" customWidth="1"/>
    <col min="14867" max="14867" width="10.5703125" style="95" customWidth="1"/>
    <col min="14868" max="14868" width="45" style="95" customWidth="1"/>
    <col min="14869" max="14869" width="12.5703125" style="95" customWidth="1"/>
    <col min="14870" max="14870" width="16.28515625" style="95" bestFit="1" customWidth="1"/>
    <col min="14871" max="15106" width="9.140625" style="95"/>
    <col min="15107" max="15107" width="4.85546875" style="95" customWidth="1"/>
    <col min="15108" max="15108" width="4.5703125" style="95" customWidth="1"/>
    <col min="15109" max="15109" width="28.140625" style="95" customWidth="1"/>
    <col min="15110" max="15110" width="24.28515625" style="95" customWidth="1"/>
    <col min="15111" max="15111" width="10" style="95" customWidth="1"/>
    <col min="15112" max="15112" width="10.7109375" style="95" customWidth="1"/>
    <col min="15113" max="15113" width="6.42578125" style="95" customWidth="1"/>
    <col min="15114" max="15114" width="22.85546875" style="95" bestFit="1" customWidth="1"/>
    <col min="15115" max="15115" width="45" style="95" bestFit="1" customWidth="1"/>
    <col min="15116" max="15116" width="5.5703125" style="95" customWidth="1"/>
    <col min="15117" max="15117" width="3.28515625" style="95" customWidth="1"/>
    <col min="15118" max="15118" width="6.140625" style="95" customWidth="1"/>
    <col min="15119" max="15119" width="8.42578125" style="95" customWidth="1"/>
    <col min="15120" max="15120" width="12" style="95" customWidth="1"/>
    <col min="15121" max="15122" width="9.140625" style="95" customWidth="1"/>
    <col min="15123" max="15123" width="10.5703125" style="95" customWidth="1"/>
    <col min="15124" max="15124" width="45" style="95" customWidth="1"/>
    <col min="15125" max="15125" width="12.5703125" style="95" customWidth="1"/>
    <col min="15126" max="15126" width="16.28515625" style="95" bestFit="1" customWidth="1"/>
    <col min="15127" max="15362" width="9.140625" style="95"/>
    <col min="15363" max="15363" width="4.85546875" style="95" customWidth="1"/>
    <col min="15364" max="15364" width="4.5703125" style="95" customWidth="1"/>
    <col min="15365" max="15365" width="28.140625" style="95" customWidth="1"/>
    <col min="15366" max="15366" width="24.28515625" style="95" customWidth="1"/>
    <col min="15367" max="15367" width="10" style="95" customWidth="1"/>
    <col min="15368" max="15368" width="10.7109375" style="95" customWidth="1"/>
    <col min="15369" max="15369" width="6.42578125" style="95" customWidth="1"/>
    <col min="15370" max="15370" width="22.85546875" style="95" bestFit="1" customWidth="1"/>
    <col min="15371" max="15371" width="45" style="95" bestFit="1" customWidth="1"/>
    <col min="15372" max="15372" width="5.5703125" style="95" customWidth="1"/>
    <col min="15373" max="15373" width="3.28515625" style="95" customWidth="1"/>
    <col min="15374" max="15374" width="6.140625" style="95" customWidth="1"/>
    <col min="15375" max="15375" width="8.42578125" style="95" customWidth="1"/>
    <col min="15376" max="15376" width="12" style="95" customWidth="1"/>
    <col min="15377" max="15378" width="9.140625" style="95" customWidth="1"/>
    <col min="15379" max="15379" width="10.5703125" style="95" customWidth="1"/>
    <col min="15380" max="15380" width="45" style="95" customWidth="1"/>
    <col min="15381" max="15381" width="12.5703125" style="95" customWidth="1"/>
    <col min="15382" max="15382" width="16.28515625" style="95" bestFit="1" customWidth="1"/>
    <col min="15383" max="15618" width="9.140625" style="95"/>
    <col min="15619" max="15619" width="4.85546875" style="95" customWidth="1"/>
    <col min="15620" max="15620" width="4.5703125" style="95" customWidth="1"/>
    <col min="15621" max="15621" width="28.140625" style="95" customWidth="1"/>
    <col min="15622" max="15622" width="24.28515625" style="95" customWidth="1"/>
    <col min="15623" max="15623" width="10" style="95" customWidth="1"/>
    <col min="15624" max="15624" width="10.7109375" style="95" customWidth="1"/>
    <col min="15625" max="15625" width="6.42578125" style="95" customWidth="1"/>
    <col min="15626" max="15626" width="22.85546875" style="95" bestFit="1" customWidth="1"/>
    <col min="15627" max="15627" width="45" style="95" bestFit="1" customWidth="1"/>
    <col min="15628" max="15628" width="5.5703125" style="95" customWidth="1"/>
    <col min="15629" max="15629" width="3.28515625" style="95" customWidth="1"/>
    <col min="15630" max="15630" width="6.140625" style="95" customWidth="1"/>
    <col min="15631" max="15631" width="8.42578125" style="95" customWidth="1"/>
    <col min="15632" max="15632" width="12" style="95" customWidth="1"/>
    <col min="15633" max="15634" width="9.140625" style="95" customWidth="1"/>
    <col min="15635" max="15635" width="10.5703125" style="95" customWidth="1"/>
    <col min="15636" max="15636" width="45" style="95" customWidth="1"/>
    <col min="15637" max="15637" width="12.5703125" style="95" customWidth="1"/>
    <col min="15638" max="15638" width="16.28515625" style="95" bestFit="1" customWidth="1"/>
    <col min="15639" max="15874" width="9.140625" style="95"/>
    <col min="15875" max="15875" width="4.85546875" style="95" customWidth="1"/>
    <col min="15876" max="15876" width="4.5703125" style="95" customWidth="1"/>
    <col min="15877" max="15877" width="28.140625" style="95" customWidth="1"/>
    <col min="15878" max="15878" width="24.28515625" style="95" customWidth="1"/>
    <col min="15879" max="15879" width="10" style="95" customWidth="1"/>
    <col min="15880" max="15880" width="10.7109375" style="95" customWidth="1"/>
    <col min="15881" max="15881" width="6.42578125" style="95" customWidth="1"/>
    <col min="15882" max="15882" width="22.85546875" style="95" bestFit="1" customWidth="1"/>
    <col min="15883" max="15883" width="45" style="95" bestFit="1" customWidth="1"/>
    <col min="15884" max="15884" width="5.5703125" style="95" customWidth="1"/>
    <col min="15885" max="15885" width="3.28515625" style="95" customWidth="1"/>
    <col min="15886" max="15886" width="6.140625" style="95" customWidth="1"/>
    <col min="15887" max="15887" width="8.42578125" style="95" customWidth="1"/>
    <col min="15888" max="15888" width="12" style="95" customWidth="1"/>
    <col min="15889" max="15890" width="9.140625" style="95" customWidth="1"/>
    <col min="15891" max="15891" width="10.5703125" style="95" customWidth="1"/>
    <col min="15892" max="15892" width="45" style="95" customWidth="1"/>
    <col min="15893" max="15893" width="12.5703125" style="95" customWidth="1"/>
    <col min="15894" max="15894" width="16.28515625" style="95" bestFit="1" customWidth="1"/>
    <col min="15895" max="16130" width="9.140625" style="95"/>
    <col min="16131" max="16131" width="4.85546875" style="95" customWidth="1"/>
    <col min="16132" max="16132" width="4.5703125" style="95" customWidth="1"/>
    <col min="16133" max="16133" width="28.140625" style="95" customWidth="1"/>
    <col min="16134" max="16134" width="24.28515625" style="95" customWidth="1"/>
    <col min="16135" max="16135" width="10" style="95" customWidth="1"/>
    <col min="16136" max="16136" width="10.7109375" style="95" customWidth="1"/>
    <col min="16137" max="16137" width="6.42578125" style="95" customWidth="1"/>
    <col min="16138" max="16138" width="22.85546875" style="95" bestFit="1" customWidth="1"/>
    <col min="16139" max="16139" width="45" style="95" bestFit="1" customWidth="1"/>
    <col min="16140" max="16140" width="5.5703125" style="95" customWidth="1"/>
    <col min="16141" max="16141" width="3.28515625" style="95" customWidth="1"/>
    <col min="16142" max="16142" width="6.140625" style="95" customWidth="1"/>
    <col min="16143" max="16143" width="8.42578125" style="95" customWidth="1"/>
    <col min="16144" max="16144" width="12" style="95" customWidth="1"/>
    <col min="16145" max="16146" width="9.140625" style="95" customWidth="1"/>
    <col min="16147" max="16147" width="10.5703125" style="95" customWidth="1"/>
    <col min="16148" max="16148" width="45" style="95" customWidth="1"/>
    <col min="16149" max="16149" width="12.5703125" style="95" customWidth="1"/>
    <col min="16150" max="16150" width="16.28515625" style="95" bestFit="1" customWidth="1"/>
    <col min="16151" max="16384" width="9.140625" style="95"/>
  </cols>
  <sheetData>
    <row r="1" spans="1:33" s="77" customFormat="1" ht="80.25" customHeight="1" x14ac:dyDescent="0.2">
      <c r="A1" s="59" t="s">
        <v>0</v>
      </c>
      <c r="B1" s="59" t="s">
        <v>1</v>
      </c>
      <c r="C1" s="60" t="s">
        <v>346</v>
      </c>
      <c r="D1" s="61" t="s">
        <v>2</v>
      </c>
      <c r="E1" s="61" t="s">
        <v>436</v>
      </c>
      <c r="F1" s="61" t="s">
        <v>3</v>
      </c>
      <c r="G1" s="62" t="s">
        <v>4</v>
      </c>
      <c r="H1" s="63" t="s">
        <v>5</v>
      </c>
      <c r="I1" s="63" t="s">
        <v>6</v>
      </c>
      <c r="J1" s="64" t="s">
        <v>321</v>
      </c>
      <c r="K1" s="65" t="s">
        <v>7</v>
      </c>
      <c r="L1" s="66" t="s">
        <v>8</v>
      </c>
      <c r="M1" s="59" t="s">
        <v>9</v>
      </c>
      <c r="N1" s="59" t="s">
        <v>10</v>
      </c>
      <c r="O1" s="67" t="s">
        <v>11</v>
      </c>
      <c r="P1" s="68" t="s">
        <v>12</v>
      </c>
      <c r="Q1" s="68" t="s">
        <v>13</v>
      </c>
      <c r="R1" s="68" t="s">
        <v>14</v>
      </c>
      <c r="S1" s="68" t="s">
        <v>15</v>
      </c>
      <c r="T1" s="68" t="s">
        <v>448</v>
      </c>
      <c r="U1" s="69" t="s">
        <v>293</v>
      </c>
      <c r="V1" s="69" t="s">
        <v>16</v>
      </c>
      <c r="W1" s="70" t="s">
        <v>17</v>
      </c>
      <c r="X1" s="71" t="s">
        <v>501</v>
      </c>
      <c r="Y1" s="72" t="s">
        <v>502</v>
      </c>
      <c r="Z1" s="72" t="s">
        <v>503</v>
      </c>
      <c r="AA1" s="73" t="s">
        <v>504</v>
      </c>
      <c r="AB1" s="74" t="s">
        <v>506</v>
      </c>
      <c r="AC1" s="75" t="s">
        <v>801</v>
      </c>
      <c r="AD1" s="76" t="s">
        <v>838</v>
      </c>
      <c r="AE1" s="69" t="s">
        <v>941</v>
      </c>
      <c r="AF1" s="69" t="s">
        <v>942</v>
      </c>
      <c r="AG1" s="69" t="s">
        <v>943</v>
      </c>
    </row>
    <row r="2" spans="1:33" ht="12.75" customHeight="1" x14ac:dyDescent="0.2">
      <c r="A2" s="69">
        <v>1</v>
      </c>
      <c r="B2" s="69">
        <v>11</v>
      </c>
      <c r="C2" s="78" t="str">
        <f t="shared" ref="C2:C5" si="0">IF(B2=11,"Крепкий алкоголь",IF(B2=14,"Пиво",IF(B2=12,"Вина тихие",IF(B2=13,"Вина игристые",IF(B2=21,"Б/а напитки",IF(B2=22,"Б/а напитки",IF(B2=23,"Мин.Вода",IF(B2=31,"Банки для продуктов",IF(B2=33,"Детское питание",IF(B2=51,"Разное",IF(B2=43,"Медицина и косметика","")))))))))))</f>
        <v>Крепкий алкоголь</v>
      </c>
      <c r="D2" s="79" t="s">
        <v>23</v>
      </c>
      <c r="E2" s="79" t="str">
        <f>K2</f>
        <v>П-27изм-500-ОСТ</v>
      </c>
      <c r="F2" s="80">
        <v>111750</v>
      </c>
      <c r="G2" s="81">
        <v>11100001</v>
      </c>
      <c r="H2" s="82">
        <v>500</v>
      </c>
      <c r="I2" s="83" t="s">
        <v>509</v>
      </c>
      <c r="J2" s="84">
        <f>F2</f>
        <v>111750</v>
      </c>
      <c r="K2" s="85" t="s">
        <v>24</v>
      </c>
      <c r="L2" s="69" t="s">
        <v>20</v>
      </c>
      <c r="M2" s="69">
        <v>10</v>
      </c>
      <c r="N2" s="69">
        <v>370</v>
      </c>
      <c r="O2" s="86">
        <v>1836</v>
      </c>
      <c r="P2" s="69" t="s">
        <v>25</v>
      </c>
      <c r="Q2" s="69">
        <v>6</v>
      </c>
      <c r="R2" s="87">
        <v>1914</v>
      </c>
      <c r="S2" s="69">
        <v>6</v>
      </c>
      <c r="T2" s="69"/>
      <c r="U2" s="88"/>
      <c r="V2" s="88"/>
      <c r="W2" s="89"/>
      <c r="X2" s="90">
        <f>IF(LEFT($P2,4)="PTUP",$Q2+1,IF(LEFT($P2,4)="PTIN",$Q2,IF(LEFT($P2,4)="PTPL",1,0)))</f>
        <v>0</v>
      </c>
      <c r="Y2" s="91">
        <f t="shared" ref="Y2:Y65" si="1">IF(LEFT($P2,4)="PTUP",0,IF(LEFT($P2,4)="PTIN",1,IF(LEFT($P2,4)="PTPL",$Q2,IF(LEFT($P2,4)="CTPL",$Q2,IF(LEFT($P2,4)="PLPL",$Q2+1,0)))))</f>
        <v>0</v>
      </c>
      <c r="Z2" s="91">
        <f>IF(LEFT($P2,4)="CTUP",$Q2+1,IF(LEFT($P2,4)="CTIN",$Q2,IF(LEFT($P2,4)="CTCL",1,IF(LEFT($P2,4)="CTPL",1,0))))</f>
        <v>7</v>
      </c>
      <c r="AA2" s="92">
        <f>IF(LEFT($P2,4)="CTIN",1,IF(LEFT($P2,4)="CTCL",$Q2,IF(LEFT($P2,6)="CTUPCL",$Q2-1,IF(LEFT($P2,6)="CTINCL",$Q2,0))))</f>
        <v>0</v>
      </c>
      <c r="AB2" s="93"/>
      <c r="AC2" s="88" t="s">
        <v>802</v>
      </c>
      <c r="AD2" s="94"/>
      <c r="AE2" s="88"/>
      <c r="AF2" s="140" t="s">
        <v>945</v>
      </c>
      <c r="AG2" s="88" t="s">
        <v>950</v>
      </c>
    </row>
    <row r="3" spans="1:33" ht="12.75" customHeight="1" x14ac:dyDescent="0.2">
      <c r="A3" s="69">
        <f t="shared" ref="A3:A66" si="2">A2+1</f>
        <v>2</v>
      </c>
      <c r="B3" s="69">
        <v>11</v>
      </c>
      <c r="C3" s="78" t="str">
        <f t="shared" si="0"/>
        <v>Крепкий алкоголь</v>
      </c>
      <c r="D3" s="79" t="s">
        <v>505</v>
      </c>
      <c r="E3" s="79" t="str">
        <f t="shared" ref="E3:E66" si="3">K3</f>
        <v>В-25-1-500-Буханка</v>
      </c>
      <c r="F3" s="80">
        <v>106450</v>
      </c>
      <c r="G3" s="81">
        <f t="shared" ref="G3:G66" si="4">IF(AND(B3&gt;0,M3&gt;0),CONCATENATE(B3,M3,RIGHT(G2,4))+1,"")</f>
        <v>11100002</v>
      </c>
      <c r="H3" s="82">
        <v>500</v>
      </c>
      <c r="I3" s="83" t="s">
        <v>510</v>
      </c>
      <c r="J3" s="84">
        <f t="shared" ref="J3:J66" si="5">F3</f>
        <v>106450</v>
      </c>
      <c r="K3" s="85" t="s">
        <v>27</v>
      </c>
      <c r="L3" s="69" t="s">
        <v>20</v>
      </c>
      <c r="M3" s="69">
        <v>10</v>
      </c>
      <c r="N3" s="69">
        <v>345</v>
      </c>
      <c r="O3" s="86">
        <v>1680</v>
      </c>
      <c r="P3" s="69" t="s">
        <v>28</v>
      </c>
      <c r="Q3" s="69">
        <v>7</v>
      </c>
      <c r="R3" s="87">
        <v>2043.5</v>
      </c>
      <c r="S3" s="69">
        <v>7</v>
      </c>
      <c r="T3" s="69"/>
      <c r="U3" s="88"/>
      <c r="V3" s="88"/>
      <c r="W3" s="89"/>
      <c r="X3" s="90">
        <f t="shared" ref="X3:X66" si="6">IF(LEFT($P3,4)="PTUP",$Q3+1,IF(LEFT($P3,4)="PTIN",$Q3,IF(LEFT($P3,4)="PTPL",1,0)))</f>
        <v>0</v>
      </c>
      <c r="Y3" s="91">
        <f t="shared" si="1"/>
        <v>0</v>
      </c>
      <c r="Z3" s="91">
        <f t="shared" ref="Z3:Z66" si="7">IF(LEFT($P3,4)="CTUP",$Q3+1,IF(LEFT($P3,4)="CTIN",$Q3,IF(LEFT($P3,4)="CTCL",1,IF(LEFT($P3,4)="CTPL",1,0))))</f>
        <v>7</v>
      </c>
      <c r="AA3" s="92">
        <f t="shared" ref="AA3:AA66" si="8">IF(LEFT($P3,4)="CTIN",1,IF(LEFT($P3,4)="CTCL",$Q3,IF(LEFT($P3,6)="CTUPCL",$Q3-1,IF(LEFT($P3,6)="CTINCL",$Q3,0))))</f>
        <v>1</v>
      </c>
      <c r="AB3" s="93"/>
      <c r="AC3" s="88" t="s">
        <v>802</v>
      </c>
      <c r="AD3" s="94"/>
      <c r="AE3" s="88"/>
      <c r="AF3" s="140" t="s">
        <v>945</v>
      </c>
      <c r="AG3" s="88" t="s">
        <v>950</v>
      </c>
    </row>
    <row r="4" spans="1:33" ht="12.75" customHeight="1" x14ac:dyDescent="0.2">
      <c r="A4" s="69">
        <f t="shared" si="2"/>
        <v>3</v>
      </c>
      <c r="B4" s="69">
        <v>11</v>
      </c>
      <c r="C4" s="78" t="str">
        <f t="shared" si="0"/>
        <v>Крепкий алкоголь</v>
      </c>
      <c r="D4" s="79" t="s">
        <v>26</v>
      </c>
      <c r="E4" s="79" t="str">
        <f t="shared" si="3"/>
        <v>В-28-1-1000-Буханка</v>
      </c>
      <c r="F4" s="80">
        <v>106699</v>
      </c>
      <c r="G4" s="81">
        <f t="shared" si="4"/>
        <v>11100003</v>
      </c>
      <c r="H4" s="82">
        <v>1000</v>
      </c>
      <c r="I4" s="83" t="s">
        <v>511</v>
      </c>
      <c r="J4" s="84">
        <f t="shared" si="5"/>
        <v>106699</v>
      </c>
      <c r="K4" s="85" t="s">
        <v>29</v>
      </c>
      <c r="L4" s="69" t="s">
        <v>20</v>
      </c>
      <c r="M4" s="69">
        <v>10</v>
      </c>
      <c r="N4" s="69">
        <v>565</v>
      </c>
      <c r="O4" s="86">
        <v>900</v>
      </c>
      <c r="P4" s="69" t="s">
        <v>30</v>
      </c>
      <c r="Q4" s="69">
        <v>6</v>
      </c>
      <c r="R4" s="87">
        <v>2088</v>
      </c>
      <c r="S4" s="69">
        <v>6</v>
      </c>
      <c r="T4" s="69"/>
      <c r="U4" s="88"/>
      <c r="V4" s="88"/>
      <c r="W4" s="89"/>
      <c r="X4" s="90">
        <f t="shared" si="6"/>
        <v>0</v>
      </c>
      <c r="Y4" s="91">
        <f t="shared" si="1"/>
        <v>0</v>
      </c>
      <c r="Z4" s="91">
        <f t="shared" si="7"/>
        <v>6</v>
      </c>
      <c r="AA4" s="92">
        <f t="shared" si="8"/>
        <v>1</v>
      </c>
      <c r="AB4" s="93"/>
      <c r="AC4" s="88" t="s">
        <v>802</v>
      </c>
      <c r="AD4" s="94"/>
      <c r="AE4" s="88"/>
      <c r="AF4" s="140" t="s">
        <v>945</v>
      </c>
      <c r="AG4" s="88" t="s">
        <v>950</v>
      </c>
    </row>
    <row r="5" spans="1:33" ht="12.75" customHeight="1" x14ac:dyDescent="0.2">
      <c r="A5" s="69">
        <f t="shared" si="2"/>
        <v>4</v>
      </c>
      <c r="B5" s="69">
        <v>11</v>
      </c>
      <c r="C5" s="78" t="str">
        <f t="shared" si="0"/>
        <v>Крепкий алкоголь</v>
      </c>
      <c r="D5" s="79" t="s">
        <v>31</v>
      </c>
      <c r="E5" s="79" t="str">
        <f t="shared" si="3"/>
        <v>В-33-400М-500-Царская NEW</v>
      </c>
      <c r="F5" s="80">
        <v>111550</v>
      </c>
      <c r="G5" s="81">
        <f t="shared" si="4"/>
        <v>11100004</v>
      </c>
      <c r="H5" s="82">
        <v>500</v>
      </c>
      <c r="I5" s="83" t="s">
        <v>512</v>
      </c>
      <c r="J5" s="84">
        <f t="shared" si="5"/>
        <v>111550</v>
      </c>
      <c r="K5" s="85" t="s">
        <v>32</v>
      </c>
      <c r="L5" s="69" t="s">
        <v>20</v>
      </c>
      <c r="M5" s="69">
        <v>10</v>
      </c>
      <c r="N5" s="69">
        <v>405</v>
      </c>
      <c r="O5" s="96">
        <v>1627.5</v>
      </c>
      <c r="P5" s="69" t="s">
        <v>33</v>
      </c>
      <c r="Q5" s="69">
        <v>7</v>
      </c>
      <c r="R5" s="87">
        <v>1739</v>
      </c>
      <c r="S5" s="69">
        <v>7</v>
      </c>
      <c r="T5" s="69"/>
      <c r="U5" s="88"/>
      <c r="V5" s="88"/>
      <c r="W5" s="89"/>
      <c r="X5" s="90">
        <f t="shared" si="6"/>
        <v>0</v>
      </c>
      <c r="Y5" s="91">
        <f t="shared" si="1"/>
        <v>0</v>
      </c>
      <c r="Z5" s="91">
        <f t="shared" si="7"/>
        <v>8</v>
      </c>
      <c r="AA5" s="92">
        <f t="shared" si="8"/>
        <v>0</v>
      </c>
      <c r="AB5" s="93"/>
      <c r="AC5" s="88" t="s">
        <v>802</v>
      </c>
      <c r="AD5" s="94"/>
      <c r="AE5" s="88"/>
      <c r="AF5" s="140" t="s">
        <v>945</v>
      </c>
      <c r="AG5" s="88" t="s">
        <v>950</v>
      </c>
    </row>
    <row r="6" spans="1:33" ht="12.75" customHeight="1" x14ac:dyDescent="0.2">
      <c r="A6" s="69">
        <f t="shared" si="2"/>
        <v>5</v>
      </c>
      <c r="B6" s="69">
        <v>11</v>
      </c>
      <c r="C6" s="78" t="str">
        <f t="shared" ref="C6:C69" si="9">IF(B6=11,"Крепкий алкоголь",IF(B6=14,"Пиво",IF(B6=12,"Вина тихие",IF(B6=13,"Вина игристые",IF(B6=21,"Б/а напитки",IF(B6=22,"Б/а напитки",IF(B6=23,"Мин.Вода",IF(B6=31,"Банки для продуктов",IF(B6=33,"Детское питание",IF(B6=51,"Разное",IF(B6=43,"Бутылки для капельниц","")))))))))))</f>
        <v>Крепкий алкоголь</v>
      </c>
      <c r="D6" s="79" t="s">
        <v>31</v>
      </c>
      <c r="E6" s="79" t="str">
        <f t="shared" si="3"/>
        <v>В-33-400М-700-Царская</v>
      </c>
      <c r="F6" s="80">
        <v>116370</v>
      </c>
      <c r="G6" s="81">
        <f t="shared" si="4"/>
        <v>11100005</v>
      </c>
      <c r="H6" s="82">
        <v>700</v>
      </c>
      <c r="I6" s="83" t="s">
        <v>513</v>
      </c>
      <c r="J6" s="84">
        <f t="shared" si="5"/>
        <v>116370</v>
      </c>
      <c r="K6" s="97" t="s">
        <v>34</v>
      </c>
      <c r="L6" s="69" t="s">
        <v>20</v>
      </c>
      <c r="M6" s="69">
        <v>10</v>
      </c>
      <c r="N6" s="69">
        <v>550</v>
      </c>
      <c r="O6" s="96">
        <v>1228.5</v>
      </c>
      <c r="P6" s="69" t="s">
        <v>33</v>
      </c>
      <c r="Q6" s="69">
        <v>7</v>
      </c>
      <c r="R6" s="87">
        <v>1839.8</v>
      </c>
      <c r="S6" s="69">
        <v>7</v>
      </c>
      <c r="T6" s="69"/>
      <c r="U6" s="88"/>
      <c r="V6" s="88"/>
      <c r="W6" s="89"/>
      <c r="X6" s="90">
        <f t="shared" si="6"/>
        <v>0</v>
      </c>
      <c r="Y6" s="91">
        <f t="shared" si="1"/>
        <v>0</v>
      </c>
      <c r="Z6" s="91">
        <f t="shared" si="7"/>
        <v>8</v>
      </c>
      <c r="AA6" s="92">
        <f t="shared" si="8"/>
        <v>0</v>
      </c>
      <c r="AB6" s="93"/>
      <c r="AC6" s="88" t="s">
        <v>802</v>
      </c>
      <c r="AD6" s="94"/>
      <c r="AE6" s="88"/>
      <c r="AF6" s="140" t="s">
        <v>945</v>
      </c>
      <c r="AG6" s="88" t="s">
        <v>950</v>
      </c>
    </row>
    <row r="7" spans="1:33" ht="12.75" customHeight="1" x14ac:dyDescent="0.2">
      <c r="A7" s="69">
        <f t="shared" si="2"/>
        <v>6</v>
      </c>
      <c r="B7" s="69">
        <v>11</v>
      </c>
      <c r="C7" s="78" t="str">
        <f t="shared" si="9"/>
        <v>Крепкий алкоголь</v>
      </c>
      <c r="D7" s="79" t="s">
        <v>31</v>
      </c>
      <c r="E7" s="79" t="str">
        <f t="shared" si="3"/>
        <v>П-27изм-500-Арианна</v>
      </c>
      <c r="F7" s="80">
        <v>108350</v>
      </c>
      <c r="G7" s="81">
        <f t="shared" si="4"/>
        <v>11100006</v>
      </c>
      <c r="H7" s="82">
        <v>500</v>
      </c>
      <c r="I7" s="83" t="s">
        <v>514</v>
      </c>
      <c r="J7" s="84">
        <f t="shared" si="5"/>
        <v>108350</v>
      </c>
      <c r="K7" s="85" t="s">
        <v>357</v>
      </c>
      <c r="L7" s="69" t="s">
        <v>20</v>
      </c>
      <c r="M7" s="69">
        <v>10</v>
      </c>
      <c r="N7" s="69">
        <v>600</v>
      </c>
      <c r="O7" s="86">
        <v>1190</v>
      </c>
      <c r="P7" s="69" t="s">
        <v>35</v>
      </c>
      <c r="Q7" s="69">
        <v>4</v>
      </c>
      <c r="R7" s="87">
        <v>1345.2</v>
      </c>
      <c r="S7" s="69">
        <v>4</v>
      </c>
      <c r="T7" s="69"/>
      <c r="U7" s="88" t="s">
        <v>36</v>
      </c>
      <c r="V7" s="88"/>
      <c r="W7" s="89"/>
      <c r="X7" s="90">
        <f t="shared" si="6"/>
        <v>0</v>
      </c>
      <c r="Y7" s="91">
        <f t="shared" si="1"/>
        <v>0</v>
      </c>
      <c r="Z7" s="91">
        <f t="shared" si="7"/>
        <v>5</v>
      </c>
      <c r="AA7" s="92">
        <f t="shared" si="8"/>
        <v>0</v>
      </c>
      <c r="AB7" s="93"/>
      <c r="AC7" s="88" t="s">
        <v>802</v>
      </c>
      <c r="AD7" s="94"/>
      <c r="AE7" s="88"/>
      <c r="AF7" s="140" t="s">
        <v>945</v>
      </c>
      <c r="AG7" s="88" t="s">
        <v>950</v>
      </c>
    </row>
    <row r="8" spans="1:33" ht="12.75" customHeight="1" x14ac:dyDescent="0.2">
      <c r="A8" s="69">
        <f t="shared" si="2"/>
        <v>7</v>
      </c>
      <c r="B8" s="69">
        <v>11</v>
      </c>
      <c r="C8" s="78" t="str">
        <f t="shared" si="9"/>
        <v>Крепкий алкоголь</v>
      </c>
      <c r="D8" s="79" t="s">
        <v>31</v>
      </c>
      <c r="E8" s="79" t="str">
        <f t="shared" si="3"/>
        <v>П-29-Бизм-1000-Арианна</v>
      </c>
      <c r="F8" s="80">
        <v>111899</v>
      </c>
      <c r="G8" s="81">
        <f t="shared" si="4"/>
        <v>11100007</v>
      </c>
      <c r="H8" s="82">
        <v>1000</v>
      </c>
      <c r="I8" s="83" t="s">
        <v>515</v>
      </c>
      <c r="J8" s="84">
        <f t="shared" si="5"/>
        <v>111899</v>
      </c>
      <c r="K8" s="85" t="s">
        <v>358</v>
      </c>
      <c r="L8" s="69" t="s">
        <v>20</v>
      </c>
      <c r="M8" s="69">
        <v>10</v>
      </c>
      <c r="N8" s="69">
        <v>995</v>
      </c>
      <c r="O8" s="86">
        <v>702</v>
      </c>
      <c r="P8" s="69" t="s">
        <v>35</v>
      </c>
      <c r="Q8" s="69">
        <v>4</v>
      </c>
      <c r="R8" s="87">
        <v>1546</v>
      </c>
      <c r="S8" s="69">
        <v>4</v>
      </c>
      <c r="T8" s="69"/>
      <c r="U8" s="88" t="s">
        <v>36</v>
      </c>
      <c r="V8" s="88"/>
      <c r="W8" s="89"/>
      <c r="X8" s="90">
        <f t="shared" si="6"/>
        <v>0</v>
      </c>
      <c r="Y8" s="91">
        <f t="shared" si="1"/>
        <v>0</v>
      </c>
      <c r="Z8" s="91">
        <f t="shared" si="7"/>
        <v>5</v>
      </c>
      <c r="AA8" s="92">
        <f t="shared" si="8"/>
        <v>0</v>
      </c>
      <c r="AB8" s="93"/>
      <c r="AC8" s="88" t="s">
        <v>802</v>
      </c>
      <c r="AD8" s="94"/>
      <c r="AE8" s="88"/>
      <c r="AF8" s="140" t="s">
        <v>945</v>
      </c>
      <c r="AG8" s="88" t="s">
        <v>950</v>
      </c>
    </row>
    <row r="9" spans="1:33" ht="12.75" customHeight="1" x14ac:dyDescent="0.2">
      <c r="A9" s="69">
        <f t="shared" si="2"/>
        <v>8</v>
      </c>
      <c r="B9" s="69">
        <v>11</v>
      </c>
      <c r="C9" s="78" t="str">
        <f t="shared" si="9"/>
        <v>Крепкий алкоголь</v>
      </c>
      <c r="D9" s="79" t="s">
        <v>31</v>
      </c>
      <c r="E9" s="79" t="str">
        <f t="shared" si="3"/>
        <v>КПМ-30-700-Тонда</v>
      </c>
      <c r="F9" s="80">
        <v>108270</v>
      </c>
      <c r="G9" s="81">
        <f t="shared" si="4"/>
        <v>11100008</v>
      </c>
      <c r="H9" s="82">
        <v>700</v>
      </c>
      <c r="I9" s="83" t="s">
        <v>516</v>
      </c>
      <c r="J9" s="84">
        <f t="shared" si="5"/>
        <v>108270</v>
      </c>
      <c r="K9" s="85" t="s">
        <v>37</v>
      </c>
      <c r="L9" s="69" t="s">
        <v>20</v>
      </c>
      <c r="M9" s="69">
        <v>10</v>
      </c>
      <c r="N9" s="69">
        <v>580</v>
      </c>
      <c r="O9" s="86">
        <v>1320</v>
      </c>
      <c r="P9" s="69" t="s">
        <v>38</v>
      </c>
      <c r="Q9" s="69">
        <v>5</v>
      </c>
      <c r="R9" s="87">
        <v>1810</v>
      </c>
      <c r="S9" s="69">
        <v>5</v>
      </c>
      <c r="T9" s="69"/>
      <c r="U9" s="88" t="s">
        <v>39</v>
      </c>
      <c r="V9" s="88"/>
      <c r="W9" s="89"/>
      <c r="X9" s="90">
        <f t="shared" si="6"/>
        <v>0</v>
      </c>
      <c r="Y9" s="91">
        <f t="shared" si="1"/>
        <v>0</v>
      </c>
      <c r="Z9" s="91">
        <f t="shared" si="7"/>
        <v>6</v>
      </c>
      <c r="AA9" s="92">
        <f t="shared" si="8"/>
        <v>0</v>
      </c>
      <c r="AB9" s="93"/>
      <c r="AC9" s="88" t="s">
        <v>802</v>
      </c>
      <c r="AD9" s="94"/>
      <c r="AE9" s="88"/>
      <c r="AF9" s="140" t="s">
        <v>945</v>
      </c>
      <c r="AG9" s="88" t="s">
        <v>950</v>
      </c>
    </row>
    <row r="10" spans="1:33" ht="12.75" customHeight="1" x14ac:dyDescent="0.2">
      <c r="A10" s="69">
        <f t="shared" si="2"/>
        <v>9</v>
      </c>
      <c r="B10" s="69">
        <v>11</v>
      </c>
      <c r="C10" s="78" t="str">
        <f t="shared" si="9"/>
        <v>Крепкий алкоголь</v>
      </c>
      <c r="D10" s="79" t="s">
        <v>31</v>
      </c>
      <c r="E10" s="79" t="str">
        <f t="shared" si="3"/>
        <v>В-28-3-500-French</v>
      </c>
      <c r="F10" s="80">
        <v>107150</v>
      </c>
      <c r="G10" s="81">
        <f t="shared" si="4"/>
        <v>11100009</v>
      </c>
      <c r="H10" s="82">
        <v>500</v>
      </c>
      <c r="I10" s="83" t="s">
        <v>517</v>
      </c>
      <c r="J10" s="84">
        <f t="shared" si="5"/>
        <v>107150</v>
      </c>
      <c r="K10" s="85" t="s">
        <v>40</v>
      </c>
      <c r="L10" s="69" t="s">
        <v>20</v>
      </c>
      <c r="M10" s="69">
        <v>10</v>
      </c>
      <c r="N10" s="69">
        <v>550</v>
      </c>
      <c r="O10" s="86">
        <v>1220</v>
      </c>
      <c r="P10" s="69" t="s">
        <v>35</v>
      </c>
      <c r="Q10" s="69">
        <v>4</v>
      </c>
      <c r="R10" s="87">
        <v>1390.4</v>
      </c>
      <c r="S10" s="69">
        <v>4</v>
      </c>
      <c r="T10" s="69"/>
      <c r="U10" s="88"/>
      <c r="V10" s="88"/>
      <c r="W10" s="89"/>
      <c r="X10" s="90">
        <f t="shared" si="6"/>
        <v>0</v>
      </c>
      <c r="Y10" s="91">
        <f t="shared" si="1"/>
        <v>0</v>
      </c>
      <c r="Z10" s="91">
        <f t="shared" si="7"/>
        <v>5</v>
      </c>
      <c r="AA10" s="92">
        <f t="shared" si="8"/>
        <v>0</v>
      </c>
      <c r="AB10" s="93"/>
      <c r="AC10" s="88" t="s">
        <v>802</v>
      </c>
      <c r="AD10" s="94"/>
      <c r="AE10" s="88"/>
      <c r="AF10" s="140" t="s">
        <v>945</v>
      </c>
      <c r="AG10" s="88" t="s">
        <v>950</v>
      </c>
    </row>
    <row r="11" spans="1:33" ht="12.75" customHeight="1" x14ac:dyDescent="0.2">
      <c r="A11" s="69">
        <f t="shared" si="2"/>
        <v>10</v>
      </c>
      <c r="B11" s="69">
        <v>11</v>
      </c>
      <c r="C11" s="78" t="str">
        <f t="shared" si="9"/>
        <v>Крепкий алкоголь</v>
      </c>
      <c r="D11" s="79" t="s">
        <v>31</v>
      </c>
      <c r="E11" s="79" t="str">
        <f t="shared" si="3"/>
        <v>В-28-2-500-ДВ</v>
      </c>
      <c r="F11" s="80">
        <v>107050</v>
      </c>
      <c r="G11" s="81">
        <f t="shared" si="4"/>
        <v>11100010</v>
      </c>
      <c r="H11" s="82">
        <v>500</v>
      </c>
      <c r="I11" s="83" t="s">
        <v>518</v>
      </c>
      <c r="J11" s="84">
        <f t="shared" si="5"/>
        <v>107050</v>
      </c>
      <c r="K11" s="85" t="s">
        <v>41</v>
      </c>
      <c r="L11" s="69" t="s">
        <v>20</v>
      </c>
      <c r="M11" s="69">
        <v>10</v>
      </c>
      <c r="N11" s="69">
        <v>410</v>
      </c>
      <c r="O11" s="86">
        <v>1782</v>
      </c>
      <c r="P11" s="69" t="s">
        <v>25</v>
      </c>
      <c r="Q11" s="69">
        <v>6</v>
      </c>
      <c r="R11" s="87">
        <v>1788</v>
      </c>
      <c r="S11" s="69">
        <v>6</v>
      </c>
      <c r="T11" s="69"/>
      <c r="U11" s="88"/>
      <c r="V11" s="88"/>
      <c r="W11" s="89"/>
      <c r="X11" s="90">
        <f t="shared" si="6"/>
        <v>0</v>
      </c>
      <c r="Y11" s="91">
        <f t="shared" si="1"/>
        <v>0</v>
      </c>
      <c r="Z11" s="91">
        <f t="shared" si="7"/>
        <v>7</v>
      </c>
      <c r="AA11" s="92">
        <f t="shared" si="8"/>
        <v>0</v>
      </c>
      <c r="AB11" s="93"/>
      <c r="AC11" s="88" t="s">
        <v>802</v>
      </c>
      <c r="AD11" s="94"/>
      <c r="AE11" s="88"/>
      <c r="AF11" s="140" t="s">
        <v>945</v>
      </c>
      <c r="AG11" s="88" t="s">
        <v>950</v>
      </c>
    </row>
    <row r="12" spans="1:33" ht="12.75" customHeight="1" x14ac:dyDescent="0.2">
      <c r="A12" s="69">
        <f t="shared" si="2"/>
        <v>11</v>
      </c>
      <c r="B12" s="69">
        <v>11</v>
      </c>
      <c r="C12" s="78" t="str">
        <f t="shared" si="9"/>
        <v>Крепкий алкоголь</v>
      </c>
      <c r="D12" s="79" t="s">
        <v>42</v>
      </c>
      <c r="E12" s="79" t="str">
        <f t="shared" si="3"/>
        <v>КПМ-26-250-Казенка</v>
      </c>
      <c r="F12" s="80">
        <v>120025</v>
      </c>
      <c r="G12" s="81">
        <f t="shared" si="4"/>
        <v>11100011</v>
      </c>
      <c r="H12" s="82">
        <v>250</v>
      </c>
      <c r="I12" s="83" t="s">
        <v>519</v>
      </c>
      <c r="J12" s="84">
        <f t="shared" si="5"/>
        <v>120025</v>
      </c>
      <c r="K12" s="85" t="s">
        <v>359</v>
      </c>
      <c r="L12" s="69" t="s">
        <v>20</v>
      </c>
      <c r="M12" s="69">
        <v>10</v>
      </c>
      <c r="N12" s="69">
        <v>240</v>
      </c>
      <c r="O12" s="86">
        <v>3360</v>
      </c>
      <c r="P12" s="69" t="s">
        <v>43</v>
      </c>
      <c r="Q12" s="69">
        <v>8</v>
      </c>
      <c r="R12" s="87">
        <v>1822</v>
      </c>
      <c r="S12" s="69">
        <v>8</v>
      </c>
      <c r="T12" s="69"/>
      <c r="U12" s="88"/>
      <c r="V12" s="88"/>
      <c r="W12" s="89"/>
      <c r="X12" s="90">
        <f t="shared" si="6"/>
        <v>0</v>
      </c>
      <c r="Y12" s="91">
        <f t="shared" si="1"/>
        <v>0</v>
      </c>
      <c r="Z12" s="91">
        <f t="shared" si="7"/>
        <v>9</v>
      </c>
      <c r="AA12" s="92">
        <f t="shared" si="8"/>
        <v>0</v>
      </c>
      <c r="AB12" s="93"/>
      <c r="AC12" s="88" t="s">
        <v>802</v>
      </c>
      <c r="AD12" s="94"/>
      <c r="AE12" s="88"/>
      <c r="AF12" s="140" t="s">
        <v>945</v>
      </c>
      <c r="AG12" s="144" t="s">
        <v>947</v>
      </c>
    </row>
    <row r="13" spans="1:33" ht="12.75" customHeight="1" x14ac:dyDescent="0.2">
      <c r="A13" s="69">
        <f t="shared" si="2"/>
        <v>12</v>
      </c>
      <c r="B13" s="69">
        <v>11</v>
      </c>
      <c r="C13" s="78" t="str">
        <f t="shared" si="9"/>
        <v>Крепкий алкоголь</v>
      </c>
      <c r="D13" s="79" t="s">
        <v>42</v>
      </c>
      <c r="E13" s="79" t="str">
        <f t="shared" si="3"/>
        <v>КПМ-30-500-Казенка</v>
      </c>
      <c r="F13" s="80">
        <v>119050</v>
      </c>
      <c r="G13" s="81">
        <f t="shared" si="4"/>
        <v>11100012</v>
      </c>
      <c r="H13" s="82">
        <v>500</v>
      </c>
      <c r="I13" s="83" t="s">
        <v>520</v>
      </c>
      <c r="J13" s="84">
        <f t="shared" si="5"/>
        <v>119050</v>
      </c>
      <c r="K13" s="85" t="s">
        <v>385</v>
      </c>
      <c r="L13" s="69" t="s">
        <v>20</v>
      </c>
      <c r="M13" s="69">
        <v>10</v>
      </c>
      <c r="N13" s="69">
        <v>390</v>
      </c>
      <c r="O13" s="86">
        <v>1904</v>
      </c>
      <c r="P13" s="69" t="s">
        <v>33</v>
      </c>
      <c r="Q13" s="69">
        <v>7</v>
      </c>
      <c r="R13" s="87">
        <v>2019</v>
      </c>
      <c r="S13" s="69">
        <v>7</v>
      </c>
      <c r="T13" s="69"/>
      <c r="U13" s="88"/>
      <c r="V13" s="88"/>
      <c r="W13" s="89"/>
      <c r="X13" s="90">
        <f t="shared" si="6"/>
        <v>0</v>
      </c>
      <c r="Y13" s="91">
        <f t="shared" si="1"/>
        <v>0</v>
      </c>
      <c r="Z13" s="91">
        <f t="shared" si="7"/>
        <v>8</v>
      </c>
      <c r="AA13" s="92">
        <f t="shared" si="8"/>
        <v>0</v>
      </c>
      <c r="AB13" s="93"/>
      <c r="AC13" s="88" t="s">
        <v>802</v>
      </c>
      <c r="AD13" s="94"/>
      <c r="AE13" s="88"/>
      <c r="AF13" s="140" t="s">
        <v>945</v>
      </c>
      <c r="AG13" s="144" t="s">
        <v>947</v>
      </c>
    </row>
    <row r="14" spans="1:33" ht="12.75" customHeight="1" x14ac:dyDescent="0.2">
      <c r="A14" s="69">
        <f t="shared" si="2"/>
        <v>13</v>
      </c>
      <c r="B14" s="69">
        <v>11</v>
      </c>
      <c r="C14" s="78" t="str">
        <f t="shared" si="9"/>
        <v>Крепкий алкоголь</v>
      </c>
      <c r="D14" s="79" t="s">
        <v>42</v>
      </c>
      <c r="E14" s="79" t="str">
        <f t="shared" si="3"/>
        <v>КПМ-30-700-Казенка</v>
      </c>
      <c r="F14" s="80">
        <v>103070</v>
      </c>
      <c r="G14" s="81">
        <f t="shared" si="4"/>
        <v>11100013</v>
      </c>
      <c r="H14" s="82">
        <v>700</v>
      </c>
      <c r="I14" s="83" t="s">
        <v>521</v>
      </c>
      <c r="J14" s="84">
        <f t="shared" si="5"/>
        <v>103070</v>
      </c>
      <c r="K14" s="85" t="s">
        <v>44</v>
      </c>
      <c r="L14" s="69" t="s">
        <v>20</v>
      </c>
      <c r="M14" s="69">
        <v>10</v>
      </c>
      <c r="N14" s="69">
        <v>520</v>
      </c>
      <c r="O14" s="86">
        <v>1350</v>
      </c>
      <c r="P14" s="69" t="s">
        <v>25</v>
      </c>
      <c r="Q14" s="69">
        <v>6</v>
      </c>
      <c r="R14" s="87">
        <v>1917</v>
      </c>
      <c r="S14" s="69">
        <v>6</v>
      </c>
      <c r="T14" s="69"/>
      <c r="U14" s="88"/>
      <c r="V14" s="88"/>
      <c r="W14" s="89"/>
      <c r="X14" s="90">
        <f t="shared" si="6"/>
        <v>0</v>
      </c>
      <c r="Y14" s="91">
        <f t="shared" si="1"/>
        <v>0</v>
      </c>
      <c r="Z14" s="91">
        <f t="shared" si="7"/>
        <v>7</v>
      </c>
      <c r="AA14" s="92">
        <f t="shared" si="8"/>
        <v>0</v>
      </c>
      <c r="AB14" s="93"/>
      <c r="AC14" s="88" t="s">
        <v>802</v>
      </c>
      <c r="AD14" s="94"/>
      <c r="AE14" s="88"/>
      <c r="AF14" s="140" t="s">
        <v>945</v>
      </c>
      <c r="AG14" s="144" t="s">
        <v>947</v>
      </c>
    </row>
    <row r="15" spans="1:33" ht="12.75" customHeight="1" x14ac:dyDescent="0.2">
      <c r="A15" s="69">
        <f t="shared" si="2"/>
        <v>14</v>
      </c>
      <c r="B15" s="69">
        <v>11</v>
      </c>
      <c r="C15" s="78" t="str">
        <f t="shared" si="9"/>
        <v>Крепкий алкоголь</v>
      </c>
      <c r="D15" s="79" t="s">
        <v>42</v>
      </c>
      <c r="E15" s="79" t="str">
        <f t="shared" si="3"/>
        <v>КПМ-30-1000-Казенка</v>
      </c>
      <c r="F15" s="80">
        <v>102799</v>
      </c>
      <c r="G15" s="81">
        <f t="shared" si="4"/>
        <v>11100014</v>
      </c>
      <c r="H15" s="82">
        <v>1000</v>
      </c>
      <c r="I15" s="83" t="s">
        <v>522</v>
      </c>
      <c r="J15" s="84">
        <f t="shared" si="5"/>
        <v>102799</v>
      </c>
      <c r="K15" s="85" t="s">
        <v>45</v>
      </c>
      <c r="L15" s="69" t="s">
        <v>20</v>
      </c>
      <c r="M15" s="69">
        <v>10</v>
      </c>
      <c r="N15" s="69">
        <v>610</v>
      </c>
      <c r="O15" s="86">
        <v>1053</v>
      </c>
      <c r="P15" s="69" t="s">
        <v>25</v>
      </c>
      <c r="Q15" s="69">
        <v>6</v>
      </c>
      <c r="R15" s="87">
        <v>2098.8000000000002</v>
      </c>
      <c r="S15" s="69">
        <v>6</v>
      </c>
      <c r="T15" s="69"/>
      <c r="U15" s="88"/>
      <c r="V15" s="88"/>
      <c r="W15" s="89"/>
      <c r="X15" s="90">
        <f t="shared" si="6"/>
        <v>0</v>
      </c>
      <c r="Y15" s="91">
        <f t="shared" si="1"/>
        <v>0</v>
      </c>
      <c r="Z15" s="91">
        <f t="shared" si="7"/>
        <v>7</v>
      </c>
      <c r="AA15" s="92">
        <f t="shared" si="8"/>
        <v>0</v>
      </c>
      <c r="AB15" s="93"/>
      <c r="AC15" s="88" t="s">
        <v>802</v>
      </c>
      <c r="AD15" s="94"/>
      <c r="AE15" s="88"/>
      <c r="AF15" s="140" t="s">
        <v>945</v>
      </c>
      <c r="AG15" s="144" t="s">
        <v>947</v>
      </c>
    </row>
    <row r="16" spans="1:33" ht="12.75" customHeight="1" x14ac:dyDescent="0.2">
      <c r="A16" s="69">
        <f t="shared" si="2"/>
        <v>15</v>
      </c>
      <c r="B16" s="69">
        <v>11</v>
      </c>
      <c r="C16" s="78" t="str">
        <f t="shared" si="9"/>
        <v>Крепкий алкоголь</v>
      </c>
      <c r="D16" s="79" t="s">
        <v>42</v>
      </c>
      <c r="E16" s="79" t="str">
        <f t="shared" si="3"/>
        <v>КПМ-26-250-Казенка NEW</v>
      </c>
      <c r="F16" s="80">
        <v>116725</v>
      </c>
      <c r="G16" s="81">
        <f t="shared" si="4"/>
        <v>11100015</v>
      </c>
      <c r="H16" s="82">
        <v>250</v>
      </c>
      <c r="I16" s="83" t="s">
        <v>523</v>
      </c>
      <c r="J16" s="84">
        <f t="shared" si="5"/>
        <v>116725</v>
      </c>
      <c r="K16" s="85" t="s">
        <v>46</v>
      </c>
      <c r="L16" s="69" t="s">
        <v>20</v>
      </c>
      <c r="M16" s="69">
        <v>10</v>
      </c>
      <c r="N16" s="69">
        <v>230</v>
      </c>
      <c r="O16" s="86">
        <v>2660</v>
      </c>
      <c r="P16" s="69" t="s">
        <v>33</v>
      </c>
      <c r="Q16" s="69">
        <v>7</v>
      </c>
      <c r="R16" s="87">
        <v>1713.1000000000001</v>
      </c>
      <c r="S16" s="69">
        <v>7</v>
      </c>
      <c r="T16" s="69"/>
      <c r="U16" s="88"/>
      <c r="V16" s="88"/>
      <c r="W16" s="89"/>
      <c r="X16" s="90">
        <f t="shared" si="6"/>
        <v>0</v>
      </c>
      <c r="Y16" s="91">
        <f t="shared" si="1"/>
        <v>0</v>
      </c>
      <c r="Z16" s="91">
        <f t="shared" si="7"/>
        <v>8</v>
      </c>
      <c r="AA16" s="92">
        <f t="shared" si="8"/>
        <v>0</v>
      </c>
      <c r="AB16" s="93"/>
      <c r="AC16" s="88" t="s">
        <v>802</v>
      </c>
      <c r="AD16" s="94"/>
      <c r="AE16" s="88"/>
      <c r="AF16" s="140" t="s">
        <v>945</v>
      </c>
      <c r="AG16" s="144" t="s">
        <v>947</v>
      </c>
    </row>
    <row r="17" spans="1:33" ht="12.75" customHeight="1" x14ac:dyDescent="0.2">
      <c r="A17" s="69">
        <f t="shared" si="2"/>
        <v>16</v>
      </c>
      <c r="B17" s="69">
        <v>11</v>
      </c>
      <c r="C17" s="78" t="str">
        <f t="shared" si="9"/>
        <v>Крепкий алкоголь</v>
      </c>
      <c r="D17" s="79" t="s">
        <v>42</v>
      </c>
      <c r="E17" s="79" t="str">
        <f t="shared" si="3"/>
        <v>КПМ-30-500-Казенка NEW</v>
      </c>
      <c r="F17" s="80">
        <v>116850</v>
      </c>
      <c r="G17" s="81">
        <f t="shared" si="4"/>
        <v>11100016</v>
      </c>
      <c r="H17" s="82">
        <v>500</v>
      </c>
      <c r="I17" s="83" t="s">
        <v>524</v>
      </c>
      <c r="J17" s="84">
        <f t="shared" si="5"/>
        <v>116850</v>
      </c>
      <c r="K17" s="85" t="s">
        <v>47</v>
      </c>
      <c r="L17" s="69" t="s">
        <v>20</v>
      </c>
      <c r="M17" s="69">
        <v>10</v>
      </c>
      <c r="N17" s="69">
        <v>400</v>
      </c>
      <c r="O17" s="86">
        <v>1536</v>
      </c>
      <c r="P17" s="69" t="s">
        <v>25</v>
      </c>
      <c r="Q17" s="69">
        <v>6</v>
      </c>
      <c r="R17" s="87">
        <v>1820.3999999999999</v>
      </c>
      <c r="S17" s="69">
        <v>6</v>
      </c>
      <c r="T17" s="69"/>
      <c r="U17" s="88"/>
      <c r="V17" s="88"/>
      <c r="W17" s="89"/>
      <c r="X17" s="90">
        <f t="shared" si="6"/>
        <v>0</v>
      </c>
      <c r="Y17" s="91">
        <f t="shared" si="1"/>
        <v>0</v>
      </c>
      <c r="Z17" s="91">
        <f t="shared" si="7"/>
        <v>7</v>
      </c>
      <c r="AA17" s="92">
        <f t="shared" si="8"/>
        <v>0</v>
      </c>
      <c r="AB17" s="93"/>
      <c r="AC17" s="88" t="s">
        <v>802</v>
      </c>
      <c r="AD17" s="88"/>
      <c r="AE17" s="88"/>
      <c r="AF17" s="140" t="s">
        <v>945</v>
      </c>
      <c r="AG17" s="144" t="s">
        <v>947</v>
      </c>
    </row>
    <row r="18" spans="1:33" ht="12.75" customHeight="1" x14ac:dyDescent="0.2">
      <c r="A18" s="69">
        <f t="shared" si="2"/>
        <v>17</v>
      </c>
      <c r="B18" s="69">
        <v>11</v>
      </c>
      <c r="C18" s="78" t="str">
        <f t="shared" si="9"/>
        <v>Крепкий алкоголь</v>
      </c>
      <c r="D18" s="79" t="s">
        <v>42</v>
      </c>
      <c r="E18" s="79" t="str">
        <f t="shared" si="3"/>
        <v>КПМ-30-700-Казенка New</v>
      </c>
      <c r="F18" s="80">
        <v>116970</v>
      </c>
      <c r="G18" s="81">
        <f t="shared" si="4"/>
        <v>11100017</v>
      </c>
      <c r="H18" s="82">
        <v>700</v>
      </c>
      <c r="I18" s="83" t="s">
        <v>525</v>
      </c>
      <c r="J18" s="84">
        <f t="shared" si="5"/>
        <v>116970</v>
      </c>
      <c r="K18" s="85" t="s">
        <v>827</v>
      </c>
      <c r="L18" s="69" t="s">
        <v>20</v>
      </c>
      <c r="M18" s="69">
        <v>10</v>
      </c>
      <c r="N18" s="69">
        <v>525</v>
      </c>
      <c r="O18" s="86">
        <v>910</v>
      </c>
      <c r="P18" s="69" t="s">
        <v>38</v>
      </c>
      <c r="Q18" s="69">
        <v>5</v>
      </c>
      <c r="R18" s="87">
        <v>1618.5</v>
      </c>
      <c r="S18" s="69">
        <v>5</v>
      </c>
      <c r="T18" s="69"/>
      <c r="U18" s="88"/>
      <c r="V18" s="88"/>
      <c r="W18" s="89"/>
      <c r="X18" s="90">
        <f t="shared" si="6"/>
        <v>0</v>
      </c>
      <c r="Y18" s="91">
        <f t="shared" si="1"/>
        <v>0</v>
      </c>
      <c r="Z18" s="91">
        <f t="shared" si="7"/>
        <v>6</v>
      </c>
      <c r="AA18" s="92">
        <f t="shared" si="8"/>
        <v>0</v>
      </c>
      <c r="AB18" s="93"/>
      <c r="AC18" s="88" t="s">
        <v>802</v>
      </c>
      <c r="AD18" s="88"/>
      <c r="AE18" s="88"/>
      <c r="AF18" s="140" t="s">
        <v>945</v>
      </c>
      <c r="AG18" s="144" t="s">
        <v>947</v>
      </c>
    </row>
    <row r="19" spans="1:33" ht="12.75" customHeight="1" x14ac:dyDescent="0.2">
      <c r="A19" s="69">
        <f t="shared" si="2"/>
        <v>18</v>
      </c>
      <c r="B19" s="69">
        <v>11</v>
      </c>
      <c r="C19" s="78" t="str">
        <f t="shared" si="9"/>
        <v>Крепкий алкоголь</v>
      </c>
      <c r="D19" s="79" t="s">
        <v>42</v>
      </c>
      <c r="E19" s="79" t="str">
        <f t="shared" si="3"/>
        <v>КПМ-30-1000-Казенка NEW</v>
      </c>
      <c r="F19" s="80">
        <v>117099</v>
      </c>
      <c r="G19" s="81">
        <f t="shared" si="4"/>
        <v>11100018</v>
      </c>
      <c r="H19" s="82">
        <v>1000</v>
      </c>
      <c r="I19" s="83" t="s">
        <v>526</v>
      </c>
      <c r="J19" s="84">
        <f t="shared" si="5"/>
        <v>117099</v>
      </c>
      <c r="K19" s="85" t="s">
        <v>49</v>
      </c>
      <c r="L19" s="69" t="s">
        <v>20</v>
      </c>
      <c r="M19" s="69">
        <v>10</v>
      </c>
      <c r="N19" s="69">
        <v>660</v>
      </c>
      <c r="O19" s="86">
        <v>720</v>
      </c>
      <c r="P19" s="69" t="s">
        <v>38</v>
      </c>
      <c r="Q19" s="69">
        <v>5</v>
      </c>
      <c r="R19" s="87">
        <v>1732</v>
      </c>
      <c r="S19" s="69">
        <v>5</v>
      </c>
      <c r="T19" s="69"/>
      <c r="U19" s="88"/>
      <c r="V19" s="88"/>
      <c r="W19" s="89"/>
      <c r="X19" s="90">
        <f t="shared" si="6"/>
        <v>0</v>
      </c>
      <c r="Y19" s="91">
        <f t="shared" si="1"/>
        <v>0</v>
      </c>
      <c r="Z19" s="91">
        <f t="shared" si="7"/>
        <v>6</v>
      </c>
      <c r="AA19" s="92">
        <f t="shared" si="8"/>
        <v>0</v>
      </c>
      <c r="AB19" s="93"/>
      <c r="AC19" s="88" t="s">
        <v>802</v>
      </c>
      <c r="AD19" s="88"/>
      <c r="AE19" s="88"/>
      <c r="AF19" s="140" t="s">
        <v>945</v>
      </c>
      <c r="AG19" s="144" t="s">
        <v>947</v>
      </c>
    </row>
    <row r="20" spans="1:33" ht="12.75" customHeight="1" x14ac:dyDescent="0.2">
      <c r="A20" s="69">
        <f t="shared" si="2"/>
        <v>19</v>
      </c>
      <c r="B20" s="69">
        <v>11</v>
      </c>
      <c r="C20" s="78" t="str">
        <f t="shared" si="9"/>
        <v>Крепкий алкоголь</v>
      </c>
      <c r="D20" s="79" t="s">
        <v>42</v>
      </c>
      <c r="E20" s="79" t="str">
        <f t="shared" si="3"/>
        <v>В-28-1спец-500-РП</v>
      </c>
      <c r="F20" s="80">
        <v>111250</v>
      </c>
      <c r="G20" s="81">
        <f t="shared" si="4"/>
        <v>11100019</v>
      </c>
      <c r="H20" s="82">
        <v>500</v>
      </c>
      <c r="I20" s="83" t="s">
        <v>527</v>
      </c>
      <c r="J20" s="84">
        <f t="shared" si="5"/>
        <v>111250</v>
      </c>
      <c r="K20" s="85" t="s">
        <v>50</v>
      </c>
      <c r="L20" s="69" t="s">
        <v>20</v>
      </c>
      <c r="M20" s="69">
        <v>10</v>
      </c>
      <c r="N20" s="69">
        <v>450</v>
      </c>
      <c r="O20" s="86">
        <v>847</v>
      </c>
      <c r="P20" s="69" t="s">
        <v>33</v>
      </c>
      <c r="Q20" s="69">
        <v>7</v>
      </c>
      <c r="R20" s="87">
        <v>2068</v>
      </c>
      <c r="S20" s="69">
        <v>7</v>
      </c>
      <c r="T20" s="69"/>
      <c r="U20" s="88"/>
      <c r="V20" s="88"/>
      <c r="W20" s="89"/>
      <c r="X20" s="90">
        <f t="shared" si="6"/>
        <v>0</v>
      </c>
      <c r="Y20" s="91">
        <f t="shared" si="1"/>
        <v>0</v>
      </c>
      <c r="Z20" s="91">
        <f t="shared" si="7"/>
        <v>8</v>
      </c>
      <c r="AA20" s="92">
        <f t="shared" si="8"/>
        <v>0</v>
      </c>
      <c r="AB20" s="93"/>
      <c r="AC20" s="88" t="s">
        <v>802</v>
      </c>
      <c r="AD20" s="88"/>
      <c r="AE20" s="88"/>
      <c r="AF20" s="140" t="s">
        <v>945</v>
      </c>
      <c r="AG20" s="88" t="s">
        <v>950</v>
      </c>
    </row>
    <row r="21" spans="1:33" ht="12.75" customHeight="1" x14ac:dyDescent="0.2">
      <c r="A21" s="69">
        <f t="shared" si="2"/>
        <v>20</v>
      </c>
      <c r="B21" s="69">
        <v>31</v>
      </c>
      <c r="C21" s="78" t="str">
        <f t="shared" si="9"/>
        <v>Банки для продуктов</v>
      </c>
      <c r="D21" s="79" t="s">
        <v>23</v>
      </c>
      <c r="E21" s="79" t="str">
        <f t="shared" si="3"/>
        <v>I-82-500-БА-3</v>
      </c>
      <c r="F21" s="80">
        <v>301750</v>
      </c>
      <c r="G21" s="81">
        <f t="shared" si="4"/>
        <v>31100020</v>
      </c>
      <c r="H21" s="82">
        <v>500</v>
      </c>
      <c r="I21" s="83" t="s">
        <v>528</v>
      </c>
      <c r="J21" s="84">
        <f t="shared" si="5"/>
        <v>301750</v>
      </c>
      <c r="K21" s="85" t="s">
        <v>360</v>
      </c>
      <c r="L21" s="69" t="s">
        <v>51</v>
      </c>
      <c r="M21" s="69">
        <v>10</v>
      </c>
      <c r="N21" s="69">
        <v>255</v>
      </c>
      <c r="O21" s="86">
        <v>2873</v>
      </c>
      <c r="P21" s="69" t="s">
        <v>52</v>
      </c>
      <c r="Q21" s="69">
        <v>17</v>
      </c>
      <c r="R21" s="87">
        <v>2206</v>
      </c>
      <c r="S21" s="69" t="s">
        <v>166</v>
      </c>
      <c r="T21" s="69"/>
      <c r="U21" s="88"/>
      <c r="V21" s="88"/>
      <c r="W21" s="89"/>
      <c r="X21" s="90">
        <f t="shared" si="6"/>
        <v>0</v>
      </c>
      <c r="Y21" s="91">
        <f t="shared" si="1"/>
        <v>0</v>
      </c>
      <c r="Z21" s="91">
        <f t="shared" si="7"/>
        <v>18</v>
      </c>
      <c r="AA21" s="92">
        <f t="shared" si="8"/>
        <v>0</v>
      </c>
      <c r="AB21" s="93"/>
      <c r="AC21" s="88" t="s">
        <v>803</v>
      </c>
      <c r="AD21" s="88"/>
      <c r="AE21" s="88"/>
      <c r="AF21" s="88" t="s">
        <v>946</v>
      </c>
      <c r="AG21" s="146"/>
    </row>
    <row r="22" spans="1:33" ht="12.75" customHeight="1" x14ac:dyDescent="0.2">
      <c r="A22" s="69">
        <f t="shared" si="2"/>
        <v>21</v>
      </c>
      <c r="B22" s="69">
        <v>31</v>
      </c>
      <c r="C22" s="78" t="str">
        <f t="shared" si="9"/>
        <v>Банки для продуктов</v>
      </c>
      <c r="D22" s="79" t="s">
        <v>23</v>
      </c>
      <c r="E22" s="79" t="str">
        <f t="shared" si="3"/>
        <v>ТО82-700</v>
      </c>
      <c r="F22" s="80">
        <v>301370</v>
      </c>
      <c r="G22" s="81">
        <f t="shared" si="4"/>
        <v>31100021</v>
      </c>
      <c r="H22" s="82">
        <v>700</v>
      </c>
      <c r="I22" s="83" t="s">
        <v>529</v>
      </c>
      <c r="J22" s="84">
        <f t="shared" si="5"/>
        <v>301370</v>
      </c>
      <c r="K22" s="85" t="s">
        <v>355</v>
      </c>
      <c r="L22" s="69" t="s">
        <v>51</v>
      </c>
      <c r="M22" s="69">
        <v>10</v>
      </c>
      <c r="N22" s="69">
        <v>310</v>
      </c>
      <c r="O22" s="86">
        <v>1995</v>
      </c>
      <c r="P22" s="69" t="s">
        <v>53</v>
      </c>
      <c r="Q22" s="69">
        <v>15</v>
      </c>
      <c r="R22" s="87">
        <v>2200.5</v>
      </c>
      <c r="S22" s="69">
        <v>15</v>
      </c>
      <c r="T22" s="69"/>
      <c r="U22" s="88"/>
      <c r="V22" s="88"/>
      <c r="W22" s="89"/>
      <c r="X22" s="90">
        <f t="shared" si="6"/>
        <v>0</v>
      </c>
      <c r="Y22" s="91">
        <f t="shared" si="1"/>
        <v>0</v>
      </c>
      <c r="Z22" s="91">
        <f t="shared" si="7"/>
        <v>16</v>
      </c>
      <c r="AA22" s="92">
        <f t="shared" si="8"/>
        <v>0</v>
      </c>
      <c r="AB22" s="93"/>
      <c r="AC22" s="88" t="s">
        <v>803</v>
      </c>
      <c r="AD22" s="88"/>
      <c r="AE22" s="88"/>
      <c r="AF22" s="141" t="s">
        <v>946</v>
      </c>
      <c r="AG22" s="146"/>
    </row>
    <row r="23" spans="1:33" ht="12.75" customHeight="1" x14ac:dyDescent="0.2">
      <c r="A23" s="69">
        <f t="shared" si="2"/>
        <v>22</v>
      </c>
      <c r="B23" s="69">
        <v>11</v>
      </c>
      <c r="C23" s="78" t="str">
        <f t="shared" si="9"/>
        <v>Крепкий алкоголь</v>
      </c>
      <c r="D23" s="79" t="s">
        <v>54</v>
      </c>
      <c r="E23" s="79" t="str">
        <f t="shared" si="3"/>
        <v>В-27спец-250-Золотая</v>
      </c>
      <c r="F23" s="80">
        <v>116425</v>
      </c>
      <c r="G23" s="81">
        <f t="shared" si="4"/>
        <v>11100022</v>
      </c>
      <c r="H23" s="82">
        <v>250</v>
      </c>
      <c r="I23" s="83" t="s">
        <v>530</v>
      </c>
      <c r="J23" s="84">
        <f t="shared" si="5"/>
        <v>116425</v>
      </c>
      <c r="K23" s="85" t="s">
        <v>412</v>
      </c>
      <c r="L23" s="69" t="s">
        <v>20</v>
      </c>
      <c r="M23" s="69">
        <v>10</v>
      </c>
      <c r="N23" s="69">
        <v>285</v>
      </c>
      <c r="O23" s="86">
        <v>2664</v>
      </c>
      <c r="P23" s="69" t="s">
        <v>43</v>
      </c>
      <c r="Q23" s="69">
        <v>8</v>
      </c>
      <c r="R23" s="87">
        <v>1867.6</v>
      </c>
      <c r="S23" s="69">
        <v>8</v>
      </c>
      <c r="T23" s="69"/>
      <c r="U23" s="88"/>
      <c r="V23" s="88"/>
      <c r="W23" s="89"/>
      <c r="X23" s="90">
        <f t="shared" si="6"/>
        <v>0</v>
      </c>
      <c r="Y23" s="91">
        <f t="shared" si="1"/>
        <v>0</v>
      </c>
      <c r="Z23" s="91">
        <f t="shared" si="7"/>
        <v>9</v>
      </c>
      <c r="AA23" s="92">
        <f t="shared" si="8"/>
        <v>0</v>
      </c>
      <c r="AB23" s="93"/>
      <c r="AC23" s="88" t="s">
        <v>802</v>
      </c>
      <c r="AD23" s="88"/>
      <c r="AE23" s="88"/>
      <c r="AF23" s="140" t="s">
        <v>945</v>
      </c>
      <c r="AG23" s="88" t="s">
        <v>950</v>
      </c>
    </row>
    <row r="24" spans="1:33" ht="12.75" customHeight="1" x14ac:dyDescent="0.2">
      <c r="A24" s="69">
        <f t="shared" si="2"/>
        <v>23</v>
      </c>
      <c r="B24" s="69">
        <v>11</v>
      </c>
      <c r="C24" s="78" t="str">
        <f t="shared" si="9"/>
        <v>Крепкий алкоголь</v>
      </c>
      <c r="D24" s="79" t="s">
        <v>54</v>
      </c>
      <c r="E24" s="79" t="str">
        <f t="shared" si="3"/>
        <v>В-27спец-500-Золотая</v>
      </c>
      <c r="F24" s="80">
        <v>116650</v>
      </c>
      <c r="G24" s="81">
        <f t="shared" si="4"/>
        <v>11100023</v>
      </c>
      <c r="H24" s="82">
        <v>500</v>
      </c>
      <c r="I24" s="83" t="s">
        <v>531</v>
      </c>
      <c r="J24" s="84">
        <f t="shared" si="5"/>
        <v>116650</v>
      </c>
      <c r="K24" s="85" t="s">
        <v>414</v>
      </c>
      <c r="L24" s="69" t="s">
        <v>20</v>
      </c>
      <c r="M24" s="69">
        <v>10</v>
      </c>
      <c r="N24" s="69">
        <v>440</v>
      </c>
      <c r="O24" s="86">
        <v>1421</v>
      </c>
      <c r="P24" s="69" t="s">
        <v>33</v>
      </c>
      <c r="Q24" s="69">
        <v>7</v>
      </c>
      <c r="R24" s="87">
        <v>1934.3</v>
      </c>
      <c r="S24" s="69">
        <v>7</v>
      </c>
      <c r="T24" s="69"/>
      <c r="U24" s="88"/>
      <c r="V24" s="88"/>
      <c r="W24" s="89"/>
      <c r="X24" s="90">
        <f t="shared" si="6"/>
        <v>0</v>
      </c>
      <c r="Y24" s="91">
        <f t="shared" si="1"/>
        <v>0</v>
      </c>
      <c r="Z24" s="91">
        <f t="shared" si="7"/>
        <v>8</v>
      </c>
      <c r="AA24" s="92">
        <f t="shared" si="8"/>
        <v>0</v>
      </c>
      <c r="AB24" s="93"/>
      <c r="AC24" s="88" t="s">
        <v>802</v>
      </c>
      <c r="AD24" s="88"/>
      <c r="AE24" s="88"/>
      <c r="AF24" s="140" t="s">
        <v>945</v>
      </c>
      <c r="AG24" s="88" t="s">
        <v>950</v>
      </c>
    </row>
    <row r="25" spans="1:33" ht="12.75" customHeight="1" x14ac:dyDescent="0.2">
      <c r="A25" s="69">
        <f t="shared" si="2"/>
        <v>24</v>
      </c>
      <c r="B25" s="69">
        <v>11</v>
      </c>
      <c r="C25" s="78" t="str">
        <f t="shared" si="9"/>
        <v>Крепкий алкоголь</v>
      </c>
      <c r="D25" s="79" t="s">
        <v>54</v>
      </c>
      <c r="E25" s="79" t="str">
        <f t="shared" si="3"/>
        <v>В-27спец-700-Золотая</v>
      </c>
      <c r="F25" s="80">
        <v>116570</v>
      </c>
      <c r="G25" s="81">
        <f t="shared" si="4"/>
        <v>11100024</v>
      </c>
      <c r="H25" s="82">
        <v>700</v>
      </c>
      <c r="I25" s="83" t="s">
        <v>532</v>
      </c>
      <c r="J25" s="84">
        <f t="shared" si="5"/>
        <v>116570</v>
      </c>
      <c r="K25" s="85" t="s">
        <v>413</v>
      </c>
      <c r="L25" s="69" t="s">
        <v>20</v>
      </c>
      <c r="M25" s="69">
        <v>10</v>
      </c>
      <c r="N25" s="69">
        <v>565</v>
      </c>
      <c r="O25" s="86">
        <v>1183</v>
      </c>
      <c r="P25" s="69" t="s">
        <v>33</v>
      </c>
      <c r="Q25" s="69">
        <v>7</v>
      </c>
      <c r="R25" s="87">
        <v>2096</v>
      </c>
      <c r="S25" s="69">
        <v>7</v>
      </c>
      <c r="T25" s="69"/>
      <c r="U25" s="88"/>
      <c r="V25" s="88"/>
      <c r="W25" s="89"/>
      <c r="X25" s="90">
        <f t="shared" si="6"/>
        <v>0</v>
      </c>
      <c r="Y25" s="91">
        <f t="shared" si="1"/>
        <v>0</v>
      </c>
      <c r="Z25" s="91">
        <f t="shared" si="7"/>
        <v>8</v>
      </c>
      <c r="AA25" s="92">
        <f t="shared" si="8"/>
        <v>0</v>
      </c>
      <c r="AB25" s="93"/>
      <c r="AC25" s="88" t="s">
        <v>802</v>
      </c>
      <c r="AD25" s="88"/>
      <c r="AE25" s="88"/>
      <c r="AF25" s="140" t="s">
        <v>945</v>
      </c>
      <c r="AG25" s="88" t="s">
        <v>950</v>
      </c>
    </row>
    <row r="26" spans="1:33" ht="12.75" customHeight="1" x14ac:dyDescent="0.2">
      <c r="A26" s="69">
        <f t="shared" si="2"/>
        <v>25</v>
      </c>
      <c r="B26" s="69">
        <v>11</v>
      </c>
      <c r="C26" s="78" t="str">
        <f t="shared" si="9"/>
        <v>Крепкий алкоголь</v>
      </c>
      <c r="D26" s="79" t="s">
        <v>54</v>
      </c>
      <c r="E26" s="79" t="str">
        <f t="shared" si="3"/>
        <v>В-28-2-250-РС</v>
      </c>
      <c r="F26" s="80">
        <v>126625</v>
      </c>
      <c r="G26" s="81">
        <f t="shared" si="4"/>
        <v>11100025</v>
      </c>
      <c r="H26" s="82">
        <v>250</v>
      </c>
      <c r="I26" s="83" t="s">
        <v>533</v>
      </c>
      <c r="J26" s="84">
        <f t="shared" si="5"/>
        <v>126625</v>
      </c>
      <c r="K26" s="85" t="s">
        <v>55</v>
      </c>
      <c r="L26" s="69" t="s">
        <v>20</v>
      </c>
      <c r="M26" s="69">
        <v>10</v>
      </c>
      <c r="N26" s="69">
        <v>280</v>
      </c>
      <c r="O26" s="86">
        <v>2688</v>
      </c>
      <c r="P26" s="69" t="s">
        <v>43</v>
      </c>
      <c r="Q26" s="69">
        <v>8</v>
      </c>
      <c r="R26" s="87">
        <v>1598</v>
      </c>
      <c r="S26" s="69">
        <v>8</v>
      </c>
      <c r="T26" s="69"/>
      <c r="U26" s="88"/>
      <c r="V26" s="88"/>
      <c r="W26" s="89"/>
      <c r="X26" s="90">
        <f t="shared" si="6"/>
        <v>0</v>
      </c>
      <c r="Y26" s="91">
        <f t="shared" si="1"/>
        <v>0</v>
      </c>
      <c r="Z26" s="91">
        <f t="shared" si="7"/>
        <v>9</v>
      </c>
      <c r="AA26" s="92">
        <f t="shared" si="8"/>
        <v>0</v>
      </c>
      <c r="AB26" s="93"/>
      <c r="AC26" s="88" t="s">
        <v>802</v>
      </c>
      <c r="AD26" s="88"/>
      <c r="AE26" s="88"/>
      <c r="AF26" s="140" t="s">
        <v>945</v>
      </c>
      <c r="AG26" s="88" t="s">
        <v>950</v>
      </c>
    </row>
    <row r="27" spans="1:33" ht="13.5" customHeight="1" x14ac:dyDescent="0.2">
      <c r="A27" s="69">
        <f t="shared" si="2"/>
        <v>26</v>
      </c>
      <c r="B27" s="69">
        <v>11</v>
      </c>
      <c r="C27" s="78" t="str">
        <f t="shared" si="9"/>
        <v>Крепкий алкоголь</v>
      </c>
      <c r="D27" s="79" t="s">
        <v>54</v>
      </c>
      <c r="E27" s="79" t="str">
        <f t="shared" si="3"/>
        <v>В-28-2-500-К</v>
      </c>
      <c r="F27" s="80">
        <v>126750</v>
      </c>
      <c r="G27" s="81">
        <f t="shared" si="4"/>
        <v>11100026</v>
      </c>
      <c r="H27" s="82">
        <v>500</v>
      </c>
      <c r="I27" s="83" t="s">
        <v>534</v>
      </c>
      <c r="J27" s="84">
        <f t="shared" si="5"/>
        <v>126750</v>
      </c>
      <c r="K27" s="85" t="s">
        <v>56</v>
      </c>
      <c r="L27" s="69" t="s">
        <v>20</v>
      </c>
      <c r="M27" s="69">
        <v>10</v>
      </c>
      <c r="N27" s="69">
        <v>350</v>
      </c>
      <c r="O27" s="86">
        <v>1998</v>
      </c>
      <c r="P27" s="69" t="s">
        <v>25</v>
      </c>
      <c r="Q27" s="69">
        <v>6</v>
      </c>
      <c r="R27" s="87">
        <v>1878</v>
      </c>
      <c r="S27" s="69">
        <v>6</v>
      </c>
      <c r="T27" s="69"/>
      <c r="U27" s="88"/>
      <c r="V27" s="88"/>
      <c r="W27" s="89"/>
      <c r="X27" s="90">
        <f t="shared" si="6"/>
        <v>0</v>
      </c>
      <c r="Y27" s="91">
        <f t="shared" si="1"/>
        <v>0</v>
      </c>
      <c r="Z27" s="91">
        <f t="shared" si="7"/>
        <v>7</v>
      </c>
      <c r="AA27" s="92">
        <f t="shared" si="8"/>
        <v>0</v>
      </c>
      <c r="AB27" s="93"/>
      <c r="AC27" s="88" t="s">
        <v>802</v>
      </c>
      <c r="AD27" s="88"/>
      <c r="AE27" s="88"/>
      <c r="AF27" s="140" t="s">
        <v>945</v>
      </c>
      <c r="AG27" s="88" t="s">
        <v>950</v>
      </c>
    </row>
    <row r="28" spans="1:33" ht="12.75" customHeight="1" x14ac:dyDescent="0.2">
      <c r="A28" s="69">
        <f t="shared" si="2"/>
        <v>27</v>
      </c>
      <c r="B28" s="69">
        <v>11</v>
      </c>
      <c r="C28" s="78" t="str">
        <f t="shared" si="9"/>
        <v>Крепкий алкоголь</v>
      </c>
      <c r="D28" s="79" t="s">
        <v>57</v>
      </c>
      <c r="E28" s="79" t="str">
        <f t="shared" si="3"/>
        <v>В-28-1-700-Я(Ямская)</v>
      </c>
      <c r="F28" s="80">
        <v>111170</v>
      </c>
      <c r="G28" s="81">
        <f t="shared" si="4"/>
        <v>11100027</v>
      </c>
      <c r="H28" s="82">
        <v>700</v>
      </c>
      <c r="I28" s="83" t="s">
        <v>535</v>
      </c>
      <c r="J28" s="84">
        <f t="shared" si="5"/>
        <v>111170</v>
      </c>
      <c r="K28" s="85" t="s">
        <v>361</v>
      </c>
      <c r="L28" s="69" t="s">
        <v>20</v>
      </c>
      <c r="M28" s="69">
        <v>10</v>
      </c>
      <c r="N28" s="69">
        <v>480</v>
      </c>
      <c r="O28" s="86">
        <v>1274</v>
      </c>
      <c r="P28" s="69" t="s">
        <v>33</v>
      </c>
      <c r="Q28" s="69">
        <v>7</v>
      </c>
      <c r="R28" s="87">
        <v>1886</v>
      </c>
      <c r="S28" s="69">
        <v>7</v>
      </c>
      <c r="T28" s="69"/>
      <c r="U28" s="88"/>
      <c r="V28" s="88"/>
      <c r="W28" s="89"/>
      <c r="X28" s="90">
        <f t="shared" si="6"/>
        <v>0</v>
      </c>
      <c r="Y28" s="91">
        <f t="shared" si="1"/>
        <v>0</v>
      </c>
      <c r="Z28" s="91">
        <f t="shared" si="7"/>
        <v>8</v>
      </c>
      <c r="AA28" s="92">
        <f t="shared" si="8"/>
        <v>0</v>
      </c>
      <c r="AB28" s="93"/>
      <c r="AC28" s="88" t="s">
        <v>802</v>
      </c>
      <c r="AD28" s="88"/>
      <c r="AE28" s="88"/>
      <c r="AF28" s="140" t="s">
        <v>945</v>
      </c>
      <c r="AG28" s="88" t="s">
        <v>950</v>
      </c>
    </row>
    <row r="29" spans="1:33" ht="12.75" customHeight="1" x14ac:dyDescent="0.2">
      <c r="A29" s="69">
        <f t="shared" si="2"/>
        <v>28</v>
      </c>
      <c r="B29" s="69">
        <v>11</v>
      </c>
      <c r="C29" s="78" t="str">
        <f t="shared" si="9"/>
        <v>Крепкий алкоголь</v>
      </c>
      <c r="D29" s="79" t="s">
        <v>57</v>
      </c>
      <c r="E29" s="79" t="str">
        <f t="shared" si="3"/>
        <v>В-28-1-1000-Ямская</v>
      </c>
      <c r="F29" s="80">
        <v>106799</v>
      </c>
      <c r="G29" s="81">
        <f t="shared" si="4"/>
        <v>11100028</v>
      </c>
      <c r="H29" s="82">
        <v>1000</v>
      </c>
      <c r="I29" s="83" t="s">
        <v>536</v>
      </c>
      <c r="J29" s="84">
        <f t="shared" si="5"/>
        <v>106799</v>
      </c>
      <c r="K29" s="85" t="s">
        <v>354</v>
      </c>
      <c r="L29" s="69" t="s">
        <v>20</v>
      </c>
      <c r="M29" s="69">
        <v>10</v>
      </c>
      <c r="N29" s="69">
        <v>620</v>
      </c>
      <c r="O29" s="86">
        <v>900</v>
      </c>
      <c r="P29" s="69" t="s">
        <v>25</v>
      </c>
      <c r="Q29" s="69">
        <v>6</v>
      </c>
      <c r="R29" s="87">
        <v>1842</v>
      </c>
      <c r="S29" s="69">
        <v>6</v>
      </c>
      <c r="T29" s="69"/>
      <c r="U29" s="88"/>
      <c r="V29" s="88"/>
      <c r="W29" s="89"/>
      <c r="X29" s="90">
        <f t="shared" si="6"/>
        <v>0</v>
      </c>
      <c r="Y29" s="91">
        <f t="shared" si="1"/>
        <v>0</v>
      </c>
      <c r="Z29" s="91">
        <f t="shared" si="7"/>
        <v>7</v>
      </c>
      <c r="AA29" s="92">
        <f t="shared" si="8"/>
        <v>0</v>
      </c>
      <c r="AB29" s="93"/>
      <c r="AC29" s="88" t="s">
        <v>802</v>
      </c>
      <c r="AD29" s="88"/>
      <c r="AE29" s="88"/>
      <c r="AF29" s="140" t="s">
        <v>945</v>
      </c>
      <c r="AG29" s="88" t="s">
        <v>950</v>
      </c>
    </row>
    <row r="30" spans="1:33" ht="12.75" customHeight="1" x14ac:dyDescent="0.2">
      <c r="A30" s="69">
        <f t="shared" si="2"/>
        <v>29</v>
      </c>
      <c r="B30" s="69">
        <v>11</v>
      </c>
      <c r="C30" s="78" t="str">
        <f t="shared" si="9"/>
        <v>Крепкий алкоголь</v>
      </c>
      <c r="D30" s="79" t="s">
        <v>57</v>
      </c>
      <c r="E30" s="79" t="str">
        <f t="shared" si="3"/>
        <v>КПМ-23спец-250-Зеленая марка (Green mark)</v>
      </c>
      <c r="F30" s="80">
        <v>118725</v>
      </c>
      <c r="G30" s="81">
        <f t="shared" si="4"/>
        <v>11100029</v>
      </c>
      <c r="H30" s="82">
        <v>250</v>
      </c>
      <c r="I30" s="83" t="s">
        <v>537</v>
      </c>
      <c r="J30" s="84">
        <f t="shared" si="5"/>
        <v>118725</v>
      </c>
      <c r="K30" s="98" t="s">
        <v>362</v>
      </c>
      <c r="L30" s="69" t="s">
        <v>20</v>
      </c>
      <c r="M30" s="69">
        <v>10</v>
      </c>
      <c r="N30" s="69">
        <v>250</v>
      </c>
      <c r="O30" s="86">
        <v>2880</v>
      </c>
      <c r="P30" s="69" t="s">
        <v>43</v>
      </c>
      <c r="Q30" s="69">
        <v>8</v>
      </c>
      <c r="R30" s="87">
        <v>1947.6</v>
      </c>
      <c r="S30" s="69">
        <v>8</v>
      </c>
      <c r="T30" s="69"/>
      <c r="U30" s="88"/>
      <c r="V30" s="88"/>
      <c r="W30" s="89"/>
      <c r="X30" s="90">
        <f t="shared" si="6"/>
        <v>0</v>
      </c>
      <c r="Y30" s="91">
        <f t="shared" si="1"/>
        <v>0</v>
      </c>
      <c r="Z30" s="91">
        <f t="shared" si="7"/>
        <v>9</v>
      </c>
      <c r="AA30" s="92">
        <f t="shared" si="8"/>
        <v>0</v>
      </c>
      <c r="AB30" s="93"/>
      <c r="AC30" s="88" t="s">
        <v>802</v>
      </c>
      <c r="AD30" s="88"/>
      <c r="AE30" s="88"/>
      <c r="AF30" s="140" t="s">
        <v>945</v>
      </c>
      <c r="AG30" s="88" t="s">
        <v>950</v>
      </c>
    </row>
    <row r="31" spans="1:33" ht="12.75" customHeight="1" x14ac:dyDescent="0.2">
      <c r="A31" s="69">
        <f t="shared" si="2"/>
        <v>30</v>
      </c>
      <c r="B31" s="69">
        <v>11</v>
      </c>
      <c r="C31" s="78" t="str">
        <f t="shared" si="9"/>
        <v>Крепкий алкоголь</v>
      </c>
      <c r="D31" s="79" t="s">
        <v>57</v>
      </c>
      <c r="E31" s="79" t="str">
        <f t="shared" si="3"/>
        <v>КПМ-23спец-375-Зеленая марка (Green mark)</v>
      </c>
      <c r="F31" s="80">
        <v>118137</v>
      </c>
      <c r="G31" s="81">
        <f t="shared" si="4"/>
        <v>11100030</v>
      </c>
      <c r="H31" s="82">
        <v>375</v>
      </c>
      <c r="I31" s="83" t="s">
        <v>538</v>
      </c>
      <c r="J31" s="84">
        <f t="shared" si="5"/>
        <v>118137</v>
      </c>
      <c r="K31" s="98" t="s">
        <v>58</v>
      </c>
      <c r="L31" s="69" t="s">
        <v>20</v>
      </c>
      <c r="M31" s="69">
        <v>10</v>
      </c>
      <c r="N31" s="69">
        <v>320</v>
      </c>
      <c r="O31" s="86">
        <v>2268</v>
      </c>
      <c r="P31" s="69" t="s">
        <v>33</v>
      </c>
      <c r="Q31" s="69">
        <v>7</v>
      </c>
      <c r="R31" s="87">
        <v>1929.3999999999999</v>
      </c>
      <c r="S31" s="69">
        <v>7</v>
      </c>
      <c r="T31" s="69"/>
      <c r="U31" s="88"/>
      <c r="V31" s="88"/>
      <c r="W31" s="89"/>
      <c r="X31" s="90">
        <f t="shared" si="6"/>
        <v>0</v>
      </c>
      <c r="Y31" s="91">
        <f t="shared" si="1"/>
        <v>0</v>
      </c>
      <c r="Z31" s="91">
        <f t="shared" si="7"/>
        <v>8</v>
      </c>
      <c r="AA31" s="92">
        <f t="shared" si="8"/>
        <v>0</v>
      </c>
      <c r="AB31" s="93"/>
      <c r="AC31" s="88" t="s">
        <v>802</v>
      </c>
      <c r="AD31" s="88"/>
      <c r="AE31" s="88"/>
      <c r="AF31" s="140" t="s">
        <v>945</v>
      </c>
      <c r="AG31" s="88" t="s">
        <v>950</v>
      </c>
    </row>
    <row r="32" spans="1:33" ht="12.75" customHeight="1" x14ac:dyDescent="0.2">
      <c r="A32" s="69">
        <f t="shared" si="2"/>
        <v>31</v>
      </c>
      <c r="B32" s="69">
        <v>11</v>
      </c>
      <c r="C32" s="78" t="str">
        <f t="shared" si="9"/>
        <v>Крепкий алкоголь</v>
      </c>
      <c r="D32" s="79" t="s">
        <v>57</v>
      </c>
      <c r="E32" s="79" t="str">
        <f t="shared" si="3"/>
        <v>КПМ-23спец-500-Зеленая марка (Green mark)</v>
      </c>
      <c r="F32" s="80">
        <v>118350</v>
      </c>
      <c r="G32" s="81">
        <f t="shared" si="4"/>
        <v>11100031</v>
      </c>
      <c r="H32" s="82">
        <v>500</v>
      </c>
      <c r="I32" s="83" t="s">
        <v>539</v>
      </c>
      <c r="J32" s="84">
        <f t="shared" si="5"/>
        <v>118350</v>
      </c>
      <c r="K32" s="85" t="s">
        <v>59</v>
      </c>
      <c r="L32" s="69" t="s">
        <v>20</v>
      </c>
      <c r="M32" s="69">
        <v>10</v>
      </c>
      <c r="N32" s="69">
        <v>414</v>
      </c>
      <c r="O32" s="86">
        <v>1440</v>
      </c>
      <c r="P32" s="69" t="s">
        <v>25</v>
      </c>
      <c r="Q32" s="69">
        <v>6</v>
      </c>
      <c r="R32" s="87">
        <v>1824</v>
      </c>
      <c r="S32" s="69">
        <v>6</v>
      </c>
      <c r="T32" s="69"/>
      <c r="U32" s="88"/>
      <c r="V32" s="88"/>
      <c r="W32" s="89"/>
      <c r="X32" s="90">
        <f t="shared" si="6"/>
        <v>0</v>
      </c>
      <c r="Y32" s="91">
        <f t="shared" si="1"/>
        <v>0</v>
      </c>
      <c r="Z32" s="91">
        <f t="shared" si="7"/>
        <v>7</v>
      </c>
      <c r="AA32" s="92">
        <f t="shared" si="8"/>
        <v>0</v>
      </c>
      <c r="AB32" s="93"/>
      <c r="AC32" s="88" t="s">
        <v>802</v>
      </c>
      <c r="AD32" s="88"/>
      <c r="AE32" s="88"/>
      <c r="AF32" s="140" t="s">
        <v>945</v>
      </c>
      <c r="AG32" s="88" t="s">
        <v>950</v>
      </c>
    </row>
    <row r="33" spans="1:33" ht="12.75" customHeight="1" x14ac:dyDescent="0.2">
      <c r="A33" s="69">
        <f t="shared" si="2"/>
        <v>32</v>
      </c>
      <c r="B33" s="69">
        <v>11</v>
      </c>
      <c r="C33" s="78" t="str">
        <f t="shared" si="9"/>
        <v>Крепкий алкоголь</v>
      </c>
      <c r="D33" s="79" t="s">
        <v>57</v>
      </c>
      <c r="E33" s="79" t="str">
        <f t="shared" si="3"/>
        <v>КПМ-23спец-1000-Зеленая марка (Green mark)</v>
      </c>
      <c r="F33" s="80">
        <v>117699</v>
      </c>
      <c r="G33" s="81">
        <f t="shared" si="4"/>
        <v>11100032</v>
      </c>
      <c r="H33" s="82">
        <v>1000</v>
      </c>
      <c r="I33" s="83" t="s">
        <v>540</v>
      </c>
      <c r="J33" s="84">
        <f t="shared" si="5"/>
        <v>117699</v>
      </c>
      <c r="K33" s="98" t="s">
        <v>60</v>
      </c>
      <c r="L33" s="69" t="s">
        <v>20</v>
      </c>
      <c r="M33" s="69">
        <v>10</v>
      </c>
      <c r="N33" s="69">
        <v>640</v>
      </c>
      <c r="O33" s="86">
        <v>972</v>
      </c>
      <c r="P33" s="69" t="s">
        <v>25</v>
      </c>
      <c r="Q33" s="69">
        <v>6</v>
      </c>
      <c r="R33" s="87">
        <v>2083.8000000000002</v>
      </c>
      <c r="S33" s="69">
        <v>6</v>
      </c>
      <c r="T33" s="69"/>
      <c r="U33" s="88"/>
      <c r="V33" s="88"/>
      <c r="W33" s="89"/>
      <c r="X33" s="90">
        <f t="shared" si="6"/>
        <v>0</v>
      </c>
      <c r="Y33" s="91">
        <f t="shared" si="1"/>
        <v>0</v>
      </c>
      <c r="Z33" s="91">
        <f t="shared" si="7"/>
        <v>7</v>
      </c>
      <c r="AA33" s="92">
        <f t="shared" si="8"/>
        <v>0</v>
      </c>
      <c r="AB33" s="93"/>
      <c r="AC33" s="88" t="s">
        <v>802</v>
      </c>
      <c r="AD33" s="88"/>
      <c r="AE33" s="88"/>
      <c r="AF33" s="140" t="s">
        <v>945</v>
      </c>
      <c r="AG33" s="88" t="s">
        <v>950</v>
      </c>
    </row>
    <row r="34" spans="1:33" ht="12.75" customHeight="1" x14ac:dyDescent="0.2">
      <c r="A34" s="69">
        <f t="shared" si="2"/>
        <v>33</v>
      </c>
      <c r="B34" s="69">
        <v>11</v>
      </c>
      <c r="C34" s="78" t="str">
        <f t="shared" si="9"/>
        <v>Крепкий алкоголь</v>
      </c>
      <c r="D34" s="79" t="s">
        <v>57</v>
      </c>
      <c r="E34" s="79" t="str">
        <f t="shared" si="3"/>
        <v>В-28-400М-1000-Зеленая марка</v>
      </c>
      <c r="F34" s="80">
        <v>126899</v>
      </c>
      <c r="G34" s="81">
        <f t="shared" si="4"/>
        <v>11100033</v>
      </c>
      <c r="H34" s="82">
        <v>1000</v>
      </c>
      <c r="I34" s="83" t="s">
        <v>540</v>
      </c>
      <c r="J34" s="84">
        <f t="shared" si="5"/>
        <v>126899</v>
      </c>
      <c r="K34" s="98" t="s">
        <v>61</v>
      </c>
      <c r="L34" s="69" t="s">
        <v>20</v>
      </c>
      <c r="M34" s="69">
        <v>10</v>
      </c>
      <c r="N34" s="69">
        <v>640</v>
      </c>
      <c r="O34" s="86">
        <v>948</v>
      </c>
      <c r="P34" s="69" t="s">
        <v>25</v>
      </c>
      <c r="Q34" s="69">
        <v>6</v>
      </c>
      <c r="R34" s="87">
        <v>2115</v>
      </c>
      <c r="S34" s="69">
        <v>6</v>
      </c>
      <c r="T34" s="69"/>
      <c r="U34" s="88"/>
      <c r="V34" s="88"/>
      <c r="W34" s="89"/>
      <c r="X34" s="90">
        <f t="shared" si="6"/>
        <v>0</v>
      </c>
      <c r="Y34" s="91">
        <f t="shared" si="1"/>
        <v>0</v>
      </c>
      <c r="Z34" s="91">
        <f t="shared" si="7"/>
        <v>7</v>
      </c>
      <c r="AA34" s="92">
        <f t="shared" si="8"/>
        <v>0</v>
      </c>
      <c r="AB34" s="93"/>
      <c r="AC34" s="88" t="s">
        <v>802</v>
      </c>
      <c r="AD34" s="88"/>
      <c r="AE34" s="88"/>
      <c r="AF34" s="140" t="s">
        <v>945</v>
      </c>
      <c r="AG34" s="88" t="s">
        <v>950</v>
      </c>
    </row>
    <row r="35" spans="1:33" ht="12.75" customHeight="1" x14ac:dyDescent="0.2">
      <c r="A35" s="69">
        <f t="shared" si="2"/>
        <v>34</v>
      </c>
      <c r="B35" s="69">
        <v>11</v>
      </c>
      <c r="C35" s="78" t="str">
        <f t="shared" si="9"/>
        <v>Крепкий алкоголь</v>
      </c>
      <c r="D35" s="79" t="s">
        <v>57</v>
      </c>
      <c r="E35" s="79" t="str">
        <f t="shared" si="3"/>
        <v>В-33-400м-1750-Зеленая марка</v>
      </c>
      <c r="F35" s="80">
        <v>107899</v>
      </c>
      <c r="G35" s="81">
        <f t="shared" si="4"/>
        <v>11100034</v>
      </c>
      <c r="H35" s="82">
        <v>1750</v>
      </c>
      <c r="I35" s="83" t="s">
        <v>541</v>
      </c>
      <c r="J35" s="84">
        <f t="shared" si="5"/>
        <v>107899</v>
      </c>
      <c r="K35" s="85" t="s">
        <v>62</v>
      </c>
      <c r="L35" s="69" t="s">
        <v>20</v>
      </c>
      <c r="M35" s="69">
        <v>10</v>
      </c>
      <c r="N35" s="69">
        <v>930</v>
      </c>
      <c r="O35" s="86">
        <v>525</v>
      </c>
      <c r="P35" s="69" t="s">
        <v>38</v>
      </c>
      <c r="Q35" s="69">
        <v>5</v>
      </c>
      <c r="R35" s="87">
        <v>1500.5</v>
      </c>
      <c r="S35" s="69">
        <v>5</v>
      </c>
      <c r="T35" s="69"/>
      <c r="U35" s="88"/>
      <c r="V35" s="88"/>
      <c r="W35" s="89"/>
      <c r="X35" s="90">
        <f t="shared" si="6"/>
        <v>0</v>
      </c>
      <c r="Y35" s="91">
        <f t="shared" si="1"/>
        <v>0</v>
      </c>
      <c r="Z35" s="91">
        <f t="shared" si="7"/>
        <v>6</v>
      </c>
      <c r="AA35" s="92">
        <f t="shared" si="8"/>
        <v>0</v>
      </c>
      <c r="AB35" s="93"/>
      <c r="AC35" s="88" t="s">
        <v>802</v>
      </c>
      <c r="AD35" s="88"/>
      <c r="AE35" s="88"/>
      <c r="AF35" s="140" t="s">
        <v>945</v>
      </c>
      <c r="AG35" s="88" t="s">
        <v>950</v>
      </c>
    </row>
    <row r="36" spans="1:33" ht="12.75" customHeight="1" x14ac:dyDescent="0.2">
      <c r="A36" s="69">
        <f t="shared" si="2"/>
        <v>35</v>
      </c>
      <c r="B36" s="69">
        <v>11</v>
      </c>
      <c r="C36" s="78" t="str">
        <f t="shared" si="9"/>
        <v>Крепкий алкоголь</v>
      </c>
      <c r="D36" s="79" t="s">
        <v>57</v>
      </c>
      <c r="E36" s="79" t="str">
        <f t="shared" si="3"/>
        <v>В-20м-500-Журавли2</v>
      </c>
      <c r="F36" s="80">
        <v>121750</v>
      </c>
      <c r="G36" s="81">
        <f t="shared" si="4"/>
        <v>11100035</v>
      </c>
      <c r="H36" s="82">
        <v>500</v>
      </c>
      <c r="I36" s="83" t="s">
        <v>542</v>
      </c>
      <c r="J36" s="84">
        <f t="shared" si="5"/>
        <v>121750</v>
      </c>
      <c r="K36" s="85" t="s">
        <v>63</v>
      </c>
      <c r="L36" s="69" t="s">
        <v>20</v>
      </c>
      <c r="M36" s="69">
        <v>10</v>
      </c>
      <c r="N36" s="69">
        <v>365</v>
      </c>
      <c r="O36" s="86">
        <v>1395</v>
      </c>
      <c r="P36" s="69" t="s">
        <v>25</v>
      </c>
      <c r="Q36" s="69">
        <v>6</v>
      </c>
      <c r="R36" s="87">
        <v>1740</v>
      </c>
      <c r="S36" s="69">
        <v>6</v>
      </c>
      <c r="T36" s="69"/>
      <c r="U36" s="88"/>
      <c r="V36" s="88"/>
      <c r="W36" s="89"/>
      <c r="X36" s="90">
        <f t="shared" si="6"/>
        <v>0</v>
      </c>
      <c r="Y36" s="91">
        <f t="shared" si="1"/>
        <v>0</v>
      </c>
      <c r="Z36" s="91">
        <f t="shared" si="7"/>
        <v>7</v>
      </c>
      <c r="AA36" s="92">
        <f t="shared" si="8"/>
        <v>0</v>
      </c>
      <c r="AB36" s="93"/>
      <c r="AC36" s="88" t="s">
        <v>802</v>
      </c>
      <c r="AD36" s="88"/>
      <c r="AE36" s="88"/>
      <c r="AF36" s="140" t="s">
        <v>945</v>
      </c>
      <c r="AG36" s="88" t="s">
        <v>950</v>
      </c>
    </row>
    <row r="37" spans="1:33" ht="12.75" customHeight="1" x14ac:dyDescent="0.2">
      <c r="A37" s="69">
        <f t="shared" si="2"/>
        <v>36</v>
      </c>
      <c r="B37" s="69">
        <v>11</v>
      </c>
      <c r="C37" s="78" t="str">
        <f t="shared" si="9"/>
        <v>Крепкий алкоголь</v>
      </c>
      <c r="D37" s="79" t="s">
        <v>57</v>
      </c>
      <c r="E37" s="79" t="str">
        <f t="shared" si="3"/>
        <v>В-22-400м-700-Журавли2</v>
      </c>
      <c r="F37" s="80">
        <v>110970</v>
      </c>
      <c r="G37" s="81">
        <f t="shared" si="4"/>
        <v>11100036</v>
      </c>
      <c r="H37" s="82">
        <v>700</v>
      </c>
      <c r="I37" s="83" t="s">
        <v>543</v>
      </c>
      <c r="J37" s="84">
        <f t="shared" si="5"/>
        <v>110970</v>
      </c>
      <c r="K37" s="85" t="s">
        <v>64</v>
      </c>
      <c r="L37" s="69" t="s">
        <v>20</v>
      </c>
      <c r="M37" s="69">
        <v>10</v>
      </c>
      <c r="N37" s="69">
        <v>470</v>
      </c>
      <c r="O37" s="86">
        <v>1092</v>
      </c>
      <c r="P37" s="69" t="s">
        <v>25</v>
      </c>
      <c r="Q37" s="69">
        <v>6</v>
      </c>
      <c r="R37" s="87">
        <v>1905</v>
      </c>
      <c r="S37" s="69">
        <v>6</v>
      </c>
      <c r="T37" s="69"/>
      <c r="U37" s="88"/>
      <c r="V37" s="88"/>
      <c r="W37" s="89"/>
      <c r="X37" s="90">
        <f t="shared" si="6"/>
        <v>0</v>
      </c>
      <c r="Y37" s="91">
        <f t="shared" si="1"/>
        <v>0</v>
      </c>
      <c r="Z37" s="91">
        <f t="shared" si="7"/>
        <v>7</v>
      </c>
      <c r="AA37" s="92">
        <f t="shared" si="8"/>
        <v>0</v>
      </c>
      <c r="AB37" s="93"/>
      <c r="AC37" s="88" t="s">
        <v>802</v>
      </c>
      <c r="AD37" s="88"/>
      <c r="AE37" s="88"/>
      <c r="AF37" s="140" t="s">
        <v>945</v>
      </c>
      <c r="AG37" s="88" t="s">
        <v>950</v>
      </c>
    </row>
    <row r="38" spans="1:33" ht="12.75" customHeight="1" x14ac:dyDescent="0.2">
      <c r="A38" s="69">
        <f t="shared" si="2"/>
        <v>37</v>
      </c>
      <c r="B38" s="69">
        <v>11</v>
      </c>
      <c r="C38" s="78" t="str">
        <f t="shared" si="9"/>
        <v>Крепкий алкоголь</v>
      </c>
      <c r="D38" s="79" t="s">
        <v>57</v>
      </c>
      <c r="E38" s="79" t="str">
        <f t="shared" si="3"/>
        <v>В-22-400м-1000-Журавли2</v>
      </c>
      <c r="F38" s="80">
        <v>126499</v>
      </c>
      <c r="G38" s="81">
        <f t="shared" si="4"/>
        <v>11100037</v>
      </c>
      <c r="H38" s="82">
        <v>1000</v>
      </c>
      <c r="I38" s="83" t="s">
        <v>544</v>
      </c>
      <c r="J38" s="84">
        <f t="shared" si="5"/>
        <v>126499</v>
      </c>
      <c r="K38" s="85" t="s">
        <v>65</v>
      </c>
      <c r="L38" s="69" t="s">
        <v>20</v>
      </c>
      <c r="M38" s="69">
        <v>10</v>
      </c>
      <c r="N38" s="69">
        <v>640</v>
      </c>
      <c r="O38" s="86">
        <v>864</v>
      </c>
      <c r="P38" s="69" t="s">
        <v>25</v>
      </c>
      <c r="Q38" s="69">
        <v>6</v>
      </c>
      <c r="R38" s="87">
        <v>2076</v>
      </c>
      <c r="S38" s="69">
        <v>6</v>
      </c>
      <c r="T38" s="69"/>
      <c r="U38" s="88"/>
      <c r="V38" s="88"/>
      <c r="W38" s="89"/>
      <c r="X38" s="90">
        <f t="shared" si="6"/>
        <v>0</v>
      </c>
      <c r="Y38" s="91">
        <f t="shared" si="1"/>
        <v>0</v>
      </c>
      <c r="Z38" s="91">
        <f t="shared" si="7"/>
        <v>7</v>
      </c>
      <c r="AA38" s="92">
        <f t="shared" si="8"/>
        <v>0</v>
      </c>
      <c r="AB38" s="93"/>
      <c r="AC38" s="88" t="s">
        <v>802</v>
      </c>
      <c r="AD38" s="88"/>
      <c r="AE38" s="88"/>
      <c r="AF38" s="140" t="s">
        <v>945</v>
      </c>
      <c r="AG38" s="88" t="s">
        <v>950</v>
      </c>
    </row>
    <row r="39" spans="1:33" ht="12.75" customHeight="1" x14ac:dyDescent="0.2">
      <c r="A39" s="69">
        <f t="shared" si="2"/>
        <v>38</v>
      </c>
      <c r="B39" s="69">
        <v>11</v>
      </c>
      <c r="C39" s="78" t="str">
        <f t="shared" si="9"/>
        <v>Крепкий алкоголь</v>
      </c>
      <c r="D39" s="79" t="s">
        <v>57</v>
      </c>
      <c r="E39" s="79" t="str">
        <f t="shared" si="3"/>
        <v>В-28-1-250-Урожай</v>
      </c>
      <c r="F39" s="80">
        <v>116025</v>
      </c>
      <c r="G39" s="81">
        <f t="shared" si="4"/>
        <v>11100038</v>
      </c>
      <c r="H39" s="82">
        <v>250</v>
      </c>
      <c r="I39" s="83" t="s">
        <v>545</v>
      </c>
      <c r="J39" s="84">
        <f t="shared" si="5"/>
        <v>116025</v>
      </c>
      <c r="K39" s="85" t="s">
        <v>66</v>
      </c>
      <c r="L39" s="69" t="s">
        <v>20</v>
      </c>
      <c r="M39" s="65">
        <v>10</v>
      </c>
      <c r="N39" s="69">
        <v>250</v>
      </c>
      <c r="O39" s="86">
        <v>3276</v>
      </c>
      <c r="P39" s="69" t="s">
        <v>67</v>
      </c>
      <c r="Q39" s="69">
        <v>9</v>
      </c>
      <c r="R39" s="87">
        <v>1725</v>
      </c>
      <c r="S39" s="69">
        <v>9</v>
      </c>
      <c r="T39" s="69"/>
      <c r="U39" s="88"/>
      <c r="V39" s="88"/>
      <c r="W39" s="89"/>
      <c r="X39" s="90">
        <f t="shared" si="6"/>
        <v>0</v>
      </c>
      <c r="Y39" s="91">
        <f t="shared" si="1"/>
        <v>0</v>
      </c>
      <c r="Z39" s="91">
        <f t="shared" si="7"/>
        <v>10</v>
      </c>
      <c r="AA39" s="92">
        <f t="shared" si="8"/>
        <v>0</v>
      </c>
      <c r="AB39" s="93"/>
      <c r="AC39" s="88" t="s">
        <v>802</v>
      </c>
      <c r="AD39" s="88"/>
      <c r="AE39" s="88"/>
      <c r="AF39" s="140" t="s">
        <v>945</v>
      </c>
      <c r="AG39" s="88" t="s">
        <v>950</v>
      </c>
    </row>
    <row r="40" spans="1:33" ht="12.75" customHeight="1" x14ac:dyDescent="0.2">
      <c r="A40" s="69">
        <f t="shared" si="2"/>
        <v>39</v>
      </c>
      <c r="B40" s="69">
        <v>11</v>
      </c>
      <c r="C40" s="78" t="str">
        <f t="shared" si="9"/>
        <v>Крепкий алкоголь</v>
      </c>
      <c r="D40" s="79" t="s">
        <v>57</v>
      </c>
      <c r="E40" s="79" t="str">
        <f t="shared" si="3"/>
        <v>В-31-4-500-Парламент</v>
      </c>
      <c r="F40" s="80">
        <v>111450</v>
      </c>
      <c r="G40" s="81">
        <f t="shared" si="4"/>
        <v>11100039</v>
      </c>
      <c r="H40" s="82">
        <v>500</v>
      </c>
      <c r="I40" s="83" t="s">
        <v>546</v>
      </c>
      <c r="J40" s="84">
        <f t="shared" si="5"/>
        <v>111450</v>
      </c>
      <c r="K40" s="85" t="s">
        <v>68</v>
      </c>
      <c r="L40" s="69" t="s">
        <v>20</v>
      </c>
      <c r="M40" s="65">
        <v>10</v>
      </c>
      <c r="N40" s="69">
        <v>430</v>
      </c>
      <c r="O40" s="86">
        <v>1836</v>
      </c>
      <c r="P40" s="69" t="s">
        <v>25</v>
      </c>
      <c r="Q40" s="69">
        <v>6</v>
      </c>
      <c r="R40" s="87">
        <v>1836</v>
      </c>
      <c r="S40" s="69">
        <v>6</v>
      </c>
      <c r="T40" s="69"/>
      <c r="U40" s="88"/>
      <c r="V40" s="88"/>
      <c r="W40" s="89"/>
      <c r="X40" s="90">
        <f t="shared" si="6"/>
        <v>0</v>
      </c>
      <c r="Y40" s="91">
        <f t="shared" si="1"/>
        <v>0</v>
      </c>
      <c r="Z40" s="91">
        <f t="shared" si="7"/>
        <v>7</v>
      </c>
      <c r="AA40" s="92">
        <f t="shared" si="8"/>
        <v>0</v>
      </c>
      <c r="AB40" s="93"/>
      <c r="AC40" s="88" t="s">
        <v>802</v>
      </c>
      <c r="AD40" s="88"/>
      <c r="AE40" s="88"/>
      <c r="AF40" s="140" t="s">
        <v>945</v>
      </c>
      <c r="AG40" s="88" t="s">
        <v>950</v>
      </c>
    </row>
    <row r="41" spans="1:33" ht="12.75" customHeight="1" x14ac:dyDescent="0.2">
      <c r="A41" s="69">
        <f t="shared" si="2"/>
        <v>40</v>
      </c>
      <c r="B41" s="69">
        <v>11</v>
      </c>
      <c r="C41" s="78" t="str">
        <f t="shared" si="9"/>
        <v>Крепкий алкоголь</v>
      </c>
      <c r="D41" s="79" t="s">
        <v>57</v>
      </c>
      <c r="E41" s="79" t="str">
        <f t="shared" si="3"/>
        <v>В-31-4-700-Парламент</v>
      </c>
      <c r="F41" s="80">
        <v>108670</v>
      </c>
      <c r="G41" s="81">
        <f t="shared" si="4"/>
        <v>11100040</v>
      </c>
      <c r="H41" s="82">
        <v>700</v>
      </c>
      <c r="I41" s="83" t="s">
        <v>547</v>
      </c>
      <c r="J41" s="84">
        <f t="shared" si="5"/>
        <v>108670</v>
      </c>
      <c r="K41" s="85" t="s">
        <v>69</v>
      </c>
      <c r="L41" s="69" t="s">
        <v>20</v>
      </c>
      <c r="M41" s="65">
        <v>10</v>
      </c>
      <c r="N41" s="69">
        <v>580</v>
      </c>
      <c r="O41" s="86">
        <v>1200</v>
      </c>
      <c r="P41" s="69" t="s">
        <v>38</v>
      </c>
      <c r="Q41" s="69">
        <v>5</v>
      </c>
      <c r="R41" s="87">
        <v>1698.5</v>
      </c>
      <c r="S41" s="69">
        <v>5</v>
      </c>
      <c r="T41" s="69"/>
      <c r="U41" s="88"/>
      <c r="V41" s="88"/>
      <c r="W41" s="89"/>
      <c r="X41" s="90">
        <f t="shared" si="6"/>
        <v>0</v>
      </c>
      <c r="Y41" s="91">
        <f t="shared" si="1"/>
        <v>0</v>
      </c>
      <c r="Z41" s="91">
        <f t="shared" si="7"/>
        <v>6</v>
      </c>
      <c r="AA41" s="92">
        <f t="shared" si="8"/>
        <v>0</v>
      </c>
      <c r="AB41" s="93"/>
      <c r="AC41" s="88" t="s">
        <v>802</v>
      </c>
      <c r="AD41" s="88"/>
      <c r="AE41" s="88"/>
      <c r="AF41" s="140" t="s">
        <v>945</v>
      </c>
      <c r="AG41" s="88" t="s">
        <v>950</v>
      </c>
    </row>
    <row r="42" spans="1:33" ht="12.75" customHeight="1" x14ac:dyDescent="0.2">
      <c r="A42" s="69">
        <f t="shared" si="2"/>
        <v>41</v>
      </c>
      <c r="B42" s="69">
        <v>11</v>
      </c>
      <c r="C42" s="78" t="str">
        <f t="shared" si="9"/>
        <v>Крепкий алкоголь</v>
      </c>
      <c r="D42" s="79" t="s">
        <v>900</v>
      </c>
      <c r="E42" s="79" t="str">
        <f t="shared" si="3"/>
        <v>В-30-3-250-Пир.2</v>
      </c>
      <c r="F42" s="80">
        <v>103425</v>
      </c>
      <c r="G42" s="81">
        <f t="shared" si="4"/>
        <v>11100041</v>
      </c>
      <c r="H42" s="82">
        <v>250</v>
      </c>
      <c r="I42" s="83" t="s">
        <v>548</v>
      </c>
      <c r="J42" s="84">
        <f t="shared" si="5"/>
        <v>103425</v>
      </c>
      <c r="K42" s="85" t="s">
        <v>901</v>
      </c>
      <c r="L42" s="69" t="s">
        <v>20</v>
      </c>
      <c r="M42" s="65">
        <v>10</v>
      </c>
      <c r="N42" s="69">
        <v>265</v>
      </c>
      <c r="O42" s="86">
        <v>2430</v>
      </c>
      <c r="P42" s="69" t="s">
        <v>67</v>
      </c>
      <c r="Q42" s="69">
        <v>9</v>
      </c>
      <c r="R42" s="87">
        <v>1988</v>
      </c>
      <c r="S42" s="69">
        <v>9</v>
      </c>
      <c r="T42" s="69"/>
      <c r="U42" s="88"/>
      <c r="V42" s="88"/>
      <c r="W42" s="89"/>
      <c r="X42" s="90">
        <f t="shared" si="6"/>
        <v>0</v>
      </c>
      <c r="Y42" s="91">
        <f t="shared" si="1"/>
        <v>0</v>
      </c>
      <c r="Z42" s="91">
        <f t="shared" si="7"/>
        <v>10</v>
      </c>
      <c r="AA42" s="92">
        <f t="shared" si="8"/>
        <v>0</v>
      </c>
      <c r="AB42" s="93"/>
      <c r="AC42" s="88" t="s">
        <v>802</v>
      </c>
      <c r="AD42" s="88"/>
      <c r="AE42" s="88"/>
      <c r="AF42" s="140" t="s">
        <v>945</v>
      </c>
      <c r="AG42" s="88" t="s">
        <v>950</v>
      </c>
    </row>
    <row r="43" spans="1:33" ht="12.75" customHeight="1" x14ac:dyDescent="0.2">
      <c r="A43" s="69">
        <f t="shared" si="2"/>
        <v>42</v>
      </c>
      <c r="B43" s="69">
        <v>11</v>
      </c>
      <c r="C43" s="78" t="str">
        <f t="shared" si="9"/>
        <v>Крепкий алкоголь</v>
      </c>
      <c r="D43" s="79" t="s">
        <v>900</v>
      </c>
      <c r="E43" s="79" t="str">
        <f t="shared" si="3"/>
        <v>В-30-3-250-Пир.</v>
      </c>
      <c r="F43" s="80">
        <v>103425</v>
      </c>
      <c r="G43" s="81">
        <f t="shared" si="4"/>
        <v>11100042</v>
      </c>
      <c r="H43" s="82">
        <v>250</v>
      </c>
      <c r="I43" s="83" t="s">
        <v>549</v>
      </c>
      <c r="J43" s="84">
        <f t="shared" si="5"/>
        <v>103425</v>
      </c>
      <c r="K43" s="85" t="s">
        <v>903</v>
      </c>
      <c r="L43" s="69" t="s">
        <v>20</v>
      </c>
      <c r="M43" s="65">
        <v>10</v>
      </c>
      <c r="N43" s="69">
        <v>280</v>
      </c>
      <c r="O43" s="86">
        <v>2430</v>
      </c>
      <c r="P43" s="69" t="s">
        <v>67</v>
      </c>
      <c r="Q43" s="69">
        <v>9</v>
      </c>
      <c r="R43" s="87">
        <v>1988</v>
      </c>
      <c r="S43" s="69">
        <v>9</v>
      </c>
      <c r="T43" s="69"/>
      <c r="U43" s="88"/>
      <c r="V43" s="88"/>
      <c r="W43" s="89"/>
      <c r="X43" s="90">
        <f t="shared" si="6"/>
        <v>0</v>
      </c>
      <c r="Y43" s="91">
        <f t="shared" si="1"/>
        <v>0</v>
      </c>
      <c r="Z43" s="91">
        <f t="shared" si="7"/>
        <v>10</v>
      </c>
      <c r="AA43" s="92">
        <f t="shared" si="8"/>
        <v>0</v>
      </c>
      <c r="AB43" s="93"/>
      <c r="AC43" s="88" t="s">
        <v>802</v>
      </c>
      <c r="AD43" s="88"/>
      <c r="AE43" s="88"/>
      <c r="AF43" s="140" t="s">
        <v>945</v>
      </c>
      <c r="AG43" s="88" t="s">
        <v>950</v>
      </c>
    </row>
    <row r="44" spans="1:33" ht="12.75" customHeight="1" x14ac:dyDescent="0.2">
      <c r="A44" s="69">
        <f t="shared" si="2"/>
        <v>43</v>
      </c>
      <c r="B44" s="69">
        <v>11</v>
      </c>
      <c r="C44" s="78" t="str">
        <f t="shared" si="9"/>
        <v>Крепкий алкоголь</v>
      </c>
      <c r="D44" s="79" t="s">
        <v>900</v>
      </c>
      <c r="E44" s="79" t="str">
        <f t="shared" si="3"/>
        <v>КПМ-30-500-Пир.</v>
      </c>
      <c r="F44" s="80">
        <v>119250</v>
      </c>
      <c r="G44" s="81">
        <f t="shared" si="4"/>
        <v>11100043</v>
      </c>
      <c r="H44" s="82">
        <v>500</v>
      </c>
      <c r="I44" s="83" t="s">
        <v>550</v>
      </c>
      <c r="J44" s="84">
        <f t="shared" si="5"/>
        <v>119250</v>
      </c>
      <c r="K44" s="85" t="s">
        <v>902</v>
      </c>
      <c r="L44" s="69" t="s">
        <v>20</v>
      </c>
      <c r="M44" s="65">
        <v>10</v>
      </c>
      <c r="N44" s="69">
        <v>420</v>
      </c>
      <c r="O44" s="86">
        <v>1190</v>
      </c>
      <c r="P44" s="69" t="s">
        <v>33</v>
      </c>
      <c r="Q44" s="69">
        <v>7</v>
      </c>
      <c r="R44" s="87">
        <v>1865</v>
      </c>
      <c r="S44" s="69">
        <v>7</v>
      </c>
      <c r="T44" s="69"/>
      <c r="U44" s="88"/>
      <c r="V44" s="88"/>
      <c r="W44" s="89"/>
      <c r="X44" s="90">
        <f t="shared" si="6"/>
        <v>0</v>
      </c>
      <c r="Y44" s="91">
        <f t="shared" si="1"/>
        <v>0</v>
      </c>
      <c r="Z44" s="91">
        <f t="shared" si="7"/>
        <v>8</v>
      </c>
      <c r="AA44" s="92">
        <f t="shared" si="8"/>
        <v>0</v>
      </c>
      <c r="AB44" s="93"/>
      <c r="AC44" s="88" t="s">
        <v>802</v>
      </c>
      <c r="AD44" s="88"/>
      <c r="AE44" s="88"/>
      <c r="AF44" s="140" t="s">
        <v>945</v>
      </c>
      <c r="AG44" s="88" t="s">
        <v>950</v>
      </c>
    </row>
    <row r="45" spans="1:33" ht="12.75" customHeight="1" x14ac:dyDescent="0.2">
      <c r="A45" s="69">
        <f t="shared" si="2"/>
        <v>44</v>
      </c>
      <c r="B45" s="69">
        <v>11</v>
      </c>
      <c r="C45" s="78" t="str">
        <f t="shared" si="9"/>
        <v>Крепкий алкоголь</v>
      </c>
      <c r="D45" s="79" t="s">
        <v>900</v>
      </c>
      <c r="E45" s="79" t="str">
        <f t="shared" si="3"/>
        <v>КПМ-30-750-Пир.</v>
      </c>
      <c r="F45" s="80">
        <v>119175</v>
      </c>
      <c r="G45" s="81">
        <f t="shared" si="4"/>
        <v>11100044</v>
      </c>
      <c r="H45" s="82">
        <v>750</v>
      </c>
      <c r="I45" s="83" t="s">
        <v>551</v>
      </c>
      <c r="J45" s="84">
        <f t="shared" si="5"/>
        <v>119175</v>
      </c>
      <c r="K45" s="85" t="s">
        <v>905</v>
      </c>
      <c r="L45" s="69" t="s">
        <v>20</v>
      </c>
      <c r="M45" s="65">
        <v>10</v>
      </c>
      <c r="N45" s="69">
        <v>535</v>
      </c>
      <c r="O45" s="86">
        <v>1001</v>
      </c>
      <c r="P45" s="69" t="s">
        <v>33</v>
      </c>
      <c r="Q45" s="69">
        <v>7</v>
      </c>
      <c r="R45" s="87">
        <v>2075</v>
      </c>
      <c r="S45" s="69">
        <v>7</v>
      </c>
      <c r="T45" s="69"/>
      <c r="U45" s="88"/>
      <c r="V45" s="88"/>
      <c r="W45" s="89"/>
      <c r="X45" s="90">
        <f t="shared" si="6"/>
        <v>0</v>
      </c>
      <c r="Y45" s="91">
        <f t="shared" si="1"/>
        <v>0</v>
      </c>
      <c r="Z45" s="91">
        <f t="shared" si="7"/>
        <v>8</v>
      </c>
      <c r="AA45" s="92">
        <f t="shared" si="8"/>
        <v>0</v>
      </c>
      <c r="AB45" s="93"/>
      <c r="AC45" s="88" t="s">
        <v>802</v>
      </c>
      <c r="AD45" s="88"/>
      <c r="AE45" s="88"/>
      <c r="AF45" s="140" t="s">
        <v>945</v>
      </c>
      <c r="AG45" s="88" t="s">
        <v>950</v>
      </c>
    </row>
    <row r="46" spans="1:33" ht="12.75" customHeight="1" x14ac:dyDescent="0.2">
      <c r="A46" s="69">
        <f t="shared" si="2"/>
        <v>45</v>
      </c>
      <c r="B46" s="69">
        <v>11</v>
      </c>
      <c r="C46" s="78" t="str">
        <f t="shared" si="9"/>
        <v>Крепкий алкоголь</v>
      </c>
      <c r="D46" s="79" t="s">
        <v>900</v>
      </c>
      <c r="E46" s="79" t="str">
        <f t="shared" si="3"/>
        <v>КПМ-30-500-Посольская</v>
      </c>
      <c r="F46" s="80">
        <v>118850</v>
      </c>
      <c r="G46" s="81">
        <f t="shared" si="4"/>
        <v>11100045</v>
      </c>
      <c r="H46" s="82">
        <v>500</v>
      </c>
      <c r="I46" s="83" t="s">
        <v>552</v>
      </c>
      <c r="J46" s="84">
        <f t="shared" si="5"/>
        <v>118850</v>
      </c>
      <c r="K46" s="85" t="s">
        <v>364</v>
      </c>
      <c r="L46" s="69" t="s">
        <v>20</v>
      </c>
      <c r="M46" s="65">
        <v>10</v>
      </c>
      <c r="N46" s="69">
        <v>410</v>
      </c>
      <c r="O46" s="86">
        <v>1920</v>
      </c>
      <c r="P46" s="69" t="s">
        <v>25</v>
      </c>
      <c r="Q46" s="69">
        <v>6</v>
      </c>
      <c r="R46" s="87">
        <v>1765.8000000000002</v>
      </c>
      <c r="S46" s="69">
        <v>6</v>
      </c>
      <c r="T46" s="69"/>
      <c r="U46" s="88"/>
      <c r="V46" s="88"/>
      <c r="W46" s="89"/>
      <c r="X46" s="90">
        <f t="shared" si="6"/>
        <v>0</v>
      </c>
      <c r="Y46" s="91">
        <f t="shared" si="1"/>
        <v>0</v>
      </c>
      <c r="Z46" s="91">
        <f t="shared" si="7"/>
        <v>7</v>
      </c>
      <c r="AA46" s="92">
        <f t="shared" si="8"/>
        <v>0</v>
      </c>
      <c r="AB46" s="93"/>
      <c r="AC46" s="88" t="s">
        <v>802</v>
      </c>
      <c r="AD46" s="88"/>
      <c r="AE46" s="88"/>
      <c r="AF46" s="140" t="s">
        <v>945</v>
      </c>
      <c r="AG46" s="88" t="s">
        <v>950</v>
      </c>
    </row>
    <row r="47" spans="1:33" ht="12.75" customHeight="1" x14ac:dyDescent="0.2">
      <c r="A47" s="69">
        <f t="shared" si="2"/>
        <v>46</v>
      </c>
      <c r="B47" s="69">
        <v>11</v>
      </c>
      <c r="C47" s="78" t="str">
        <f t="shared" si="9"/>
        <v>Крепкий алкоголь</v>
      </c>
      <c r="D47" s="79" t="s">
        <v>900</v>
      </c>
      <c r="E47" s="79" t="str">
        <f t="shared" si="3"/>
        <v>КПМ-30-700-Посольская</v>
      </c>
      <c r="F47" s="80">
        <v>108570</v>
      </c>
      <c r="G47" s="81">
        <f t="shared" si="4"/>
        <v>11100046</v>
      </c>
      <c r="H47" s="82">
        <v>700</v>
      </c>
      <c r="I47" s="83" t="s">
        <v>553</v>
      </c>
      <c r="J47" s="84">
        <f t="shared" si="5"/>
        <v>108570</v>
      </c>
      <c r="K47" s="85" t="s">
        <v>74</v>
      </c>
      <c r="L47" s="69" t="s">
        <v>20</v>
      </c>
      <c r="M47" s="65">
        <v>10</v>
      </c>
      <c r="N47" s="69">
        <v>500</v>
      </c>
      <c r="O47" s="86">
        <v>1620</v>
      </c>
      <c r="P47" s="69" t="s">
        <v>25</v>
      </c>
      <c r="Q47" s="69">
        <v>6</v>
      </c>
      <c r="R47" s="87">
        <v>1902.6000000000001</v>
      </c>
      <c r="S47" s="69">
        <v>6</v>
      </c>
      <c r="T47" s="69"/>
      <c r="U47" s="88"/>
      <c r="V47" s="88"/>
      <c r="W47" s="89"/>
      <c r="X47" s="90">
        <f t="shared" si="6"/>
        <v>0</v>
      </c>
      <c r="Y47" s="91">
        <f t="shared" si="1"/>
        <v>0</v>
      </c>
      <c r="Z47" s="91">
        <f t="shared" si="7"/>
        <v>7</v>
      </c>
      <c r="AA47" s="92">
        <f t="shared" si="8"/>
        <v>0</v>
      </c>
      <c r="AB47" s="93"/>
      <c r="AC47" s="88" t="s">
        <v>802</v>
      </c>
      <c r="AD47" s="88"/>
      <c r="AE47" s="88"/>
      <c r="AF47" s="140" t="s">
        <v>945</v>
      </c>
      <c r="AG47" s="88" t="s">
        <v>950</v>
      </c>
    </row>
    <row r="48" spans="1:33" ht="12.75" customHeight="1" x14ac:dyDescent="0.2">
      <c r="A48" s="69">
        <f t="shared" si="2"/>
        <v>47</v>
      </c>
      <c r="B48" s="69">
        <v>11</v>
      </c>
      <c r="C48" s="78" t="str">
        <f t="shared" si="9"/>
        <v>Крепкий алкоголь</v>
      </c>
      <c r="D48" s="79" t="s">
        <v>900</v>
      </c>
      <c r="E48" s="79" t="str">
        <f t="shared" si="3"/>
        <v>В-28-2-500-Медаль</v>
      </c>
      <c r="F48" s="80">
        <v>122450</v>
      </c>
      <c r="G48" s="81">
        <f t="shared" si="4"/>
        <v>11100047</v>
      </c>
      <c r="H48" s="82">
        <v>500</v>
      </c>
      <c r="I48" s="83" t="s">
        <v>554</v>
      </c>
      <c r="J48" s="84">
        <f t="shared" si="5"/>
        <v>122450</v>
      </c>
      <c r="K48" s="85" t="s">
        <v>75</v>
      </c>
      <c r="L48" s="69" t="s">
        <v>20</v>
      </c>
      <c r="M48" s="65">
        <v>10</v>
      </c>
      <c r="N48" s="69">
        <v>345</v>
      </c>
      <c r="O48" s="86">
        <v>2023</v>
      </c>
      <c r="P48" s="69" t="s">
        <v>28</v>
      </c>
      <c r="Q48" s="69">
        <v>7</v>
      </c>
      <c r="R48" s="87">
        <v>2047</v>
      </c>
      <c r="S48" s="69">
        <v>7</v>
      </c>
      <c r="T48" s="69"/>
      <c r="U48" s="88"/>
      <c r="V48" s="88"/>
      <c r="W48" s="89"/>
      <c r="X48" s="90">
        <f t="shared" si="6"/>
        <v>0</v>
      </c>
      <c r="Y48" s="91">
        <f t="shared" si="1"/>
        <v>0</v>
      </c>
      <c r="Z48" s="91">
        <f t="shared" si="7"/>
        <v>7</v>
      </c>
      <c r="AA48" s="92">
        <f t="shared" si="8"/>
        <v>1</v>
      </c>
      <c r="AB48" s="93"/>
      <c r="AC48" s="88" t="s">
        <v>802</v>
      </c>
      <c r="AD48" s="88"/>
      <c r="AE48" s="88"/>
      <c r="AF48" s="140" t="s">
        <v>945</v>
      </c>
      <c r="AG48" s="88" t="s">
        <v>950</v>
      </c>
    </row>
    <row r="49" spans="1:33" ht="12.75" customHeight="1" x14ac:dyDescent="0.2">
      <c r="A49" s="69">
        <f t="shared" si="2"/>
        <v>48</v>
      </c>
      <c r="B49" s="69">
        <v>11</v>
      </c>
      <c r="C49" s="78" t="str">
        <f t="shared" si="9"/>
        <v>Крепкий алкоголь</v>
      </c>
      <c r="D49" s="79" t="s">
        <v>900</v>
      </c>
      <c r="E49" s="79" t="str">
        <f t="shared" si="3"/>
        <v>В-25-1-250-Зимняя дорога</v>
      </c>
      <c r="F49" s="80">
        <v>112025</v>
      </c>
      <c r="G49" s="81">
        <f t="shared" si="4"/>
        <v>11100048</v>
      </c>
      <c r="H49" s="82">
        <v>250</v>
      </c>
      <c r="I49" s="83" t="s">
        <v>555</v>
      </c>
      <c r="J49" s="84">
        <f t="shared" si="5"/>
        <v>112025</v>
      </c>
      <c r="K49" s="85" t="s">
        <v>76</v>
      </c>
      <c r="L49" s="69" t="s">
        <v>20</v>
      </c>
      <c r="M49" s="65">
        <v>10</v>
      </c>
      <c r="N49" s="69">
        <v>235</v>
      </c>
      <c r="O49" s="86">
        <v>2886</v>
      </c>
      <c r="P49" s="69" t="s">
        <v>25</v>
      </c>
      <c r="Q49" s="69">
        <v>6</v>
      </c>
      <c r="R49" s="87">
        <v>1586</v>
      </c>
      <c r="S49" s="69">
        <v>6</v>
      </c>
      <c r="T49" s="69"/>
      <c r="U49" s="88"/>
      <c r="V49" s="88"/>
      <c r="W49" s="89"/>
      <c r="X49" s="90">
        <f t="shared" si="6"/>
        <v>0</v>
      </c>
      <c r="Y49" s="91">
        <f t="shared" si="1"/>
        <v>0</v>
      </c>
      <c r="Z49" s="91">
        <f t="shared" si="7"/>
        <v>7</v>
      </c>
      <c r="AA49" s="92">
        <f t="shared" si="8"/>
        <v>0</v>
      </c>
      <c r="AB49" s="93"/>
      <c r="AC49" s="88" t="s">
        <v>802</v>
      </c>
      <c r="AD49" s="94"/>
      <c r="AE49" s="88"/>
      <c r="AF49" s="140" t="s">
        <v>945</v>
      </c>
      <c r="AG49" s="144" t="s">
        <v>947</v>
      </c>
    </row>
    <row r="50" spans="1:33" ht="12.75" customHeight="1" x14ac:dyDescent="0.2">
      <c r="A50" s="69">
        <f t="shared" si="2"/>
        <v>49</v>
      </c>
      <c r="B50" s="69">
        <v>11</v>
      </c>
      <c r="C50" s="78" t="str">
        <f t="shared" si="9"/>
        <v>Крепкий алкоголь</v>
      </c>
      <c r="D50" s="79" t="s">
        <v>900</v>
      </c>
      <c r="E50" s="79" t="str">
        <f t="shared" si="3"/>
        <v>В-25-1-1000-Зимняя дорога</v>
      </c>
      <c r="F50" s="80">
        <v>125699</v>
      </c>
      <c r="G50" s="81">
        <f t="shared" si="4"/>
        <v>11100049</v>
      </c>
      <c r="H50" s="82">
        <v>1000</v>
      </c>
      <c r="I50" s="83" t="s">
        <v>556</v>
      </c>
      <c r="J50" s="84">
        <f t="shared" si="5"/>
        <v>125699</v>
      </c>
      <c r="K50" s="85" t="s">
        <v>77</v>
      </c>
      <c r="L50" s="69" t="s">
        <v>20</v>
      </c>
      <c r="M50" s="65">
        <v>10</v>
      </c>
      <c r="N50" s="69">
        <v>625</v>
      </c>
      <c r="O50" s="86">
        <v>1056</v>
      </c>
      <c r="P50" s="69" t="s">
        <v>25</v>
      </c>
      <c r="Q50" s="69">
        <v>6</v>
      </c>
      <c r="R50" s="87">
        <v>2145</v>
      </c>
      <c r="S50" s="69">
        <v>6</v>
      </c>
      <c r="T50" s="69"/>
      <c r="U50" s="88"/>
      <c r="V50" s="88"/>
      <c r="W50" s="89"/>
      <c r="X50" s="90">
        <f t="shared" si="6"/>
        <v>0</v>
      </c>
      <c r="Y50" s="91">
        <f t="shared" si="1"/>
        <v>0</v>
      </c>
      <c r="Z50" s="91">
        <f t="shared" si="7"/>
        <v>7</v>
      </c>
      <c r="AA50" s="92">
        <f t="shared" si="8"/>
        <v>0</v>
      </c>
      <c r="AB50" s="93"/>
      <c r="AC50" s="88" t="s">
        <v>802</v>
      </c>
      <c r="AD50" s="94"/>
      <c r="AE50" s="88"/>
      <c r="AF50" s="140" t="s">
        <v>945</v>
      </c>
      <c r="AG50" s="144" t="s">
        <v>947</v>
      </c>
    </row>
    <row r="51" spans="1:33" ht="12.75" customHeight="1" x14ac:dyDescent="0.2">
      <c r="A51" s="69">
        <f t="shared" si="2"/>
        <v>50</v>
      </c>
      <c r="B51" s="69">
        <v>11</v>
      </c>
      <c r="C51" s="78" t="str">
        <f t="shared" si="9"/>
        <v>Крепкий алкоголь</v>
      </c>
      <c r="D51" s="79" t="s">
        <v>757</v>
      </c>
      <c r="E51" s="79" t="str">
        <f t="shared" si="3"/>
        <v>В-25изм-2-700-SQ (под декор)</v>
      </c>
      <c r="F51" s="80">
        <v>117370</v>
      </c>
      <c r="G51" s="81">
        <f t="shared" ref="G51" si="10">IF(AND(B51&gt;0,M51&gt;0),CONCATENATE(B51,M51,RIGHT(G50,4))+1,"")</f>
        <v>11100050</v>
      </c>
      <c r="H51" s="82">
        <v>700</v>
      </c>
      <c r="I51" s="83" t="s">
        <v>557</v>
      </c>
      <c r="J51" s="84">
        <f t="shared" ref="J51" si="11">F51</f>
        <v>117370</v>
      </c>
      <c r="K51" s="85" t="s">
        <v>389</v>
      </c>
      <c r="L51" s="69" t="s">
        <v>20</v>
      </c>
      <c r="M51" s="65">
        <v>10</v>
      </c>
      <c r="N51" s="69">
        <v>530</v>
      </c>
      <c r="O51" s="86">
        <v>1280</v>
      </c>
      <c r="P51" s="69" t="s">
        <v>38</v>
      </c>
      <c r="Q51" s="69">
        <v>5</v>
      </c>
      <c r="R51" s="87">
        <v>1760</v>
      </c>
      <c r="S51" s="69">
        <v>5</v>
      </c>
      <c r="T51" s="69"/>
      <c r="U51" s="88" t="s">
        <v>81</v>
      </c>
      <c r="V51" s="88"/>
      <c r="W51" s="89"/>
      <c r="X51" s="90">
        <f t="shared" si="6"/>
        <v>0</v>
      </c>
      <c r="Y51" s="91">
        <f t="shared" si="1"/>
        <v>0</v>
      </c>
      <c r="Z51" s="91">
        <f t="shared" si="7"/>
        <v>6</v>
      </c>
      <c r="AA51" s="92">
        <f t="shared" si="8"/>
        <v>0</v>
      </c>
      <c r="AB51" s="93"/>
      <c r="AC51" s="88" t="s">
        <v>802</v>
      </c>
      <c r="AD51" s="94"/>
      <c r="AE51" s="88"/>
      <c r="AF51" s="140" t="s">
        <v>945</v>
      </c>
      <c r="AG51" s="88" t="s">
        <v>950</v>
      </c>
    </row>
    <row r="52" spans="1:33" ht="12.75" customHeight="1" x14ac:dyDescent="0.2">
      <c r="A52" s="69">
        <f t="shared" si="2"/>
        <v>51</v>
      </c>
      <c r="B52" s="69">
        <v>11</v>
      </c>
      <c r="C52" s="78" t="str">
        <f t="shared" si="9"/>
        <v>Крепкий алкоголь</v>
      </c>
      <c r="D52" s="79" t="s">
        <v>994</v>
      </c>
      <c r="E52" s="79" t="str">
        <f t="shared" si="3"/>
        <v>В-30-4-700-Ладога</v>
      </c>
      <c r="F52" s="80">
        <v>122370</v>
      </c>
      <c r="G52" s="81">
        <f t="shared" si="4"/>
        <v>11100051</v>
      </c>
      <c r="H52" s="82">
        <v>700</v>
      </c>
      <c r="I52" s="83" t="s">
        <v>558</v>
      </c>
      <c r="J52" s="84">
        <f t="shared" si="5"/>
        <v>122370</v>
      </c>
      <c r="K52" s="85" t="s">
        <v>365</v>
      </c>
      <c r="L52" s="69" t="s">
        <v>20</v>
      </c>
      <c r="M52" s="65">
        <v>10</v>
      </c>
      <c r="N52" s="69">
        <v>560</v>
      </c>
      <c r="O52" s="86">
        <v>1176</v>
      </c>
      <c r="P52" s="69" t="s">
        <v>79</v>
      </c>
      <c r="Q52" s="69">
        <v>6</v>
      </c>
      <c r="R52" s="87">
        <v>1788</v>
      </c>
      <c r="S52" s="69">
        <v>6</v>
      </c>
      <c r="T52" s="69"/>
      <c r="U52" s="88"/>
      <c r="V52" s="88"/>
      <c r="W52" s="89"/>
      <c r="X52" s="90">
        <f t="shared" si="6"/>
        <v>0</v>
      </c>
      <c r="Y52" s="91">
        <f t="shared" si="1"/>
        <v>0</v>
      </c>
      <c r="Z52" s="91">
        <f t="shared" si="7"/>
        <v>7</v>
      </c>
      <c r="AA52" s="92">
        <f t="shared" si="8"/>
        <v>0</v>
      </c>
      <c r="AB52" s="93"/>
      <c r="AC52" s="88" t="s">
        <v>802</v>
      </c>
      <c r="AD52" s="94"/>
      <c r="AE52" s="88"/>
      <c r="AF52" s="140" t="s">
        <v>945</v>
      </c>
      <c r="AG52" s="88" t="s">
        <v>950</v>
      </c>
    </row>
    <row r="53" spans="1:33" ht="12.75" customHeight="1" x14ac:dyDescent="0.2">
      <c r="A53" s="69">
        <f t="shared" si="2"/>
        <v>52</v>
      </c>
      <c r="B53" s="69">
        <v>11</v>
      </c>
      <c r="C53" s="78" t="str">
        <f t="shared" si="9"/>
        <v>Крепкий алкоголь</v>
      </c>
      <c r="D53" s="79" t="s">
        <v>757</v>
      </c>
      <c r="E53" s="79" t="str">
        <f t="shared" si="3"/>
        <v>КПМ-28-500-SQ</v>
      </c>
      <c r="F53" s="80">
        <v>102650</v>
      </c>
      <c r="G53" s="81">
        <f t="shared" si="4"/>
        <v>11100052</v>
      </c>
      <c r="H53" s="82">
        <v>500</v>
      </c>
      <c r="I53" s="83" t="s">
        <v>559</v>
      </c>
      <c r="J53" s="84">
        <f t="shared" si="5"/>
        <v>102650</v>
      </c>
      <c r="K53" s="85" t="s">
        <v>80</v>
      </c>
      <c r="L53" s="69" t="s">
        <v>20</v>
      </c>
      <c r="M53" s="65">
        <v>10</v>
      </c>
      <c r="N53" s="69">
        <v>390</v>
      </c>
      <c r="O53" s="86">
        <v>1680</v>
      </c>
      <c r="P53" s="69" t="s">
        <v>25</v>
      </c>
      <c r="Q53" s="69">
        <v>6</v>
      </c>
      <c r="R53" s="87">
        <v>1848</v>
      </c>
      <c r="S53" s="69">
        <v>6</v>
      </c>
      <c r="T53" s="69"/>
      <c r="U53" s="88"/>
      <c r="V53" s="88"/>
      <c r="W53" s="89"/>
      <c r="X53" s="90">
        <f t="shared" si="6"/>
        <v>0</v>
      </c>
      <c r="Y53" s="91">
        <f t="shared" si="1"/>
        <v>0</v>
      </c>
      <c r="Z53" s="91">
        <f t="shared" si="7"/>
        <v>7</v>
      </c>
      <c r="AA53" s="92">
        <f t="shared" si="8"/>
        <v>0</v>
      </c>
      <c r="AB53" s="93"/>
      <c r="AC53" s="88" t="s">
        <v>802</v>
      </c>
      <c r="AD53" s="94"/>
      <c r="AE53" s="88"/>
      <c r="AF53" s="140" t="s">
        <v>945</v>
      </c>
      <c r="AG53" s="88" t="s">
        <v>950</v>
      </c>
    </row>
    <row r="54" spans="1:33" ht="12.75" customHeight="1" x14ac:dyDescent="0.2">
      <c r="A54" s="69">
        <f t="shared" si="2"/>
        <v>53</v>
      </c>
      <c r="B54" s="69">
        <v>11</v>
      </c>
      <c r="C54" s="78" t="str">
        <f t="shared" si="9"/>
        <v>Крепкий алкоголь</v>
      </c>
      <c r="D54" s="79" t="s">
        <v>757</v>
      </c>
      <c r="E54" s="79" t="str">
        <f t="shared" si="3"/>
        <v>В-25изм-2-500-SQ (под декор)</v>
      </c>
      <c r="F54" s="80">
        <v>117250</v>
      </c>
      <c r="G54" s="81">
        <f t="shared" si="4"/>
        <v>11100053</v>
      </c>
      <c r="H54" s="82">
        <v>500</v>
      </c>
      <c r="I54" s="83" t="s">
        <v>559</v>
      </c>
      <c r="J54" s="84">
        <f t="shared" si="5"/>
        <v>117250</v>
      </c>
      <c r="K54" s="85" t="s">
        <v>386</v>
      </c>
      <c r="L54" s="69" t="s">
        <v>20</v>
      </c>
      <c r="M54" s="65">
        <v>10</v>
      </c>
      <c r="N54" s="69">
        <v>412</v>
      </c>
      <c r="O54" s="86">
        <v>1836</v>
      </c>
      <c r="P54" s="69" t="s">
        <v>25</v>
      </c>
      <c r="Q54" s="69">
        <v>6</v>
      </c>
      <c r="R54" s="87">
        <v>1884</v>
      </c>
      <c r="S54" s="69">
        <v>6</v>
      </c>
      <c r="T54" s="69"/>
      <c r="U54" s="88" t="s">
        <v>81</v>
      </c>
      <c r="V54" s="88"/>
      <c r="W54" s="89"/>
      <c r="X54" s="90">
        <f t="shared" si="6"/>
        <v>0</v>
      </c>
      <c r="Y54" s="91">
        <f t="shared" si="1"/>
        <v>0</v>
      </c>
      <c r="Z54" s="91">
        <f t="shared" si="7"/>
        <v>7</v>
      </c>
      <c r="AA54" s="92">
        <f t="shared" si="8"/>
        <v>0</v>
      </c>
      <c r="AB54" s="93"/>
      <c r="AC54" s="88" t="s">
        <v>802</v>
      </c>
      <c r="AD54" s="94"/>
      <c r="AE54" s="88"/>
      <c r="AF54" s="140" t="s">
        <v>945</v>
      </c>
      <c r="AG54" s="88" t="s">
        <v>950</v>
      </c>
    </row>
    <row r="55" spans="1:33" ht="12.75" customHeight="1" x14ac:dyDescent="0.2">
      <c r="A55" s="69">
        <f t="shared" si="2"/>
        <v>54</v>
      </c>
      <c r="B55" s="69">
        <v>11</v>
      </c>
      <c r="C55" s="78" t="str">
        <f t="shared" si="9"/>
        <v>Крепкий алкоголь</v>
      </c>
      <c r="D55" s="79" t="s">
        <v>757</v>
      </c>
      <c r="E55" s="79" t="str">
        <f t="shared" si="3"/>
        <v>В-25изм-2-700-SQ</v>
      </c>
      <c r="F55" s="80">
        <v>117370</v>
      </c>
      <c r="G55" s="81">
        <f t="shared" si="4"/>
        <v>11100054</v>
      </c>
      <c r="H55" s="82">
        <v>700</v>
      </c>
      <c r="I55" s="83" t="s">
        <v>557</v>
      </c>
      <c r="J55" s="84">
        <f t="shared" si="5"/>
        <v>117370</v>
      </c>
      <c r="K55" s="85" t="s">
        <v>333</v>
      </c>
      <c r="L55" s="69" t="s">
        <v>20</v>
      </c>
      <c r="M55" s="65">
        <v>10</v>
      </c>
      <c r="N55" s="69">
        <v>530</v>
      </c>
      <c r="O55" s="86">
        <v>1280</v>
      </c>
      <c r="P55" s="69" t="s">
        <v>38</v>
      </c>
      <c r="Q55" s="69">
        <v>5</v>
      </c>
      <c r="R55" s="87">
        <v>1760</v>
      </c>
      <c r="S55" s="69">
        <v>5</v>
      </c>
      <c r="T55" s="69"/>
      <c r="U55" s="88"/>
      <c r="V55" s="88"/>
      <c r="W55" s="89"/>
      <c r="X55" s="90">
        <f t="shared" si="6"/>
        <v>0</v>
      </c>
      <c r="Y55" s="91">
        <f t="shared" si="1"/>
        <v>0</v>
      </c>
      <c r="Z55" s="91">
        <f t="shared" si="7"/>
        <v>6</v>
      </c>
      <c r="AA55" s="92">
        <f t="shared" si="8"/>
        <v>0</v>
      </c>
      <c r="AB55" s="93"/>
      <c r="AC55" s="88" t="s">
        <v>802</v>
      </c>
      <c r="AD55" s="94"/>
      <c r="AE55" s="88"/>
      <c r="AF55" s="140" t="s">
        <v>945</v>
      </c>
      <c r="AG55" s="88" t="s">
        <v>950</v>
      </c>
    </row>
    <row r="56" spans="1:33" ht="12.75" customHeight="1" x14ac:dyDescent="0.2">
      <c r="A56" s="69">
        <f t="shared" si="2"/>
        <v>55</v>
      </c>
      <c r="B56" s="69">
        <v>11</v>
      </c>
      <c r="C56" s="78" t="str">
        <f t="shared" si="9"/>
        <v>Крепкий алкоголь</v>
      </c>
      <c r="D56" s="79" t="s">
        <v>757</v>
      </c>
      <c r="E56" s="79" t="str">
        <f t="shared" si="3"/>
        <v>В-25изм-2-750-SQ (под декор)</v>
      </c>
      <c r="F56" s="80">
        <v>117475</v>
      </c>
      <c r="G56" s="81">
        <f t="shared" si="4"/>
        <v>11100055</v>
      </c>
      <c r="H56" s="82">
        <v>750</v>
      </c>
      <c r="I56" s="83" t="s">
        <v>560</v>
      </c>
      <c r="J56" s="84">
        <f t="shared" si="5"/>
        <v>117475</v>
      </c>
      <c r="K56" s="85" t="s">
        <v>387</v>
      </c>
      <c r="L56" s="69" t="s">
        <v>20</v>
      </c>
      <c r="M56" s="65">
        <v>10</v>
      </c>
      <c r="N56" s="69">
        <v>560</v>
      </c>
      <c r="O56" s="86">
        <v>1165</v>
      </c>
      <c r="P56" s="69" t="s">
        <v>38</v>
      </c>
      <c r="Q56" s="69">
        <v>5</v>
      </c>
      <c r="R56" s="87">
        <v>1760</v>
      </c>
      <c r="S56" s="69">
        <v>5</v>
      </c>
      <c r="T56" s="69"/>
      <c r="U56" s="88" t="s">
        <v>81</v>
      </c>
      <c r="V56" s="88"/>
      <c r="W56" s="89"/>
      <c r="X56" s="90">
        <f t="shared" si="6"/>
        <v>0</v>
      </c>
      <c r="Y56" s="91">
        <f t="shared" si="1"/>
        <v>0</v>
      </c>
      <c r="Z56" s="91">
        <f t="shared" si="7"/>
        <v>6</v>
      </c>
      <c r="AA56" s="92">
        <f t="shared" si="8"/>
        <v>0</v>
      </c>
      <c r="AB56" s="93"/>
      <c r="AC56" s="88" t="s">
        <v>802</v>
      </c>
      <c r="AD56" s="94"/>
      <c r="AE56" s="88"/>
      <c r="AF56" s="140" t="s">
        <v>945</v>
      </c>
      <c r="AG56" s="88" t="s">
        <v>950</v>
      </c>
    </row>
    <row r="57" spans="1:33" ht="12.75" customHeight="1" x14ac:dyDescent="0.2">
      <c r="A57" s="69">
        <f t="shared" si="2"/>
        <v>56</v>
      </c>
      <c r="B57" s="69">
        <v>11</v>
      </c>
      <c r="C57" s="78" t="str">
        <f t="shared" si="9"/>
        <v>Крепкий алкоголь</v>
      </c>
      <c r="D57" s="79" t="s">
        <v>757</v>
      </c>
      <c r="E57" s="79" t="str">
        <f t="shared" si="3"/>
        <v>В-25изм-2-1000-SQ</v>
      </c>
      <c r="F57" s="80">
        <v>117599</v>
      </c>
      <c r="G57" s="81">
        <f t="shared" si="4"/>
        <v>11100056</v>
      </c>
      <c r="H57" s="82">
        <v>1000</v>
      </c>
      <c r="I57" s="83" t="s">
        <v>561</v>
      </c>
      <c r="J57" s="84">
        <f t="shared" si="5"/>
        <v>117599</v>
      </c>
      <c r="K57" s="85" t="s">
        <v>335</v>
      </c>
      <c r="L57" s="69" t="s">
        <v>20</v>
      </c>
      <c r="M57" s="65">
        <v>10</v>
      </c>
      <c r="N57" s="69">
        <v>630</v>
      </c>
      <c r="O57" s="86">
        <v>980</v>
      </c>
      <c r="P57" s="69" t="s">
        <v>38</v>
      </c>
      <c r="Q57" s="69">
        <v>5</v>
      </c>
      <c r="R57" s="87">
        <v>1835</v>
      </c>
      <c r="S57" s="69">
        <v>5</v>
      </c>
      <c r="T57" s="69"/>
      <c r="U57" s="88"/>
      <c r="V57" s="88"/>
      <c r="W57" s="89"/>
      <c r="X57" s="90">
        <f t="shared" si="6"/>
        <v>0</v>
      </c>
      <c r="Y57" s="91">
        <f t="shared" si="1"/>
        <v>0</v>
      </c>
      <c r="Z57" s="91">
        <f t="shared" si="7"/>
        <v>6</v>
      </c>
      <c r="AA57" s="92">
        <f t="shared" si="8"/>
        <v>0</v>
      </c>
      <c r="AB57" s="93"/>
      <c r="AC57" s="88" t="s">
        <v>802</v>
      </c>
      <c r="AD57" s="94"/>
      <c r="AE57" s="88"/>
      <c r="AF57" s="140" t="s">
        <v>945</v>
      </c>
      <c r="AG57" s="88" t="s">
        <v>950</v>
      </c>
    </row>
    <row r="58" spans="1:33" s="104" customFormat="1" ht="12" customHeight="1" x14ac:dyDescent="0.2">
      <c r="A58" s="69">
        <f t="shared" si="2"/>
        <v>57</v>
      </c>
      <c r="B58" s="69">
        <v>11</v>
      </c>
      <c r="C58" s="78" t="str">
        <f t="shared" si="9"/>
        <v>Крепкий алкоголь</v>
      </c>
      <c r="D58" s="99" t="s">
        <v>757</v>
      </c>
      <c r="E58" s="79" t="str">
        <f t="shared" si="3"/>
        <v>КПМ-30-700-СКР</v>
      </c>
      <c r="F58" s="80">
        <v>113770</v>
      </c>
      <c r="G58" s="81">
        <f t="shared" si="4"/>
        <v>11100057</v>
      </c>
      <c r="H58" s="82">
        <v>700</v>
      </c>
      <c r="I58" s="83" t="s">
        <v>562</v>
      </c>
      <c r="J58" s="84">
        <f t="shared" si="5"/>
        <v>113770</v>
      </c>
      <c r="K58" s="99" t="s">
        <v>396</v>
      </c>
      <c r="L58" s="69" t="s">
        <v>20</v>
      </c>
      <c r="M58" s="69">
        <v>10</v>
      </c>
      <c r="N58" s="69">
        <v>500</v>
      </c>
      <c r="O58" s="69">
        <v>1491</v>
      </c>
      <c r="P58" s="100" t="s">
        <v>33</v>
      </c>
      <c r="Q58" s="100">
        <v>7</v>
      </c>
      <c r="R58" s="87">
        <v>2160</v>
      </c>
      <c r="S58" s="87">
        <v>8</v>
      </c>
      <c r="T58" s="87"/>
      <c r="U58" s="101"/>
      <c r="V58" s="101"/>
      <c r="W58" s="102"/>
      <c r="X58" s="90">
        <f t="shared" si="6"/>
        <v>0</v>
      </c>
      <c r="Y58" s="91">
        <f t="shared" si="1"/>
        <v>0</v>
      </c>
      <c r="Z58" s="91">
        <f t="shared" si="7"/>
        <v>8</v>
      </c>
      <c r="AA58" s="92">
        <f t="shared" si="8"/>
        <v>0</v>
      </c>
      <c r="AB58" s="93"/>
      <c r="AC58" s="88" t="s">
        <v>802</v>
      </c>
      <c r="AD58" s="103"/>
      <c r="AE58" s="101"/>
      <c r="AF58" s="140" t="s">
        <v>945</v>
      </c>
      <c r="AG58" s="88" t="s">
        <v>950</v>
      </c>
    </row>
    <row r="59" spans="1:33" ht="12" customHeight="1" x14ac:dyDescent="0.2">
      <c r="A59" s="69">
        <f t="shared" si="2"/>
        <v>58</v>
      </c>
      <c r="B59" s="69">
        <v>11</v>
      </c>
      <c r="C59" s="78" t="str">
        <f t="shared" si="9"/>
        <v>Крепкий алкоголь</v>
      </c>
      <c r="D59" s="79" t="s">
        <v>757</v>
      </c>
      <c r="E59" s="79" t="str">
        <f t="shared" si="3"/>
        <v>КПМ-32спец-500-Хуторянка</v>
      </c>
      <c r="F59" s="80">
        <v>117750</v>
      </c>
      <c r="G59" s="81">
        <f t="shared" si="4"/>
        <v>11100058</v>
      </c>
      <c r="H59" s="82">
        <v>500</v>
      </c>
      <c r="I59" s="83" t="s">
        <v>563</v>
      </c>
      <c r="J59" s="84">
        <f t="shared" si="5"/>
        <v>117750</v>
      </c>
      <c r="K59" s="85" t="s">
        <v>83</v>
      </c>
      <c r="L59" s="69" t="s">
        <v>20</v>
      </c>
      <c r="M59" s="65">
        <v>10</v>
      </c>
      <c r="N59" s="69">
        <v>430</v>
      </c>
      <c r="O59" s="86">
        <v>1824</v>
      </c>
      <c r="P59" s="69" t="s">
        <v>25</v>
      </c>
      <c r="Q59" s="69">
        <v>6</v>
      </c>
      <c r="R59" s="87">
        <v>1626</v>
      </c>
      <c r="S59" s="69">
        <v>6</v>
      </c>
      <c r="T59" s="69"/>
      <c r="U59" s="88"/>
      <c r="V59" s="88"/>
      <c r="W59" s="89"/>
      <c r="X59" s="90">
        <f t="shared" si="6"/>
        <v>0</v>
      </c>
      <c r="Y59" s="91">
        <f t="shared" si="1"/>
        <v>0</v>
      </c>
      <c r="Z59" s="91">
        <f t="shared" si="7"/>
        <v>7</v>
      </c>
      <c r="AA59" s="92">
        <f t="shared" si="8"/>
        <v>0</v>
      </c>
      <c r="AB59" s="93"/>
      <c r="AC59" s="88" t="s">
        <v>802</v>
      </c>
      <c r="AD59" s="94"/>
      <c r="AE59" s="88"/>
      <c r="AF59" s="140" t="s">
        <v>945</v>
      </c>
      <c r="AG59" s="88" t="s">
        <v>950</v>
      </c>
    </row>
    <row r="60" spans="1:33" ht="12" customHeight="1" x14ac:dyDescent="0.2">
      <c r="A60" s="69">
        <f t="shared" si="2"/>
        <v>59</v>
      </c>
      <c r="B60" s="69">
        <v>11</v>
      </c>
      <c r="C60" s="78" t="str">
        <f t="shared" si="9"/>
        <v>Крепкий алкоголь</v>
      </c>
      <c r="D60" s="79" t="s">
        <v>790</v>
      </c>
      <c r="E60" s="79" t="str">
        <f t="shared" si="3"/>
        <v>КПМ-30-500-РК</v>
      </c>
      <c r="F60" s="80">
        <v>108150</v>
      </c>
      <c r="G60" s="81">
        <f t="shared" si="4"/>
        <v>11100059</v>
      </c>
      <c r="H60" s="82">
        <v>500</v>
      </c>
      <c r="I60" s="83" t="s">
        <v>564</v>
      </c>
      <c r="J60" s="84">
        <f t="shared" si="5"/>
        <v>108150</v>
      </c>
      <c r="K60" s="85" t="s">
        <v>366</v>
      </c>
      <c r="L60" s="69" t="s">
        <v>20</v>
      </c>
      <c r="M60" s="65">
        <v>10</v>
      </c>
      <c r="N60" s="69">
        <v>360</v>
      </c>
      <c r="O60" s="86">
        <v>1627</v>
      </c>
      <c r="P60" s="69" t="s">
        <v>33</v>
      </c>
      <c r="Q60" s="69">
        <v>7</v>
      </c>
      <c r="R60" s="87">
        <v>1886</v>
      </c>
      <c r="S60" s="69">
        <v>7</v>
      </c>
      <c r="T60" s="69"/>
      <c r="U60" s="88"/>
      <c r="V60" s="88"/>
      <c r="W60" s="89"/>
      <c r="X60" s="90">
        <f t="shared" si="6"/>
        <v>0</v>
      </c>
      <c r="Y60" s="91">
        <f t="shared" si="1"/>
        <v>0</v>
      </c>
      <c r="Z60" s="91">
        <f t="shared" si="7"/>
        <v>8</v>
      </c>
      <c r="AA60" s="92">
        <f t="shared" si="8"/>
        <v>0</v>
      </c>
      <c r="AB60" s="93"/>
      <c r="AC60" s="88" t="s">
        <v>802</v>
      </c>
      <c r="AD60" s="94"/>
      <c r="AE60" s="88"/>
      <c r="AF60" s="140" t="s">
        <v>945</v>
      </c>
      <c r="AG60" s="88" t="s">
        <v>950</v>
      </c>
    </row>
    <row r="61" spans="1:33" ht="12" customHeight="1" x14ac:dyDescent="0.2">
      <c r="A61" s="69">
        <f t="shared" si="2"/>
        <v>60</v>
      </c>
      <c r="B61" s="69">
        <v>11</v>
      </c>
      <c r="C61" s="78" t="str">
        <f t="shared" si="9"/>
        <v>Крепкий алкоголь</v>
      </c>
      <c r="D61" s="79" t="s">
        <v>85</v>
      </c>
      <c r="E61" s="79" t="str">
        <f t="shared" si="3"/>
        <v>П-32-500-Молодые хлеба</v>
      </c>
      <c r="F61" s="80">
        <v>118550</v>
      </c>
      <c r="G61" s="81">
        <f t="shared" si="4"/>
        <v>11100060</v>
      </c>
      <c r="H61" s="82">
        <v>500</v>
      </c>
      <c r="I61" s="83" t="s">
        <v>565</v>
      </c>
      <c r="J61" s="84">
        <f t="shared" si="5"/>
        <v>118550</v>
      </c>
      <c r="K61" s="85" t="s">
        <v>86</v>
      </c>
      <c r="L61" s="69" t="s">
        <v>20</v>
      </c>
      <c r="M61" s="65">
        <v>10</v>
      </c>
      <c r="N61" s="69">
        <v>440</v>
      </c>
      <c r="O61" s="86">
        <v>1620</v>
      </c>
      <c r="P61" s="69" t="s">
        <v>25</v>
      </c>
      <c r="Q61" s="69">
        <v>6</v>
      </c>
      <c r="R61" s="87">
        <v>1738.1999999999998</v>
      </c>
      <c r="S61" s="69">
        <v>6</v>
      </c>
      <c r="T61" s="69"/>
      <c r="U61" s="88"/>
      <c r="V61" s="88"/>
      <c r="W61" s="89"/>
      <c r="X61" s="90">
        <f t="shared" si="6"/>
        <v>0</v>
      </c>
      <c r="Y61" s="91">
        <f t="shared" si="1"/>
        <v>0</v>
      </c>
      <c r="Z61" s="91">
        <f t="shared" si="7"/>
        <v>7</v>
      </c>
      <c r="AA61" s="92">
        <f t="shared" si="8"/>
        <v>0</v>
      </c>
      <c r="AB61" s="93"/>
      <c r="AC61" s="88" t="s">
        <v>802</v>
      </c>
      <c r="AD61" s="94"/>
      <c r="AE61" s="88"/>
      <c r="AF61" s="140" t="s">
        <v>945</v>
      </c>
      <c r="AG61" s="88" t="s">
        <v>950</v>
      </c>
    </row>
    <row r="62" spans="1:33" ht="12" customHeight="1" x14ac:dyDescent="0.2">
      <c r="A62" s="69">
        <f t="shared" si="2"/>
        <v>61</v>
      </c>
      <c r="B62" s="69">
        <v>11</v>
      </c>
      <c r="C62" s="78" t="str">
        <f t="shared" si="9"/>
        <v>Крепкий алкоголь</v>
      </c>
      <c r="D62" s="79" t="s">
        <v>85</v>
      </c>
      <c r="E62" s="79" t="str">
        <f t="shared" si="3"/>
        <v>В-30-4изм-500-На речке</v>
      </c>
      <c r="F62" s="80">
        <v>118450</v>
      </c>
      <c r="G62" s="81">
        <f t="shared" si="4"/>
        <v>11100061</v>
      </c>
      <c r="H62" s="82">
        <v>500</v>
      </c>
      <c r="I62" s="83" t="s">
        <v>566</v>
      </c>
      <c r="J62" s="84">
        <f t="shared" si="5"/>
        <v>118450</v>
      </c>
      <c r="K62" s="85" t="s">
        <v>87</v>
      </c>
      <c r="L62" s="69" t="s">
        <v>20</v>
      </c>
      <c r="M62" s="65">
        <v>10</v>
      </c>
      <c r="N62" s="69">
        <v>404</v>
      </c>
      <c r="O62" s="86">
        <v>1710</v>
      </c>
      <c r="P62" s="69" t="s">
        <v>25</v>
      </c>
      <c r="Q62" s="69">
        <v>6</v>
      </c>
      <c r="R62" s="87">
        <v>1843.8000000000002</v>
      </c>
      <c r="S62" s="69">
        <v>6</v>
      </c>
      <c r="T62" s="69"/>
      <c r="U62" s="88"/>
      <c r="V62" s="88"/>
      <c r="W62" s="89"/>
      <c r="X62" s="90">
        <f t="shared" si="6"/>
        <v>0</v>
      </c>
      <c r="Y62" s="91">
        <f t="shared" si="1"/>
        <v>0</v>
      </c>
      <c r="Z62" s="91">
        <f t="shared" si="7"/>
        <v>7</v>
      </c>
      <c r="AA62" s="92">
        <f t="shared" si="8"/>
        <v>0</v>
      </c>
      <c r="AB62" s="93"/>
      <c r="AC62" s="88" t="s">
        <v>802</v>
      </c>
      <c r="AD62" s="94"/>
      <c r="AE62" s="88"/>
      <c r="AF62" s="140" t="s">
        <v>945</v>
      </c>
      <c r="AG62" s="88" t="s">
        <v>950</v>
      </c>
    </row>
    <row r="63" spans="1:33" ht="12" customHeight="1" x14ac:dyDescent="0.2">
      <c r="A63" s="69">
        <f t="shared" si="2"/>
        <v>62</v>
      </c>
      <c r="B63" s="69">
        <v>11</v>
      </c>
      <c r="C63" s="78" t="str">
        <f t="shared" si="9"/>
        <v>Крепкий алкоголь</v>
      </c>
      <c r="D63" s="79" t="s">
        <v>88</v>
      </c>
      <c r="E63" s="79" t="str">
        <f t="shared" si="3"/>
        <v>GP-30-500-Русский Север</v>
      </c>
      <c r="F63" s="80">
        <v>127050</v>
      </c>
      <c r="G63" s="81">
        <f t="shared" si="4"/>
        <v>11100062</v>
      </c>
      <c r="H63" s="82">
        <v>500</v>
      </c>
      <c r="I63" s="83" t="s">
        <v>567</v>
      </c>
      <c r="J63" s="84">
        <f t="shared" si="5"/>
        <v>127050</v>
      </c>
      <c r="K63" s="97" t="s">
        <v>89</v>
      </c>
      <c r="L63" s="69" t="s">
        <v>20</v>
      </c>
      <c r="M63" s="65">
        <v>10</v>
      </c>
      <c r="N63" s="69">
        <v>440</v>
      </c>
      <c r="O63" s="86">
        <v>1620</v>
      </c>
      <c r="P63" s="69" t="s">
        <v>25</v>
      </c>
      <c r="Q63" s="69">
        <v>6</v>
      </c>
      <c r="R63" s="87">
        <v>1557.6</v>
      </c>
      <c r="S63" s="69">
        <v>6</v>
      </c>
      <c r="T63" s="69"/>
      <c r="U63" s="88"/>
      <c r="V63" s="88"/>
      <c r="W63" s="89"/>
      <c r="X63" s="90">
        <f t="shared" si="6"/>
        <v>0</v>
      </c>
      <c r="Y63" s="91">
        <f t="shared" si="1"/>
        <v>0</v>
      </c>
      <c r="Z63" s="91">
        <f t="shared" si="7"/>
        <v>7</v>
      </c>
      <c r="AA63" s="92">
        <f t="shared" si="8"/>
        <v>0</v>
      </c>
      <c r="AB63" s="93"/>
      <c r="AC63" s="88" t="s">
        <v>802</v>
      </c>
      <c r="AD63" s="94"/>
      <c r="AE63" s="88"/>
      <c r="AF63" s="140" t="s">
        <v>945</v>
      </c>
      <c r="AG63" s="88" t="s">
        <v>950</v>
      </c>
    </row>
    <row r="64" spans="1:33" ht="12" customHeight="1" x14ac:dyDescent="0.2">
      <c r="A64" s="69">
        <f t="shared" si="2"/>
        <v>63</v>
      </c>
      <c r="B64" s="69">
        <v>11</v>
      </c>
      <c r="C64" s="78" t="str">
        <f t="shared" si="9"/>
        <v>Крепкий алкоголь</v>
      </c>
      <c r="D64" s="79" t="s">
        <v>90</v>
      </c>
      <c r="E64" s="79" t="str">
        <f t="shared" si="3"/>
        <v>В-28-2-500-Хаски New</v>
      </c>
      <c r="F64" s="80">
        <v>116150</v>
      </c>
      <c r="G64" s="81">
        <f t="shared" si="4"/>
        <v>11100063</v>
      </c>
      <c r="H64" s="82">
        <v>500</v>
      </c>
      <c r="I64" s="83" t="s">
        <v>568</v>
      </c>
      <c r="J64" s="84">
        <f t="shared" si="5"/>
        <v>116150</v>
      </c>
      <c r="K64" s="105" t="s">
        <v>91</v>
      </c>
      <c r="L64" s="69" t="s">
        <v>20</v>
      </c>
      <c r="M64" s="65">
        <v>10</v>
      </c>
      <c r="N64" s="69">
        <v>620</v>
      </c>
      <c r="O64" s="86">
        <v>972</v>
      </c>
      <c r="P64" s="69" t="s">
        <v>92</v>
      </c>
      <c r="Q64" s="69">
        <v>3</v>
      </c>
      <c r="R64" s="87">
        <v>1047</v>
      </c>
      <c r="S64" s="69">
        <v>3</v>
      </c>
      <c r="T64" s="69"/>
      <c r="U64" s="88"/>
      <c r="V64" s="88"/>
      <c r="W64" s="89"/>
      <c r="X64" s="90">
        <f t="shared" si="6"/>
        <v>0</v>
      </c>
      <c r="Y64" s="91">
        <f t="shared" si="1"/>
        <v>0</v>
      </c>
      <c r="Z64" s="91">
        <f t="shared" si="7"/>
        <v>4</v>
      </c>
      <c r="AA64" s="92">
        <f t="shared" si="8"/>
        <v>0</v>
      </c>
      <c r="AB64" s="93"/>
      <c r="AC64" s="88" t="s">
        <v>802</v>
      </c>
      <c r="AD64" s="94"/>
      <c r="AE64" s="88"/>
      <c r="AF64" s="140" t="s">
        <v>945</v>
      </c>
      <c r="AG64" s="88" t="s">
        <v>950</v>
      </c>
    </row>
    <row r="65" spans="1:33" ht="12" customHeight="1" x14ac:dyDescent="0.2">
      <c r="A65" s="69">
        <f t="shared" si="2"/>
        <v>64</v>
      </c>
      <c r="B65" s="69">
        <v>11</v>
      </c>
      <c r="C65" s="78" t="str">
        <f t="shared" si="9"/>
        <v>Крепкий алкоголь</v>
      </c>
      <c r="D65" s="79" t="s">
        <v>90</v>
      </c>
      <c r="E65" s="79" t="str">
        <f t="shared" si="3"/>
        <v>В-28-2-500-Хаски New</v>
      </c>
      <c r="F65" s="80">
        <v>116150</v>
      </c>
      <c r="G65" s="81">
        <f t="shared" si="4"/>
        <v>11100064</v>
      </c>
      <c r="H65" s="82">
        <v>500</v>
      </c>
      <c r="I65" s="83" t="s">
        <v>568</v>
      </c>
      <c r="J65" s="84">
        <f t="shared" si="5"/>
        <v>116150</v>
      </c>
      <c r="K65" s="105" t="s">
        <v>91</v>
      </c>
      <c r="L65" s="69" t="s">
        <v>20</v>
      </c>
      <c r="M65" s="65">
        <v>10</v>
      </c>
      <c r="N65" s="69">
        <v>620</v>
      </c>
      <c r="O65" s="86">
        <v>1296</v>
      </c>
      <c r="P65" s="69" t="s">
        <v>35</v>
      </c>
      <c r="Q65" s="69">
        <v>4</v>
      </c>
      <c r="R65" s="87">
        <v>1346</v>
      </c>
      <c r="S65" s="69">
        <v>4</v>
      </c>
      <c r="T65" s="69"/>
      <c r="U65" s="88"/>
      <c r="V65" s="88"/>
      <c r="W65" s="89"/>
      <c r="X65" s="90">
        <f t="shared" si="6"/>
        <v>0</v>
      </c>
      <c r="Y65" s="91">
        <f t="shared" si="1"/>
        <v>0</v>
      </c>
      <c r="Z65" s="91">
        <f t="shared" si="7"/>
        <v>5</v>
      </c>
      <c r="AA65" s="92">
        <f t="shared" si="8"/>
        <v>0</v>
      </c>
      <c r="AB65" s="93"/>
      <c r="AC65" s="88" t="s">
        <v>802</v>
      </c>
      <c r="AD65" s="88"/>
      <c r="AE65" s="88"/>
      <c r="AF65" s="140" t="s">
        <v>945</v>
      </c>
      <c r="AG65" s="88" t="s">
        <v>950</v>
      </c>
    </row>
    <row r="66" spans="1:33" ht="12" customHeight="1" x14ac:dyDescent="0.2">
      <c r="A66" s="69">
        <f t="shared" si="2"/>
        <v>65</v>
      </c>
      <c r="B66" s="69">
        <v>11</v>
      </c>
      <c r="C66" s="78" t="str">
        <f t="shared" si="9"/>
        <v>Крепкий алкоголь</v>
      </c>
      <c r="D66" s="79" t="s">
        <v>90</v>
      </c>
      <c r="E66" s="79" t="str">
        <f t="shared" si="3"/>
        <v>В-28-2-750-Хаски NEW</v>
      </c>
      <c r="F66" s="80">
        <v>116275</v>
      </c>
      <c r="G66" s="81">
        <f t="shared" si="4"/>
        <v>11100065</v>
      </c>
      <c r="H66" s="82">
        <v>750</v>
      </c>
      <c r="I66" s="83" t="s">
        <v>569</v>
      </c>
      <c r="J66" s="84">
        <f t="shared" si="5"/>
        <v>116275</v>
      </c>
      <c r="K66" s="105" t="s">
        <v>93</v>
      </c>
      <c r="L66" s="69" t="s">
        <v>20</v>
      </c>
      <c r="M66" s="65">
        <v>10</v>
      </c>
      <c r="N66" s="69">
        <v>790</v>
      </c>
      <c r="O66" s="86">
        <v>699</v>
      </c>
      <c r="P66" s="69" t="s">
        <v>92</v>
      </c>
      <c r="Q66" s="69">
        <v>3</v>
      </c>
      <c r="R66" s="87">
        <v>1107</v>
      </c>
      <c r="S66" s="69">
        <v>3</v>
      </c>
      <c r="T66" s="69"/>
      <c r="U66" s="88"/>
      <c r="V66" s="88"/>
      <c r="W66" s="89"/>
      <c r="X66" s="90">
        <f t="shared" si="6"/>
        <v>0</v>
      </c>
      <c r="Y66" s="91">
        <f t="shared" ref="Y66:Y129" si="12">IF(LEFT($P66,4)="PTUP",0,IF(LEFT($P66,4)="PTIN",1,IF(LEFT($P66,4)="PTPL",$Q66,IF(LEFT($P66,4)="CTPL",$Q66,IF(LEFT($P66,4)="PLPL",$Q66+1,0)))))</f>
        <v>0</v>
      </c>
      <c r="Z66" s="91">
        <f t="shared" si="7"/>
        <v>4</v>
      </c>
      <c r="AA66" s="92">
        <f t="shared" si="8"/>
        <v>0</v>
      </c>
      <c r="AB66" s="93"/>
      <c r="AC66" s="88" t="s">
        <v>802</v>
      </c>
      <c r="AD66" s="88"/>
      <c r="AE66" s="88"/>
      <c r="AF66" s="140" t="s">
        <v>945</v>
      </c>
      <c r="AG66" s="88" t="s">
        <v>950</v>
      </c>
    </row>
    <row r="67" spans="1:33" ht="12" customHeight="1" x14ac:dyDescent="0.2">
      <c r="A67" s="69">
        <f t="shared" ref="A67:A130" si="13">A66+1</f>
        <v>66</v>
      </c>
      <c r="B67" s="69">
        <v>11</v>
      </c>
      <c r="C67" s="78" t="str">
        <f t="shared" si="9"/>
        <v>Крепкий алкоголь</v>
      </c>
      <c r="D67" s="79" t="s">
        <v>90</v>
      </c>
      <c r="E67" s="79" t="str">
        <f t="shared" ref="E67:E130" si="14">K67</f>
        <v>В-28-2-750-Хаски NEW</v>
      </c>
      <c r="F67" s="80">
        <v>116275</v>
      </c>
      <c r="G67" s="81">
        <f t="shared" ref="G67:G130" si="15">IF(AND(B67&gt;0,M67&gt;0),CONCATENATE(B67,M67,RIGHT(G66,4))+1,"")</f>
        <v>11100066</v>
      </c>
      <c r="H67" s="82">
        <v>750</v>
      </c>
      <c r="I67" s="83" t="s">
        <v>569</v>
      </c>
      <c r="J67" s="84">
        <f t="shared" ref="J67:J130" si="16">F67</f>
        <v>116275</v>
      </c>
      <c r="K67" s="105" t="s">
        <v>93</v>
      </c>
      <c r="L67" s="69" t="s">
        <v>20</v>
      </c>
      <c r="M67" s="65">
        <v>10</v>
      </c>
      <c r="N67" s="69">
        <v>790</v>
      </c>
      <c r="O67" s="86">
        <v>932</v>
      </c>
      <c r="P67" s="69" t="s">
        <v>35</v>
      </c>
      <c r="Q67" s="69">
        <v>4</v>
      </c>
      <c r="R67" s="87">
        <v>1426</v>
      </c>
      <c r="S67" s="69">
        <v>4</v>
      </c>
      <c r="T67" s="69"/>
      <c r="U67" s="88"/>
      <c r="V67" s="88"/>
      <c r="W67" s="89"/>
      <c r="X67" s="90">
        <f t="shared" ref="X67:X112" si="17">IF(LEFT($P67,4)="PTUP",$Q67+1,IF(LEFT($P67,4)="PTIN",$Q67,IF(LEFT($P67,4)="PTPL",1,0)))</f>
        <v>0</v>
      </c>
      <c r="Y67" s="91">
        <f t="shared" si="12"/>
        <v>0</v>
      </c>
      <c r="Z67" s="91">
        <f t="shared" ref="Z67:Z112" si="18">IF(LEFT($P67,4)="CTUP",$Q67+1,IF(LEFT($P67,4)="CTIN",$Q67,IF(LEFT($P67,4)="CTCL",1,IF(LEFT($P67,4)="CTPL",1,0))))</f>
        <v>5</v>
      </c>
      <c r="AA67" s="92">
        <f t="shared" ref="AA67:AA112" si="19">IF(LEFT($P67,4)="CTIN",1,IF(LEFT($P67,4)="CTCL",$Q67,IF(LEFT($P67,6)="CTUPCL",$Q67-1,IF(LEFT($P67,6)="CTINCL",$Q67,0))))</f>
        <v>0</v>
      </c>
      <c r="AB67" s="93"/>
      <c r="AC67" s="88" t="s">
        <v>802</v>
      </c>
      <c r="AD67" s="88"/>
      <c r="AE67" s="88"/>
      <c r="AF67" s="140" t="s">
        <v>945</v>
      </c>
      <c r="AG67" s="88" t="s">
        <v>950</v>
      </c>
    </row>
    <row r="68" spans="1:33" ht="12" customHeight="1" x14ac:dyDescent="0.2">
      <c r="A68" s="69">
        <f t="shared" si="13"/>
        <v>67</v>
      </c>
      <c r="B68" s="69">
        <v>11</v>
      </c>
      <c r="C68" s="78" t="str">
        <f t="shared" si="9"/>
        <v>Крепкий алкоголь</v>
      </c>
      <c r="D68" s="83" t="s">
        <v>94</v>
      </c>
      <c r="E68" s="79" t="str">
        <f t="shared" si="14"/>
        <v>В-30-250-СК</v>
      </c>
      <c r="F68" s="106">
        <v>107225</v>
      </c>
      <c r="G68" s="81">
        <f t="shared" si="15"/>
        <v>11100067</v>
      </c>
      <c r="H68" s="82">
        <v>250</v>
      </c>
      <c r="I68" s="83" t="s">
        <v>570</v>
      </c>
      <c r="J68" s="84">
        <f t="shared" si="16"/>
        <v>107225</v>
      </c>
      <c r="K68" s="107" t="s">
        <v>95</v>
      </c>
      <c r="L68" s="69" t="s">
        <v>20</v>
      </c>
      <c r="M68" s="65">
        <v>10</v>
      </c>
      <c r="N68" s="82">
        <v>260</v>
      </c>
      <c r="O68" s="69">
        <v>2772</v>
      </c>
      <c r="P68" s="69" t="s">
        <v>67</v>
      </c>
      <c r="Q68" s="69">
        <v>9</v>
      </c>
      <c r="R68" s="87">
        <v>1620</v>
      </c>
      <c r="S68" s="69">
        <v>10</v>
      </c>
      <c r="T68" s="69"/>
      <c r="U68" s="88"/>
      <c r="V68" s="88"/>
      <c r="W68" s="89"/>
      <c r="X68" s="90">
        <f t="shared" si="17"/>
        <v>0</v>
      </c>
      <c r="Y68" s="91">
        <f t="shared" si="12"/>
        <v>0</v>
      </c>
      <c r="Z68" s="91">
        <f t="shared" si="18"/>
        <v>10</v>
      </c>
      <c r="AA68" s="92">
        <f t="shared" si="19"/>
        <v>0</v>
      </c>
      <c r="AB68" s="93"/>
      <c r="AC68" s="88" t="s">
        <v>802</v>
      </c>
      <c r="AD68" s="88"/>
      <c r="AE68" s="88"/>
      <c r="AF68" s="140" t="s">
        <v>945</v>
      </c>
      <c r="AG68" s="88" t="s">
        <v>950</v>
      </c>
    </row>
    <row r="69" spans="1:33" ht="12" customHeight="1" x14ac:dyDescent="0.2">
      <c r="A69" s="69">
        <f t="shared" si="13"/>
        <v>68</v>
      </c>
      <c r="B69" s="69">
        <v>11</v>
      </c>
      <c r="C69" s="78" t="str">
        <f t="shared" si="9"/>
        <v>Крепкий алкоголь</v>
      </c>
      <c r="D69" s="83" t="s">
        <v>94</v>
      </c>
      <c r="E69" s="79" t="str">
        <f t="shared" si="14"/>
        <v>В-30-500-СК</v>
      </c>
      <c r="F69" s="106">
        <v>107650</v>
      </c>
      <c r="G69" s="81">
        <f t="shared" si="15"/>
        <v>11100068</v>
      </c>
      <c r="H69" s="82">
        <v>500</v>
      </c>
      <c r="I69" s="83" t="s">
        <v>571</v>
      </c>
      <c r="J69" s="84">
        <f t="shared" si="16"/>
        <v>107650</v>
      </c>
      <c r="K69" s="107" t="s">
        <v>96</v>
      </c>
      <c r="L69" s="69" t="s">
        <v>20</v>
      </c>
      <c r="M69" s="65">
        <v>10</v>
      </c>
      <c r="N69" s="69">
        <v>420</v>
      </c>
      <c r="O69" s="69">
        <v>1540</v>
      </c>
      <c r="P69" s="69" t="s">
        <v>33</v>
      </c>
      <c r="Q69" s="69">
        <v>7</v>
      </c>
      <c r="R69" s="87">
        <v>1600</v>
      </c>
      <c r="S69" s="69">
        <v>8</v>
      </c>
      <c r="T69" s="69"/>
      <c r="U69" s="88"/>
      <c r="V69" s="88"/>
      <c r="W69" s="89"/>
      <c r="X69" s="90">
        <f t="shared" si="17"/>
        <v>0</v>
      </c>
      <c r="Y69" s="91">
        <f t="shared" si="12"/>
        <v>0</v>
      </c>
      <c r="Z69" s="91">
        <f t="shared" si="18"/>
        <v>8</v>
      </c>
      <c r="AA69" s="92">
        <f t="shared" si="19"/>
        <v>0</v>
      </c>
      <c r="AB69" s="93"/>
      <c r="AC69" s="88" t="s">
        <v>802</v>
      </c>
      <c r="AD69" s="88"/>
      <c r="AE69" s="88"/>
      <c r="AF69" s="140" t="s">
        <v>945</v>
      </c>
      <c r="AG69" s="88" t="s">
        <v>950</v>
      </c>
    </row>
    <row r="70" spans="1:33" ht="12" customHeight="1" x14ac:dyDescent="0.2">
      <c r="A70" s="69">
        <f t="shared" si="13"/>
        <v>69</v>
      </c>
      <c r="B70" s="69">
        <v>14</v>
      </c>
      <c r="C70" s="78" t="str">
        <f t="shared" ref="C70:C133" si="20">IF(B70=11,"Крепкий алкоголь",IF(B70=14,"Пиво",IF(B70=12,"Вина тихие",IF(B70=13,"Вина игристые",IF(B70=21,"Б/а напитки",IF(B70=22,"Б/а напитки",IF(B70=23,"Мин.Вода",IF(B70=31,"Банки для продуктов",IF(B70=33,"Детское питание",IF(B70=51,"Разное",IF(B70=43,"Бутылки для капельниц","")))))))))))</f>
        <v>Пиво</v>
      </c>
      <c r="D70" s="80" t="s">
        <v>932</v>
      </c>
      <c r="E70" s="79" t="str">
        <f t="shared" si="14"/>
        <v>КПН-2-500-Туборг 3G</v>
      </c>
      <c r="F70" s="80">
        <v>114650</v>
      </c>
      <c r="G70" s="81">
        <f t="shared" si="15"/>
        <v>14100069</v>
      </c>
      <c r="H70" s="82">
        <v>500</v>
      </c>
      <c r="I70" s="83" t="s">
        <v>572</v>
      </c>
      <c r="J70" s="84">
        <f t="shared" si="16"/>
        <v>114650</v>
      </c>
      <c r="K70" s="108" t="s">
        <v>97</v>
      </c>
      <c r="L70" s="65" t="s">
        <v>20</v>
      </c>
      <c r="M70" s="65">
        <v>10</v>
      </c>
      <c r="N70" s="69">
        <v>335</v>
      </c>
      <c r="O70" s="69">
        <v>1120</v>
      </c>
      <c r="P70" s="69" t="s">
        <v>98</v>
      </c>
      <c r="Q70" s="69">
        <v>4</v>
      </c>
      <c r="R70" s="87">
        <v>1359</v>
      </c>
      <c r="S70" s="87" t="s">
        <v>99</v>
      </c>
      <c r="T70" s="87"/>
      <c r="U70" s="88"/>
      <c r="V70" s="88"/>
      <c r="W70" s="89"/>
      <c r="X70" s="90">
        <f t="shared" si="17"/>
        <v>0</v>
      </c>
      <c r="Y70" s="91">
        <f t="shared" si="12"/>
        <v>4</v>
      </c>
      <c r="Z70" s="91">
        <f t="shared" si="18"/>
        <v>1</v>
      </c>
      <c r="AA70" s="92">
        <f t="shared" si="19"/>
        <v>0</v>
      </c>
      <c r="AB70" s="93"/>
      <c r="AC70" s="88" t="s">
        <v>802</v>
      </c>
      <c r="AD70" s="88"/>
      <c r="AE70" s="88"/>
      <c r="AF70" s="140" t="s">
        <v>945</v>
      </c>
      <c r="AG70" s="140" t="s">
        <v>947</v>
      </c>
    </row>
    <row r="71" spans="1:33" ht="12" customHeight="1" x14ac:dyDescent="0.2">
      <c r="A71" s="69">
        <f t="shared" si="13"/>
        <v>70</v>
      </c>
      <c r="B71" s="69">
        <v>14</v>
      </c>
      <c r="C71" s="78" t="str">
        <f t="shared" si="20"/>
        <v>Пиво</v>
      </c>
      <c r="D71" s="80" t="s">
        <v>932</v>
      </c>
      <c r="E71" s="79" t="str">
        <f t="shared" si="14"/>
        <v>КПН-2-500-Туборг 3G</v>
      </c>
      <c r="F71" s="80">
        <v>114650</v>
      </c>
      <c r="G71" s="81">
        <f t="shared" si="15"/>
        <v>14100070</v>
      </c>
      <c r="H71" s="82">
        <v>500</v>
      </c>
      <c r="I71" s="83" t="s">
        <v>572</v>
      </c>
      <c r="J71" s="84">
        <f t="shared" si="16"/>
        <v>114650</v>
      </c>
      <c r="K71" s="108" t="s">
        <v>97</v>
      </c>
      <c r="L71" s="65" t="s">
        <v>20</v>
      </c>
      <c r="M71" s="65">
        <v>10</v>
      </c>
      <c r="N71" s="69">
        <v>335</v>
      </c>
      <c r="O71" s="69">
        <v>1400</v>
      </c>
      <c r="P71" s="69" t="s">
        <v>100</v>
      </c>
      <c r="Q71" s="69">
        <v>5</v>
      </c>
      <c r="R71" s="87">
        <v>1495</v>
      </c>
      <c r="S71" s="87" t="s">
        <v>101</v>
      </c>
      <c r="T71" s="87"/>
      <c r="U71" s="88" t="s">
        <v>102</v>
      </c>
      <c r="V71" s="88"/>
      <c r="W71" s="89"/>
      <c r="X71" s="90">
        <f t="shared" si="17"/>
        <v>0</v>
      </c>
      <c r="Y71" s="91">
        <f t="shared" si="12"/>
        <v>5</v>
      </c>
      <c r="Z71" s="91">
        <f t="shared" si="18"/>
        <v>1</v>
      </c>
      <c r="AA71" s="92">
        <f t="shared" si="19"/>
        <v>0</v>
      </c>
      <c r="AB71" s="93"/>
      <c r="AC71" s="88" t="s">
        <v>802</v>
      </c>
      <c r="AD71" s="88"/>
      <c r="AE71" s="88"/>
      <c r="AF71" s="140" t="s">
        <v>945</v>
      </c>
      <c r="AG71" s="140" t="s">
        <v>947</v>
      </c>
    </row>
    <row r="72" spans="1:33" ht="12" customHeight="1" x14ac:dyDescent="0.2">
      <c r="A72" s="69">
        <f t="shared" si="13"/>
        <v>71</v>
      </c>
      <c r="B72" s="69">
        <v>14</v>
      </c>
      <c r="C72" s="78" t="str">
        <f t="shared" si="20"/>
        <v>Пиво</v>
      </c>
      <c r="D72" s="80" t="s">
        <v>932</v>
      </c>
      <c r="E72" s="79" t="str">
        <f t="shared" si="14"/>
        <v>КПН-2-500-Туборг 3G</v>
      </c>
      <c r="F72" s="80">
        <v>114650</v>
      </c>
      <c r="G72" s="81">
        <f t="shared" si="15"/>
        <v>14100071</v>
      </c>
      <c r="H72" s="82">
        <v>500</v>
      </c>
      <c r="I72" s="83" t="s">
        <v>572</v>
      </c>
      <c r="J72" s="84">
        <f t="shared" si="16"/>
        <v>114650</v>
      </c>
      <c r="K72" s="108" t="s">
        <v>97</v>
      </c>
      <c r="L72" s="65" t="s">
        <v>20</v>
      </c>
      <c r="M72" s="65">
        <v>10</v>
      </c>
      <c r="N72" s="69">
        <v>335</v>
      </c>
      <c r="O72" s="69">
        <v>1680</v>
      </c>
      <c r="P72" s="69" t="s">
        <v>103</v>
      </c>
      <c r="Q72" s="69">
        <v>6</v>
      </c>
      <c r="R72" s="87">
        <v>1750</v>
      </c>
      <c r="S72" s="87" t="s">
        <v>104</v>
      </c>
      <c r="T72" s="87"/>
      <c r="U72" s="88" t="s">
        <v>102</v>
      </c>
      <c r="V72" s="88"/>
      <c r="W72" s="89"/>
      <c r="X72" s="90">
        <f t="shared" si="17"/>
        <v>0</v>
      </c>
      <c r="Y72" s="91">
        <f t="shared" si="12"/>
        <v>6</v>
      </c>
      <c r="Z72" s="91">
        <f t="shared" si="18"/>
        <v>1</v>
      </c>
      <c r="AA72" s="92">
        <f t="shared" si="19"/>
        <v>0</v>
      </c>
      <c r="AB72" s="93"/>
      <c r="AC72" s="88" t="s">
        <v>802</v>
      </c>
      <c r="AD72" s="88"/>
      <c r="AE72" s="88"/>
      <c r="AF72" s="140" t="s">
        <v>945</v>
      </c>
      <c r="AG72" s="140" t="s">
        <v>947</v>
      </c>
    </row>
    <row r="73" spans="1:33" ht="12" customHeight="1" x14ac:dyDescent="0.2">
      <c r="A73" s="69">
        <f t="shared" si="13"/>
        <v>72</v>
      </c>
      <c r="B73" s="69">
        <v>14</v>
      </c>
      <c r="C73" s="78" t="str">
        <f t="shared" si="20"/>
        <v>Пиво</v>
      </c>
      <c r="D73" s="80" t="s">
        <v>932</v>
      </c>
      <c r="E73" s="79" t="str">
        <f t="shared" si="14"/>
        <v>КПН-2-500-Туборг 3G</v>
      </c>
      <c r="F73" s="80">
        <v>114650</v>
      </c>
      <c r="G73" s="81">
        <f t="shared" si="15"/>
        <v>14100072</v>
      </c>
      <c r="H73" s="82">
        <v>500</v>
      </c>
      <c r="I73" s="83" t="s">
        <v>572</v>
      </c>
      <c r="J73" s="84">
        <f t="shared" si="16"/>
        <v>114650</v>
      </c>
      <c r="K73" s="108" t="s">
        <v>97</v>
      </c>
      <c r="L73" s="65" t="s">
        <v>20</v>
      </c>
      <c r="M73" s="65">
        <v>10</v>
      </c>
      <c r="N73" s="69">
        <v>335</v>
      </c>
      <c r="O73" s="69">
        <v>1960</v>
      </c>
      <c r="P73" s="69" t="s">
        <v>105</v>
      </c>
      <c r="Q73" s="69">
        <v>7</v>
      </c>
      <c r="R73" s="87">
        <v>2019</v>
      </c>
      <c r="S73" s="87" t="s">
        <v>106</v>
      </c>
      <c r="T73" s="87"/>
      <c r="U73" s="88" t="s">
        <v>102</v>
      </c>
      <c r="V73" s="88"/>
      <c r="W73" s="89"/>
      <c r="X73" s="90">
        <f t="shared" si="17"/>
        <v>0</v>
      </c>
      <c r="Y73" s="91">
        <f t="shared" si="12"/>
        <v>7</v>
      </c>
      <c r="Z73" s="91">
        <f t="shared" si="18"/>
        <v>1</v>
      </c>
      <c r="AA73" s="92">
        <f t="shared" si="19"/>
        <v>0</v>
      </c>
      <c r="AB73" s="93"/>
      <c r="AC73" s="88" t="s">
        <v>802</v>
      </c>
      <c r="AD73" s="88"/>
      <c r="AE73" s="88"/>
      <c r="AF73" s="140" t="s">
        <v>945</v>
      </c>
      <c r="AG73" s="140" t="s">
        <v>947</v>
      </c>
    </row>
    <row r="74" spans="1:33" ht="12" customHeight="1" x14ac:dyDescent="0.2">
      <c r="A74" s="69">
        <f t="shared" si="13"/>
        <v>73</v>
      </c>
      <c r="B74" s="69">
        <v>14</v>
      </c>
      <c r="C74" s="78" t="str">
        <f t="shared" si="20"/>
        <v>Пиво</v>
      </c>
      <c r="D74" s="80" t="s">
        <v>18</v>
      </c>
      <c r="E74" s="79" t="str">
        <f t="shared" si="14"/>
        <v>КПН-2-500-Туборг 3G</v>
      </c>
      <c r="F74" s="80">
        <v>114650</v>
      </c>
      <c r="G74" s="81">
        <f t="shared" si="15"/>
        <v>14200073</v>
      </c>
      <c r="H74" s="82">
        <v>500</v>
      </c>
      <c r="I74" s="83" t="s">
        <v>572</v>
      </c>
      <c r="J74" s="84">
        <f t="shared" si="16"/>
        <v>114650</v>
      </c>
      <c r="K74" s="108" t="s">
        <v>97</v>
      </c>
      <c r="L74" s="65" t="s">
        <v>20</v>
      </c>
      <c r="M74" s="65">
        <v>20</v>
      </c>
      <c r="N74" s="69">
        <v>335</v>
      </c>
      <c r="O74" s="69">
        <v>1120</v>
      </c>
      <c r="P74" s="69" t="s">
        <v>107</v>
      </c>
      <c r="Q74" s="69">
        <v>4</v>
      </c>
      <c r="R74" s="87">
        <v>1235</v>
      </c>
      <c r="S74" s="87" t="s">
        <v>108</v>
      </c>
      <c r="T74" s="87"/>
      <c r="U74" s="88"/>
      <c r="V74" s="88"/>
      <c r="W74" s="89"/>
      <c r="X74" s="90">
        <f t="shared" si="17"/>
        <v>1</v>
      </c>
      <c r="Y74" s="91">
        <f t="shared" si="12"/>
        <v>4</v>
      </c>
      <c r="Z74" s="91">
        <f t="shared" si="18"/>
        <v>0</v>
      </c>
      <c r="AA74" s="92">
        <f t="shared" si="19"/>
        <v>0</v>
      </c>
      <c r="AB74" s="93"/>
      <c r="AC74" s="88" t="s">
        <v>802</v>
      </c>
      <c r="AD74" s="88"/>
      <c r="AE74" s="88"/>
      <c r="AF74" s="140" t="s">
        <v>945</v>
      </c>
      <c r="AG74" s="140" t="s">
        <v>947</v>
      </c>
    </row>
    <row r="75" spans="1:33" ht="12" customHeight="1" x14ac:dyDescent="0.2">
      <c r="A75" s="69">
        <f t="shared" si="13"/>
        <v>74</v>
      </c>
      <c r="B75" s="69">
        <v>14</v>
      </c>
      <c r="C75" s="78" t="str">
        <f t="shared" si="20"/>
        <v>Пиво</v>
      </c>
      <c r="D75" s="80" t="s">
        <v>932</v>
      </c>
      <c r="E75" s="79" t="str">
        <f t="shared" si="14"/>
        <v>КПН-2-500-Туборг 3G</v>
      </c>
      <c r="F75" s="80">
        <v>114650</v>
      </c>
      <c r="G75" s="81">
        <f t="shared" si="15"/>
        <v>14200074</v>
      </c>
      <c r="H75" s="82">
        <v>500</v>
      </c>
      <c r="I75" s="83" t="s">
        <v>572</v>
      </c>
      <c r="J75" s="84">
        <f t="shared" si="16"/>
        <v>114650</v>
      </c>
      <c r="K75" s="108" t="s">
        <v>97</v>
      </c>
      <c r="L75" s="65" t="s">
        <v>20</v>
      </c>
      <c r="M75" s="65">
        <v>20</v>
      </c>
      <c r="N75" s="69">
        <v>335</v>
      </c>
      <c r="O75" s="69">
        <v>1120</v>
      </c>
      <c r="P75" s="69" t="s">
        <v>98</v>
      </c>
      <c r="Q75" s="69">
        <v>4</v>
      </c>
      <c r="R75" s="87">
        <v>1235</v>
      </c>
      <c r="S75" s="87" t="s">
        <v>108</v>
      </c>
      <c r="T75" s="87"/>
      <c r="U75" s="88"/>
      <c r="V75" s="88"/>
      <c r="W75" s="89"/>
      <c r="X75" s="90">
        <f t="shared" si="17"/>
        <v>0</v>
      </c>
      <c r="Y75" s="91">
        <f t="shared" si="12"/>
        <v>4</v>
      </c>
      <c r="Z75" s="91">
        <f t="shared" si="18"/>
        <v>1</v>
      </c>
      <c r="AA75" s="92">
        <f t="shared" si="19"/>
        <v>0</v>
      </c>
      <c r="AB75" s="93"/>
      <c r="AC75" s="88" t="s">
        <v>802</v>
      </c>
      <c r="AD75" s="88"/>
      <c r="AE75" s="88"/>
      <c r="AF75" s="140" t="s">
        <v>945</v>
      </c>
      <c r="AG75" s="140" t="s">
        <v>947</v>
      </c>
    </row>
    <row r="76" spans="1:33" ht="12" customHeight="1" x14ac:dyDescent="0.2">
      <c r="A76" s="69">
        <f t="shared" si="13"/>
        <v>75</v>
      </c>
      <c r="B76" s="69">
        <v>14</v>
      </c>
      <c r="C76" s="78" t="str">
        <f t="shared" si="20"/>
        <v>Пиво</v>
      </c>
      <c r="D76" s="80" t="s">
        <v>18</v>
      </c>
      <c r="E76" s="79" t="str">
        <f t="shared" si="14"/>
        <v>КПН-2-500-Туборг 3G</v>
      </c>
      <c r="F76" s="80">
        <v>114650</v>
      </c>
      <c r="G76" s="81">
        <f t="shared" si="15"/>
        <v>14200075</v>
      </c>
      <c r="H76" s="82">
        <v>500</v>
      </c>
      <c r="I76" s="83" t="s">
        <v>572</v>
      </c>
      <c r="J76" s="84">
        <f t="shared" si="16"/>
        <v>114650</v>
      </c>
      <c r="K76" s="108" t="s">
        <v>97</v>
      </c>
      <c r="L76" s="65" t="s">
        <v>20</v>
      </c>
      <c r="M76" s="65">
        <v>20</v>
      </c>
      <c r="N76" s="69">
        <v>335</v>
      </c>
      <c r="O76" s="69">
        <v>1400</v>
      </c>
      <c r="P76" s="69" t="s">
        <v>109</v>
      </c>
      <c r="Q76" s="69">
        <v>5</v>
      </c>
      <c r="R76" s="87">
        <v>1495</v>
      </c>
      <c r="S76" s="87" t="s">
        <v>101</v>
      </c>
      <c r="T76" s="87"/>
      <c r="U76" s="88" t="s">
        <v>102</v>
      </c>
      <c r="V76" s="88"/>
      <c r="W76" s="89"/>
      <c r="X76" s="90">
        <f t="shared" si="17"/>
        <v>1</v>
      </c>
      <c r="Y76" s="91">
        <f t="shared" si="12"/>
        <v>5</v>
      </c>
      <c r="Z76" s="91">
        <f t="shared" si="18"/>
        <v>0</v>
      </c>
      <c r="AA76" s="92">
        <f t="shared" si="19"/>
        <v>0</v>
      </c>
      <c r="AB76" s="93"/>
      <c r="AC76" s="88" t="s">
        <v>802</v>
      </c>
      <c r="AD76" s="88"/>
      <c r="AE76" s="88"/>
      <c r="AF76" s="140" t="s">
        <v>945</v>
      </c>
      <c r="AG76" s="140" t="s">
        <v>947</v>
      </c>
    </row>
    <row r="77" spans="1:33" ht="12" customHeight="1" x14ac:dyDescent="0.2">
      <c r="A77" s="69">
        <f t="shared" si="13"/>
        <v>76</v>
      </c>
      <c r="B77" s="69">
        <v>14</v>
      </c>
      <c r="C77" s="78" t="str">
        <f t="shared" si="20"/>
        <v>Пиво</v>
      </c>
      <c r="D77" s="80" t="s">
        <v>932</v>
      </c>
      <c r="E77" s="79" t="str">
        <f t="shared" si="14"/>
        <v>КПН-2-500-Туборг 3G</v>
      </c>
      <c r="F77" s="80">
        <v>114650</v>
      </c>
      <c r="G77" s="81">
        <f t="shared" si="15"/>
        <v>14200076</v>
      </c>
      <c r="H77" s="82">
        <v>500</v>
      </c>
      <c r="I77" s="83" t="s">
        <v>572</v>
      </c>
      <c r="J77" s="84">
        <f t="shared" si="16"/>
        <v>114650</v>
      </c>
      <c r="K77" s="108" t="s">
        <v>97</v>
      </c>
      <c r="L77" s="65" t="s">
        <v>20</v>
      </c>
      <c r="M77" s="65">
        <v>20</v>
      </c>
      <c r="N77" s="69">
        <v>335</v>
      </c>
      <c r="O77" s="69">
        <v>1400</v>
      </c>
      <c r="P77" s="69" t="s">
        <v>100</v>
      </c>
      <c r="Q77" s="69">
        <v>5</v>
      </c>
      <c r="R77" s="87">
        <v>1495</v>
      </c>
      <c r="S77" s="87" t="s">
        <v>101</v>
      </c>
      <c r="T77" s="87"/>
      <c r="U77" s="88" t="s">
        <v>102</v>
      </c>
      <c r="V77" s="88"/>
      <c r="W77" s="89"/>
      <c r="X77" s="90">
        <f t="shared" si="17"/>
        <v>0</v>
      </c>
      <c r="Y77" s="91">
        <f t="shared" si="12"/>
        <v>5</v>
      </c>
      <c r="Z77" s="91">
        <f t="shared" si="18"/>
        <v>1</v>
      </c>
      <c r="AA77" s="92">
        <f t="shared" si="19"/>
        <v>0</v>
      </c>
      <c r="AB77" s="93"/>
      <c r="AC77" s="88" t="s">
        <v>802</v>
      </c>
      <c r="AD77" s="88"/>
      <c r="AE77" s="88"/>
      <c r="AF77" s="140" t="s">
        <v>945</v>
      </c>
      <c r="AG77" s="140" t="s">
        <v>947</v>
      </c>
    </row>
    <row r="78" spans="1:33" ht="12" customHeight="1" x14ac:dyDescent="0.2">
      <c r="A78" s="69">
        <f t="shared" si="13"/>
        <v>77</v>
      </c>
      <c r="B78" s="69">
        <v>14</v>
      </c>
      <c r="C78" s="78" t="str">
        <f t="shared" si="20"/>
        <v>Пиво</v>
      </c>
      <c r="D78" s="80" t="s">
        <v>932</v>
      </c>
      <c r="E78" s="79" t="str">
        <f t="shared" si="14"/>
        <v>КПН-2-500-Туборг 3G</v>
      </c>
      <c r="F78" s="80">
        <v>114650</v>
      </c>
      <c r="G78" s="81">
        <f t="shared" si="15"/>
        <v>14200077</v>
      </c>
      <c r="H78" s="82">
        <v>500</v>
      </c>
      <c r="I78" s="83" t="s">
        <v>572</v>
      </c>
      <c r="J78" s="84">
        <f t="shared" si="16"/>
        <v>114650</v>
      </c>
      <c r="K78" s="108" t="s">
        <v>97</v>
      </c>
      <c r="L78" s="65" t="s">
        <v>20</v>
      </c>
      <c r="M78" s="65">
        <v>20</v>
      </c>
      <c r="N78" s="69">
        <v>335</v>
      </c>
      <c r="O78" s="69">
        <v>1680</v>
      </c>
      <c r="P78" s="69" t="s">
        <v>103</v>
      </c>
      <c r="Q78" s="69">
        <v>6</v>
      </c>
      <c r="R78" s="87">
        <v>1750</v>
      </c>
      <c r="S78" s="87" t="s">
        <v>104</v>
      </c>
      <c r="T78" s="87"/>
      <c r="U78" s="88" t="s">
        <v>102</v>
      </c>
      <c r="V78" s="88"/>
      <c r="W78" s="89"/>
      <c r="X78" s="90">
        <f t="shared" si="17"/>
        <v>0</v>
      </c>
      <c r="Y78" s="91">
        <f t="shared" si="12"/>
        <v>6</v>
      </c>
      <c r="Z78" s="91">
        <f t="shared" si="18"/>
        <v>1</v>
      </c>
      <c r="AA78" s="92">
        <f t="shared" si="19"/>
        <v>0</v>
      </c>
      <c r="AB78" s="93"/>
      <c r="AC78" s="88" t="s">
        <v>802</v>
      </c>
      <c r="AD78" s="88"/>
      <c r="AE78" s="88"/>
      <c r="AF78" s="140" t="s">
        <v>945</v>
      </c>
      <c r="AG78" s="140" t="s">
        <v>947</v>
      </c>
    </row>
    <row r="79" spans="1:33" ht="12" customHeight="1" x14ac:dyDescent="0.2">
      <c r="A79" s="69">
        <f t="shared" si="13"/>
        <v>78</v>
      </c>
      <c r="B79" s="69">
        <v>14</v>
      </c>
      <c r="C79" s="78" t="str">
        <f t="shared" si="20"/>
        <v>Пиво</v>
      </c>
      <c r="D79" s="80" t="s">
        <v>18</v>
      </c>
      <c r="E79" s="79" t="str">
        <f t="shared" si="14"/>
        <v>КПН-2-500-Туборг 3G</v>
      </c>
      <c r="F79" s="80">
        <v>114650</v>
      </c>
      <c r="G79" s="81">
        <f t="shared" si="15"/>
        <v>14200078</v>
      </c>
      <c r="H79" s="82">
        <v>500</v>
      </c>
      <c r="I79" s="83" t="s">
        <v>572</v>
      </c>
      <c r="J79" s="84">
        <f t="shared" si="16"/>
        <v>114650</v>
      </c>
      <c r="K79" s="108" t="s">
        <v>97</v>
      </c>
      <c r="L79" s="65" t="s">
        <v>20</v>
      </c>
      <c r="M79" s="65">
        <v>20</v>
      </c>
      <c r="N79" s="69">
        <v>335</v>
      </c>
      <c r="O79" s="69">
        <v>1680</v>
      </c>
      <c r="P79" s="69" t="s">
        <v>25</v>
      </c>
      <c r="Q79" s="69">
        <v>6</v>
      </c>
      <c r="R79" s="87">
        <v>1750</v>
      </c>
      <c r="S79" s="87">
        <v>7</v>
      </c>
      <c r="T79" s="87"/>
      <c r="U79" s="88" t="s">
        <v>102</v>
      </c>
      <c r="V79" s="88"/>
      <c r="W79" s="89"/>
      <c r="X79" s="90">
        <f t="shared" si="17"/>
        <v>0</v>
      </c>
      <c r="Y79" s="91">
        <f t="shared" si="12"/>
        <v>0</v>
      </c>
      <c r="Z79" s="91">
        <f t="shared" si="18"/>
        <v>7</v>
      </c>
      <c r="AA79" s="92">
        <f t="shared" si="19"/>
        <v>0</v>
      </c>
      <c r="AB79" s="93"/>
      <c r="AC79" s="88" t="s">
        <v>802</v>
      </c>
      <c r="AD79" s="88"/>
      <c r="AE79" s="88"/>
      <c r="AF79" s="140" t="s">
        <v>945</v>
      </c>
      <c r="AG79" s="140" t="s">
        <v>947</v>
      </c>
    </row>
    <row r="80" spans="1:33" ht="12" customHeight="1" x14ac:dyDescent="0.2">
      <c r="A80" s="69">
        <f t="shared" si="13"/>
        <v>79</v>
      </c>
      <c r="B80" s="69">
        <v>14</v>
      </c>
      <c r="C80" s="78" t="str">
        <f t="shared" si="20"/>
        <v>Пиво</v>
      </c>
      <c r="D80" s="80" t="s">
        <v>18</v>
      </c>
      <c r="E80" s="79" t="str">
        <f t="shared" si="14"/>
        <v>КПН-2-500-Туборг 3G</v>
      </c>
      <c r="F80" s="80">
        <v>114650</v>
      </c>
      <c r="G80" s="81">
        <f t="shared" si="15"/>
        <v>14200079</v>
      </c>
      <c r="H80" s="82">
        <v>500</v>
      </c>
      <c r="I80" s="83" t="s">
        <v>572</v>
      </c>
      <c r="J80" s="84">
        <f t="shared" si="16"/>
        <v>114650</v>
      </c>
      <c r="K80" s="108" t="s">
        <v>97</v>
      </c>
      <c r="L80" s="65" t="s">
        <v>20</v>
      </c>
      <c r="M80" s="65">
        <v>20</v>
      </c>
      <c r="N80" s="69">
        <v>335</v>
      </c>
      <c r="O80" s="69">
        <v>1960</v>
      </c>
      <c r="P80" s="69" t="s">
        <v>21</v>
      </c>
      <c r="Q80" s="69">
        <v>7</v>
      </c>
      <c r="R80" s="87">
        <v>2019</v>
      </c>
      <c r="S80" s="87" t="s">
        <v>106</v>
      </c>
      <c r="T80" s="87"/>
      <c r="U80" s="88" t="s">
        <v>102</v>
      </c>
      <c r="V80" s="88"/>
      <c r="W80" s="89"/>
      <c r="X80" s="90">
        <f t="shared" si="17"/>
        <v>1</v>
      </c>
      <c r="Y80" s="91">
        <f t="shared" si="12"/>
        <v>7</v>
      </c>
      <c r="Z80" s="91">
        <f t="shared" si="18"/>
        <v>0</v>
      </c>
      <c r="AA80" s="92">
        <f t="shared" si="19"/>
        <v>0</v>
      </c>
      <c r="AB80" s="93"/>
      <c r="AC80" s="88" t="s">
        <v>802</v>
      </c>
      <c r="AD80" s="88"/>
      <c r="AE80" s="88"/>
      <c r="AF80" s="140" t="s">
        <v>945</v>
      </c>
      <c r="AG80" s="140" t="s">
        <v>947</v>
      </c>
    </row>
    <row r="81" spans="1:33" ht="12" customHeight="1" x14ac:dyDescent="0.2">
      <c r="A81" s="69">
        <f t="shared" si="13"/>
        <v>80</v>
      </c>
      <c r="B81" s="69">
        <v>14</v>
      </c>
      <c r="C81" s="78" t="str">
        <f t="shared" si="20"/>
        <v>Пиво</v>
      </c>
      <c r="D81" s="80" t="s">
        <v>932</v>
      </c>
      <c r="E81" s="79" t="str">
        <f t="shared" si="14"/>
        <v>КПН-2-500-Туборг 3G</v>
      </c>
      <c r="F81" s="80">
        <v>114650</v>
      </c>
      <c r="G81" s="81">
        <f t="shared" si="15"/>
        <v>14200080</v>
      </c>
      <c r="H81" s="82">
        <v>500</v>
      </c>
      <c r="I81" s="83" t="s">
        <v>572</v>
      </c>
      <c r="J81" s="84">
        <f t="shared" si="16"/>
        <v>114650</v>
      </c>
      <c r="K81" s="108" t="s">
        <v>97</v>
      </c>
      <c r="L81" s="65" t="s">
        <v>20</v>
      </c>
      <c r="M81" s="65">
        <v>20</v>
      </c>
      <c r="N81" s="69">
        <v>335</v>
      </c>
      <c r="O81" s="69">
        <v>1960</v>
      </c>
      <c r="P81" s="69" t="s">
        <v>105</v>
      </c>
      <c r="Q81" s="69">
        <v>7</v>
      </c>
      <c r="R81" s="87">
        <v>2019</v>
      </c>
      <c r="S81" s="87" t="s">
        <v>106</v>
      </c>
      <c r="T81" s="87"/>
      <c r="U81" s="88" t="s">
        <v>102</v>
      </c>
      <c r="V81" s="88"/>
      <c r="W81" s="89"/>
      <c r="X81" s="90">
        <f t="shared" si="17"/>
        <v>0</v>
      </c>
      <c r="Y81" s="91">
        <f t="shared" si="12"/>
        <v>7</v>
      </c>
      <c r="Z81" s="91">
        <f t="shared" si="18"/>
        <v>1</v>
      </c>
      <c r="AA81" s="92">
        <f t="shared" si="19"/>
        <v>0</v>
      </c>
      <c r="AB81" s="93"/>
      <c r="AC81" s="88" t="s">
        <v>802</v>
      </c>
      <c r="AD81" s="88"/>
      <c r="AE81" s="88"/>
      <c r="AF81" s="140" t="s">
        <v>945</v>
      </c>
      <c r="AG81" s="140" t="s">
        <v>947</v>
      </c>
    </row>
    <row r="82" spans="1:33" ht="12" customHeight="1" x14ac:dyDescent="0.2">
      <c r="A82" s="69">
        <f t="shared" si="13"/>
        <v>81</v>
      </c>
      <c r="B82" s="69">
        <v>14</v>
      </c>
      <c r="C82" s="78" t="str">
        <f t="shared" si="20"/>
        <v>Пиво</v>
      </c>
      <c r="D82" s="80" t="s">
        <v>18</v>
      </c>
      <c r="E82" s="79" t="str">
        <f t="shared" si="14"/>
        <v>КПН-2-500-Премиум</v>
      </c>
      <c r="F82" s="80">
        <v>110450</v>
      </c>
      <c r="G82" s="81">
        <f t="shared" si="15"/>
        <v>14200081</v>
      </c>
      <c r="H82" s="82">
        <v>500</v>
      </c>
      <c r="I82" s="83" t="s">
        <v>573</v>
      </c>
      <c r="J82" s="84">
        <f t="shared" si="16"/>
        <v>110450</v>
      </c>
      <c r="K82" s="108" t="s">
        <v>110</v>
      </c>
      <c r="L82" s="65" t="s">
        <v>20</v>
      </c>
      <c r="M82" s="65">
        <v>20</v>
      </c>
      <c r="N82" s="69">
        <v>355</v>
      </c>
      <c r="O82" s="69">
        <v>1584</v>
      </c>
      <c r="P82" s="69" t="s">
        <v>111</v>
      </c>
      <c r="Q82" s="69">
        <v>6</v>
      </c>
      <c r="R82" s="87">
        <v>1810</v>
      </c>
      <c r="S82" s="87" t="s">
        <v>112</v>
      </c>
      <c r="T82" s="87"/>
      <c r="U82" s="88" t="s">
        <v>102</v>
      </c>
      <c r="V82" s="88"/>
      <c r="W82" s="89"/>
      <c r="X82" s="90">
        <f t="shared" si="17"/>
        <v>1</v>
      </c>
      <c r="Y82" s="91">
        <f t="shared" si="12"/>
        <v>6</v>
      </c>
      <c r="Z82" s="91">
        <f t="shared" si="18"/>
        <v>0</v>
      </c>
      <c r="AA82" s="92">
        <f t="shared" si="19"/>
        <v>0</v>
      </c>
      <c r="AB82" s="93"/>
      <c r="AC82" s="88" t="s">
        <v>802</v>
      </c>
      <c r="AD82" s="88"/>
      <c r="AE82" s="88"/>
      <c r="AF82" s="140" t="s">
        <v>945</v>
      </c>
      <c r="AG82" s="140" t="s">
        <v>947</v>
      </c>
    </row>
    <row r="83" spans="1:33" ht="12" customHeight="1" x14ac:dyDescent="0.2">
      <c r="A83" s="69">
        <f t="shared" si="13"/>
        <v>82</v>
      </c>
      <c r="B83" s="69">
        <v>14</v>
      </c>
      <c r="C83" s="78" t="str">
        <f t="shared" si="20"/>
        <v>Пиво</v>
      </c>
      <c r="D83" s="80" t="s">
        <v>932</v>
      </c>
      <c r="E83" s="79" t="str">
        <f t="shared" si="14"/>
        <v>КПН-2-500-Премиум</v>
      </c>
      <c r="F83" s="80">
        <v>110450</v>
      </c>
      <c r="G83" s="81">
        <f t="shared" si="15"/>
        <v>14200082</v>
      </c>
      <c r="H83" s="82">
        <v>500</v>
      </c>
      <c r="I83" s="83" t="s">
        <v>573</v>
      </c>
      <c r="J83" s="84">
        <f t="shared" si="16"/>
        <v>110450</v>
      </c>
      <c r="K83" s="108" t="s">
        <v>110</v>
      </c>
      <c r="L83" s="65" t="s">
        <v>20</v>
      </c>
      <c r="M83" s="65">
        <v>20</v>
      </c>
      <c r="N83" s="69">
        <v>355</v>
      </c>
      <c r="O83" s="69">
        <v>1584</v>
      </c>
      <c r="P83" s="69" t="s">
        <v>103</v>
      </c>
      <c r="Q83" s="69">
        <v>6</v>
      </c>
      <c r="R83" s="87">
        <v>1810</v>
      </c>
      <c r="S83" s="87" t="s">
        <v>104</v>
      </c>
      <c r="T83" s="87"/>
      <c r="U83" s="88" t="s">
        <v>102</v>
      </c>
      <c r="V83" s="88"/>
      <c r="W83" s="89"/>
      <c r="X83" s="90">
        <f t="shared" si="17"/>
        <v>0</v>
      </c>
      <c r="Y83" s="91">
        <f t="shared" si="12"/>
        <v>6</v>
      </c>
      <c r="Z83" s="91">
        <f t="shared" si="18"/>
        <v>1</v>
      </c>
      <c r="AA83" s="92">
        <f t="shared" si="19"/>
        <v>0</v>
      </c>
      <c r="AB83" s="93"/>
      <c r="AC83" s="88" t="s">
        <v>802</v>
      </c>
      <c r="AD83" s="88"/>
      <c r="AE83" s="88"/>
      <c r="AF83" s="140" t="s">
        <v>945</v>
      </c>
      <c r="AG83" s="140" t="s">
        <v>947</v>
      </c>
    </row>
    <row r="84" spans="1:33" ht="12" customHeight="1" x14ac:dyDescent="0.2">
      <c r="A84" s="69">
        <f t="shared" si="13"/>
        <v>83</v>
      </c>
      <c r="B84" s="69">
        <v>14</v>
      </c>
      <c r="C84" s="78" t="str">
        <f t="shared" si="20"/>
        <v>Пиво</v>
      </c>
      <c r="D84" s="80" t="s">
        <v>18</v>
      </c>
      <c r="E84" s="79" t="str">
        <f t="shared" si="14"/>
        <v>КПЕ-500-Премиум</v>
      </c>
      <c r="F84" s="80">
        <v>110550</v>
      </c>
      <c r="G84" s="81">
        <f t="shared" si="15"/>
        <v>14200083</v>
      </c>
      <c r="H84" s="82">
        <v>500</v>
      </c>
      <c r="I84" s="83" t="s">
        <v>573</v>
      </c>
      <c r="J84" s="84">
        <f t="shared" si="16"/>
        <v>110550</v>
      </c>
      <c r="K84" s="108" t="s">
        <v>113</v>
      </c>
      <c r="L84" s="65" t="s">
        <v>20</v>
      </c>
      <c r="M84" s="65">
        <v>20</v>
      </c>
      <c r="N84" s="69">
        <v>355</v>
      </c>
      <c r="O84" s="69">
        <v>1320</v>
      </c>
      <c r="P84" s="69" t="s">
        <v>109</v>
      </c>
      <c r="Q84" s="69">
        <v>5</v>
      </c>
      <c r="R84" s="87">
        <v>1535</v>
      </c>
      <c r="S84" s="87" t="s">
        <v>101</v>
      </c>
      <c r="T84" s="87"/>
      <c r="U84" s="88" t="s">
        <v>102</v>
      </c>
      <c r="V84" s="88"/>
      <c r="W84" s="89"/>
      <c r="X84" s="90">
        <f t="shared" si="17"/>
        <v>1</v>
      </c>
      <c r="Y84" s="91">
        <f t="shared" si="12"/>
        <v>5</v>
      </c>
      <c r="Z84" s="91">
        <f t="shared" si="18"/>
        <v>0</v>
      </c>
      <c r="AA84" s="92">
        <f t="shared" si="19"/>
        <v>0</v>
      </c>
      <c r="AB84" s="93"/>
      <c r="AC84" s="88" t="s">
        <v>802</v>
      </c>
      <c r="AD84" s="88"/>
      <c r="AE84" s="88"/>
      <c r="AF84" s="140" t="s">
        <v>945</v>
      </c>
      <c r="AG84" s="140" t="s">
        <v>947</v>
      </c>
    </row>
    <row r="85" spans="1:33" ht="12" customHeight="1" x14ac:dyDescent="0.2">
      <c r="A85" s="69">
        <f t="shared" si="13"/>
        <v>84</v>
      </c>
      <c r="B85" s="69">
        <v>14</v>
      </c>
      <c r="C85" s="78" t="str">
        <f t="shared" si="20"/>
        <v>Пиво</v>
      </c>
      <c r="D85" s="80" t="s">
        <v>18</v>
      </c>
      <c r="E85" s="79" t="str">
        <f t="shared" si="14"/>
        <v>КПЕ-500-Премиум</v>
      </c>
      <c r="F85" s="80">
        <v>110550</v>
      </c>
      <c r="G85" s="81">
        <f t="shared" si="15"/>
        <v>14200084</v>
      </c>
      <c r="H85" s="82">
        <v>500</v>
      </c>
      <c r="I85" s="83" t="s">
        <v>573</v>
      </c>
      <c r="J85" s="84">
        <f t="shared" si="16"/>
        <v>110550</v>
      </c>
      <c r="K85" s="108" t="s">
        <v>113</v>
      </c>
      <c r="L85" s="65" t="s">
        <v>20</v>
      </c>
      <c r="M85" s="65">
        <v>20</v>
      </c>
      <c r="N85" s="69">
        <v>355</v>
      </c>
      <c r="O85" s="69">
        <v>1056</v>
      </c>
      <c r="P85" s="69" t="s">
        <v>107</v>
      </c>
      <c r="Q85" s="69">
        <v>4</v>
      </c>
      <c r="R85" s="87">
        <v>1264</v>
      </c>
      <c r="S85" s="87" t="s">
        <v>108</v>
      </c>
      <c r="T85" s="87"/>
      <c r="U85" s="88" t="s">
        <v>102</v>
      </c>
      <c r="V85" s="88"/>
      <c r="W85" s="89"/>
      <c r="X85" s="90">
        <f t="shared" si="17"/>
        <v>1</v>
      </c>
      <c r="Y85" s="91">
        <f t="shared" si="12"/>
        <v>4</v>
      </c>
      <c r="Z85" s="91">
        <f t="shared" si="18"/>
        <v>0</v>
      </c>
      <c r="AA85" s="92">
        <f t="shared" si="19"/>
        <v>0</v>
      </c>
      <c r="AB85" s="93"/>
      <c r="AC85" s="88" t="s">
        <v>802</v>
      </c>
      <c r="AD85" s="88"/>
      <c r="AE85" s="88"/>
      <c r="AF85" s="140" t="s">
        <v>945</v>
      </c>
      <c r="AG85" s="140" t="s">
        <v>947</v>
      </c>
    </row>
    <row r="86" spans="1:33" ht="12" customHeight="1" x14ac:dyDescent="0.2">
      <c r="A86" s="69">
        <f t="shared" si="13"/>
        <v>85</v>
      </c>
      <c r="B86" s="69">
        <v>14</v>
      </c>
      <c r="C86" s="78" t="str">
        <f t="shared" si="20"/>
        <v>Пиво</v>
      </c>
      <c r="D86" s="80" t="s">
        <v>18</v>
      </c>
      <c r="E86" s="79" t="str">
        <f t="shared" si="14"/>
        <v>КПЕ-500-Премиум</v>
      </c>
      <c r="F86" s="80">
        <v>110550</v>
      </c>
      <c r="G86" s="81">
        <f t="shared" si="15"/>
        <v>14200085</v>
      </c>
      <c r="H86" s="82">
        <v>500</v>
      </c>
      <c r="I86" s="83" t="s">
        <v>573</v>
      </c>
      <c r="J86" s="84">
        <f t="shared" si="16"/>
        <v>110550</v>
      </c>
      <c r="K86" s="108" t="s">
        <v>113</v>
      </c>
      <c r="L86" s="65" t="s">
        <v>20</v>
      </c>
      <c r="M86" s="65">
        <v>20</v>
      </c>
      <c r="N86" s="69">
        <v>355</v>
      </c>
      <c r="O86" s="69">
        <v>1848</v>
      </c>
      <c r="P86" s="69" t="s">
        <v>21</v>
      </c>
      <c r="Q86" s="69">
        <v>7</v>
      </c>
      <c r="R86" s="87">
        <v>2080</v>
      </c>
      <c r="S86" s="87" t="s">
        <v>114</v>
      </c>
      <c r="T86" s="87"/>
      <c r="U86" s="88" t="s">
        <v>102</v>
      </c>
      <c r="V86" s="88"/>
      <c r="W86" s="89"/>
      <c r="X86" s="90">
        <f t="shared" si="17"/>
        <v>1</v>
      </c>
      <c r="Y86" s="91">
        <f t="shared" si="12"/>
        <v>7</v>
      </c>
      <c r="Z86" s="91">
        <f t="shared" si="18"/>
        <v>0</v>
      </c>
      <c r="AA86" s="92">
        <f t="shared" si="19"/>
        <v>0</v>
      </c>
      <c r="AB86" s="93"/>
      <c r="AC86" s="88" t="s">
        <v>802</v>
      </c>
      <c r="AD86" s="88"/>
      <c r="AE86" s="88"/>
      <c r="AF86" s="140" t="s">
        <v>945</v>
      </c>
      <c r="AG86" s="140" t="s">
        <v>947</v>
      </c>
    </row>
    <row r="87" spans="1:33" ht="12" customHeight="1" x14ac:dyDescent="0.2">
      <c r="A87" s="69">
        <f t="shared" si="13"/>
        <v>86</v>
      </c>
      <c r="B87" s="69">
        <v>14</v>
      </c>
      <c r="C87" s="78" t="str">
        <f t="shared" si="20"/>
        <v>Пиво</v>
      </c>
      <c r="D87" s="80" t="s">
        <v>932</v>
      </c>
      <c r="E87" s="79" t="str">
        <f t="shared" si="14"/>
        <v>КПЕ-500-Премиум</v>
      </c>
      <c r="F87" s="80">
        <v>110550</v>
      </c>
      <c r="G87" s="81">
        <f t="shared" si="15"/>
        <v>14200086</v>
      </c>
      <c r="H87" s="82">
        <v>500</v>
      </c>
      <c r="I87" s="83" t="s">
        <v>573</v>
      </c>
      <c r="J87" s="84">
        <f t="shared" si="16"/>
        <v>110550</v>
      </c>
      <c r="K87" s="108" t="s">
        <v>113</v>
      </c>
      <c r="L87" s="65" t="s">
        <v>20</v>
      </c>
      <c r="M87" s="65">
        <v>20</v>
      </c>
      <c r="N87" s="69">
        <v>355</v>
      </c>
      <c r="O87" s="69">
        <v>1320</v>
      </c>
      <c r="P87" s="69" t="s">
        <v>100</v>
      </c>
      <c r="Q87" s="69">
        <v>5</v>
      </c>
      <c r="R87" s="87">
        <v>1535</v>
      </c>
      <c r="S87" s="87" t="s">
        <v>101</v>
      </c>
      <c r="T87" s="87"/>
      <c r="U87" s="88" t="s">
        <v>102</v>
      </c>
      <c r="V87" s="88"/>
      <c r="W87" s="89"/>
      <c r="X87" s="90">
        <f t="shared" si="17"/>
        <v>0</v>
      </c>
      <c r="Y87" s="91">
        <f t="shared" si="12"/>
        <v>5</v>
      </c>
      <c r="Z87" s="91">
        <f t="shared" si="18"/>
        <v>1</v>
      </c>
      <c r="AA87" s="92">
        <f t="shared" si="19"/>
        <v>0</v>
      </c>
      <c r="AB87" s="93"/>
      <c r="AC87" s="88" t="s">
        <v>802</v>
      </c>
      <c r="AD87" s="88"/>
      <c r="AE87" s="88"/>
      <c r="AF87" s="140" t="s">
        <v>945</v>
      </c>
      <c r="AG87" s="140" t="s">
        <v>947</v>
      </c>
    </row>
    <row r="88" spans="1:33" ht="12" customHeight="1" x14ac:dyDescent="0.2">
      <c r="A88" s="69">
        <f t="shared" si="13"/>
        <v>87</v>
      </c>
      <c r="B88" s="69">
        <v>14</v>
      </c>
      <c r="C88" s="78" t="str">
        <f t="shared" si="20"/>
        <v>Пиво</v>
      </c>
      <c r="D88" s="80" t="s">
        <v>932</v>
      </c>
      <c r="E88" s="79" t="str">
        <f t="shared" si="14"/>
        <v>КПЕ-500-Премиум</v>
      </c>
      <c r="F88" s="80">
        <v>110550</v>
      </c>
      <c r="G88" s="81">
        <f t="shared" si="15"/>
        <v>14200087</v>
      </c>
      <c r="H88" s="82">
        <v>500</v>
      </c>
      <c r="I88" s="83" t="s">
        <v>573</v>
      </c>
      <c r="J88" s="84">
        <f t="shared" si="16"/>
        <v>110550</v>
      </c>
      <c r="K88" s="108" t="s">
        <v>113</v>
      </c>
      <c r="L88" s="65" t="s">
        <v>20</v>
      </c>
      <c r="M88" s="65">
        <v>20</v>
      </c>
      <c r="N88" s="69">
        <v>355</v>
      </c>
      <c r="O88" s="69">
        <v>1056</v>
      </c>
      <c r="P88" s="69" t="s">
        <v>98</v>
      </c>
      <c r="Q88" s="69">
        <v>4</v>
      </c>
      <c r="R88" s="87">
        <v>1264</v>
      </c>
      <c r="S88" s="87" t="s">
        <v>99</v>
      </c>
      <c r="T88" s="87"/>
      <c r="U88" s="88" t="s">
        <v>102</v>
      </c>
      <c r="V88" s="88"/>
      <c r="W88" s="89"/>
      <c r="X88" s="90">
        <f t="shared" si="17"/>
        <v>0</v>
      </c>
      <c r="Y88" s="91">
        <f t="shared" si="12"/>
        <v>4</v>
      </c>
      <c r="Z88" s="91">
        <f t="shared" si="18"/>
        <v>1</v>
      </c>
      <c r="AA88" s="92">
        <f t="shared" si="19"/>
        <v>0</v>
      </c>
      <c r="AB88" s="93"/>
      <c r="AC88" s="88" t="s">
        <v>802</v>
      </c>
      <c r="AD88" s="88"/>
      <c r="AE88" s="88"/>
      <c r="AF88" s="140" t="s">
        <v>945</v>
      </c>
      <c r="AG88" s="140" t="s">
        <v>947</v>
      </c>
    </row>
    <row r="89" spans="1:33" ht="12" customHeight="1" x14ac:dyDescent="0.2">
      <c r="A89" s="69">
        <f t="shared" si="13"/>
        <v>88</v>
      </c>
      <c r="B89" s="69">
        <v>14</v>
      </c>
      <c r="C89" s="78" t="str">
        <f t="shared" si="20"/>
        <v>Пиво</v>
      </c>
      <c r="D89" s="80" t="s">
        <v>932</v>
      </c>
      <c r="E89" s="79" t="str">
        <f t="shared" si="14"/>
        <v>КПЕ-500-Премиум</v>
      </c>
      <c r="F89" s="80">
        <v>110550</v>
      </c>
      <c r="G89" s="81">
        <f t="shared" si="15"/>
        <v>14200088</v>
      </c>
      <c r="H89" s="82">
        <v>500</v>
      </c>
      <c r="I89" s="83" t="s">
        <v>573</v>
      </c>
      <c r="J89" s="84">
        <f t="shared" si="16"/>
        <v>110550</v>
      </c>
      <c r="K89" s="108" t="s">
        <v>113</v>
      </c>
      <c r="L89" s="65" t="s">
        <v>20</v>
      </c>
      <c r="M89" s="65">
        <v>20</v>
      </c>
      <c r="N89" s="69">
        <v>355</v>
      </c>
      <c r="O89" s="69">
        <v>1848</v>
      </c>
      <c r="P89" s="69" t="s">
        <v>105</v>
      </c>
      <c r="Q89" s="69">
        <v>7</v>
      </c>
      <c r="R89" s="87">
        <v>2080</v>
      </c>
      <c r="S89" s="87" t="s">
        <v>106</v>
      </c>
      <c r="T89" s="87"/>
      <c r="U89" s="88" t="s">
        <v>102</v>
      </c>
      <c r="V89" s="88"/>
      <c r="W89" s="89"/>
      <c r="X89" s="90">
        <f t="shared" si="17"/>
        <v>0</v>
      </c>
      <c r="Y89" s="91">
        <f t="shared" si="12"/>
        <v>7</v>
      </c>
      <c r="Z89" s="91">
        <f t="shared" si="18"/>
        <v>1</v>
      </c>
      <c r="AA89" s="92">
        <f t="shared" si="19"/>
        <v>0</v>
      </c>
      <c r="AB89" s="93"/>
      <c r="AC89" s="88" t="s">
        <v>802</v>
      </c>
      <c r="AD89" s="88"/>
      <c r="AE89" s="88"/>
      <c r="AF89" s="140" t="s">
        <v>945</v>
      </c>
      <c r="AG89" s="140" t="s">
        <v>947</v>
      </c>
    </row>
    <row r="90" spans="1:33" ht="12" customHeight="1" x14ac:dyDescent="0.2">
      <c r="A90" s="69">
        <f t="shared" si="13"/>
        <v>89</v>
      </c>
      <c r="B90" s="69">
        <v>14</v>
      </c>
      <c r="C90" s="78" t="str">
        <f t="shared" si="20"/>
        <v>Пиво</v>
      </c>
      <c r="D90" s="80" t="s">
        <v>18</v>
      </c>
      <c r="E90" s="79" t="str">
        <f t="shared" si="14"/>
        <v>КПЕ-500-Премиум</v>
      </c>
      <c r="F90" s="80">
        <v>110550</v>
      </c>
      <c r="G90" s="81">
        <f t="shared" si="15"/>
        <v>14200089</v>
      </c>
      <c r="H90" s="82">
        <v>500</v>
      </c>
      <c r="I90" s="83" t="s">
        <v>573</v>
      </c>
      <c r="J90" s="84">
        <f t="shared" si="16"/>
        <v>110550</v>
      </c>
      <c r="K90" s="108" t="s">
        <v>113</v>
      </c>
      <c r="L90" s="65" t="s">
        <v>20</v>
      </c>
      <c r="M90" s="65">
        <v>20</v>
      </c>
      <c r="N90" s="69">
        <v>355</v>
      </c>
      <c r="O90" s="69">
        <v>1848</v>
      </c>
      <c r="P90" s="69" t="s">
        <v>115</v>
      </c>
      <c r="Q90" s="69">
        <v>7</v>
      </c>
      <c r="R90" s="87">
        <v>2080</v>
      </c>
      <c r="S90" s="87">
        <v>8</v>
      </c>
      <c r="T90" s="87"/>
      <c r="U90" s="88" t="s">
        <v>116</v>
      </c>
      <c r="V90" s="88"/>
      <c r="W90" s="89"/>
      <c r="X90" s="90">
        <f t="shared" si="17"/>
        <v>8</v>
      </c>
      <c r="Y90" s="91">
        <f t="shared" si="12"/>
        <v>0</v>
      </c>
      <c r="Z90" s="91">
        <f t="shared" si="18"/>
        <v>0</v>
      </c>
      <c r="AA90" s="92">
        <f t="shared" si="19"/>
        <v>0</v>
      </c>
      <c r="AB90" s="93"/>
      <c r="AC90" s="88" t="s">
        <v>802</v>
      </c>
      <c r="AD90" s="88"/>
      <c r="AE90" s="88"/>
      <c r="AF90" s="140" t="s">
        <v>945</v>
      </c>
      <c r="AG90" s="140" t="s">
        <v>947</v>
      </c>
    </row>
    <row r="91" spans="1:33" ht="12" customHeight="1" x14ac:dyDescent="0.2">
      <c r="A91" s="69">
        <f t="shared" si="13"/>
        <v>90</v>
      </c>
      <c r="B91" s="69">
        <v>14</v>
      </c>
      <c r="C91" s="78" t="str">
        <f t="shared" si="20"/>
        <v>Пиво</v>
      </c>
      <c r="D91" s="80" t="s">
        <v>18</v>
      </c>
      <c r="E91" s="79" t="str">
        <f t="shared" si="14"/>
        <v>КПН-2-500-Премиум</v>
      </c>
      <c r="F91" s="80">
        <v>110450</v>
      </c>
      <c r="G91" s="81">
        <f t="shared" si="15"/>
        <v>14100090</v>
      </c>
      <c r="H91" s="82">
        <v>500</v>
      </c>
      <c r="I91" s="83" t="s">
        <v>573</v>
      </c>
      <c r="J91" s="84">
        <f t="shared" si="16"/>
        <v>110450</v>
      </c>
      <c r="K91" s="108" t="s">
        <v>110</v>
      </c>
      <c r="L91" s="65" t="s">
        <v>20</v>
      </c>
      <c r="M91" s="65">
        <v>10</v>
      </c>
      <c r="N91" s="69">
        <v>355</v>
      </c>
      <c r="O91" s="69">
        <v>1848</v>
      </c>
      <c r="P91" s="69" t="s">
        <v>21</v>
      </c>
      <c r="Q91" s="69">
        <v>7</v>
      </c>
      <c r="R91" s="87">
        <v>2080</v>
      </c>
      <c r="S91" s="87" t="s">
        <v>114</v>
      </c>
      <c r="T91" s="87"/>
      <c r="U91" s="88"/>
      <c r="V91" s="88"/>
      <c r="W91" s="89"/>
      <c r="X91" s="90">
        <f t="shared" si="17"/>
        <v>1</v>
      </c>
      <c r="Y91" s="91">
        <f t="shared" si="12"/>
        <v>7</v>
      </c>
      <c r="Z91" s="91">
        <f t="shared" si="18"/>
        <v>0</v>
      </c>
      <c r="AA91" s="92">
        <f t="shared" si="19"/>
        <v>0</v>
      </c>
      <c r="AB91" s="93"/>
      <c r="AC91" s="88" t="s">
        <v>802</v>
      </c>
      <c r="AD91" s="88"/>
      <c r="AE91" s="88"/>
      <c r="AF91" s="140" t="s">
        <v>945</v>
      </c>
      <c r="AG91" s="140" t="s">
        <v>947</v>
      </c>
    </row>
    <row r="92" spans="1:33" ht="12" customHeight="1" x14ac:dyDescent="0.2">
      <c r="A92" s="69">
        <f t="shared" si="13"/>
        <v>91</v>
      </c>
      <c r="B92" s="69">
        <v>14</v>
      </c>
      <c r="C92" s="78" t="str">
        <f t="shared" si="20"/>
        <v>Пиво</v>
      </c>
      <c r="D92" s="80" t="s">
        <v>932</v>
      </c>
      <c r="E92" s="79" t="str">
        <f t="shared" si="14"/>
        <v>КПН-2-500-Премиум</v>
      </c>
      <c r="F92" s="80">
        <v>110450</v>
      </c>
      <c r="G92" s="81">
        <f t="shared" si="15"/>
        <v>14100091</v>
      </c>
      <c r="H92" s="82">
        <v>500</v>
      </c>
      <c r="I92" s="83" t="s">
        <v>573</v>
      </c>
      <c r="J92" s="84">
        <f t="shared" si="16"/>
        <v>110450</v>
      </c>
      <c r="K92" s="108" t="s">
        <v>110</v>
      </c>
      <c r="L92" s="65" t="s">
        <v>20</v>
      </c>
      <c r="M92" s="65">
        <v>10</v>
      </c>
      <c r="N92" s="69">
        <v>355</v>
      </c>
      <c r="O92" s="69">
        <v>1848</v>
      </c>
      <c r="P92" s="69" t="s">
        <v>105</v>
      </c>
      <c r="Q92" s="69">
        <v>7</v>
      </c>
      <c r="R92" s="87">
        <v>2080</v>
      </c>
      <c r="S92" s="87" t="s">
        <v>106</v>
      </c>
      <c r="T92" s="87"/>
      <c r="U92" s="88" t="s">
        <v>102</v>
      </c>
      <c r="V92" s="88"/>
      <c r="W92" s="89"/>
      <c r="X92" s="90">
        <f t="shared" si="17"/>
        <v>0</v>
      </c>
      <c r="Y92" s="91">
        <f t="shared" si="12"/>
        <v>7</v>
      </c>
      <c r="Z92" s="91">
        <f t="shared" si="18"/>
        <v>1</v>
      </c>
      <c r="AA92" s="92">
        <f t="shared" si="19"/>
        <v>0</v>
      </c>
      <c r="AB92" s="93"/>
      <c r="AC92" s="88" t="s">
        <v>802</v>
      </c>
      <c r="AD92" s="88"/>
      <c r="AE92" s="88"/>
      <c r="AF92" s="140" t="s">
        <v>945</v>
      </c>
      <c r="AG92" s="140" t="s">
        <v>947</v>
      </c>
    </row>
    <row r="93" spans="1:33" ht="12" customHeight="1" x14ac:dyDescent="0.2">
      <c r="A93" s="69">
        <f t="shared" si="13"/>
        <v>92</v>
      </c>
      <c r="B93" s="69">
        <v>14</v>
      </c>
      <c r="C93" s="78" t="str">
        <f t="shared" si="20"/>
        <v>Пиво</v>
      </c>
      <c r="D93" s="80" t="s">
        <v>18</v>
      </c>
      <c r="E93" s="79" t="str">
        <f t="shared" si="14"/>
        <v>КПН-2-500-Премиум/Лонг Нек</v>
      </c>
      <c r="F93" s="80">
        <v>110050</v>
      </c>
      <c r="G93" s="81">
        <f t="shared" si="15"/>
        <v>14200092</v>
      </c>
      <c r="H93" s="82">
        <v>500</v>
      </c>
      <c r="I93" s="83" t="s">
        <v>574</v>
      </c>
      <c r="J93" s="84">
        <f t="shared" si="16"/>
        <v>110050</v>
      </c>
      <c r="K93" s="108" t="s">
        <v>117</v>
      </c>
      <c r="L93" s="65" t="s">
        <v>20</v>
      </c>
      <c r="M93" s="65">
        <v>20</v>
      </c>
      <c r="N93" s="69">
        <v>355</v>
      </c>
      <c r="O93" s="69">
        <v>1960</v>
      </c>
      <c r="P93" s="69" t="s">
        <v>33</v>
      </c>
      <c r="Q93" s="69">
        <v>7</v>
      </c>
      <c r="R93" s="87">
        <v>2080</v>
      </c>
      <c r="S93" s="87">
        <v>8</v>
      </c>
      <c r="T93" s="87"/>
      <c r="U93" s="88" t="s">
        <v>102</v>
      </c>
      <c r="V93" s="88"/>
      <c r="W93" s="89"/>
      <c r="X93" s="90">
        <f t="shared" si="17"/>
        <v>0</v>
      </c>
      <c r="Y93" s="91">
        <f t="shared" si="12"/>
        <v>0</v>
      </c>
      <c r="Z93" s="91">
        <f t="shared" si="18"/>
        <v>8</v>
      </c>
      <c r="AA93" s="92">
        <f t="shared" si="19"/>
        <v>0</v>
      </c>
      <c r="AB93" s="93"/>
      <c r="AC93" s="88" t="s">
        <v>802</v>
      </c>
      <c r="AD93" s="88"/>
      <c r="AE93" s="88"/>
      <c r="AF93" s="140" t="s">
        <v>945</v>
      </c>
      <c r="AG93" s="140" t="s">
        <v>947</v>
      </c>
    </row>
    <row r="94" spans="1:33" ht="12" customHeight="1" x14ac:dyDescent="0.2">
      <c r="A94" s="69">
        <f t="shared" si="13"/>
        <v>93</v>
      </c>
      <c r="B94" s="69">
        <v>14</v>
      </c>
      <c r="C94" s="78" t="str">
        <f t="shared" si="20"/>
        <v>Пиво</v>
      </c>
      <c r="D94" s="80" t="s">
        <v>18</v>
      </c>
      <c r="E94" s="79" t="str">
        <f t="shared" si="14"/>
        <v>КПН-2-500-Премиум/Лонг Нек</v>
      </c>
      <c r="F94" s="80">
        <v>110050</v>
      </c>
      <c r="G94" s="81">
        <f t="shared" si="15"/>
        <v>14200093</v>
      </c>
      <c r="H94" s="82">
        <v>500</v>
      </c>
      <c r="I94" s="83" t="s">
        <v>574</v>
      </c>
      <c r="J94" s="84">
        <f t="shared" si="16"/>
        <v>110050</v>
      </c>
      <c r="K94" s="108" t="s">
        <v>117</v>
      </c>
      <c r="L94" s="65" t="s">
        <v>20</v>
      </c>
      <c r="M94" s="65">
        <v>20</v>
      </c>
      <c r="N94" s="69">
        <v>355</v>
      </c>
      <c r="O94" s="69">
        <v>1120</v>
      </c>
      <c r="P94" s="69" t="s">
        <v>107</v>
      </c>
      <c r="Q94" s="69">
        <v>4</v>
      </c>
      <c r="R94" s="87">
        <v>1250</v>
      </c>
      <c r="S94" s="87" t="s">
        <v>108</v>
      </c>
      <c r="T94" s="87"/>
      <c r="U94" s="88"/>
      <c r="V94" s="88"/>
      <c r="W94" s="89"/>
      <c r="X94" s="90">
        <f t="shared" si="17"/>
        <v>1</v>
      </c>
      <c r="Y94" s="91">
        <f t="shared" si="12"/>
        <v>4</v>
      </c>
      <c r="Z94" s="91">
        <f t="shared" si="18"/>
        <v>0</v>
      </c>
      <c r="AA94" s="92">
        <f t="shared" si="19"/>
        <v>0</v>
      </c>
      <c r="AB94" s="93"/>
      <c r="AC94" s="88" t="s">
        <v>802</v>
      </c>
      <c r="AD94" s="88"/>
      <c r="AE94" s="88"/>
      <c r="AF94" s="140" t="s">
        <v>945</v>
      </c>
      <c r="AG94" s="140" t="s">
        <v>947</v>
      </c>
    </row>
    <row r="95" spans="1:33" ht="12" customHeight="1" x14ac:dyDescent="0.2">
      <c r="A95" s="69">
        <f t="shared" si="13"/>
        <v>94</v>
      </c>
      <c r="B95" s="69">
        <v>14</v>
      </c>
      <c r="C95" s="78" t="str">
        <f t="shared" si="20"/>
        <v>Пиво</v>
      </c>
      <c r="D95" s="80" t="s">
        <v>18</v>
      </c>
      <c r="E95" s="79" t="str">
        <f t="shared" si="14"/>
        <v>КПН-2-500-Премиум/Лонг Нек</v>
      </c>
      <c r="F95" s="80">
        <v>110050</v>
      </c>
      <c r="G95" s="81">
        <f t="shared" si="15"/>
        <v>14200094</v>
      </c>
      <c r="H95" s="82">
        <v>500</v>
      </c>
      <c r="I95" s="83" t="s">
        <v>574</v>
      </c>
      <c r="J95" s="84">
        <f t="shared" si="16"/>
        <v>110050</v>
      </c>
      <c r="K95" s="108" t="s">
        <v>117</v>
      </c>
      <c r="L95" s="65" t="s">
        <v>20</v>
      </c>
      <c r="M95" s="65">
        <v>20</v>
      </c>
      <c r="N95" s="69">
        <v>355</v>
      </c>
      <c r="O95" s="69">
        <v>1120</v>
      </c>
      <c r="P95" s="69" t="s">
        <v>35</v>
      </c>
      <c r="Q95" s="69">
        <v>4</v>
      </c>
      <c r="R95" s="87">
        <v>1250</v>
      </c>
      <c r="S95" s="87">
        <v>5</v>
      </c>
      <c r="T95" s="87"/>
      <c r="U95" s="88"/>
      <c r="V95" s="88"/>
      <c r="W95" s="89"/>
      <c r="X95" s="90">
        <f t="shared" si="17"/>
        <v>0</v>
      </c>
      <c r="Y95" s="91">
        <f t="shared" si="12"/>
        <v>0</v>
      </c>
      <c r="Z95" s="91">
        <f t="shared" si="18"/>
        <v>5</v>
      </c>
      <c r="AA95" s="92">
        <f t="shared" si="19"/>
        <v>0</v>
      </c>
      <c r="AB95" s="93"/>
      <c r="AC95" s="88" t="s">
        <v>802</v>
      </c>
      <c r="AD95" s="88"/>
      <c r="AE95" s="88"/>
      <c r="AF95" s="140" t="s">
        <v>945</v>
      </c>
      <c r="AG95" s="140" t="s">
        <v>947</v>
      </c>
    </row>
    <row r="96" spans="1:33" ht="12" customHeight="1" x14ac:dyDescent="0.2">
      <c r="A96" s="69">
        <f t="shared" si="13"/>
        <v>95</v>
      </c>
      <c r="B96" s="69">
        <v>14</v>
      </c>
      <c r="C96" s="78" t="str">
        <f t="shared" si="20"/>
        <v>Пиво</v>
      </c>
      <c r="D96" s="80" t="s">
        <v>18</v>
      </c>
      <c r="E96" s="79" t="str">
        <f t="shared" si="14"/>
        <v>КПН-2-500-Премиум/Лонг Нек</v>
      </c>
      <c r="F96" s="80">
        <v>110050</v>
      </c>
      <c r="G96" s="81">
        <f t="shared" si="15"/>
        <v>14200095</v>
      </c>
      <c r="H96" s="82">
        <v>500</v>
      </c>
      <c r="I96" s="83" t="s">
        <v>574</v>
      </c>
      <c r="J96" s="84">
        <f t="shared" si="16"/>
        <v>110050</v>
      </c>
      <c r="K96" s="108" t="s">
        <v>117</v>
      </c>
      <c r="L96" s="65" t="s">
        <v>20</v>
      </c>
      <c r="M96" s="65">
        <v>20</v>
      </c>
      <c r="N96" s="69">
        <v>355</v>
      </c>
      <c r="O96" s="69">
        <v>1400</v>
      </c>
      <c r="P96" s="69" t="s">
        <v>109</v>
      </c>
      <c r="Q96" s="69">
        <v>5</v>
      </c>
      <c r="R96" s="87">
        <v>1524</v>
      </c>
      <c r="S96" s="87" t="s">
        <v>118</v>
      </c>
      <c r="T96" s="87"/>
      <c r="U96" s="88"/>
      <c r="V96" s="88"/>
      <c r="W96" s="89"/>
      <c r="X96" s="90">
        <f t="shared" si="17"/>
        <v>1</v>
      </c>
      <c r="Y96" s="91">
        <f t="shared" si="12"/>
        <v>5</v>
      </c>
      <c r="Z96" s="91">
        <f t="shared" si="18"/>
        <v>0</v>
      </c>
      <c r="AA96" s="92">
        <f t="shared" si="19"/>
        <v>0</v>
      </c>
      <c r="AB96" s="93"/>
      <c r="AC96" s="88" t="s">
        <v>802</v>
      </c>
      <c r="AD96" s="88"/>
      <c r="AE96" s="88"/>
      <c r="AF96" s="140" t="s">
        <v>945</v>
      </c>
      <c r="AG96" s="140" t="s">
        <v>947</v>
      </c>
    </row>
    <row r="97" spans="1:33" ht="12" customHeight="1" x14ac:dyDescent="0.2">
      <c r="A97" s="69">
        <f t="shared" si="13"/>
        <v>96</v>
      </c>
      <c r="B97" s="69">
        <v>14</v>
      </c>
      <c r="C97" s="78" t="str">
        <f t="shared" si="20"/>
        <v>Пиво</v>
      </c>
      <c r="D97" s="80" t="s">
        <v>18</v>
      </c>
      <c r="E97" s="79" t="str">
        <f t="shared" si="14"/>
        <v>КПН-2-500-Премиум/Лонг Нек</v>
      </c>
      <c r="F97" s="80">
        <v>110050</v>
      </c>
      <c r="G97" s="81">
        <f t="shared" si="15"/>
        <v>14200096</v>
      </c>
      <c r="H97" s="82">
        <v>500</v>
      </c>
      <c r="I97" s="83" t="s">
        <v>574</v>
      </c>
      <c r="J97" s="84">
        <f t="shared" si="16"/>
        <v>110050</v>
      </c>
      <c r="K97" s="108" t="s">
        <v>117</v>
      </c>
      <c r="L97" s="65" t="s">
        <v>20</v>
      </c>
      <c r="M97" s="65">
        <v>20</v>
      </c>
      <c r="N97" s="69">
        <v>355</v>
      </c>
      <c r="O97" s="69">
        <v>1680</v>
      </c>
      <c r="P97" s="69" t="s">
        <v>111</v>
      </c>
      <c r="Q97" s="69">
        <v>6</v>
      </c>
      <c r="R97" s="87">
        <v>1810</v>
      </c>
      <c r="S97" s="87" t="s">
        <v>118</v>
      </c>
      <c r="T97" s="87"/>
      <c r="U97" s="88"/>
      <c r="V97" s="88"/>
      <c r="W97" s="89"/>
      <c r="X97" s="90">
        <f t="shared" si="17"/>
        <v>1</v>
      </c>
      <c r="Y97" s="91">
        <f t="shared" si="12"/>
        <v>6</v>
      </c>
      <c r="Z97" s="91">
        <f t="shared" si="18"/>
        <v>0</v>
      </c>
      <c r="AA97" s="92">
        <f t="shared" si="19"/>
        <v>0</v>
      </c>
      <c r="AB97" s="93"/>
      <c r="AC97" s="88" t="s">
        <v>802</v>
      </c>
      <c r="AD97" s="88"/>
      <c r="AE97" s="88"/>
      <c r="AF97" s="140" t="s">
        <v>945</v>
      </c>
      <c r="AG97" s="140" t="s">
        <v>947</v>
      </c>
    </row>
    <row r="98" spans="1:33" ht="12" customHeight="1" x14ac:dyDescent="0.2">
      <c r="A98" s="69">
        <f t="shared" si="13"/>
        <v>97</v>
      </c>
      <c r="B98" s="69">
        <v>14</v>
      </c>
      <c r="C98" s="78" t="str">
        <f t="shared" si="20"/>
        <v>Пиво</v>
      </c>
      <c r="D98" s="80" t="s">
        <v>18</v>
      </c>
      <c r="E98" s="79" t="str">
        <f t="shared" si="14"/>
        <v>КПН-2-500-Премиум/Лонг Нек</v>
      </c>
      <c r="F98" s="80">
        <v>110050</v>
      </c>
      <c r="G98" s="81">
        <f t="shared" si="15"/>
        <v>14200097</v>
      </c>
      <c r="H98" s="82">
        <v>500</v>
      </c>
      <c r="I98" s="83" t="s">
        <v>574</v>
      </c>
      <c r="J98" s="84">
        <f t="shared" si="16"/>
        <v>110050</v>
      </c>
      <c r="K98" s="108" t="s">
        <v>117</v>
      </c>
      <c r="L98" s="65" t="s">
        <v>20</v>
      </c>
      <c r="M98" s="65">
        <v>20</v>
      </c>
      <c r="N98" s="69">
        <v>355</v>
      </c>
      <c r="O98" s="69">
        <v>1680</v>
      </c>
      <c r="P98" s="69" t="s">
        <v>25</v>
      </c>
      <c r="Q98" s="69">
        <v>6</v>
      </c>
      <c r="R98" s="87">
        <v>1810</v>
      </c>
      <c r="S98" s="87">
        <v>7</v>
      </c>
      <c r="T98" s="87"/>
      <c r="U98" s="88"/>
      <c r="V98" s="88"/>
      <c r="W98" s="89"/>
      <c r="X98" s="90">
        <f t="shared" si="17"/>
        <v>0</v>
      </c>
      <c r="Y98" s="91">
        <f t="shared" si="12"/>
        <v>0</v>
      </c>
      <c r="Z98" s="91">
        <f t="shared" si="18"/>
        <v>7</v>
      </c>
      <c r="AA98" s="92">
        <f t="shared" si="19"/>
        <v>0</v>
      </c>
      <c r="AB98" s="93"/>
      <c r="AC98" s="88" t="s">
        <v>802</v>
      </c>
      <c r="AD98" s="88"/>
      <c r="AE98" s="88"/>
      <c r="AF98" s="140" t="s">
        <v>945</v>
      </c>
      <c r="AG98" s="140" t="s">
        <v>947</v>
      </c>
    </row>
    <row r="99" spans="1:33" ht="12" customHeight="1" x14ac:dyDescent="0.2">
      <c r="A99" s="69">
        <f t="shared" si="13"/>
        <v>98</v>
      </c>
      <c r="B99" s="69">
        <v>14</v>
      </c>
      <c r="C99" s="78" t="str">
        <f t="shared" si="20"/>
        <v>Пиво</v>
      </c>
      <c r="D99" s="80" t="s">
        <v>18</v>
      </c>
      <c r="E99" s="79" t="str">
        <f t="shared" si="14"/>
        <v>КПН-2-500-Премиум/Лонг Нек</v>
      </c>
      <c r="F99" s="80">
        <v>110050</v>
      </c>
      <c r="G99" s="81">
        <f t="shared" si="15"/>
        <v>14200098</v>
      </c>
      <c r="H99" s="82">
        <v>500</v>
      </c>
      <c r="I99" s="83" t="s">
        <v>574</v>
      </c>
      <c r="J99" s="84">
        <f t="shared" si="16"/>
        <v>110050</v>
      </c>
      <c r="K99" s="108" t="s">
        <v>117</v>
      </c>
      <c r="L99" s="65" t="s">
        <v>20</v>
      </c>
      <c r="M99" s="65">
        <v>20</v>
      </c>
      <c r="N99" s="69">
        <v>355</v>
      </c>
      <c r="O99" s="69">
        <v>1960</v>
      </c>
      <c r="P99" s="69" t="s">
        <v>21</v>
      </c>
      <c r="Q99" s="69">
        <v>7</v>
      </c>
      <c r="R99" s="87">
        <v>2090</v>
      </c>
      <c r="S99" s="87" t="s">
        <v>114</v>
      </c>
      <c r="T99" s="87"/>
      <c r="U99" s="88" t="s">
        <v>102</v>
      </c>
      <c r="V99" s="88"/>
      <c r="W99" s="89"/>
      <c r="X99" s="90">
        <f t="shared" si="17"/>
        <v>1</v>
      </c>
      <c r="Y99" s="91">
        <f t="shared" si="12"/>
        <v>7</v>
      </c>
      <c r="Z99" s="91">
        <f t="shared" si="18"/>
        <v>0</v>
      </c>
      <c r="AA99" s="92">
        <f t="shared" si="19"/>
        <v>0</v>
      </c>
      <c r="AB99" s="93"/>
      <c r="AC99" s="88" t="s">
        <v>802</v>
      </c>
      <c r="AD99" s="88"/>
      <c r="AE99" s="88"/>
      <c r="AF99" s="140" t="s">
        <v>945</v>
      </c>
      <c r="AG99" s="140" t="s">
        <v>947</v>
      </c>
    </row>
    <row r="100" spans="1:33" ht="12" customHeight="1" x14ac:dyDescent="0.2">
      <c r="A100" s="69">
        <f t="shared" si="13"/>
        <v>99</v>
      </c>
      <c r="B100" s="69">
        <v>14</v>
      </c>
      <c r="C100" s="78" t="str">
        <f t="shared" si="20"/>
        <v>Пиво</v>
      </c>
      <c r="D100" s="80" t="s">
        <v>932</v>
      </c>
      <c r="E100" s="79" t="str">
        <f t="shared" si="14"/>
        <v>КПН-2-500-Премиум/Лонг Нек</v>
      </c>
      <c r="F100" s="80">
        <v>110050</v>
      </c>
      <c r="G100" s="81">
        <f t="shared" si="15"/>
        <v>14200099</v>
      </c>
      <c r="H100" s="82">
        <v>500</v>
      </c>
      <c r="I100" s="83" t="s">
        <v>574</v>
      </c>
      <c r="J100" s="84">
        <f t="shared" si="16"/>
        <v>110050</v>
      </c>
      <c r="K100" s="108" t="s">
        <v>117</v>
      </c>
      <c r="L100" s="65" t="s">
        <v>20</v>
      </c>
      <c r="M100" s="65">
        <v>20</v>
      </c>
      <c r="N100" s="69">
        <v>355</v>
      </c>
      <c r="O100" s="69">
        <v>1960</v>
      </c>
      <c r="P100" s="69" t="s">
        <v>105</v>
      </c>
      <c r="Q100" s="69">
        <v>7</v>
      </c>
      <c r="R100" s="87">
        <v>2090</v>
      </c>
      <c r="S100" s="87" t="s">
        <v>106</v>
      </c>
      <c r="T100" s="87"/>
      <c r="U100" s="88" t="s">
        <v>102</v>
      </c>
      <c r="V100" s="88"/>
      <c r="W100" s="89"/>
      <c r="X100" s="90">
        <f t="shared" si="17"/>
        <v>0</v>
      </c>
      <c r="Y100" s="91">
        <f t="shared" si="12"/>
        <v>7</v>
      </c>
      <c r="Z100" s="91">
        <f t="shared" si="18"/>
        <v>1</v>
      </c>
      <c r="AA100" s="92">
        <f t="shared" si="19"/>
        <v>0</v>
      </c>
      <c r="AB100" s="93"/>
      <c r="AC100" s="88" t="s">
        <v>802</v>
      </c>
      <c r="AD100" s="88"/>
      <c r="AE100" s="88"/>
      <c r="AF100" s="140" t="s">
        <v>945</v>
      </c>
      <c r="AG100" s="140" t="s">
        <v>947</v>
      </c>
    </row>
    <row r="101" spans="1:33" ht="12" customHeight="1" x14ac:dyDescent="0.2">
      <c r="A101" s="69">
        <f t="shared" si="13"/>
        <v>100</v>
      </c>
      <c r="B101" s="69">
        <v>14</v>
      </c>
      <c r="C101" s="78" t="str">
        <f t="shared" si="20"/>
        <v>Пиво</v>
      </c>
      <c r="D101" s="80" t="s">
        <v>18</v>
      </c>
      <c r="E101" s="79" t="str">
        <f t="shared" si="14"/>
        <v>КПН-2-500-Премиум/Лонг Нек</v>
      </c>
      <c r="F101" s="80">
        <v>110050</v>
      </c>
      <c r="G101" s="81">
        <f t="shared" si="15"/>
        <v>14100100</v>
      </c>
      <c r="H101" s="82">
        <v>500</v>
      </c>
      <c r="I101" s="83" t="s">
        <v>574</v>
      </c>
      <c r="J101" s="84">
        <f t="shared" si="16"/>
        <v>110050</v>
      </c>
      <c r="K101" s="108" t="s">
        <v>117</v>
      </c>
      <c r="L101" s="65" t="s">
        <v>20</v>
      </c>
      <c r="M101" s="65">
        <v>10</v>
      </c>
      <c r="N101" s="69">
        <v>355</v>
      </c>
      <c r="O101" s="69">
        <v>1960</v>
      </c>
      <c r="P101" s="69" t="s">
        <v>28</v>
      </c>
      <c r="Q101" s="69">
        <v>7</v>
      </c>
      <c r="R101" s="87">
        <v>2095</v>
      </c>
      <c r="S101" s="87" t="s">
        <v>114</v>
      </c>
      <c r="T101" s="87"/>
      <c r="U101" s="88" t="s">
        <v>102</v>
      </c>
      <c r="V101" s="88"/>
      <c r="W101" s="89"/>
      <c r="X101" s="90">
        <f t="shared" si="17"/>
        <v>0</v>
      </c>
      <c r="Y101" s="91">
        <f t="shared" si="12"/>
        <v>0</v>
      </c>
      <c r="Z101" s="91">
        <f t="shared" si="18"/>
        <v>7</v>
      </c>
      <c r="AA101" s="92">
        <f t="shared" si="19"/>
        <v>1</v>
      </c>
      <c r="AB101" s="93"/>
      <c r="AC101" s="88" t="s">
        <v>802</v>
      </c>
      <c r="AD101" s="88"/>
      <c r="AE101" s="88"/>
      <c r="AF101" s="140" t="s">
        <v>945</v>
      </c>
      <c r="AG101" s="140" t="s">
        <v>947</v>
      </c>
    </row>
    <row r="102" spans="1:33" ht="12" customHeight="1" x14ac:dyDescent="0.2">
      <c r="A102" s="69">
        <f t="shared" si="13"/>
        <v>101</v>
      </c>
      <c r="B102" s="69">
        <v>14</v>
      </c>
      <c r="C102" s="78" t="str">
        <f t="shared" si="20"/>
        <v>Пиво</v>
      </c>
      <c r="D102" s="80" t="s">
        <v>932</v>
      </c>
      <c r="E102" s="79" t="str">
        <f t="shared" si="14"/>
        <v>КПН-2-500-Премиум/Лонг Нек</v>
      </c>
      <c r="F102" s="80">
        <v>110050</v>
      </c>
      <c r="G102" s="81">
        <f t="shared" si="15"/>
        <v>14100101</v>
      </c>
      <c r="H102" s="82">
        <v>500</v>
      </c>
      <c r="I102" s="83" t="s">
        <v>574</v>
      </c>
      <c r="J102" s="84">
        <f t="shared" si="16"/>
        <v>110050</v>
      </c>
      <c r="K102" s="108" t="s">
        <v>117</v>
      </c>
      <c r="L102" s="65" t="s">
        <v>20</v>
      </c>
      <c r="M102" s="65">
        <v>10</v>
      </c>
      <c r="N102" s="69">
        <v>355</v>
      </c>
      <c r="O102" s="69">
        <v>1960</v>
      </c>
      <c r="P102" s="69" t="s">
        <v>105</v>
      </c>
      <c r="Q102" s="69">
        <v>7</v>
      </c>
      <c r="R102" s="87">
        <v>2090</v>
      </c>
      <c r="S102" s="87" t="s">
        <v>106</v>
      </c>
      <c r="T102" s="87"/>
      <c r="U102" s="88" t="s">
        <v>102</v>
      </c>
      <c r="V102" s="88"/>
      <c r="W102" s="89"/>
      <c r="X102" s="90">
        <f t="shared" si="17"/>
        <v>0</v>
      </c>
      <c r="Y102" s="91">
        <f t="shared" si="12"/>
        <v>7</v>
      </c>
      <c r="Z102" s="91">
        <f t="shared" si="18"/>
        <v>1</v>
      </c>
      <c r="AA102" s="92">
        <f t="shared" si="19"/>
        <v>0</v>
      </c>
      <c r="AB102" s="93"/>
      <c r="AC102" s="88" t="s">
        <v>802</v>
      </c>
      <c r="AD102" s="88"/>
      <c r="AE102" s="88"/>
      <c r="AF102" s="140" t="s">
        <v>945</v>
      </c>
      <c r="AG102" s="140" t="s">
        <v>947</v>
      </c>
    </row>
    <row r="103" spans="1:33" ht="12" customHeight="1" x14ac:dyDescent="0.2">
      <c r="A103" s="69">
        <f t="shared" si="13"/>
        <v>102</v>
      </c>
      <c r="B103" s="69">
        <v>14</v>
      </c>
      <c r="C103" s="78" t="str">
        <f t="shared" si="20"/>
        <v>Пиво</v>
      </c>
      <c r="D103" s="80" t="s">
        <v>932</v>
      </c>
      <c r="E103" s="79" t="str">
        <f t="shared" si="14"/>
        <v>КПН-2-500-Премиум/Лонг Нек</v>
      </c>
      <c r="F103" s="80">
        <v>110050</v>
      </c>
      <c r="G103" s="81">
        <f t="shared" si="15"/>
        <v>14100102</v>
      </c>
      <c r="H103" s="82">
        <v>500</v>
      </c>
      <c r="I103" s="83" t="s">
        <v>574</v>
      </c>
      <c r="J103" s="84">
        <f t="shared" si="16"/>
        <v>110050</v>
      </c>
      <c r="K103" s="108" t="s">
        <v>117</v>
      </c>
      <c r="L103" s="65" t="s">
        <v>20</v>
      </c>
      <c r="M103" s="65">
        <v>10</v>
      </c>
      <c r="N103" s="69">
        <v>355</v>
      </c>
      <c r="O103" s="69">
        <v>1120</v>
      </c>
      <c r="P103" s="69" t="s">
        <v>98</v>
      </c>
      <c r="Q103" s="69">
        <v>4</v>
      </c>
      <c r="R103" s="87">
        <v>1270</v>
      </c>
      <c r="S103" s="87" t="s">
        <v>108</v>
      </c>
      <c r="T103" s="87"/>
      <c r="U103" s="88"/>
      <c r="V103" s="88"/>
      <c r="W103" s="89"/>
      <c r="X103" s="90">
        <f t="shared" si="17"/>
        <v>0</v>
      </c>
      <c r="Y103" s="91">
        <f t="shared" si="12"/>
        <v>4</v>
      </c>
      <c r="Z103" s="91">
        <f t="shared" si="18"/>
        <v>1</v>
      </c>
      <c r="AA103" s="92">
        <f t="shared" si="19"/>
        <v>0</v>
      </c>
      <c r="AB103" s="93"/>
      <c r="AC103" s="88" t="s">
        <v>802</v>
      </c>
      <c r="AD103" s="88"/>
      <c r="AE103" s="88"/>
      <c r="AF103" s="140" t="s">
        <v>945</v>
      </c>
      <c r="AG103" s="140" t="s">
        <v>947</v>
      </c>
    </row>
    <row r="104" spans="1:33" ht="12" customHeight="1" x14ac:dyDescent="0.2">
      <c r="A104" s="69">
        <f t="shared" si="13"/>
        <v>103</v>
      </c>
      <c r="B104" s="69">
        <v>14</v>
      </c>
      <c r="C104" s="78" t="str">
        <f t="shared" si="20"/>
        <v>Пиво</v>
      </c>
      <c r="D104" s="80" t="s">
        <v>18</v>
      </c>
      <c r="E104" s="79" t="str">
        <f t="shared" si="14"/>
        <v>КПН-2-500-Премиум/Лонг Нек</v>
      </c>
      <c r="F104" s="80">
        <v>110050</v>
      </c>
      <c r="G104" s="81">
        <f t="shared" si="15"/>
        <v>14100103</v>
      </c>
      <c r="H104" s="82">
        <v>500</v>
      </c>
      <c r="I104" s="83" t="s">
        <v>574</v>
      </c>
      <c r="J104" s="84">
        <f t="shared" si="16"/>
        <v>110050</v>
      </c>
      <c r="K104" s="108" t="s">
        <v>117</v>
      </c>
      <c r="L104" s="65" t="s">
        <v>20</v>
      </c>
      <c r="M104" s="65">
        <v>10</v>
      </c>
      <c r="N104" s="69">
        <v>355</v>
      </c>
      <c r="O104" s="69">
        <v>1400</v>
      </c>
      <c r="P104" s="69" t="s">
        <v>119</v>
      </c>
      <c r="Q104" s="69">
        <v>5</v>
      </c>
      <c r="R104" s="87">
        <v>1524</v>
      </c>
      <c r="S104" s="87" t="s">
        <v>118</v>
      </c>
      <c r="T104" s="87"/>
      <c r="U104" s="88"/>
      <c r="V104" s="88"/>
      <c r="W104" s="89"/>
      <c r="X104" s="90">
        <f t="shared" si="17"/>
        <v>0</v>
      </c>
      <c r="Y104" s="91">
        <f t="shared" si="12"/>
        <v>0</v>
      </c>
      <c r="Z104" s="91">
        <f t="shared" si="18"/>
        <v>5</v>
      </c>
      <c r="AA104" s="92">
        <f t="shared" si="19"/>
        <v>1</v>
      </c>
      <c r="AB104" s="93"/>
      <c r="AC104" s="88" t="s">
        <v>802</v>
      </c>
      <c r="AD104" s="88"/>
      <c r="AE104" s="88"/>
      <c r="AF104" s="140" t="s">
        <v>945</v>
      </c>
      <c r="AG104" s="140" t="s">
        <v>947</v>
      </c>
    </row>
    <row r="105" spans="1:33" ht="12" customHeight="1" x14ac:dyDescent="0.2">
      <c r="A105" s="69">
        <f t="shared" si="13"/>
        <v>104</v>
      </c>
      <c r="B105" s="69">
        <v>14</v>
      </c>
      <c r="C105" s="78" t="str">
        <f t="shared" si="20"/>
        <v>Пиво</v>
      </c>
      <c r="D105" s="80" t="s">
        <v>18</v>
      </c>
      <c r="E105" s="79" t="str">
        <f t="shared" si="14"/>
        <v>КПН-2-500-Премиум/Лонг Нек</v>
      </c>
      <c r="F105" s="80">
        <v>110050</v>
      </c>
      <c r="G105" s="81">
        <f t="shared" si="15"/>
        <v>14100104</v>
      </c>
      <c r="H105" s="82">
        <v>500</v>
      </c>
      <c r="I105" s="83" t="s">
        <v>574</v>
      </c>
      <c r="J105" s="84">
        <f t="shared" si="16"/>
        <v>110050</v>
      </c>
      <c r="K105" s="108" t="s">
        <v>117</v>
      </c>
      <c r="L105" s="65" t="s">
        <v>20</v>
      </c>
      <c r="M105" s="65">
        <v>10</v>
      </c>
      <c r="N105" s="69">
        <v>355</v>
      </c>
      <c r="O105" s="69">
        <v>1400</v>
      </c>
      <c r="P105" s="69" t="s">
        <v>38</v>
      </c>
      <c r="Q105" s="69">
        <v>5</v>
      </c>
      <c r="R105" s="87">
        <v>1524</v>
      </c>
      <c r="S105" s="87">
        <v>6</v>
      </c>
      <c r="T105" s="87"/>
      <c r="U105" s="88"/>
      <c r="V105" s="88"/>
      <c r="W105" s="89"/>
      <c r="X105" s="90">
        <f t="shared" si="17"/>
        <v>0</v>
      </c>
      <c r="Y105" s="91">
        <f t="shared" si="12"/>
        <v>0</v>
      </c>
      <c r="Z105" s="91">
        <f t="shared" si="18"/>
        <v>6</v>
      </c>
      <c r="AA105" s="92">
        <f t="shared" si="19"/>
        <v>0</v>
      </c>
      <c r="AB105" s="93"/>
      <c r="AC105" s="88" t="s">
        <v>802</v>
      </c>
      <c r="AD105" s="88"/>
      <c r="AE105" s="88"/>
      <c r="AF105" s="140" t="s">
        <v>945</v>
      </c>
      <c r="AG105" s="140" t="s">
        <v>947</v>
      </c>
    </row>
    <row r="106" spans="1:33" ht="12" customHeight="1" x14ac:dyDescent="0.2">
      <c r="A106" s="69">
        <f t="shared" si="13"/>
        <v>105</v>
      </c>
      <c r="B106" s="69">
        <v>14</v>
      </c>
      <c r="C106" s="78" t="str">
        <f t="shared" si="20"/>
        <v>Пиво</v>
      </c>
      <c r="D106" s="80" t="s">
        <v>932</v>
      </c>
      <c r="E106" s="79" t="str">
        <f t="shared" si="14"/>
        <v>ВКП-2-500-Холстен</v>
      </c>
      <c r="F106" s="80">
        <v>115350</v>
      </c>
      <c r="G106" s="81">
        <f t="shared" si="15"/>
        <v>14200105</v>
      </c>
      <c r="H106" s="82">
        <v>500</v>
      </c>
      <c r="I106" s="83" t="s">
        <v>575</v>
      </c>
      <c r="J106" s="84">
        <f t="shared" si="16"/>
        <v>115350</v>
      </c>
      <c r="K106" s="108" t="s">
        <v>120</v>
      </c>
      <c r="L106" s="69" t="s">
        <v>20</v>
      </c>
      <c r="M106" s="65">
        <v>20</v>
      </c>
      <c r="N106" s="69">
        <v>285</v>
      </c>
      <c r="O106" s="69">
        <v>2176</v>
      </c>
      <c r="P106" s="69" t="s">
        <v>121</v>
      </c>
      <c r="Q106" s="69">
        <v>8</v>
      </c>
      <c r="R106" s="87">
        <v>2258</v>
      </c>
      <c r="S106" s="87" t="s">
        <v>122</v>
      </c>
      <c r="T106" s="87"/>
      <c r="U106" s="88"/>
      <c r="V106" s="88"/>
      <c r="W106" s="89"/>
      <c r="X106" s="90">
        <f t="shared" si="17"/>
        <v>0</v>
      </c>
      <c r="Y106" s="91">
        <f t="shared" si="12"/>
        <v>8</v>
      </c>
      <c r="Z106" s="91">
        <f t="shared" si="18"/>
        <v>1</v>
      </c>
      <c r="AA106" s="92">
        <f t="shared" si="19"/>
        <v>0</v>
      </c>
      <c r="AB106" s="93"/>
      <c r="AC106" s="88" t="s">
        <v>802</v>
      </c>
      <c r="AD106" s="88"/>
      <c r="AE106" s="88"/>
      <c r="AF106" s="140" t="s">
        <v>945</v>
      </c>
      <c r="AG106" s="140" t="s">
        <v>947</v>
      </c>
    </row>
    <row r="107" spans="1:33" ht="12.75" customHeight="1" x14ac:dyDescent="0.2">
      <c r="A107" s="69">
        <f t="shared" si="13"/>
        <v>106</v>
      </c>
      <c r="B107" s="109">
        <v>14</v>
      </c>
      <c r="C107" s="78" t="str">
        <f t="shared" si="20"/>
        <v>Пиво</v>
      </c>
      <c r="D107" s="79" t="s">
        <v>18</v>
      </c>
      <c r="E107" s="79" t="str">
        <f t="shared" si="14"/>
        <v>КПН-1-500-Сталкер</v>
      </c>
      <c r="F107" s="80">
        <v>114850</v>
      </c>
      <c r="G107" s="81">
        <f t="shared" si="15"/>
        <v>14100106</v>
      </c>
      <c r="H107" s="82">
        <v>500</v>
      </c>
      <c r="I107" s="83" t="s">
        <v>576</v>
      </c>
      <c r="J107" s="84">
        <f t="shared" si="16"/>
        <v>114850</v>
      </c>
      <c r="K107" s="85" t="s">
        <v>19</v>
      </c>
      <c r="L107" s="69" t="s">
        <v>20</v>
      </c>
      <c r="M107" s="110">
        <v>10</v>
      </c>
      <c r="N107" s="69">
        <v>365</v>
      </c>
      <c r="O107" s="86">
        <v>1904</v>
      </c>
      <c r="P107" s="69" t="s">
        <v>21</v>
      </c>
      <c r="Q107" s="69">
        <v>7</v>
      </c>
      <c r="R107" s="87">
        <v>2061</v>
      </c>
      <c r="S107" s="69" t="s">
        <v>114</v>
      </c>
      <c r="T107" s="69"/>
      <c r="U107" s="88"/>
      <c r="V107" s="111" t="s">
        <v>22</v>
      </c>
      <c r="W107" s="112"/>
      <c r="X107" s="90">
        <f t="shared" si="17"/>
        <v>1</v>
      </c>
      <c r="Y107" s="91">
        <f t="shared" si="12"/>
        <v>7</v>
      </c>
      <c r="Z107" s="91">
        <f t="shared" si="18"/>
        <v>0</v>
      </c>
      <c r="AA107" s="92">
        <f t="shared" si="19"/>
        <v>0</v>
      </c>
      <c r="AB107" s="93"/>
      <c r="AC107" s="88" t="s">
        <v>802</v>
      </c>
      <c r="AD107" s="88"/>
      <c r="AE107" s="88"/>
      <c r="AF107" s="140" t="s">
        <v>945</v>
      </c>
      <c r="AG107" s="140" t="s">
        <v>947</v>
      </c>
    </row>
    <row r="108" spans="1:33" ht="12" customHeight="1" x14ac:dyDescent="0.2">
      <c r="A108" s="69">
        <f t="shared" si="13"/>
        <v>107</v>
      </c>
      <c r="B108" s="69">
        <v>14</v>
      </c>
      <c r="C108" s="78" t="str">
        <f t="shared" si="20"/>
        <v>Пиво</v>
      </c>
      <c r="D108" s="80" t="s">
        <v>932</v>
      </c>
      <c r="E108" s="79" t="str">
        <f t="shared" si="14"/>
        <v>КПН-1-500-Сталкер</v>
      </c>
      <c r="F108" s="80">
        <v>114850</v>
      </c>
      <c r="G108" s="81">
        <f t="shared" si="15"/>
        <v>14100107</v>
      </c>
      <c r="H108" s="82">
        <v>500</v>
      </c>
      <c r="I108" s="83" t="s">
        <v>576</v>
      </c>
      <c r="J108" s="84">
        <f t="shared" si="16"/>
        <v>114850</v>
      </c>
      <c r="K108" s="85" t="s">
        <v>19</v>
      </c>
      <c r="L108" s="69" t="s">
        <v>20</v>
      </c>
      <c r="M108" s="69">
        <v>10</v>
      </c>
      <c r="N108" s="69">
        <v>365</v>
      </c>
      <c r="O108" s="69">
        <v>1904</v>
      </c>
      <c r="P108" s="100" t="s">
        <v>105</v>
      </c>
      <c r="Q108" s="100">
        <v>7</v>
      </c>
      <c r="R108" s="87">
        <v>2090</v>
      </c>
      <c r="S108" s="87" t="s">
        <v>114</v>
      </c>
      <c r="T108" s="87"/>
      <c r="U108" s="88" t="s">
        <v>926</v>
      </c>
      <c r="V108" s="111" t="s">
        <v>22</v>
      </c>
      <c r="W108" s="89"/>
      <c r="X108" s="90">
        <f t="shared" si="17"/>
        <v>0</v>
      </c>
      <c r="Y108" s="91">
        <f t="shared" si="12"/>
        <v>7</v>
      </c>
      <c r="Z108" s="91">
        <f t="shared" si="18"/>
        <v>1</v>
      </c>
      <c r="AA108" s="92">
        <f t="shared" si="19"/>
        <v>0</v>
      </c>
      <c r="AB108" s="93"/>
      <c r="AC108" s="88" t="s">
        <v>802</v>
      </c>
      <c r="AD108" s="88"/>
      <c r="AE108" s="88"/>
      <c r="AF108" s="140" t="s">
        <v>945</v>
      </c>
      <c r="AG108" s="140" t="s">
        <v>947</v>
      </c>
    </row>
    <row r="109" spans="1:33" ht="12" customHeight="1" x14ac:dyDescent="0.2">
      <c r="A109" s="69">
        <f t="shared" si="13"/>
        <v>108</v>
      </c>
      <c r="B109" s="69">
        <v>14</v>
      </c>
      <c r="C109" s="78" t="str">
        <f t="shared" si="20"/>
        <v>Пиво</v>
      </c>
      <c r="D109" s="80" t="s">
        <v>18</v>
      </c>
      <c r="E109" s="79" t="str">
        <f t="shared" si="14"/>
        <v>КПН-1-500-Сталкер</v>
      </c>
      <c r="F109" s="80">
        <v>114850</v>
      </c>
      <c r="G109" s="81">
        <f t="shared" si="15"/>
        <v>14100108</v>
      </c>
      <c r="H109" s="82">
        <v>500</v>
      </c>
      <c r="I109" s="83" t="s">
        <v>576</v>
      </c>
      <c r="J109" s="84">
        <f t="shared" si="16"/>
        <v>114850</v>
      </c>
      <c r="K109" s="85" t="s">
        <v>19</v>
      </c>
      <c r="L109" s="69" t="s">
        <v>20</v>
      </c>
      <c r="M109" s="69">
        <v>10</v>
      </c>
      <c r="N109" s="69">
        <v>365</v>
      </c>
      <c r="O109" s="69">
        <v>1904</v>
      </c>
      <c r="P109" s="69" t="s">
        <v>28</v>
      </c>
      <c r="Q109" s="100">
        <v>7</v>
      </c>
      <c r="R109" s="87">
        <v>2070</v>
      </c>
      <c r="S109" s="87" t="s">
        <v>114</v>
      </c>
      <c r="T109" s="87"/>
      <c r="U109" s="88"/>
      <c r="V109" s="111" t="s">
        <v>22</v>
      </c>
      <c r="W109" s="89"/>
      <c r="X109" s="90">
        <f t="shared" si="17"/>
        <v>0</v>
      </c>
      <c r="Y109" s="91">
        <f t="shared" si="12"/>
        <v>0</v>
      </c>
      <c r="Z109" s="91">
        <f t="shared" si="18"/>
        <v>7</v>
      </c>
      <c r="AA109" s="92">
        <f t="shared" si="19"/>
        <v>1</v>
      </c>
      <c r="AB109" s="93"/>
      <c r="AC109" s="88" t="s">
        <v>802</v>
      </c>
      <c r="AD109" s="88"/>
      <c r="AE109" s="88"/>
      <c r="AF109" s="140" t="s">
        <v>945</v>
      </c>
      <c r="AG109" s="140" t="s">
        <v>947</v>
      </c>
    </row>
    <row r="110" spans="1:33" ht="12" customHeight="1" x14ac:dyDescent="0.2">
      <c r="A110" s="69">
        <f t="shared" si="13"/>
        <v>109</v>
      </c>
      <c r="B110" s="69">
        <v>14</v>
      </c>
      <c r="C110" s="78" t="str">
        <f t="shared" si="20"/>
        <v>Пиво</v>
      </c>
      <c r="D110" s="80" t="s">
        <v>18</v>
      </c>
      <c r="E110" s="79" t="str">
        <f t="shared" si="14"/>
        <v>КПН-1-500-Сталкер</v>
      </c>
      <c r="F110" s="80">
        <v>114850</v>
      </c>
      <c r="G110" s="81">
        <f t="shared" si="15"/>
        <v>14100109</v>
      </c>
      <c r="H110" s="82">
        <v>500</v>
      </c>
      <c r="I110" s="83" t="s">
        <v>576</v>
      </c>
      <c r="J110" s="84">
        <f t="shared" si="16"/>
        <v>114850</v>
      </c>
      <c r="K110" s="85" t="s">
        <v>19</v>
      </c>
      <c r="L110" s="69" t="s">
        <v>20</v>
      </c>
      <c r="M110" s="69">
        <v>10</v>
      </c>
      <c r="N110" s="69">
        <v>365</v>
      </c>
      <c r="O110" s="69">
        <v>1632</v>
      </c>
      <c r="P110" s="69" t="s">
        <v>30</v>
      </c>
      <c r="Q110" s="100">
        <v>6</v>
      </c>
      <c r="R110" s="87">
        <v>1795</v>
      </c>
      <c r="S110" s="87" t="s">
        <v>112</v>
      </c>
      <c r="T110" s="87"/>
      <c r="U110" s="88"/>
      <c r="V110" s="111" t="s">
        <v>22</v>
      </c>
      <c r="W110" s="89"/>
      <c r="X110" s="90">
        <f t="shared" si="17"/>
        <v>0</v>
      </c>
      <c r="Y110" s="91">
        <f t="shared" si="12"/>
        <v>0</v>
      </c>
      <c r="Z110" s="91">
        <f t="shared" si="18"/>
        <v>6</v>
      </c>
      <c r="AA110" s="92">
        <f t="shared" si="19"/>
        <v>1</v>
      </c>
      <c r="AB110" s="93"/>
      <c r="AC110" s="88" t="s">
        <v>802</v>
      </c>
      <c r="AD110" s="88"/>
      <c r="AE110" s="88"/>
      <c r="AF110" s="140" t="s">
        <v>945</v>
      </c>
      <c r="AG110" s="140" t="s">
        <v>947</v>
      </c>
    </row>
    <row r="111" spans="1:33" ht="12" customHeight="1" x14ac:dyDescent="0.2">
      <c r="A111" s="69">
        <f t="shared" si="13"/>
        <v>110</v>
      </c>
      <c r="B111" s="69">
        <v>14</v>
      </c>
      <c r="C111" s="78" t="str">
        <f t="shared" si="20"/>
        <v>Пиво</v>
      </c>
      <c r="D111" s="80" t="s">
        <v>18</v>
      </c>
      <c r="E111" s="79" t="str">
        <f t="shared" si="14"/>
        <v>КПН-1-500-Сталкер</v>
      </c>
      <c r="F111" s="80">
        <v>114850</v>
      </c>
      <c r="G111" s="81">
        <f t="shared" si="15"/>
        <v>14100110</v>
      </c>
      <c r="H111" s="82">
        <v>500</v>
      </c>
      <c r="I111" s="83" t="s">
        <v>576</v>
      </c>
      <c r="J111" s="84">
        <f t="shared" si="16"/>
        <v>114850</v>
      </c>
      <c r="K111" s="85" t="s">
        <v>19</v>
      </c>
      <c r="L111" s="69" t="s">
        <v>20</v>
      </c>
      <c r="M111" s="69">
        <v>10</v>
      </c>
      <c r="N111" s="69">
        <v>365</v>
      </c>
      <c r="O111" s="69">
        <v>1360</v>
      </c>
      <c r="P111" s="69" t="s">
        <v>119</v>
      </c>
      <c r="Q111" s="100">
        <v>5</v>
      </c>
      <c r="R111" s="87">
        <v>1525</v>
      </c>
      <c r="S111" s="87" t="s">
        <v>118</v>
      </c>
      <c r="T111" s="87"/>
      <c r="U111" s="88"/>
      <c r="V111" s="111" t="s">
        <v>22</v>
      </c>
      <c r="W111" s="89"/>
      <c r="X111" s="90">
        <f t="shared" si="17"/>
        <v>0</v>
      </c>
      <c r="Y111" s="91">
        <f t="shared" si="12"/>
        <v>0</v>
      </c>
      <c r="Z111" s="91">
        <f t="shared" si="18"/>
        <v>5</v>
      </c>
      <c r="AA111" s="92">
        <f t="shared" si="19"/>
        <v>1</v>
      </c>
      <c r="AB111" s="93"/>
      <c r="AC111" s="88" t="s">
        <v>802</v>
      </c>
      <c r="AD111" s="88"/>
      <c r="AE111" s="88"/>
      <c r="AF111" s="140" t="s">
        <v>945</v>
      </c>
      <c r="AG111" s="140" t="s">
        <v>947</v>
      </c>
    </row>
    <row r="112" spans="1:33" ht="12" customHeight="1" x14ac:dyDescent="0.2">
      <c r="A112" s="69">
        <f t="shared" si="13"/>
        <v>111</v>
      </c>
      <c r="B112" s="69">
        <v>14</v>
      </c>
      <c r="C112" s="78" t="str">
        <f t="shared" si="20"/>
        <v>Пиво</v>
      </c>
      <c r="D112" s="80" t="s">
        <v>18</v>
      </c>
      <c r="E112" s="79" t="str">
        <f t="shared" si="14"/>
        <v>КПН-1-500-Сталкер</v>
      </c>
      <c r="F112" s="80">
        <v>114850</v>
      </c>
      <c r="G112" s="81">
        <f t="shared" si="15"/>
        <v>14100111</v>
      </c>
      <c r="H112" s="82">
        <v>500</v>
      </c>
      <c r="I112" s="83" t="s">
        <v>576</v>
      </c>
      <c r="J112" s="84">
        <f t="shared" si="16"/>
        <v>114850</v>
      </c>
      <c r="K112" s="85" t="s">
        <v>19</v>
      </c>
      <c r="L112" s="69" t="s">
        <v>20</v>
      </c>
      <c r="M112" s="69">
        <v>10</v>
      </c>
      <c r="N112" s="69">
        <v>365</v>
      </c>
      <c r="O112" s="69">
        <v>1360</v>
      </c>
      <c r="P112" s="100" t="s">
        <v>109</v>
      </c>
      <c r="Q112" s="100">
        <v>5</v>
      </c>
      <c r="R112" s="87">
        <v>1545</v>
      </c>
      <c r="S112" s="87" t="s">
        <v>118</v>
      </c>
      <c r="T112" s="87"/>
      <c r="U112" s="88" t="s">
        <v>102</v>
      </c>
      <c r="V112" s="111" t="s">
        <v>22</v>
      </c>
      <c r="W112" s="89"/>
      <c r="X112" s="90">
        <f t="shared" si="17"/>
        <v>1</v>
      </c>
      <c r="Y112" s="91">
        <f t="shared" si="12"/>
        <v>5</v>
      </c>
      <c r="Z112" s="91">
        <f t="shared" si="18"/>
        <v>0</v>
      </c>
      <c r="AA112" s="92">
        <f t="shared" si="19"/>
        <v>0</v>
      </c>
      <c r="AB112" s="93"/>
      <c r="AC112" s="88" t="s">
        <v>802</v>
      </c>
      <c r="AD112" s="88"/>
      <c r="AE112" s="88"/>
      <c r="AF112" s="140" t="s">
        <v>945</v>
      </c>
      <c r="AG112" s="140" t="s">
        <v>947</v>
      </c>
    </row>
    <row r="113" spans="1:33" ht="12" customHeight="1" x14ac:dyDescent="0.2">
      <c r="A113" s="69">
        <f t="shared" si="13"/>
        <v>112</v>
      </c>
      <c r="B113" s="69">
        <v>14</v>
      </c>
      <c r="C113" s="78" t="str">
        <f t="shared" si="20"/>
        <v>Пиво</v>
      </c>
      <c r="D113" s="99" t="s">
        <v>123</v>
      </c>
      <c r="E113" s="79" t="str">
        <f t="shared" si="14"/>
        <v>КПНв-500-Медведи</v>
      </c>
      <c r="F113" s="80">
        <v>121150</v>
      </c>
      <c r="G113" s="81">
        <f t="shared" si="15"/>
        <v>14200112</v>
      </c>
      <c r="H113" s="82">
        <v>500</v>
      </c>
      <c r="I113" s="83" t="s">
        <v>577</v>
      </c>
      <c r="J113" s="84">
        <f t="shared" si="16"/>
        <v>121150</v>
      </c>
      <c r="K113" s="99" t="s">
        <v>826</v>
      </c>
      <c r="L113" s="69" t="s">
        <v>125</v>
      </c>
      <c r="M113" s="69">
        <v>20</v>
      </c>
      <c r="N113" s="69">
        <v>275</v>
      </c>
      <c r="O113" s="69">
        <v>1960</v>
      </c>
      <c r="P113" s="100" t="s">
        <v>21</v>
      </c>
      <c r="Q113" s="100">
        <v>7</v>
      </c>
      <c r="R113" s="87">
        <v>2070</v>
      </c>
      <c r="S113" s="87" t="s">
        <v>114</v>
      </c>
      <c r="T113" s="87"/>
      <c r="U113" s="88"/>
      <c r="V113" s="88"/>
      <c r="W113" s="89"/>
      <c r="X113" s="90">
        <f>IF(LEFT($P113,4)="PTUP",$Q113+1,IF(LEFT($P113,4)="PTIN",$Q113,IF(LEFT($P113,4)="PTPL",1,0)))</f>
        <v>1</v>
      </c>
      <c r="Y113" s="91">
        <f t="shared" si="12"/>
        <v>7</v>
      </c>
      <c r="Z113" s="91">
        <f>IF(LEFT($P113,4)="CTUP",$Q113+1,IF(LEFT($P113,4)="CTIN",$Q113,IF(LEFT($P113,4)="CTCL",1,IF(LEFT($P113,4)="CTPL",1,0))))</f>
        <v>0</v>
      </c>
      <c r="AA113" s="92">
        <f>IF(LEFT($P113,4)="CTIN",1,IF(LEFT($P113,4)="CTCL",$Q113,IF(LEFT($P113,6)="CTUPCL",$Q113-1,IF(LEFT($P113,6)="CTINCL",$Q113,0))))</f>
        <v>0</v>
      </c>
      <c r="AB113" s="93"/>
      <c r="AC113" s="88" t="s">
        <v>802</v>
      </c>
      <c r="AD113" s="94"/>
      <c r="AE113" s="88"/>
      <c r="AF113" s="140" t="s">
        <v>945</v>
      </c>
      <c r="AG113" s="140" t="s">
        <v>947</v>
      </c>
    </row>
    <row r="114" spans="1:33" ht="12" customHeight="1" x14ac:dyDescent="0.2">
      <c r="A114" s="69">
        <f t="shared" si="13"/>
        <v>113</v>
      </c>
      <c r="B114" s="69">
        <v>14</v>
      </c>
      <c r="C114" s="78" t="str">
        <f t="shared" si="20"/>
        <v>Пиво</v>
      </c>
      <c r="D114" s="99" t="s">
        <v>123</v>
      </c>
      <c r="E114" s="79" t="str">
        <f t="shared" si="14"/>
        <v>КПНв-500-Медведи</v>
      </c>
      <c r="F114" s="80">
        <v>121150</v>
      </c>
      <c r="G114" s="81">
        <f t="shared" si="15"/>
        <v>14200113</v>
      </c>
      <c r="H114" s="82">
        <v>500</v>
      </c>
      <c r="I114" s="83" t="s">
        <v>577</v>
      </c>
      <c r="J114" s="84">
        <f t="shared" si="16"/>
        <v>121150</v>
      </c>
      <c r="K114" s="99" t="s">
        <v>826</v>
      </c>
      <c r="L114" s="69" t="s">
        <v>125</v>
      </c>
      <c r="M114" s="69">
        <v>20</v>
      </c>
      <c r="N114" s="69">
        <v>275</v>
      </c>
      <c r="O114" s="69">
        <v>1400</v>
      </c>
      <c r="P114" s="100" t="s">
        <v>109</v>
      </c>
      <c r="Q114" s="100">
        <v>5</v>
      </c>
      <c r="R114" s="87">
        <v>1525</v>
      </c>
      <c r="S114" s="87" t="s">
        <v>118</v>
      </c>
      <c r="T114" s="87"/>
      <c r="U114" s="88"/>
      <c r="V114" s="88"/>
      <c r="W114" s="89"/>
      <c r="X114" s="90">
        <f t="shared" ref="X114:X116" si="21">IF(LEFT($P114,4)="PTUP",$Q114+1,IF(LEFT($P114,4)="PTIN",$Q114,IF(LEFT($P114,4)="PTPL",1,0)))</f>
        <v>1</v>
      </c>
      <c r="Y114" s="91">
        <f t="shared" si="12"/>
        <v>5</v>
      </c>
      <c r="Z114" s="91">
        <f t="shared" ref="Z114:Z116" si="22">IF(LEFT($P114,4)="CTUP",$Q114+1,IF(LEFT($P114,4)="CTIN",$Q114,IF(LEFT($P114,4)="CTCL",1,IF(LEFT($P114,4)="CTPL",1,0))))</f>
        <v>0</v>
      </c>
      <c r="AA114" s="92">
        <f t="shared" ref="AA114:AA116" si="23">IF(LEFT($P114,4)="CTIN",1,IF(LEFT($P114,4)="CTCL",$Q114,IF(LEFT($P114,6)="CTUPCL",$Q114-1,IF(LEFT($P114,6)="CTINCL",$Q114,0))))</f>
        <v>0</v>
      </c>
      <c r="AB114" s="93"/>
      <c r="AC114" s="88" t="s">
        <v>802</v>
      </c>
      <c r="AD114" s="94"/>
      <c r="AE114" s="88"/>
      <c r="AF114" s="140" t="s">
        <v>945</v>
      </c>
      <c r="AG114" s="140" t="s">
        <v>947</v>
      </c>
    </row>
    <row r="115" spans="1:33" ht="12" customHeight="1" x14ac:dyDescent="0.2">
      <c r="A115" s="69">
        <f t="shared" si="13"/>
        <v>114</v>
      </c>
      <c r="B115" s="69">
        <v>14</v>
      </c>
      <c r="C115" s="78" t="str">
        <f t="shared" si="20"/>
        <v>Пиво</v>
      </c>
      <c r="D115" s="99" t="s">
        <v>123</v>
      </c>
      <c r="E115" s="79" t="str">
        <f t="shared" si="14"/>
        <v>КПНв-500-Медведи</v>
      </c>
      <c r="F115" s="80">
        <v>121150</v>
      </c>
      <c r="G115" s="81">
        <f t="shared" si="15"/>
        <v>14200114</v>
      </c>
      <c r="H115" s="82">
        <v>500</v>
      </c>
      <c r="I115" s="83" t="s">
        <v>577</v>
      </c>
      <c r="J115" s="84">
        <f t="shared" si="16"/>
        <v>121150</v>
      </c>
      <c r="K115" s="99" t="s">
        <v>826</v>
      </c>
      <c r="L115" s="69" t="s">
        <v>125</v>
      </c>
      <c r="M115" s="69">
        <v>20</v>
      </c>
      <c r="N115" s="69">
        <v>275</v>
      </c>
      <c r="O115" s="69">
        <v>1360</v>
      </c>
      <c r="P115" s="100" t="s">
        <v>109</v>
      </c>
      <c r="Q115" s="100">
        <v>5</v>
      </c>
      <c r="R115" s="87">
        <v>1525</v>
      </c>
      <c r="S115" s="87" t="s">
        <v>118</v>
      </c>
      <c r="T115" s="87"/>
      <c r="U115" s="88"/>
      <c r="V115" s="88"/>
      <c r="W115" s="89"/>
      <c r="X115" s="90">
        <f t="shared" si="21"/>
        <v>1</v>
      </c>
      <c r="Y115" s="91">
        <f t="shared" si="12"/>
        <v>5</v>
      </c>
      <c r="Z115" s="91">
        <f t="shared" si="22"/>
        <v>0</v>
      </c>
      <c r="AA115" s="92">
        <f t="shared" si="23"/>
        <v>0</v>
      </c>
      <c r="AB115" s="93"/>
      <c r="AC115" s="88" t="s">
        <v>802</v>
      </c>
      <c r="AD115" s="94"/>
      <c r="AE115" s="88"/>
      <c r="AF115" s="140" t="s">
        <v>945</v>
      </c>
      <c r="AG115" s="140" t="s">
        <v>947</v>
      </c>
    </row>
    <row r="116" spans="1:33" ht="12" customHeight="1" x14ac:dyDescent="0.2">
      <c r="A116" s="69">
        <f t="shared" si="13"/>
        <v>115</v>
      </c>
      <c r="B116" s="69">
        <v>14</v>
      </c>
      <c r="C116" s="78" t="str">
        <f t="shared" si="20"/>
        <v>Пиво</v>
      </c>
      <c r="D116" s="99" t="s">
        <v>123</v>
      </c>
      <c r="E116" s="79" t="str">
        <f t="shared" si="14"/>
        <v>КПНв-500-Медведи</v>
      </c>
      <c r="F116" s="80">
        <v>121150</v>
      </c>
      <c r="G116" s="81">
        <f t="shared" si="15"/>
        <v>14200115</v>
      </c>
      <c r="H116" s="82">
        <v>500</v>
      </c>
      <c r="I116" s="83" t="s">
        <v>577</v>
      </c>
      <c r="J116" s="84">
        <f t="shared" si="16"/>
        <v>121150</v>
      </c>
      <c r="K116" s="99" t="s">
        <v>826</v>
      </c>
      <c r="L116" s="69" t="s">
        <v>125</v>
      </c>
      <c r="M116" s="69">
        <v>20</v>
      </c>
      <c r="N116" s="69">
        <v>275</v>
      </c>
      <c r="O116" s="69">
        <v>1904</v>
      </c>
      <c r="P116" s="100" t="s">
        <v>21</v>
      </c>
      <c r="Q116" s="100">
        <v>7</v>
      </c>
      <c r="R116" s="87">
        <v>2070</v>
      </c>
      <c r="S116" s="87" t="s">
        <v>114</v>
      </c>
      <c r="T116" s="87"/>
      <c r="U116" s="88"/>
      <c r="V116" s="88"/>
      <c r="W116" s="89"/>
      <c r="X116" s="90">
        <f t="shared" si="21"/>
        <v>1</v>
      </c>
      <c r="Y116" s="91">
        <f t="shared" si="12"/>
        <v>7</v>
      </c>
      <c r="Z116" s="91">
        <f t="shared" si="22"/>
        <v>0</v>
      </c>
      <c r="AA116" s="92">
        <f t="shared" si="23"/>
        <v>0</v>
      </c>
      <c r="AB116" s="93"/>
      <c r="AC116" s="88" t="s">
        <v>802</v>
      </c>
      <c r="AD116" s="94"/>
      <c r="AE116" s="88"/>
      <c r="AF116" s="140" t="s">
        <v>945</v>
      </c>
      <c r="AG116" s="140" t="s">
        <v>947</v>
      </c>
    </row>
    <row r="117" spans="1:33" ht="12" customHeight="1" x14ac:dyDescent="0.2">
      <c r="A117" s="69">
        <f t="shared" si="13"/>
        <v>116</v>
      </c>
      <c r="B117" s="69">
        <v>14</v>
      </c>
      <c r="C117" s="78" t="str">
        <f t="shared" si="20"/>
        <v>Пиво</v>
      </c>
      <c r="D117" s="99" t="s">
        <v>123</v>
      </c>
      <c r="E117" s="79" t="str">
        <f t="shared" si="14"/>
        <v>КПНв-500-Медведи</v>
      </c>
      <c r="F117" s="80">
        <v>121150</v>
      </c>
      <c r="G117" s="81">
        <f t="shared" si="15"/>
        <v>14200116</v>
      </c>
      <c r="H117" s="82">
        <v>500</v>
      </c>
      <c r="I117" s="83" t="s">
        <v>577</v>
      </c>
      <c r="J117" s="84">
        <f t="shared" si="16"/>
        <v>121150</v>
      </c>
      <c r="K117" s="99" t="s">
        <v>826</v>
      </c>
      <c r="L117" s="69" t="s">
        <v>125</v>
      </c>
      <c r="M117" s="69">
        <v>20</v>
      </c>
      <c r="N117" s="69">
        <v>275</v>
      </c>
      <c r="O117" s="69">
        <v>1904</v>
      </c>
      <c r="P117" s="69" t="s">
        <v>28</v>
      </c>
      <c r="Q117" s="100">
        <v>7</v>
      </c>
      <c r="R117" s="87">
        <v>2070</v>
      </c>
      <c r="S117" s="87" t="s">
        <v>114</v>
      </c>
      <c r="T117" s="87"/>
      <c r="U117" s="88"/>
      <c r="V117" s="88"/>
      <c r="W117" s="89"/>
      <c r="X117" s="90">
        <f>IF(LEFT($P117,4)="PTUP",$Q117+1,IF(LEFT($P117,4)="PTIN",$Q117,IF(LEFT($P117,4)="PTPL",1,0)))</f>
        <v>0</v>
      </c>
      <c r="Y117" s="91">
        <f t="shared" si="12"/>
        <v>0</v>
      </c>
      <c r="Z117" s="91">
        <f>IF(LEFT($P117,4)="CTUP",$Q117+1,IF(LEFT($P117,4)="CTIN",$Q117,IF(LEFT($P117,4)="CTCL",1,IF(LEFT($P117,4)="CTPL",1,0))))</f>
        <v>7</v>
      </c>
      <c r="AA117" s="92">
        <f>IF(LEFT($P117,4)="CTIN",1,IF(LEFT($P117,4)="CTCL",$Q117,IF(LEFT($P117,6)="CTUPCL",$Q117-1,IF(LEFT($P117,6)="CTINCL",$Q117,0))))</f>
        <v>1</v>
      </c>
      <c r="AB117" s="93"/>
      <c r="AC117" s="88" t="s">
        <v>802</v>
      </c>
      <c r="AD117" s="94"/>
      <c r="AE117" s="88"/>
      <c r="AF117" s="140" t="s">
        <v>945</v>
      </c>
      <c r="AG117" s="140" t="s">
        <v>947</v>
      </c>
    </row>
    <row r="118" spans="1:33" s="114" customFormat="1" ht="12" customHeight="1" x14ac:dyDescent="0.2">
      <c r="A118" s="69">
        <f t="shared" si="13"/>
        <v>117</v>
      </c>
      <c r="B118" s="69">
        <v>14</v>
      </c>
      <c r="C118" s="78" t="str">
        <f t="shared" si="20"/>
        <v>Пиво</v>
      </c>
      <c r="D118" s="99" t="s">
        <v>123</v>
      </c>
      <c r="E118" s="79" t="str">
        <f t="shared" si="14"/>
        <v>КПНв-500-Медведи</v>
      </c>
      <c r="F118" s="80">
        <v>121150</v>
      </c>
      <c r="G118" s="81">
        <f t="shared" si="15"/>
        <v>14100117</v>
      </c>
      <c r="H118" s="82">
        <v>500</v>
      </c>
      <c r="I118" s="83" t="s">
        <v>577</v>
      </c>
      <c r="J118" s="84">
        <f t="shared" si="16"/>
        <v>121150</v>
      </c>
      <c r="K118" s="99" t="s">
        <v>826</v>
      </c>
      <c r="L118" s="69" t="s">
        <v>125</v>
      </c>
      <c r="M118" s="69">
        <v>10</v>
      </c>
      <c r="N118" s="69">
        <v>275</v>
      </c>
      <c r="O118" s="69">
        <v>1360</v>
      </c>
      <c r="P118" s="100" t="s">
        <v>109</v>
      </c>
      <c r="Q118" s="100">
        <v>5</v>
      </c>
      <c r="R118" s="87">
        <v>1525</v>
      </c>
      <c r="S118" s="87" t="s">
        <v>118</v>
      </c>
      <c r="T118" s="87"/>
      <c r="U118" s="99"/>
      <c r="V118" s="99"/>
      <c r="W118" s="113"/>
      <c r="X118" s="90">
        <f t="shared" ref="X118:X181" si="24">IF(LEFT($P118,4)="PTUP",$Q118+1,IF(LEFT($P118,4)="PTIN",$Q118,IF(LEFT($P118,4)="PTPL",1,0)))</f>
        <v>1</v>
      </c>
      <c r="Y118" s="91">
        <f t="shared" si="12"/>
        <v>5</v>
      </c>
      <c r="Z118" s="91">
        <f t="shared" ref="Z118:Z181" si="25">IF(LEFT($P118,4)="CTUP",$Q118+1,IF(LEFT($P118,4)="CTIN",$Q118,IF(LEFT($P118,4)="CTCL",1,IF(LEFT($P118,4)="CTPL",1,0))))</f>
        <v>0</v>
      </c>
      <c r="AA118" s="92">
        <f t="shared" ref="AA118:AA181" si="26">IF(LEFT($P118,4)="CTIN",1,IF(LEFT($P118,4)="CTCL",$Q118,IF(LEFT($P118,6)="CTUPCL",$Q118-1,IF(LEFT($P118,6)="CTINCL",$Q118,0))))</f>
        <v>0</v>
      </c>
      <c r="AB118" s="93"/>
      <c r="AC118" s="88" t="s">
        <v>802</v>
      </c>
      <c r="AD118" s="103"/>
      <c r="AE118" s="99"/>
      <c r="AF118" s="140" t="s">
        <v>945</v>
      </c>
      <c r="AG118" s="140" t="s">
        <v>947</v>
      </c>
    </row>
    <row r="119" spans="1:33" s="114" customFormat="1" ht="12" customHeight="1" x14ac:dyDescent="0.2">
      <c r="A119" s="69">
        <f t="shared" si="13"/>
        <v>118</v>
      </c>
      <c r="B119" s="69">
        <v>14</v>
      </c>
      <c r="C119" s="78" t="str">
        <f t="shared" si="20"/>
        <v>Пиво</v>
      </c>
      <c r="D119" s="99" t="s">
        <v>123</v>
      </c>
      <c r="E119" s="79" t="str">
        <f t="shared" si="14"/>
        <v>КПНв-500-Медведи</v>
      </c>
      <c r="F119" s="80">
        <v>121150</v>
      </c>
      <c r="G119" s="81">
        <f t="shared" si="15"/>
        <v>14100118</v>
      </c>
      <c r="H119" s="82">
        <v>500</v>
      </c>
      <c r="I119" s="83" t="s">
        <v>577</v>
      </c>
      <c r="J119" s="84">
        <f t="shared" si="16"/>
        <v>121150</v>
      </c>
      <c r="K119" s="99" t="s">
        <v>826</v>
      </c>
      <c r="L119" s="69" t="s">
        <v>125</v>
      </c>
      <c r="M119" s="69">
        <v>10</v>
      </c>
      <c r="N119" s="69">
        <v>275</v>
      </c>
      <c r="O119" s="69">
        <v>1904</v>
      </c>
      <c r="P119" s="100" t="s">
        <v>21</v>
      </c>
      <c r="Q119" s="100">
        <v>7</v>
      </c>
      <c r="R119" s="87">
        <v>2070</v>
      </c>
      <c r="S119" s="87" t="s">
        <v>114</v>
      </c>
      <c r="T119" s="87"/>
      <c r="U119" s="99"/>
      <c r="V119" s="99"/>
      <c r="W119" s="113"/>
      <c r="X119" s="90">
        <f t="shared" si="24"/>
        <v>1</v>
      </c>
      <c r="Y119" s="91">
        <f t="shared" si="12"/>
        <v>7</v>
      </c>
      <c r="Z119" s="91">
        <f t="shared" si="25"/>
        <v>0</v>
      </c>
      <c r="AA119" s="92">
        <f t="shared" si="26"/>
        <v>0</v>
      </c>
      <c r="AB119" s="93"/>
      <c r="AC119" s="88" t="s">
        <v>802</v>
      </c>
      <c r="AD119" s="103"/>
      <c r="AE119" s="99"/>
      <c r="AF119" s="140" t="s">
        <v>945</v>
      </c>
      <c r="AG119" s="140" t="s">
        <v>947</v>
      </c>
    </row>
    <row r="120" spans="1:33" s="114" customFormat="1" ht="12" customHeight="1" x14ac:dyDescent="0.2">
      <c r="A120" s="69">
        <f t="shared" si="13"/>
        <v>119</v>
      </c>
      <c r="B120" s="69">
        <v>14</v>
      </c>
      <c r="C120" s="78" t="str">
        <f t="shared" si="20"/>
        <v>Пиво</v>
      </c>
      <c r="D120" s="99" t="s">
        <v>123</v>
      </c>
      <c r="E120" s="79" t="str">
        <f t="shared" si="14"/>
        <v>КПНн-500-Доктор Дизель</v>
      </c>
      <c r="F120" s="80">
        <v>121250</v>
      </c>
      <c r="G120" s="81">
        <f t="shared" si="15"/>
        <v>14100119</v>
      </c>
      <c r="H120" s="82">
        <v>500</v>
      </c>
      <c r="I120" s="83" t="s">
        <v>578</v>
      </c>
      <c r="J120" s="84">
        <f t="shared" si="16"/>
        <v>121250</v>
      </c>
      <c r="K120" s="99" t="s">
        <v>330</v>
      </c>
      <c r="L120" s="69" t="s">
        <v>125</v>
      </c>
      <c r="M120" s="69">
        <v>10</v>
      </c>
      <c r="N120" s="69">
        <v>285</v>
      </c>
      <c r="O120" s="69">
        <v>1400</v>
      </c>
      <c r="P120" s="100" t="s">
        <v>109</v>
      </c>
      <c r="Q120" s="100">
        <v>5</v>
      </c>
      <c r="R120" s="87">
        <v>1535</v>
      </c>
      <c r="S120" s="87" t="s">
        <v>118</v>
      </c>
      <c r="T120" s="87"/>
      <c r="U120" s="88" t="s">
        <v>102</v>
      </c>
      <c r="V120" s="99"/>
      <c r="W120" s="113"/>
      <c r="X120" s="90">
        <f t="shared" si="24"/>
        <v>1</v>
      </c>
      <c r="Y120" s="91">
        <f t="shared" si="12"/>
        <v>5</v>
      </c>
      <c r="Z120" s="91">
        <f t="shared" si="25"/>
        <v>0</v>
      </c>
      <c r="AA120" s="92">
        <f t="shared" si="26"/>
        <v>0</v>
      </c>
      <c r="AB120" s="93"/>
      <c r="AC120" s="88" t="s">
        <v>802</v>
      </c>
      <c r="AD120" s="103"/>
      <c r="AE120" s="99">
        <v>40006122</v>
      </c>
      <c r="AF120" s="140" t="s">
        <v>945</v>
      </c>
      <c r="AG120" s="140" t="s">
        <v>947</v>
      </c>
    </row>
    <row r="121" spans="1:33" s="114" customFormat="1" ht="12" customHeight="1" x14ac:dyDescent="0.2">
      <c r="A121" s="69">
        <f t="shared" si="13"/>
        <v>120</v>
      </c>
      <c r="B121" s="69">
        <v>14</v>
      </c>
      <c r="C121" s="78" t="str">
        <f t="shared" si="20"/>
        <v>Пиво</v>
      </c>
      <c r="D121" s="99" t="s">
        <v>123</v>
      </c>
      <c r="E121" s="79" t="str">
        <f t="shared" si="14"/>
        <v>КПНн-500-Доктор Дизель</v>
      </c>
      <c r="F121" s="80">
        <v>121250</v>
      </c>
      <c r="G121" s="81">
        <f t="shared" si="15"/>
        <v>14100120</v>
      </c>
      <c r="H121" s="82">
        <v>500</v>
      </c>
      <c r="I121" s="83" t="s">
        <v>578</v>
      </c>
      <c r="J121" s="84">
        <f t="shared" si="16"/>
        <v>121250</v>
      </c>
      <c r="K121" s="99" t="s">
        <v>330</v>
      </c>
      <c r="L121" s="69" t="s">
        <v>125</v>
      </c>
      <c r="M121" s="69">
        <v>10</v>
      </c>
      <c r="N121" s="69">
        <v>285</v>
      </c>
      <c r="O121" s="69">
        <v>1960</v>
      </c>
      <c r="P121" s="100" t="s">
        <v>21</v>
      </c>
      <c r="Q121" s="100">
        <v>7</v>
      </c>
      <c r="R121" s="87">
        <v>2080</v>
      </c>
      <c r="S121" s="87" t="s">
        <v>114</v>
      </c>
      <c r="T121" s="87"/>
      <c r="U121" s="88" t="s">
        <v>102</v>
      </c>
      <c r="V121" s="99"/>
      <c r="W121" s="113"/>
      <c r="X121" s="90">
        <f t="shared" si="24"/>
        <v>1</v>
      </c>
      <c r="Y121" s="91">
        <f t="shared" si="12"/>
        <v>7</v>
      </c>
      <c r="Z121" s="91">
        <f t="shared" si="25"/>
        <v>0</v>
      </c>
      <c r="AA121" s="92">
        <f t="shared" si="26"/>
        <v>0</v>
      </c>
      <c r="AB121" s="93"/>
      <c r="AC121" s="88" t="s">
        <v>802</v>
      </c>
      <c r="AD121" s="103"/>
      <c r="AE121" s="139">
        <v>40006122</v>
      </c>
      <c r="AF121" s="140" t="s">
        <v>945</v>
      </c>
      <c r="AG121" s="140" t="s">
        <v>947</v>
      </c>
    </row>
    <row r="122" spans="1:33" s="114" customFormat="1" ht="12" customHeight="1" x14ac:dyDescent="0.2">
      <c r="A122" s="69">
        <f t="shared" si="13"/>
        <v>121</v>
      </c>
      <c r="B122" s="69">
        <v>14</v>
      </c>
      <c r="C122" s="78" t="str">
        <f t="shared" si="20"/>
        <v>Пиво</v>
      </c>
      <c r="D122" s="99" t="s">
        <v>123</v>
      </c>
      <c r="E122" s="79" t="str">
        <f t="shared" si="14"/>
        <v>КПНн-500-Доктор Дизель</v>
      </c>
      <c r="F122" s="80">
        <v>121250</v>
      </c>
      <c r="G122" s="81">
        <f t="shared" si="15"/>
        <v>14200121</v>
      </c>
      <c r="H122" s="82">
        <v>500</v>
      </c>
      <c r="I122" s="83" t="s">
        <v>578</v>
      </c>
      <c r="J122" s="84">
        <f t="shared" si="16"/>
        <v>121250</v>
      </c>
      <c r="K122" s="99" t="s">
        <v>330</v>
      </c>
      <c r="L122" s="69" t="s">
        <v>125</v>
      </c>
      <c r="M122" s="69">
        <v>20</v>
      </c>
      <c r="N122" s="69">
        <v>285</v>
      </c>
      <c r="O122" s="69">
        <v>1400</v>
      </c>
      <c r="P122" s="100" t="s">
        <v>109</v>
      </c>
      <c r="Q122" s="100">
        <v>5</v>
      </c>
      <c r="R122" s="87">
        <v>1535</v>
      </c>
      <c r="S122" s="87" t="s">
        <v>118</v>
      </c>
      <c r="T122" s="87"/>
      <c r="U122" s="88" t="s">
        <v>102</v>
      </c>
      <c r="V122" s="99"/>
      <c r="W122" s="113"/>
      <c r="X122" s="90">
        <f t="shared" si="24"/>
        <v>1</v>
      </c>
      <c r="Y122" s="91">
        <f t="shared" si="12"/>
        <v>5</v>
      </c>
      <c r="Z122" s="91">
        <f t="shared" si="25"/>
        <v>0</v>
      </c>
      <c r="AA122" s="92">
        <f t="shared" si="26"/>
        <v>0</v>
      </c>
      <c r="AB122" s="93"/>
      <c r="AC122" s="88" t="s">
        <v>802</v>
      </c>
      <c r="AD122" s="103"/>
      <c r="AE122" s="99">
        <v>40002539</v>
      </c>
      <c r="AF122" s="140" t="s">
        <v>945</v>
      </c>
      <c r="AG122" s="140" t="s">
        <v>947</v>
      </c>
    </row>
    <row r="123" spans="1:33" s="114" customFormat="1" ht="12" customHeight="1" x14ac:dyDescent="0.2">
      <c r="A123" s="69">
        <f t="shared" si="13"/>
        <v>122</v>
      </c>
      <c r="B123" s="69">
        <v>14</v>
      </c>
      <c r="C123" s="78" t="str">
        <f t="shared" si="20"/>
        <v>Пиво</v>
      </c>
      <c r="D123" s="99" t="s">
        <v>123</v>
      </c>
      <c r="E123" s="79" t="str">
        <f t="shared" si="14"/>
        <v>КПНн-500-Доктор Дизель</v>
      </c>
      <c r="F123" s="80">
        <v>121250</v>
      </c>
      <c r="G123" s="81">
        <f t="shared" si="15"/>
        <v>14200122</v>
      </c>
      <c r="H123" s="82">
        <v>500</v>
      </c>
      <c r="I123" s="83" t="s">
        <v>578</v>
      </c>
      <c r="J123" s="84">
        <f t="shared" si="16"/>
        <v>121250</v>
      </c>
      <c r="K123" s="99" t="s">
        <v>330</v>
      </c>
      <c r="L123" s="69" t="s">
        <v>125</v>
      </c>
      <c r="M123" s="69">
        <v>20</v>
      </c>
      <c r="N123" s="69">
        <v>285</v>
      </c>
      <c r="O123" s="69">
        <v>1960</v>
      </c>
      <c r="P123" s="100" t="s">
        <v>21</v>
      </c>
      <c r="Q123" s="100">
        <v>7</v>
      </c>
      <c r="R123" s="87">
        <v>2080</v>
      </c>
      <c r="S123" s="87" t="s">
        <v>114</v>
      </c>
      <c r="T123" s="87"/>
      <c r="U123" s="88" t="s">
        <v>102</v>
      </c>
      <c r="V123" s="99"/>
      <c r="W123" s="113"/>
      <c r="X123" s="90">
        <f t="shared" si="24"/>
        <v>1</v>
      </c>
      <c r="Y123" s="91">
        <f t="shared" si="12"/>
        <v>7</v>
      </c>
      <c r="Z123" s="91">
        <f t="shared" si="25"/>
        <v>0</v>
      </c>
      <c r="AA123" s="92">
        <f t="shared" si="26"/>
        <v>0</v>
      </c>
      <c r="AB123" s="93"/>
      <c r="AC123" s="88" t="s">
        <v>802</v>
      </c>
      <c r="AD123" s="103"/>
      <c r="AE123" s="139">
        <v>40002539</v>
      </c>
      <c r="AF123" s="140" t="s">
        <v>945</v>
      </c>
      <c r="AG123" s="140" t="s">
        <v>947</v>
      </c>
    </row>
    <row r="124" spans="1:33" s="114" customFormat="1" ht="12" customHeight="1" x14ac:dyDescent="0.2">
      <c r="A124" s="69">
        <f t="shared" si="13"/>
        <v>123</v>
      </c>
      <c r="B124" s="69">
        <v>14</v>
      </c>
      <c r="C124" s="78" t="str">
        <f t="shared" si="20"/>
        <v>Пиво</v>
      </c>
      <c r="D124" s="99" t="s">
        <v>123</v>
      </c>
      <c r="E124" s="79" t="str">
        <f t="shared" si="14"/>
        <v>КПНн-500-Доктор Дизель</v>
      </c>
      <c r="F124" s="80">
        <v>121250</v>
      </c>
      <c r="G124" s="81">
        <f t="shared" si="15"/>
        <v>14200123</v>
      </c>
      <c r="H124" s="82">
        <v>500</v>
      </c>
      <c r="I124" s="83" t="s">
        <v>578</v>
      </c>
      <c r="J124" s="84">
        <f t="shared" si="16"/>
        <v>121250</v>
      </c>
      <c r="K124" s="99" t="s">
        <v>330</v>
      </c>
      <c r="L124" s="69" t="s">
        <v>125</v>
      </c>
      <c r="M124" s="69">
        <v>20</v>
      </c>
      <c r="N124" s="69">
        <v>285</v>
      </c>
      <c r="O124" s="69">
        <v>1960</v>
      </c>
      <c r="P124" s="69" t="s">
        <v>105</v>
      </c>
      <c r="Q124" s="100">
        <v>7</v>
      </c>
      <c r="R124" s="87">
        <v>2080</v>
      </c>
      <c r="S124" s="87" t="s">
        <v>114</v>
      </c>
      <c r="T124" s="87"/>
      <c r="U124" s="88" t="s">
        <v>102</v>
      </c>
      <c r="V124" s="99"/>
      <c r="W124" s="113"/>
      <c r="X124" s="90">
        <f t="shared" si="24"/>
        <v>0</v>
      </c>
      <c r="Y124" s="91">
        <f t="shared" si="12"/>
        <v>7</v>
      </c>
      <c r="Z124" s="91">
        <f t="shared" si="25"/>
        <v>1</v>
      </c>
      <c r="AA124" s="92">
        <f t="shared" si="26"/>
        <v>0</v>
      </c>
      <c r="AB124" s="93"/>
      <c r="AC124" s="88" t="s">
        <v>802</v>
      </c>
      <c r="AD124" s="103"/>
      <c r="AE124" s="139">
        <v>40002539</v>
      </c>
      <c r="AF124" s="140" t="s">
        <v>945</v>
      </c>
      <c r="AG124" s="140" t="s">
        <v>947</v>
      </c>
    </row>
    <row r="125" spans="1:33" s="114" customFormat="1" ht="12" customHeight="1" x14ac:dyDescent="0.2">
      <c r="A125" s="69">
        <f t="shared" si="13"/>
        <v>124</v>
      </c>
      <c r="B125" s="69">
        <v>14</v>
      </c>
      <c r="C125" s="78" t="str">
        <f t="shared" si="20"/>
        <v>Пиво</v>
      </c>
      <c r="D125" s="99" t="s">
        <v>123</v>
      </c>
      <c r="E125" s="79" t="str">
        <f t="shared" si="14"/>
        <v>КПНн-330-Хейнекен</v>
      </c>
      <c r="F125" s="80">
        <v>126033</v>
      </c>
      <c r="G125" s="81">
        <f t="shared" si="15"/>
        <v>14200124</v>
      </c>
      <c r="H125" s="82">
        <v>330</v>
      </c>
      <c r="I125" s="83" t="s">
        <v>579</v>
      </c>
      <c r="J125" s="84">
        <f t="shared" si="16"/>
        <v>126033</v>
      </c>
      <c r="K125" s="99" t="s">
        <v>329</v>
      </c>
      <c r="L125" s="69" t="s">
        <v>125</v>
      </c>
      <c r="M125" s="69">
        <v>20</v>
      </c>
      <c r="N125" s="69">
        <v>205</v>
      </c>
      <c r="O125" s="69">
        <v>3040</v>
      </c>
      <c r="P125" s="100" t="s">
        <v>126</v>
      </c>
      <c r="Q125" s="100">
        <v>8</v>
      </c>
      <c r="R125" s="87">
        <v>1990</v>
      </c>
      <c r="S125" s="87" t="s">
        <v>127</v>
      </c>
      <c r="T125" s="87"/>
      <c r="U125" s="88" t="s">
        <v>102</v>
      </c>
      <c r="V125" s="99"/>
      <c r="W125" s="113"/>
      <c r="X125" s="90">
        <f t="shared" si="24"/>
        <v>1</v>
      </c>
      <c r="Y125" s="91">
        <f t="shared" si="12"/>
        <v>8</v>
      </c>
      <c r="Z125" s="91">
        <f t="shared" si="25"/>
        <v>0</v>
      </c>
      <c r="AA125" s="92">
        <f t="shared" si="26"/>
        <v>0</v>
      </c>
      <c r="AB125" s="93"/>
      <c r="AC125" s="88" t="s">
        <v>802</v>
      </c>
      <c r="AD125" s="103"/>
      <c r="AE125" s="99">
        <v>40001166</v>
      </c>
      <c r="AF125" s="140" t="s">
        <v>945</v>
      </c>
      <c r="AG125" s="140" t="s">
        <v>947</v>
      </c>
    </row>
    <row r="126" spans="1:33" s="114" customFormat="1" ht="12" customHeight="1" x14ac:dyDescent="0.2">
      <c r="A126" s="69">
        <f t="shared" si="13"/>
        <v>125</v>
      </c>
      <c r="B126" s="69">
        <v>14</v>
      </c>
      <c r="C126" s="78" t="str">
        <f t="shared" si="20"/>
        <v>Пиво</v>
      </c>
      <c r="D126" s="99" t="s">
        <v>123</v>
      </c>
      <c r="E126" s="79" t="str">
        <f t="shared" si="14"/>
        <v>КПНн-330-Хейнекен</v>
      </c>
      <c r="F126" s="80">
        <v>126033</v>
      </c>
      <c r="G126" s="81">
        <f t="shared" si="15"/>
        <v>14200125</v>
      </c>
      <c r="H126" s="82">
        <v>330</v>
      </c>
      <c r="I126" s="83" t="s">
        <v>579</v>
      </c>
      <c r="J126" s="84">
        <f t="shared" si="16"/>
        <v>126033</v>
      </c>
      <c r="K126" s="99" t="s">
        <v>329</v>
      </c>
      <c r="L126" s="69" t="s">
        <v>125</v>
      </c>
      <c r="M126" s="69">
        <v>20</v>
      </c>
      <c r="N126" s="69">
        <v>205</v>
      </c>
      <c r="O126" s="69">
        <v>2968</v>
      </c>
      <c r="P126" s="100" t="s">
        <v>126</v>
      </c>
      <c r="Q126" s="100">
        <v>8</v>
      </c>
      <c r="R126" s="87">
        <v>2006</v>
      </c>
      <c r="S126" s="87" t="s">
        <v>127</v>
      </c>
      <c r="T126" s="87"/>
      <c r="U126" s="88" t="s">
        <v>102</v>
      </c>
      <c r="V126" s="99"/>
      <c r="W126" s="113"/>
      <c r="X126" s="90">
        <f t="shared" si="24"/>
        <v>1</v>
      </c>
      <c r="Y126" s="91">
        <f t="shared" si="12"/>
        <v>8</v>
      </c>
      <c r="Z126" s="91">
        <f t="shared" si="25"/>
        <v>0</v>
      </c>
      <c r="AA126" s="92">
        <f t="shared" si="26"/>
        <v>0</v>
      </c>
      <c r="AB126" s="93"/>
      <c r="AC126" s="88" t="s">
        <v>802</v>
      </c>
      <c r="AD126" s="103"/>
      <c r="AE126" s="99">
        <v>40001166</v>
      </c>
      <c r="AF126" s="140" t="s">
        <v>945</v>
      </c>
      <c r="AG126" s="140" t="s">
        <v>947</v>
      </c>
    </row>
    <row r="127" spans="1:33" s="114" customFormat="1" ht="12" customHeight="1" x14ac:dyDescent="0.2">
      <c r="A127" s="69">
        <f t="shared" si="13"/>
        <v>126</v>
      </c>
      <c r="B127" s="69">
        <v>14</v>
      </c>
      <c r="C127" s="78" t="str">
        <f t="shared" si="20"/>
        <v>Пиво</v>
      </c>
      <c r="D127" s="99" t="s">
        <v>897</v>
      </c>
      <c r="E127" s="79" t="str">
        <f t="shared" si="14"/>
        <v>26 twist crown Клинское Лайт</v>
      </c>
      <c r="F127" s="80">
        <v>110250</v>
      </c>
      <c r="G127" s="81">
        <f t="shared" si="15"/>
        <v>14100126</v>
      </c>
      <c r="H127" s="82">
        <v>500</v>
      </c>
      <c r="I127" s="83" t="s">
        <v>580</v>
      </c>
      <c r="J127" s="84">
        <f t="shared" si="16"/>
        <v>110250</v>
      </c>
      <c r="K127" s="99" t="s">
        <v>129</v>
      </c>
      <c r="L127" s="69" t="s">
        <v>125</v>
      </c>
      <c r="M127" s="69">
        <v>10</v>
      </c>
      <c r="N127" s="69">
        <v>290</v>
      </c>
      <c r="O127" s="69">
        <v>1904</v>
      </c>
      <c r="P127" s="100" t="s">
        <v>21</v>
      </c>
      <c r="Q127" s="100">
        <v>7</v>
      </c>
      <c r="R127" s="87">
        <v>2076</v>
      </c>
      <c r="S127" s="87" t="s">
        <v>130</v>
      </c>
      <c r="T127" s="87"/>
      <c r="U127" s="88" t="s">
        <v>102</v>
      </c>
      <c r="V127" s="99"/>
      <c r="W127" s="113"/>
      <c r="X127" s="90">
        <f t="shared" si="24"/>
        <v>1</v>
      </c>
      <c r="Y127" s="91">
        <f t="shared" si="12"/>
        <v>7</v>
      </c>
      <c r="Z127" s="91">
        <f t="shared" si="25"/>
        <v>0</v>
      </c>
      <c r="AA127" s="92">
        <f t="shared" si="26"/>
        <v>0</v>
      </c>
      <c r="AB127" s="93"/>
      <c r="AC127" s="88" t="s">
        <v>802</v>
      </c>
      <c r="AD127" s="103"/>
      <c r="AE127" s="99"/>
      <c r="AF127" s="140" t="s">
        <v>945</v>
      </c>
      <c r="AG127" s="140" t="s">
        <v>947</v>
      </c>
    </row>
    <row r="128" spans="1:33" s="114" customFormat="1" ht="12" customHeight="1" x14ac:dyDescent="0.2">
      <c r="A128" s="69">
        <f t="shared" si="13"/>
        <v>127</v>
      </c>
      <c r="B128" s="69">
        <v>14</v>
      </c>
      <c r="C128" s="78" t="str">
        <f t="shared" si="20"/>
        <v>Пиво</v>
      </c>
      <c r="D128" s="99" t="s">
        <v>897</v>
      </c>
      <c r="E128" s="79" t="str">
        <f t="shared" si="14"/>
        <v>26 twist crown Клинское Лайт</v>
      </c>
      <c r="F128" s="80">
        <v>110250</v>
      </c>
      <c r="G128" s="81">
        <f t="shared" si="15"/>
        <v>14200127</v>
      </c>
      <c r="H128" s="82">
        <v>500</v>
      </c>
      <c r="I128" s="83" t="s">
        <v>580</v>
      </c>
      <c r="J128" s="84">
        <f t="shared" si="16"/>
        <v>110250</v>
      </c>
      <c r="K128" s="99" t="s">
        <v>129</v>
      </c>
      <c r="L128" s="69" t="s">
        <v>125</v>
      </c>
      <c r="M128" s="69">
        <v>20</v>
      </c>
      <c r="N128" s="69">
        <v>290</v>
      </c>
      <c r="O128" s="69">
        <v>1904</v>
      </c>
      <c r="P128" s="100" t="s">
        <v>21</v>
      </c>
      <c r="Q128" s="100">
        <v>7</v>
      </c>
      <c r="R128" s="87">
        <v>2076</v>
      </c>
      <c r="S128" s="87" t="s">
        <v>130</v>
      </c>
      <c r="T128" s="87"/>
      <c r="U128" s="88" t="s">
        <v>102</v>
      </c>
      <c r="V128" s="99"/>
      <c r="W128" s="113"/>
      <c r="X128" s="90">
        <f t="shared" si="24"/>
        <v>1</v>
      </c>
      <c r="Y128" s="91">
        <f t="shared" si="12"/>
        <v>7</v>
      </c>
      <c r="Z128" s="91">
        <f t="shared" si="25"/>
        <v>0</v>
      </c>
      <c r="AA128" s="92">
        <f t="shared" si="26"/>
        <v>0</v>
      </c>
      <c r="AB128" s="93"/>
      <c r="AC128" s="88" t="s">
        <v>802</v>
      </c>
      <c r="AD128" s="103"/>
      <c r="AE128" s="99"/>
      <c r="AF128" s="140" t="s">
        <v>945</v>
      </c>
      <c r="AG128" s="140" t="s">
        <v>947</v>
      </c>
    </row>
    <row r="129" spans="1:33" ht="12" customHeight="1" x14ac:dyDescent="0.2">
      <c r="A129" s="69">
        <f t="shared" si="13"/>
        <v>128</v>
      </c>
      <c r="B129" s="69">
        <v>14</v>
      </c>
      <c r="C129" s="78" t="str">
        <f t="shared" si="20"/>
        <v>Пиво</v>
      </c>
      <c r="D129" s="80" t="s">
        <v>18</v>
      </c>
      <c r="E129" s="79" t="str">
        <f t="shared" ref="E129" si="27">K129</f>
        <v>КПН-2-500-Туборг 3G</v>
      </c>
      <c r="F129" s="80">
        <v>114650</v>
      </c>
      <c r="G129" s="81">
        <f t="shared" ref="G129" si="28">IF(AND(B129&gt;0,M129&gt;0),CONCATENATE(B129,M129,RIGHT(G128,4))+1,"")</f>
        <v>14200128</v>
      </c>
      <c r="H129" s="82">
        <v>500</v>
      </c>
      <c r="I129" s="83" t="s">
        <v>572</v>
      </c>
      <c r="J129" s="84">
        <f t="shared" ref="J129" si="29">F129</f>
        <v>114650</v>
      </c>
      <c r="K129" s="108" t="s">
        <v>97</v>
      </c>
      <c r="L129" s="65" t="s">
        <v>20</v>
      </c>
      <c r="M129" s="65">
        <v>20</v>
      </c>
      <c r="N129" s="69">
        <v>335</v>
      </c>
      <c r="O129" s="69">
        <v>1960</v>
      </c>
      <c r="P129" s="69" t="s">
        <v>488</v>
      </c>
      <c r="Q129" s="69">
        <v>7</v>
      </c>
      <c r="R129" s="87">
        <v>2019</v>
      </c>
      <c r="S129" s="87" t="s">
        <v>106</v>
      </c>
      <c r="T129" s="87"/>
      <c r="U129" s="88" t="s">
        <v>487</v>
      </c>
      <c r="V129" s="88"/>
      <c r="W129" s="89"/>
      <c r="X129" s="90">
        <f t="shared" si="24"/>
        <v>0</v>
      </c>
      <c r="Y129" s="91">
        <f t="shared" si="12"/>
        <v>7</v>
      </c>
      <c r="Z129" s="91">
        <f t="shared" si="25"/>
        <v>1</v>
      </c>
      <c r="AA129" s="92">
        <f t="shared" si="26"/>
        <v>0</v>
      </c>
      <c r="AB129" s="93"/>
      <c r="AC129" s="88" t="s">
        <v>802</v>
      </c>
      <c r="AD129" s="94"/>
      <c r="AE129" s="88"/>
      <c r="AF129" s="140" t="s">
        <v>945</v>
      </c>
      <c r="AG129" s="140" t="s">
        <v>947</v>
      </c>
    </row>
    <row r="130" spans="1:33" s="114" customFormat="1" ht="12" customHeight="1" x14ac:dyDescent="0.2">
      <c r="A130" s="69">
        <f t="shared" si="13"/>
        <v>129</v>
      </c>
      <c r="B130" s="69">
        <v>14</v>
      </c>
      <c r="C130" s="78" t="str">
        <f t="shared" si="20"/>
        <v>Пиво</v>
      </c>
      <c r="D130" s="99" t="s">
        <v>897</v>
      </c>
      <c r="E130" s="79" t="str">
        <f t="shared" si="14"/>
        <v>ВКП-2-500-Т</v>
      </c>
      <c r="F130" s="80">
        <v>115250</v>
      </c>
      <c r="G130" s="81">
        <f t="shared" si="15"/>
        <v>14100129</v>
      </c>
      <c r="H130" s="82">
        <v>500</v>
      </c>
      <c r="I130" s="83" t="s">
        <v>581</v>
      </c>
      <c r="J130" s="84">
        <f t="shared" si="16"/>
        <v>115250</v>
      </c>
      <c r="K130" s="99" t="s">
        <v>131</v>
      </c>
      <c r="L130" s="69" t="s">
        <v>125</v>
      </c>
      <c r="M130" s="69">
        <v>10</v>
      </c>
      <c r="N130" s="69">
        <v>275</v>
      </c>
      <c r="O130" s="69">
        <v>2023</v>
      </c>
      <c r="P130" s="100" t="s">
        <v>21</v>
      </c>
      <c r="Q130" s="100">
        <v>7</v>
      </c>
      <c r="R130" s="87">
        <v>1988</v>
      </c>
      <c r="S130" s="87" t="s">
        <v>130</v>
      </c>
      <c r="T130" s="87"/>
      <c r="U130" s="88" t="s">
        <v>102</v>
      </c>
      <c r="V130" s="99"/>
      <c r="W130" s="113"/>
      <c r="X130" s="90">
        <f t="shared" si="24"/>
        <v>1</v>
      </c>
      <c r="Y130" s="91">
        <f t="shared" ref="Y130:Y193" si="30">IF(LEFT($P130,4)="PTUP",0,IF(LEFT($P130,4)="PTIN",1,IF(LEFT($P130,4)="PTPL",$Q130,IF(LEFT($P130,4)="CTPL",$Q130,IF(LEFT($P130,4)="PLPL",$Q130+1,0)))))</f>
        <v>7</v>
      </c>
      <c r="Z130" s="91">
        <f t="shared" si="25"/>
        <v>0</v>
      </c>
      <c r="AA130" s="92">
        <f t="shared" si="26"/>
        <v>0</v>
      </c>
      <c r="AB130" s="93"/>
      <c r="AC130" s="88" t="s">
        <v>802</v>
      </c>
      <c r="AD130" s="103"/>
      <c r="AE130" s="99"/>
      <c r="AF130" s="140" t="s">
        <v>945</v>
      </c>
      <c r="AG130" s="140" t="s">
        <v>947</v>
      </c>
    </row>
    <row r="131" spans="1:33" s="114" customFormat="1" ht="12" customHeight="1" x14ac:dyDescent="0.2">
      <c r="A131" s="69">
        <f t="shared" ref="A131:A194" si="31">A130+1</f>
        <v>130</v>
      </c>
      <c r="B131" s="69">
        <v>14</v>
      </c>
      <c r="C131" s="78" t="str">
        <f t="shared" si="20"/>
        <v>Пиво</v>
      </c>
      <c r="D131" s="99" t="s">
        <v>897</v>
      </c>
      <c r="E131" s="79" t="str">
        <f t="shared" ref="E131:E194" si="32">K131</f>
        <v>26 twist crown-500-Бексил</v>
      </c>
      <c r="F131" s="80">
        <v>110750</v>
      </c>
      <c r="G131" s="81">
        <f t="shared" ref="G131:G194" si="33">IF(AND(B131&gt;0,M131&gt;0),CONCATENATE(B131,M131,RIGHT(G130,4))+1,"")</f>
        <v>14200130</v>
      </c>
      <c r="H131" s="82">
        <v>500</v>
      </c>
      <c r="I131" s="83" t="s">
        <v>582</v>
      </c>
      <c r="J131" s="84">
        <f t="shared" ref="J131:J194" si="34">F131</f>
        <v>110750</v>
      </c>
      <c r="K131" s="99" t="s">
        <v>367</v>
      </c>
      <c r="L131" s="69" t="s">
        <v>125</v>
      </c>
      <c r="M131" s="69">
        <v>20</v>
      </c>
      <c r="N131" s="69">
        <v>275</v>
      </c>
      <c r="O131" s="69">
        <v>1904</v>
      </c>
      <c r="P131" s="100" t="s">
        <v>21</v>
      </c>
      <c r="Q131" s="100">
        <v>7</v>
      </c>
      <c r="R131" s="87">
        <v>2095</v>
      </c>
      <c r="S131" s="87" t="s">
        <v>130</v>
      </c>
      <c r="T131" s="87"/>
      <c r="U131" s="88" t="s">
        <v>102</v>
      </c>
      <c r="V131" s="99"/>
      <c r="W131" s="113"/>
      <c r="X131" s="90">
        <f t="shared" si="24"/>
        <v>1</v>
      </c>
      <c r="Y131" s="91">
        <f t="shared" si="30"/>
        <v>7</v>
      </c>
      <c r="Z131" s="91">
        <f t="shared" si="25"/>
        <v>0</v>
      </c>
      <c r="AA131" s="92">
        <f t="shared" si="26"/>
        <v>0</v>
      </c>
      <c r="AB131" s="93"/>
      <c r="AC131" s="88" t="s">
        <v>802</v>
      </c>
      <c r="AD131" s="103"/>
      <c r="AE131" s="99"/>
      <c r="AF131" s="140" t="s">
        <v>945</v>
      </c>
      <c r="AG131" s="140" t="s">
        <v>947</v>
      </c>
    </row>
    <row r="132" spans="1:33" s="114" customFormat="1" ht="12" customHeight="1" x14ac:dyDescent="0.2">
      <c r="A132" s="69">
        <f t="shared" si="31"/>
        <v>131</v>
      </c>
      <c r="B132" s="69">
        <v>14</v>
      </c>
      <c r="C132" s="78" t="str">
        <f t="shared" si="20"/>
        <v>Пиво</v>
      </c>
      <c r="D132" s="99" t="s">
        <v>897</v>
      </c>
      <c r="E132" s="79" t="str">
        <f t="shared" si="32"/>
        <v>ВКП-4-500-Korona</v>
      </c>
      <c r="F132" s="80">
        <v>121050</v>
      </c>
      <c r="G132" s="81">
        <f t="shared" si="33"/>
        <v>14100131</v>
      </c>
      <c r="H132" s="82">
        <v>500</v>
      </c>
      <c r="I132" s="83" t="s">
        <v>583</v>
      </c>
      <c r="J132" s="84">
        <f t="shared" si="34"/>
        <v>121050</v>
      </c>
      <c r="K132" s="99" t="s">
        <v>368</v>
      </c>
      <c r="L132" s="69" t="s">
        <v>125</v>
      </c>
      <c r="M132" s="69">
        <v>10</v>
      </c>
      <c r="N132" s="69">
        <v>290</v>
      </c>
      <c r="O132" s="69">
        <v>1848</v>
      </c>
      <c r="P132" s="100" t="s">
        <v>21</v>
      </c>
      <c r="Q132" s="100">
        <v>7</v>
      </c>
      <c r="R132" s="87">
        <v>2060</v>
      </c>
      <c r="S132" s="87" t="s">
        <v>130</v>
      </c>
      <c r="T132" s="87"/>
      <c r="U132" s="88" t="s">
        <v>102</v>
      </c>
      <c r="V132" s="99"/>
      <c r="W132" s="113"/>
      <c r="X132" s="90">
        <f t="shared" si="24"/>
        <v>1</v>
      </c>
      <c r="Y132" s="91">
        <f t="shared" si="30"/>
        <v>7</v>
      </c>
      <c r="Z132" s="91">
        <f t="shared" si="25"/>
        <v>0</v>
      </c>
      <c r="AA132" s="92">
        <f t="shared" si="26"/>
        <v>0</v>
      </c>
      <c r="AB132" s="93"/>
      <c r="AC132" s="88" t="s">
        <v>802</v>
      </c>
      <c r="AD132" s="103"/>
      <c r="AE132" s="99"/>
      <c r="AF132" s="140" t="s">
        <v>945</v>
      </c>
      <c r="AG132" s="140" t="s">
        <v>947</v>
      </c>
    </row>
    <row r="133" spans="1:33" s="104" customFormat="1" ht="12" customHeight="1" x14ac:dyDescent="0.2">
      <c r="A133" s="69">
        <f t="shared" si="31"/>
        <v>132</v>
      </c>
      <c r="B133" s="69">
        <v>14</v>
      </c>
      <c r="C133" s="78" t="str">
        <f t="shared" si="20"/>
        <v>Пиво</v>
      </c>
      <c r="D133" s="99" t="s">
        <v>897</v>
      </c>
      <c r="E133" s="79" t="str">
        <f t="shared" si="32"/>
        <v>ВКП-4-500-Тринити (без гравировки)</v>
      </c>
      <c r="F133" s="80">
        <v>125850</v>
      </c>
      <c r="G133" s="81">
        <f t="shared" si="33"/>
        <v>14200132</v>
      </c>
      <c r="H133" s="82">
        <v>500</v>
      </c>
      <c r="I133" s="83" t="s">
        <v>584</v>
      </c>
      <c r="J133" s="84">
        <f t="shared" si="34"/>
        <v>125850</v>
      </c>
      <c r="K133" s="99" t="s">
        <v>952</v>
      </c>
      <c r="L133" s="69" t="s">
        <v>125</v>
      </c>
      <c r="M133" s="69">
        <v>20</v>
      </c>
      <c r="N133" s="69">
        <v>275</v>
      </c>
      <c r="O133" s="69">
        <v>1960</v>
      </c>
      <c r="P133" s="100" t="s">
        <v>21</v>
      </c>
      <c r="Q133" s="100">
        <v>7</v>
      </c>
      <c r="R133" s="87">
        <v>2050</v>
      </c>
      <c r="S133" s="87" t="s">
        <v>130</v>
      </c>
      <c r="T133" s="87"/>
      <c r="U133" s="88" t="s">
        <v>102</v>
      </c>
      <c r="V133" s="101"/>
      <c r="W133" s="102"/>
      <c r="X133" s="90">
        <f t="shared" si="24"/>
        <v>1</v>
      </c>
      <c r="Y133" s="91">
        <f t="shared" si="30"/>
        <v>7</v>
      </c>
      <c r="Z133" s="91">
        <f t="shared" si="25"/>
        <v>0</v>
      </c>
      <c r="AA133" s="92">
        <f t="shared" si="26"/>
        <v>0</v>
      </c>
      <c r="AB133" s="93"/>
      <c r="AC133" s="88" t="s">
        <v>802</v>
      </c>
      <c r="AD133" s="103"/>
      <c r="AE133" s="101"/>
      <c r="AF133" s="140" t="s">
        <v>945</v>
      </c>
      <c r="AG133" s="140" t="s">
        <v>947</v>
      </c>
    </row>
    <row r="134" spans="1:33" s="104" customFormat="1" ht="12" customHeight="1" x14ac:dyDescent="0.2">
      <c r="A134" s="69">
        <f t="shared" si="31"/>
        <v>133</v>
      </c>
      <c r="B134" s="69">
        <v>14</v>
      </c>
      <c r="C134" s="78" t="str">
        <f t="shared" ref="C134:C197" si="35">IF(B134=11,"Крепкий алкоголь",IF(B134=14,"Пиво",IF(B134=12,"Вина тихие",IF(B134=13,"Вина игристые",IF(B134=21,"Б/а напитки",IF(B134=22,"Б/а напитки",IF(B134=23,"Мин.Вода",IF(B134=31,"Банки для продуктов",IF(B134=33,"Детское питание",IF(B134=51,"Разное",IF(B134=43,"Бутылки для капельниц","")))))))))))</f>
        <v>Пиво</v>
      </c>
      <c r="D134" s="99" t="s">
        <v>897</v>
      </c>
      <c r="E134" s="79" t="str">
        <f t="shared" si="32"/>
        <v>ВКП-4-500-Тринити (без гравировки)</v>
      </c>
      <c r="F134" s="80">
        <v>125850</v>
      </c>
      <c r="G134" s="81">
        <f t="shared" si="33"/>
        <v>14200133</v>
      </c>
      <c r="H134" s="82">
        <v>500</v>
      </c>
      <c r="I134" s="83" t="s">
        <v>584</v>
      </c>
      <c r="J134" s="84">
        <f t="shared" si="34"/>
        <v>125850</v>
      </c>
      <c r="K134" s="99" t="s">
        <v>952</v>
      </c>
      <c r="L134" s="69" t="s">
        <v>125</v>
      </c>
      <c r="M134" s="69">
        <v>20</v>
      </c>
      <c r="N134" s="69">
        <v>275</v>
      </c>
      <c r="O134" s="69">
        <v>1904</v>
      </c>
      <c r="P134" s="100" t="s">
        <v>21</v>
      </c>
      <c r="Q134" s="100">
        <v>7</v>
      </c>
      <c r="R134" s="87">
        <v>2050</v>
      </c>
      <c r="S134" s="87" t="s">
        <v>130</v>
      </c>
      <c r="T134" s="87"/>
      <c r="U134" s="88" t="s">
        <v>102</v>
      </c>
      <c r="V134" s="101"/>
      <c r="W134" s="102"/>
      <c r="X134" s="90">
        <f t="shared" si="24"/>
        <v>1</v>
      </c>
      <c r="Y134" s="91">
        <f t="shared" si="30"/>
        <v>7</v>
      </c>
      <c r="Z134" s="91">
        <f t="shared" si="25"/>
        <v>0</v>
      </c>
      <c r="AA134" s="92">
        <f t="shared" si="26"/>
        <v>0</v>
      </c>
      <c r="AB134" s="93"/>
      <c r="AC134" s="88" t="s">
        <v>802</v>
      </c>
      <c r="AD134" s="103"/>
      <c r="AE134" s="101"/>
      <c r="AF134" s="140" t="s">
        <v>945</v>
      </c>
      <c r="AG134" s="140" t="s">
        <v>947</v>
      </c>
    </row>
    <row r="135" spans="1:33" s="104" customFormat="1" ht="12" customHeight="1" x14ac:dyDescent="0.2">
      <c r="A135" s="69">
        <f t="shared" si="31"/>
        <v>134</v>
      </c>
      <c r="B135" s="69">
        <v>14</v>
      </c>
      <c r="C135" s="78" t="str">
        <f t="shared" si="35"/>
        <v>Пиво</v>
      </c>
      <c r="D135" s="99" t="s">
        <v>897</v>
      </c>
      <c r="E135" s="79" t="str">
        <f t="shared" si="32"/>
        <v>ВКП-4-500-Тринити</v>
      </c>
      <c r="F135" s="80">
        <v>125750</v>
      </c>
      <c r="G135" s="81">
        <f t="shared" si="33"/>
        <v>14200134</v>
      </c>
      <c r="H135" s="82">
        <v>500</v>
      </c>
      <c r="I135" s="83" t="s">
        <v>585</v>
      </c>
      <c r="J135" s="84">
        <f t="shared" si="34"/>
        <v>125750</v>
      </c>
      <c r="K135" s="99" t="s">
        <v>953</v>
      </c>
      <c r="L135" s="69" t="s">
        <v>125</v>
      </c>
      <c r="M135" s="69">
        <v>20</v>
      </c>
      <c r="N135" s="69">
        <v>275</v>
      </c>
      <c r="O135" s="69">
        <v>1904</v>
      </c>
      <c r="P135" s="100" t="s">
        <v>21</v>
      </c>
      <c r="Q135" s="100">
        <v>7</v>
      </c>
      <c r="R135" s="87">
        <v>2050</v>
      </c>
      <c r="S135" s="87" t="s">
        <v>130</v>
      </c>
      <c r="T135" s="87"/>
      <c r="U135" s="88" t="s">
        <v>102</v>
      </c>
      <c r="V135" s="101"/>
      <c r="W135" s="102"/>
      <c r="X135" s="90">
        <f t="shared" si="24"/>
        <v>1</v>
      </c>
      <c r="Y135" s="91">
        <f t="shared" si="30"/>
        <v>7</v>
      </c>
      <c r="Z135" s="91">
        <f t="shared" si="25"/>
        <v>0</v>
      </c>
      <c r="AA135" s="92">
        <f t="shared" si="26"/>
        <v>0</v>
      </c>
      <c r="AB135" s="93"/>
      <c r="AC135" s="88" t="s">
        <v>802</v>
      </c>
      <c r="AD135" s="103"/>
      <c r="AE135" s="101"/>
      <c r="AF135" s="140" t="s">
        <v>945</v>
      </c>
      <c r="AG135" s="140" t="s">
        <v>947</v>
      </c>
    </row>
    <row r="136" spans="1:33" s="104" customFormat="1" ht="12" customHeight="1" x14ac:dyDescent="0.2">
      <c r="A136" s="69">
        <f t="shared" si="31"/>
        <v>135</v>
      </c>
      <c r="B136" s="69">
        <v>14</v>
      </c>
      <c r="C136" s="78" t="str">
        <f t="shared" si="35"/>
        <v>Пиво</v>
      </c>
      <c r="D136" s="99" t="s">
        <v>897</v>
      </c>
      <c r="E136" s="79" t="str">
        <f t="shared" si="32"/>
        <v>ВКП-4-500-Тринити</v>
      </c>
      <c r="F136" s="80">
        <v>125750</v>
      </c>
      <c r="G136" s="81">
        <f t="shared" si="33"/>
        <v>14200135</v>
      </c>
      <c r="H136" s="82">
        <v>500</v>
      </c>
      <c r="I136" s="83" t="s">
        <v>585</v>
      </c>
      <c r="J136" s="84">
        <f t="shared" si="34"/>
        <v>125750</v>
      </c>
      <c r="K136" s="99" t="s">
        <v>953</v>
      </c>
      <c r="L136" s="69" t="s">
        <v>125</v>
      </c>
      <c r="M136" s="69">
        <v>20</v>
      </c>
      <c r="N136" s="69">
        <v>275</v>
      </c>
      <c r="O136" s="69">
        <v>1904</v>
      </c>
      <c r="P136" s="100" t="s">
        <v>105</v>
      </c>
      <c r="Q136" s="100">
        <v>7</v>
      </c>
      <c r="R136" s="87">
        <v>2050</v>
      </c>
      <c r="S136" s="87" t="s">
        <v>114</v>
      </c>
      <c r="T136" s="87"/>
      <c r="U136" s="88" t="s">
        <v>102</v>
      </c>
      <c r="V136" s="101"/>
      <c r="W136" s="102"/>
      <c r="X136" s="90">
        <f t="shared" si="24"/>
        <v>0</v>
      </c>
      <c r="Y136" s="91">
        <f t="shared" si="30"/>
        <v>7</v>
      </c>
      <c r="Z136" s="91">
        <f t="shared" si="25"/>
        <v>1</v>
      </c>
      <c r="AA136" s="92">
        <f t="shared" si="26"/>
        <v>0</v>
      </c>
      <c r="AB136" s="93"/>
      <c r="AC136" s="88" t="s">
        <v>802</v>
      </c>
      <c r="AD136" s="103"/>
      <c r="AE136" s="101"/>
      <c r="AF136" s="140" t="s">
        <v>945</v>
      </c>
      <c r="AG136" s="140" t="s">
        <v>947</v>
      </c>
    </row>
    <row r="137" spans="1:33" s="104" customFormat="1" ht="12" customHeight="1" x14ac:dyDescent="0.2">
      <c r="A137" s="69">
        <f t="shared" si="31"/>
        <v>136</v>
      </c>
      <c r="B137" s="69">
        <v>11</v>
      </c>
      <c r="C137" s="78" t="str">
        <f t="shared" si="35"/>
        <v>Крепкий алкоголь</v>
      </c>
      <c r="D137" s="99" t="s">
        <v>134</v>
      </c>
      <c r="E137" s="79" t="str">
        <f t="shared" si="32"/>
        <v>В-25-2-500-Двойная водка</v>
      </c>
      <c r="F137" s="80">
        <v>115950</v>
      </c>
      <c r="G137" s="81">
        <f t="shared" si="33"/>
        <v>11100136</v>
      </c>
      <c r="H137" s="82">
        <v>500</v>
      </c>
      <c r="I137" s="83" t="s">
        <v>586</v>
      </c>
      <c r="J137" s="84">
        <f t="shared" si="34"/>
        <v>115950</v>
      </c>
      <c r="K137" s="99" t="s">
        <v>135</v>
      </c>
      <c r="L137" s="69" t="s">
        <v>20</v>
      </c>
      <c r="M137" s="69">
        <v>10</v>
      </c>
      <c r="N137" s="69">
        <v>385</v>
      </c>
      <c r="O137" s="69">
        <v>1584</v>
      </c>
      <c r="P137" s="100" t="s">
        <v>25</v>
      </c>
      <c r="Q137" s="100">
        <v>6</v>
      </c>
      <c r="R137" s="87">
        <v>1775</v>
      </c>
      <c r="S137" s="87">
        <v>7</v>
      </c>
      <c r="T137" s="87"/>
      <c r="U137" s="101"/>
      <c r="V137" s="101"/>
      <c r="W137" s="102"/>
      <c r="X137" s="90">
        <f t="shared" si="24"/>
        <v>0</v>
      </c>
      <c r="Y137" s="91">
        <f t="shared" si="30"/>
        <v>0</v>
      </c>
      <c r="Z137" s="91">
        <f t="shared" si="25"/>
        <v>7</v>
      </c>
      <c r="AA137" s="92">
        <f t="shared" si="26"/>
        <v>0</v>
      </c>
      <c r="AB137" s="93"/>
      <c r="AC137" s="88" t="s">
        <v>802</v>
      </c>
      <c r="AD137" s="103"/>
      <c r="AE137" s="101"/>
      <c r="AF137" s="140" t="s">
        <v>945</v>
      </c>
      <c r="AG137" s="140" t="s">
        <v>947</v>
      </c>
    </row>
    <row r="138" spans="1:33" s="104" customFormat="1" ht="12" customHeight="1" x14ac:dyDescent="0.2">
      <c r="A138" s="69">
        <f t="shared" si="31"/>
        <v>137</v>
      </c>
      <c r="B138" s="69">
        <v>14</v>
      </c>
      <c r="C138" s="78" t="str">
        <f t="shared" si="35"/>
        <v>Пиво</v>
      </c>
      <c r="D138" s="99" t="s">
        <v>136</v>
      </c>
      <c r="E138" s="79" t="str">
        <f t="shared" si="32"/>
        <v>ВКП-1-500-Жигули</v>
      </c>
      <c r="F138" s="80">
        <v>110350</v>
      </c>
      <c r="G138" s="81">
        <f t="shared" si="33"/>
        <v>14200137</v>
      </c>
      <c r="H138" s="82">
        <v>500</v>
      </c>
      <c r="I138" s="83" t="s">
        <v>587</v>
      </c>
      <c r="J138" s="84">
        <f t="shared" si="34"/>
        <v>110350</v>
      </c>
      <c r="K138" s="99" t="s">
        <v>137</v>
      </c>
      <c r="L138" s="69" t="s">
        <v>125</v>
      </c>
      <c r="M138" s="69">
        <v>20</v>
      </c>
      <c r="N138" s="69">
        <v>295</v>
      </c>
      <c r="O138" s="69">
        <v>1024</v>
      </c>
      <c r="P138" s="100" t="s">
        <v>98</v>
      </c>
      <c r="Q138" s="100">
        <v>4</v>
      </c>
      <c r="R138" s="87">
        <v>1178</v>
      </c>
      <c r="S138" s="87" t="s">
        <v>138</v>
      </c>
      <c r="T138" s="87"/>
      <c r="U138" s="101"/>
      <c r="V138" s="101"/>
      <c r="W138" s="102"/>
      <c r="X138" s="90">
        <f t="shared" si="24"/>
        <v>0</v>
      </c>
      <c r="Y138" s="91">
        <f t="shared" si="30"/>
        <v>4</v>
      </c>
      <c r="Z138" s="91">
        <f t="shared" si="25"/>
        <v>1</v>
      </c>
      <c r="AA138" s="92">
        <f t="shared" si="26"/>
        <v>0</v>
      </c>
      <c r="AB138" s="93"/>
      <c r="AC138" s="88" t="s">
        <v>802</v>
      </c>
      <c r="AD138" s="103"/>
      <c r="AE138" s="101"/>
      <c r="AF138" s="140" t="s">
        <v>945</v>
      </c>
      <c r="AG138" s="140" t="s">
        <v>947</v>
      </c>
    </row>
    <row r="139" spans="1:33" s="104" customFormat="1" ht="12" customHeight="1" x14ac:dyDescent="0.2">
      <c r="A139" s="69">
        <f t="shared" si="31"/>
        <v>138</v>
      </c>
      <c r="B139" s="69">
        <v>14</v>
      </c>
      <c r="C139" s="78" t="str">
        <f t="shared" si="35"/>
        <v>Пиво</v>
      </c>
      <c r="D139" s="99" t="s">
        <v>136</v>
      </c>
      <c r="E139" s="79" t="str">
        <f t="shared" si="32"/>
        <v>ВКП-1-500-Жигули</v>
      </c>
      <c r="F139" s="80">
        <v>110350</v>
      </c>
      <c r="G139" s="81">
        <f t="shared" si="33"/>
        <v>14200138</v>
      </c>
      <c r="H139" s="82">
        <v>500</v>
      </c>
      <c r="I139" s="83" t="s">
        <v>587</v>
      </c>
      <c r="J139" s="84">
        <f t="shared" si="34"/>
        <v>110350</v>
      </c>
      <c r="K139" s="99" t="s">
        <v>137</v>
      </c>
      <c r="L139" s="69" t="s">
        <v>125</v>
      </c>
      <c r="M139" s="69">
        <v>20</v>
      </c>
      <c r="N139" s="69">
        <v>295</v>
      </c>
      <c r="O139" s="69">
        <v>1280</v>
      </c>
      <c r="P139" s="100" t="s">
        <v>100</v>
      </c>
      <c r="Q139" s="100">
        <v>5</v>
      </c>
      <c r="R139" s="87">
        <v>1434</v>
      </c>
      <c r="S139" s="87" t="s">
        <v>139</v>
      </c>
      <c r="T139" s="87"/>
      <c r="U139" s="101"/>
      <c r="V139" s="101"/>
      <c r="W139" s="102"/>
      <c r="X139" s="90">
        <f t="shared" si="24"/>
        <v>0</v>
      </c>
      <c r="Y139" s="91">
        <f t="shared" si="30"/>
        <v>5</v>
      </c>
      <c r="Z139" s="91">
        <f t="shared" si="25"/>
        <v>1</v>
      </c>
      <c r="AA139" s="92">
        <f t="shared" si="26"/>
        <v>0</v>
      </c>
      <c r="AB139" s="93"/>
      <c r="AC139" s="88" t="s">
        <v>802</v>
      </c>
      <c r="AD139" s="103"/>
      <c r="AE139" s="101"/>
      <c r="AF139" s="140" t="s">
        <v>945</v>
      </c>
      <c r="AG139" s="140" t="s">
        <v>947</v>
      </c>
    </row>
    <row r="140" spans="1:33" s="104" customFormat="1" ht="12" customHeight="1" x14ac:dyDescent="0.2">
      <c r="A140" s="69">
        <f t="shared" si="31"/>
        <v>139</v>
      </c>
      <c r="B140" s="69">
        <v>14</v>
      </c>
      <c r="C140" s="78" t="str">
        <f t="shared" si="35"/>
        <v>Пиво</v>
      </c>
      <c r="D140" s="99" t="s">
        <v>136</v>
      </c>
      <c r="E140" s="79" t="str">
        <f t="shared" si="32"/>
        <v>ВКП-1-500-Жигули</v>
      </c>
      <c r="F140" s="80">
        <v>110350</v>
      </c>
      <c r="G140" s="81">
        <f t="shared" si="33"/>
        <v>14200139</v>
      </c>
      <c r="H140" s="82">
        <v>500</v>
      </c>
      <c r="I140" s="83" t="s">
        <v>587</v>
      </c>
      <c r="J140" s="84">
        <f t="shared" si="34"/>
        <v>110350</v>
      </c>
      <c r="K140" s="99" t="s">
        <v>137</v>
      </c>
      <c r="L140" s="69" t="s">
        <v>125</v>
      </c>
      <c r="M140" s="69">
        <v>20</v>
      </c>
      <c r="N140" s="69">
        <v>295</v>
      </c>
      <c r="O140" s="69">
        <v>2048</v>
      </c>
      <c r="P140" s="100" t="s">
        <v>121</v>
      </c>
      <c r="Q140" s="100">
        <v>8</v>
      </c>
      <c r="R140" s="87">
        <v>2200</v>
      </c>
      <c r="S140" s="87" t="s">
        <v>122</v>
      </c>
      <c r="T140" s="87"/>
      <c r="U140" s="101"/>
      <c r="V140" s="101"/>
      <c r="W140" s="102"/>
      <c r="X140" s="90">
        <f t="shared" si="24"/>
        <v>0</v>
      </c>
      <c r="Y140" s="91">
        <f t="shared" si="30"/>
        <v>8</v>
      </c>
      <c r="Z140" s="91">
        <f t="shared" si="25"/>
        <v>1</v>
      </c>
      <c r="AA140" s="92">
        <f t="shared" si="26"/>
        <v>0</v>
      </c>
      <c r="AB140" s="93"/>
      <c r="AC140" s="88" t="s">
        <v>802</v>
      </c>
      <c r="AD140" s="103"/>
      <c r="AE140" s="101"/>
      <c r="AF140" s="140" t="s">
        <v>945</v>
      </c>
      <c r="AG140" s="140" t="s">
        <v>947</v>
      </c>
    </row>
    <row r="141" spans="1:33" s="104" customFormat="1" ht="12" customHeight="1" x14ac:dyDescent="0.2">
      <c r="A141" s="69">
        <f t="shared" si="31"/>
        <v>140</v>
      </c>
      <c r="B141" s="69">
        <v>14</v>
      </c>
      <c r="C141" s="78" t="str">
        <f t="shared" si="35"/>
        <v>Пиво</v>
      </c>
      <c r="D141" s="99" t="s">
        <v>136</v>
      </c>
      <c r="E141" s="79" t="str">
        <f t="shared" si="32"/>
        <v>КПНв-500-Carling</v>
      </c>
      <c r="F141" s="80">
        <v>127150</v>
      </c>
      <c r="G141" s="81">
        <f t="shared" si="33"/>
        <v>14200140</v>
      </c>
      <c r="H141" s="82">
        <v>500</v>
      </c>
      <c r="I141" s="83" t="s">
        <v>588</v>
      </c>
      <c r="J141" s="84">
        <f t="shared" si="34"/>
        <v>127150</v>
      </c>
      <c r="K141" s="99" t="s">
        <v>140</v>
      </c>
      <c r="L141" s="69" t="s">
        <v>125</v>
      </c>
      <c r="M141" s="69">
        <v>20</v>
      </c>
      <c r="N141" s="69">
        <v>285</v>
      </c>
      <c r="O141" s="69">
        <v>2023</v>
      </c>
      <c r="P141" s="100" t="s">
        <v>105</v>
      </c>
      <c r="Q141" s="100">
        <v>7</v>
      </c>
      <c r="R141" s="87">
        <v>2072</v>
      </c>
      <c r="S141" s="87" t="s">
        <v>130</v>
      </c>
      <c r="T141" s="87"/>
      <c r="U141" s="101"/>
      <c r="V141" s="101"/>
      <c r="W141" s="102"/>
      <c r="X141" s="90">
        <f t="shared" si="24"/>
        <v>0</v>
      </c>
      <c r="Y141" s="91">
        <f t="shared" si="30"/>
        <v>7</v>
      </c>
      <c r="Z141" s="91">
        <f t="shared" si="25"/>
        <v>1</v>
      </c>
      <c r="AA141" s="92">
        <f t="shared" si="26"/>
        <v>0</v>
      </c>
      <c r="AB141" s="93"/>
      <c r="AC141" s="88" t="s">
        <v>802</v>
      </c>
      <c r="AD141" s="103"/>
      <c r="AE141" s="101"/>
      <c r="AF141" s="140" t="s">
        <v>945</v>
      </c>
      <c r="AG141" s="140" t="s">
        <v>947</v>
      </c>
    </row>
    <row r="142" spans="1:33" s="104" customFormat="1" ht="12" customHeight="1" x14ac:dyDescent="0.2">
      <c r="A142" s="69">
        <f t="shared" si="31"/>
        <v>141</v>
      </c>
      <c r="B142" s="69">
        <v>11</v>
      </c>
      <c r="C142" s="78" t="str">
        <f t="shared" si="35"/>
        <v>Крепкий алкоголь</v>
      </c>
      <c r="D142" s="99" t="s">
        <v>141</v>
      </c>
      <c r="E142" s="79" t="str">
        <f t="shared" si="32"/>
        <v>КПМ-30-500-Тандем</v>
      </c>
      <c r="F142" s="80">
        <v>127250</v>
      </c>
      <c r="G142" s="81">
        <f t="shared" si="33"/>
        <v>11100141</v>
      </c>
      <c r="H142" s="82">
        <v>500</v>
      </c>
      <c r="I142" s="83" t="s">
        <v>589</v>
      </c>
      <c r="J142" s="84">
        <f t="shared" si="34"/>
        <v>127250</v>
      </c>
      <c r="K142" s="99" t="s">
        <v>142</v>
      </c>
      <c r="L142" s="69" t="s">
        <v>20</v>
      </c>
      <c r="M142" s="69">
        <v>10</v>
      </c>
      <c r="N142" s="69">
        <v>400</v>
      </c>
      <c r="O142" s="69">
        <v>1848</v>
      </c>
      <c r="P142" s="100" t="s">
        <v>33</v>
      </c>
      <c r="Q142" s="100">
        <v>7</v>
      </c>
      <c r="R142" s="87">
        <v>1953</v>
      </c>
      <c r="S142" s="87">
        <v>8</v>
      </c>
      <c r="T142" s="87"/>
      <c r="U142" s="101"/>
      <c r="V142" s="101"/>
      <c r="W142" s="102"/>
      <c r="X142" s="90">
        <f t="shared" si="24"/>
        <v>0</v>
      </c>
      <c r="Y142" s="91">
        <f t="shared" si="30"/>
        <v>0</v>
      </c>
      <c r="Z142" s="91">
        <f t="shared" si="25"/>
        <v>8</v>
      </c>
      <c r="AA142" s="92">
        <f t="shared" si="26"/>
        <v>0</v>
      </c>
      <c r="AB142" s="93"/>
      <c r="AC142" s="88" t="s">
        <v>802</v>
      </c>
      <c r="AD142" s="103"/>
      <c r="AE142" s="101"/>
      <c r="AF142" s="140" t="s">
        <v>945</v>
      </c>
      <c r="AG142" s="140" t="s">
        <v>947</v>
      </c>
    </row>
    <row r="143" spans="1:33" s="104" customFormat="1" ht="12" customHeight="1" x14ac:dyDescent="0.2">
      <c r="A143" s="69">
        <f t="shared" si="31"/>
        <v>142</v>
      </c>
      <c r="B143" s="69">
        <v>11</v>
      </c>
      <c r="C143" s="78" t="str">
        <f t="shared" si="35"/>
        <v>Крепкий алкоголь</v>
      </c>
      <c r="D143" s="99" t="s">
        <v>141</v>
      </c>
      <c r="E143" s="79" t="str">
        <f t="shared" si="32"/>
        <v>В-31-4изм-1750-И</v>
      </c>
      <c r="F143" s="80">
        <v>127399</v>
      </c>
      <c r="G143" s="81">
        <f t="shared" si="33"/>
        <v>11100142</v>
      </c>
      <c r="H143" s="82">
        <v>1750</v>
      </c>
      <c r="I143" s="83" t="s">
        <v>590</v>
      </c>
      <c r="J143" s="84">
        <f t="shared" si="34"/>
        <v>127399</v>
      </c>
      <c r="K143" s="99" t="s">
        <v>143</v>
      </c>
      <c r="L143" s="69" t="s">
        <v>20</v>
      </c>
      <c r="M143" s="69">
        <v>10</v>
      </c>
      <c r="N143" s="69">
        <v>925</v>
      </c>
      <c r="O143" s="69">
        <v>525</v>
      </c>
      <c r="P143" s="100" t="s">
        <v>119</v>
      </c>
      <c r="Q143" s="100">
        <v>5</v>
      </c>
      <c r="R143" s="87">
        <v>1845</v>
      </c>
      <c r="S143" s="87">
        <v>6</v>
      </c>
      <c r="T143" s="87"/>
      <c r="U143" s="101" t="s">
        <v>144</v>
      </c>
      <c r="V143" s="101"/>
      <c r="W143" s="102"/>
      <c r="X143" s="90">
        <f t="shared" si="24"/>
        <v>0</v>
      </c>
      <c r="Y143" s="91">
        <f t="shared" si="30"/>
        <v>0</v>
      </c>
      <c r="Z143" s="91">
        <f t="shared" si="25"/>
        <v>5</v>
      </c>
      <c r="AA143" s="92">
        <f t="shared" si="26"/>
        <v>1</v>
      </c>
      <c r="AB143" s="93"/>
      <c r="AC143" s="88" t="s">
        <v>802</v>
      </c>
      <c r="AD143" s="103"/>
      <c r="AE143" s="101"/>
      <c r="AF143" s="140" t="s">
        <v>945</v>
      </c>
      <c r="AG143" s="140" t="s">
        <v>947</v>
      </c>
    </row>
    <row r="144" spans="1:33" s="104" customFormat="1" ht="12" customHeight="1" x14ac:dyDescent="0.2">
      <c r="A144" s="69">
        <f t="shared" si="31"/>
        <v>143</v>
      </c>
      <c r="B144" s="69">
        <v>13</v>
      </c>
      <c r="C144" s="78" t="str">
        <f t="shared" si="35"/>
        <v>Вина игристые</v>
      </c>
      <c r="D144" s="99" t="s">
        <v>23</v>
      </c>
      <c r="E144" s="79" t="str">
        <f t="shared" si="32"/>
        <v>Ш-750-К</v>
      </c>
      <c r="F144" s="80">
        <v>121675</v>
      </c>
      <c r="G144" s="81">
        <f t="shared" si="33"/>
        <v>13200143</v>
      </c>
      <c r="H144" s="82">
        <v>750</v>
      </c>
      <c r="I144" s="83" t="s">
        <v>591</v>
      </c>
      <c r="J144" s="84">
        <f t="shared" si="34"/>
        <v>121675</v>
      </c>
      <c r="K144" s="99" t="s">
        <v>145</v>
      </c>
      <c r="L144" s="69" t="s">
        <v>20</v>
      </c>
      <c r="M144" s="69">
        <v>20</v>
      </c>
      <c r="N144" s="69">
        <v>655</v>
      </c>
      <c r="O144" s="69">
        <v>1056</v>
      </c>
      <c r="P144" s="100" t="s">
        <v>146</v>
      </c>
      <c r="Q144" s="100">
        <v>6</v>
      </c>
      <c r="R144" s="87">
        <v>1995</v>
      </c>
      <c r="S144" s="87" t="s">
        <v>147</v>
      </c>
      <c r="T144" s="87"/>
      <c r="U144" s="101" t="s">
        <v>148</v>
      </c>
      <c r="V144" s="101"/>
      <c r="W144" s="102"/>
      <c r="X144" s="90">
        <f t="shared" si="24"/>
        <v>0</v>
      </c>
      <c r="Y144" s="91">
        <f t="shared" si="30"/>
        <v>0</v>
      </c>
      <c r="Z144" s="91">
        <f t="shared" si="25"/>
        <v>7</v>
      </c>
      <c r="AA144" s="92">
        <f t="shared" si="26"/>
        <v>5</v>
      </c>
      <c r="AB144" s="93"/>
      <c r="AC144" s="101" t="s">
        <v>802</v>
      </c>
      <c r="AD144" s="103"/>
      <c r="AE144" s="101"/>
      <c r="AF144" s="140" t="s">
        <v>945</v>
      </c>
      <c r="AG144" s="140" t="s">
        <v>947</v>
      </c>
    </row>
    <row r="145" spans="1:33" s="104" customFormat="1" ht="12" customHeight="1" x14ac:dyDescent="0.2">
      <c r="A145" s="69">
        <f t="shared" si="31"/>
        <v>144</v>
      </c>
      <c r="B145" s="69">
        <v>13</v>
      </c>
      <c r="C145" s="78" t="str">
        <f t="shared" si="35"/>
        <v>Вина игристые</v>
      </c>
      <c r="D145" s="99" t="s">
        <v>23</v>
      </c>
      <c r="E145" s="79" t="str">
        <f t="shared" si="32"/>
        <v>Ш-750-К</v>
      </c>
      <c r="F145" s="80">
        <v>121675</v>
      </c>
      <c r="G145" s="81">
        <f t="shared" si="33"/>
        <v>13200144</v>
      </c>
      <c r="H145" s="82">
        <v>750</v>
      </c>
      <c r="I145" s="83" t="s">
        <v>591</v>
      </c>
      <c r="J145" s="84">
        <f t="shared" si="34"/>
        <v>121675</v>
      </c>
      <c r="K145" s="99" t="s">
        <v>145</v>
      </c>
      <c r="L145" s="69" t="s">
        <v>20</v>
      </c>
      <c r="M145" s="69">
        <v>20</v>
      </c>
      <c r="N145" s="69">
        <v>655</v>
      </c>
      <c r="O145" s="69">
        <v>1104</v>
      </c>
      <c r="P145" s="100" t="s">
        <v>149</v>
      </c>
      <c r="Q145" s="100">
        <v>6</v>
      </c>
      <c r="R145" s="87">
        <v>1995</v>
      </c>
      <c r="S145" s="87" t="s">
        <v>150</v>
      </c>
      <c r="T145" s="87"/>
      <c r="U145" s="101" t="s">
        <v>148</v>
      </c>
      <c r="V145" s="101"/>
      <c r="W145" s="102"/>
      <c r="X145" s="90">
        <f t="shared" si="24"/>
        <v>0</v>
      </c>
      <c r="Y145" s="91">
        <f t="shared" si="30"/>
        <v>0</v>
      </c>
      <c r="Z145" s="91">
        <f t="shared" si="25"/>
        <v>6</v>
      </c>
      <c r="AA145" s="92">
        <f t="shared" si="26"/>
        <v>1</v>
      </c>
      <c r="AB145" s="93"/>
      <c r="AC145" s="101" t="s">
        <v>802</v>
      </c>
      <c r="AD145" s="103"/>
      <c r="AE145" s="101"/>
      <c r="AF145" s="140" t="s">
        <v>945</v>
      </c>
      <c r="AG145" s="140" t="s">
        <v>947</v>
      </c>
    </row>
    <row r="146" spans="1:33" s="104" customFormat="1" ht="12" customHeight="1" x14ac:dyDescent="0.2">
      <c r="A146" s="69">
        <f t="shared" si="31"/>
        <v>145</v>
      </c>
      <c r="B146" s="69">
        <v>13</v>
      </c>
      <c r="C146" s="78" t="str">
        <f t="shared" si="35"/>
        <v>Вина игристые</v>
      </c>
      <c r="D146" s="99" t="s">
        <v>327</v>
      </c>
      <c r="E146" s="79" t="str">
        <f t="shared" si="32"/>
        <v>КПШ-750-АР</v>
      </c>
      <c r="F146" s="80">
        <v>115475</v>
      </c>
      <c r="G146" s="81">
        <f t="shared" si="33"/>
        <v>13200145</v>
      </c>
      <c r="H146" s="82">
        <v>750</v>
      </c>
      <c r="I146" s="83" t="s">
        <v>591</v>
      </c>
      <c r="J146" s="84">
        <f t="shared" si="34"/>
        <v>115475</v>
      </c>
      <c r="K146" s="99" t="s">
        <v>151</v>
      </c>
      <c r="L146" s="69" t="s">
        <v>20</v>
      </c>
      <c r="M146" s="69">
        <v>20</v>
      </c>
      <c r="N146" s="69">
        <v>750</v>
      </c>
      <c r="O146" s="69">
        <v>720</v>
      </c>
      <c r="P146" s="100" t="s">
        <v>38</v>
      </c>
      <c r="Q146" s="100">
        <v>5</v>
      </c>
      <c r="R146" s="87">
        <v>1675</v>
      </c>
      <c r="S146" s="87">
        <v>6</v>
      </c>
      <c r="T146" s="87"/>
      <c r="U146" s="101"/>
      <c r="V146" s="101"/>
      <c r="W146" s="102"/>
      <c r="X146" s="90">
        <f t="shared" si="24"/>
        <v>0</v>
      </c>
      <c r="Y146" s="91">
        <f t="shared" si="30"/>
        <v>0</v>
      </c>
      <c r="Z146" s="91">
        <f t="shared" si="25"/>
        <v>6</v>
      </c>
      <c r="AA146" s="92">
        <f t="shared" si="26"/>
        <v>0</v>
      </c>
      <c r="AB146" s="93"/>
      <c r="AC146" s="101" t="s">
        <v>802</v>
      </c>
      <c r="AD146" s="103"/>
      <c r="AE146" s="101"/>
      <c r="AF146" s="140" t="s">
        <v>945</v>
      </c>
      <c r="AG146" s="140" t="s">
        <v>947</v>
      </c>
    </row>
    <row r="147" spans="1:33" s="104" customFormat="1" ht="12" customHeight="1" x14ac:dyDescent="0.2">
      <c r="A147" s="69">
        <f t="shared" si="31"/>
        <v>146</v>
      </c>
      <c r="B147" s="69">
        <v>13</v>
      </c>
      <c r="C147" s="78" t="str">
        <f t="shared" si="35"/>
        <v>Вина игристые</v>
      </c>
      <c r="D147" s="99" t="s">
        <v>327</v>
      </c>
      <c r="E147" s="79" t="str">
        <f t="shared" si="32"/>
        <v>КПШ-750-АР</v>
      </c>
      <c r="F147" s="80">
        <v>115475</v>
      </c>
      <c r="G147" s="81">
        <f t="shared" si="33"/>
        <v>13200146</v>
      </c>
      <c r="H147" s="82">
        <v>750</v>
      </c>
      <c r="I147" s="83" t="s">
        <v>591</v>
      </c>
      <c r="J147" s="84">
        <f t="shared" si="34"/>
        <v>115475</v>
      </c>
      <c r="K147" s="99" t="s">
        <v>151</v>
      </c>
      <c r="L147" s="69" t="s">
        <v>20</v>
      </c>
      <c r="M147" s="69">
        <v>20</v>
      </c>
      <c r="N147" s="69">
        <v>750</v>
      </c>
      <c r="O147" s="69">
        <v>576</v>
      </c>
      <c r="P147" s="100" t="s">
        <v>35</v>
      </c>
      <c r="Q147" s="100">
        <v>4</v>
      </c>
      <c r="R147" s="87">
        <v>1370</v>
      </c>
      <c r="S147" s="87">
        <v>5</v>
      </c>
      <c r="T147" s="87"/>
      <c r="U147" s="101"/>
      <c r="V147" s="101"/>
      <c r="W147" s="102"/>
      <c r="X147" s="90">
        <f t="shared" si="24"/>
        <v>0</v>
      </c>
      <c r="Y147" s="91">
        <f t="shared" si="30"/>
        <v>0</v>
      </c>
      <c r="Z147" s="91">
        <f t="shared" si="25"/>
        <v>5</v>
      </c>
      <c r="AA147" s="92">
        <f t="shared" si="26"/>
        <v>0</v>
      </c>
      <c r="AB147" s="93"/>
      <c r="AC147" s="101" t="s">
        <v>802</v>
      </c>
      <c r="AD147" s="103"/>
      <c r="AE147" s="101"/>
      <c r="AF147" s="140" t="s">
        <v>945</v>
      </c>
      <c r="AG147" s="140" t="s">
        <v>947</v>
      </c>
    </row>
    <row r="148" spans="1:33" s="104" customFormat="1" ht="12" customHeight="1" x14ac:dyDescent="0.2">
      <c r="A148" s="69">
        <f t="shared" si="31"/>
        <v>147</v>
      </c>
      <c r="B148" s="69">
        <v>13</v>
      </c>
      <c r="C148" s="78" t="str">
        <f t="shared" si="35"/>
        <v>Вина игристые</v>
      </c>
      <c r="D148" s="99" t="s">
        <v>327</v>
      </c>
      <c r="E148" s="79" t="str">
        <f t="shared" si="32"/>
        <v>КПШ-750-АР</v>
      </c>
      <c r="F148" s="80">
        <v>115475</v>
      </c>
      <c r="G148" s="81">
        <f t="shared" si="33"/>
        <v>13200147</v>
      </c>
      <c r="H148" s="82">
        <v>750</v>
      </c>
      <c r="I148" s="83" t="s">
        <v>591</v>
      </c>
      <c r="J148" s="84">
        <f t="shared" si="34"/>
        <v>115475</v>
      </c>
      <c r="K148" s="99" t="s">
        <v>151</v>
      </c>
      <c r="L148" s="69" t="s">
        <v>20</v>
      </c>
      <c r="M148" s="69">
        <v>20</v>
      </c>
      <c r="N148" s="69">
        <v>750</v>
      </c>
      <c r="O148" s="69">
        <v>864</v>
      </c>
      <c r="P148" s="100" t="s">
        <v>25</v>
      </c>
      <c r="Q148" s="100">
        <v>6</v>
      </c>
      <c r="R148" s="87">
        <v>1980</v>
      </c>
      <c r="S148" s="87">
        <v>7</v>
      </c>
      <c r="T148" s="87"/>
      <c r="U148" s="101"/>
      <c r="V148" s="101"/>
      <c r="W148" s="102"/>
      <c r="X148" s="90">
        <f t="shared" si="24"/>
        <v>0</v>
      </c>
      <c r="Y148" s="91">
        <f t="shared" si="30"/>
        <v>0</v>
      </c>
      <c r="Z148" s="91">
        <f t="shared" si="25"/>
        <v>7</v>
      </c>
      <c r="AA148" s="92">
        <f t="shared" si="26"/>
        <v>0</v>
      </c>
      <c r="AB148" s="93"/>
      <c r="AC148" s="101" t="s">
        <v>802</v>
      </c>
      <c r="AD148" s="103"/>
      <c r="AE148" s="101"/>
      <c r="AF148" s="140" t="s">
        <v>945</v>
      </c>
      <c r="AG148" s="140" t="s">
        <v>947</v>
      </c>
    </row>
    <row r="149" spans="1:33" s="104" customFormat="1" ht="12" customHeight="1" x14ac:dyDescent="0.2">
      <c r="A149" s="69">
        <f t="shared" si="31"/>
        <v>148</v>
      </c>
      <c r="B149" s="69">
        <v>13</v>
      </c>
      <c r="C149" s="78" t="str">
        <f t="shared" si="35"/>
        <v>Вина игристые</v>
      </c>
      <c r="D149" s="99" t="s">
        <v>328</v>
      </c>
      <c r="E149" s="79" t="str">
        <f t="shared" si="32"/>
        <v>КПШ-750-МКШВ New</v>
      </c>
      <c r="F149" s="80">
        <v>126175</v>
      </c>
      <c r="G149" s="81">
        <f t="shared" si="33"/>
        <v>13200148</v>
      </c>
      <c r="H149" s="82">
        <v>750</v>
      </c>
      <c r="I149" s="83" t="s">
        <v>592</v>
      </c>
      <c r="J149" s="84">
        <f t="shared" si="34"/>
        <v>126175</v>
      </c>
      <c r="K149" s="99" t="s">
        <v>152</v>
      </c>
      <c r="L149" s="69" t="s">
        <v>125</v>
      </c>
      <c r="M149" s="69">
        <v>20</v>
      </c>
      <c r="N149" s="69">
        <v>605</v>
      </c>
      <c r="O149" s="69">
        <v>948</v>
      </c>
      <c r="P149" s="100" t="s">
        <v>25</v>
      </c>
      <c r="Q149" s="100">
        <v>6</v>
      </c>
      <c r="R149" s="87">
        <v>1978</v>
      </c>
      <c r="S149" s="87">
        <v>7</v>
      </c>
      <c r="T149" s="87"/>
      <c r="U149" s="101"/>
      <c r="V149" s="101"/>
      <c r="W149" s="102"/>
      <c r="X149" s="90">
        <f t="shared" si="24"/>
        <v>0</v>
      </c>
      <c r="Y149" s="91">
        <f t="shared" si="30"/>
        <v>0</v>
      </c>
      <c r="Z149" s="91">
        <f t="shared" si="25"/>
        <v>7</v>
      </c>
      <c r="AA149" s="92">
        <f t="shared" si="26"/>
        <v>0</v>
      </c>
      <c r="AB149" s="93"/>
      <c r="AC149" s="101" t="s">
        <v>802</v>
      </c>
      <c r="AD149" s="103"/>
      <c r="AE149" s="101"/>
      <c r="AF149" s="140" t="s">
        <v>945</v>
      </c>
      <c r="AG149" s="140" t="s">
        <v>947</v>
      </c>
    </row>
    <row r="150" spans="1:33" s="104" customFormat="1" ht="12" customHeight="1" x14ac:dyDescent="0.2">
      <c r="A150" s="69">
        <f t="shared" si="31"/>
        <v>149</v>
      </c>
      <c r="B150" s="69">
        <v>11</v>
      </c>
      <c r="C150" s="78" t="str">
        <f t="shared" si="35"/>
        <v>Крепкий алкоголь</v>
      </c>
      <c r="D150" s="99" t="s">
        <v>153</v>
      </c>
      <c r="E150" s="79" t="str">
        <f t="shared" si="32"/>
        <v>ВС-35-500-SL (ВС-35-500-BLACK)</v>
      </c>
      <c r="F150" s="80">
        <v>125050</v>
      </c>
      <c r="G150" s="81">
        <f t="shared" si="33"/>
        <v>11100149</v>
      </c>
      <c r="H150" s="82">
        <v>500</v>
      </c>
      <c r="I150" s="83" t="s">
        <v>593</v>
      </c>
      <c r="J150" s="84">
        <f t="shared" si="34"/>
        <v>125050</v>
      </c>
      <c r="K150" s="99" t="s">
        <v>432</v>
      </c>
      <c r="L150" s="69" t="s">
        <v>20</v>
      </c>
      <c r="M150" s="69">
        <v>10</v>
      </c>
      <c r="N150" s="69">
        <v>400</v>
      </c>
      <c r="O150" s="69">
        <v>1734</v>
      </c>
      <c r="P150" s="100" t="s">
        <v>33</v>
      </c>
      <c r="Q150" s="100">
        <v>6</v>
      </c>
      <c r="R150" s="87">
        <v>1780</v>
      </c>
      <c r="S150" s="87">
        <v>7</v>
      </c>
      <c r="T150" s="87"/>
      <c r="U150" s="101"/>
      <c r="V150" s="101"/>
      <c r="W150" s="102"/>
      <c r="X150" s="90">
        <f t="shared" si="24"/>
        <v>0</v>
      </c>
      <c r="Y150" s="91">
        <f t="shared" si="30"/>
        <v>0</v>
      </c>
      <c r="Z150" s="91">
        <f t="shared" si="25"/>
        <v>7</v>
      </c>
      <c r="AA150" s="92">
        <f t="shared" si="26"/>
        <v>0</v>
      </c>
      <c r="AB150" s="93"/>
      <c r="AC150" s="88" t="s">
        <v>802</v>
      </c>
      <c r="AD150" s="103"/>
      <c r="AE150" s="101"/>
      <c r="AF150" s="140" t="s">
        <v>945</v>
      </c>
      <c r="AG150" s="140" t="s">
        <v>947</v>
      </c>
    </row>
    <row r="151" spans="1:33" s="104" customFormat="1" ht="12" customHeight="1" x14ac:dyDescent="0.2">
      <c r="A151" s="69">
        <f t="shared" si="31"/>
        <v>150</v>
      </c>
      <c r="B151" s="69">
        <v>11</v>
      </c>
      <c r="C151" s="78" t="str">
        <f t="shared" si="35"/>
        <v>Крепкий алкоголь</v>
      </c>
      <c r="D151" s="99" t="s">
        <v>153</v>
      </c>
      <c r="E151" s="79" t="str">
        <f t="shared" si="32"/>
        <v>В-28-1-1000-ДГ</v>
      </c>
      <c r="F151" s="80">
        <v>103799</v>
      </c>
      <c r="G151" s="81">
        <f t="shared" si="33"/>
        <v>11100150</v>
      </c>
      <c r="H151" s="82">
        <v>1000</v>
      </c>
      <c r="I151" s="83" t="s">
        <v>594</v>
      </c>
      <c r="J151" s="84">
        <f t="shared" si="34"/>
        <v>103799</v>
      </c>
      <c r="K151" s="99" t="s">
        <v>369</v>
      </c>
      <c r="L151" s="69" t="s">
        <v>20</v>
      </c>
      <c r="M151" s="69">
        <v>10</v>
      </c>
      <c r="N151" s="69">
        <v>545</v>
      </c>
      <c r="O151" s="69">
        <v>1014</v>
      </c>
      <c r="P151" s="100" t="s">
        <v>25</v>
      </c>
      <c r="Q151" s="100">
        <v>6</v>
      </c>
      <c r="R151" s="87">
        <v>2038</v>
      </c>
      <c r="S151" s="87">
        <v>7</v>
      </c>
      <c r="T151" s="87"/>
      <c r="U151" s="101"/>
      <c r="V151" s="101"/>
      <c r="W151" s="102"/>
      <c r="X151" s="90">
        <f t="shared" si="24"/>
        <v>0</v>
      </c>
      <c r="Y151" s="91">
        <f t="shared" si="30"/>
        <v>0</v>
      </c>
      <c r="Z151" s="91">
        <f t="shared" si="25"/>
        <v>7</v>
      </c>
      <c r="AA151" s="92">
        <f t="shared" si="26"/>
        <v>0</v>
      </c>
      <c r="AB151" s="93"/>
      <c r="AC151" s="88" t="s">
        <v>802</v>
      </c>
      <c r="AD151" s="103"/>
      <c r="AE151" s="101"/>
      <c r="AF151" s="140" t="s">
        <v>945</v>
      </c>
      <c r="AG151" s="140" t="s">
        <v>947</v>
      </c>
    </row>
    <row r="152" spans="1:33" s="104" customFormat="1" ht="12" customHeight="1" x14ac:dyDescent="0.2">
      <c r="A152" s="69">
        <f t="shared" si="31"/>
        <v>151</v>
      </c>
      <c r="B152" s="69">
        <v>11</v>
      </c>
      <c r="C152" s="78" t="str">
        <f t="shared" si="35"/>
        <v>Крепкий алкоголь</v>
      </c>
      <c r="D152" s="79" t="s">
        <v>85</v>
      </c>
      <c r="E152" s="79" t="str">
        <f t="shared" si="32"/>
        <v>В-28-1спец-700-Дикий Гусь</v>
      </c>
      <c r="F152" s="80">
        <v>122270</v>
      </c>
      <c r="G152" s="81">
        <f t="shared" si="33"/>
        <v>11100151</v>
      </c>
      <c r="H152" s="82">
        <v>700</v>
      </c>
      <c r="I152" s="83" t="s">
        <v>595</v>
      </c>
      <c r="J152" s="84">
        <f t="shared" si="34"/>
        <v>122270</v>
      </c>
      <c r="K152" s="99" t="s">
        <v>370</v>
      </c>
      <c r="L152" s="69" t="s">
        <v>20</v>
      </c>
      <c r="M152" s="69">
        <v>10</v>
      </c>
      <c r="N152" s="69">
        <v>580</v>
      </c>
      <c r="O152" s="69">
        <v>1056</v>
      </c>
      <c r="P152" s="100" t="s">
        <v>25</v>
      </c>
      <c r="Q152" s="100">
        <v>6</v>
      </c>
      <c r="R152" s="87">
        <v>2010</v>
      </c>
      <c r="S152" s="87">
        <v>7</v>
      </c>
      <c r="T152" s="87"/>
      <c r="U152" s="101" t="s">
        <v>102</v>
      </c>
      <c r="V152" s="101"/>
      <c r="W152" s="102"/>
      <c r="X152" s="90">
        <f t="shared" si="24"/>
        <v>0</v>
      </c>
      <c r="Y152" s="91">
        <f t="shared" si="30"/>
        <v>0</v>
      </c>
      <c r="Z152" s="91">
        <f t="shared" si="25"/>
        <v>7</v>
      </c>
      <c r="AA152" s="92">
        <f t="shared" si="26"/>
        <v>0</v>
      </c>
      <c r="AB152" s="93"/>
      <c r="AC152" s="88" t="s">
        <v>802</v>
      </c>
      <c r="AD152" s="103"/>
      <c r="AE152" s="101"/>
      <c r="AF152" s="140" t="s">
        <v>945</v>
      </c>
      <c r="AG152" s="140" t="s">
        <v>947</v>
      </c>
    </row>
    <row r="153" spans="1:33" s="104" customFormat="1" ht="12" customHeight="1" x14ac:dyDescent="0.2">
      <c r="A153" s="69">
        <f t="shared" si="31"/>
        <v>152</v>
      </c>
      <c r="B153" s="69">
        <v>11</v>
      </c>
      <c r="C153" s="78" t="str">
        <f t="shared" si="35"/>
        <v>Крепкий алкоголь</v>
      </c>
      <c r="D153" s="99" t="s">
        <v>153</v>
      </c>
      <c r="E153" s="79" t="str">
        <f t="shared" si="32"/>
        <v>В-28-1-750-ДГ</v>
      </c>
      <c r="F153" s="80">
        <v>103875</v>
      </c>
      <c r="G153" s="81">
        <f t="shared" si="33"/>
        <v>11100152</v>
      </c>
      <c r="H153" s="82">
        <v>750</v>
      </c>
      <c r="I153" s="83" t="s">
        <v>596</v>
      </c>
      <c r="J153" s="84">
        <f t="shared" si="34"/>
        <v>103875</v>
      </c>
      <c r="K153" s="99" t="s">
        <v>371</v>
      </c>
      <c r="L153" s="69" t="s">
        <v>20</v>
      </c>
      <c r="M153" s="69">
        <v>10</v>
      </c>
      <c r="N153" s="69">
        <v>430</v>
      </c>
      <c r="O153" s="69">
        <v>1350</v>
      </c>
      <c r="P153" s="100" t="s">
        <v>25</v>
      </c>
      <c r="Q153" s="100">
        <v>6</v>
      </c>
      <c r="R153" s="87">
        <v>1955</v>
      </c>
      <c r="S153" s="87">
        <v>7</v>
      </c>
      <c r="T153" s="87"/>
      <c r="U153" s="101"/>
      <c r="V153" s="101"/>
      <c r="W153" s="102"/>
      <c r="X153" s="90">
        <f t="shared" si="24"/>
        <v>0</v>
      </c>
      <c r="Y153" s="91">
        <f t="shared" si="30"/>
        <v>0</v>
      </c>
      <c r="Z153" s="91">
        <f t="shared" si="25"/>
        <v>7</v>
      </c>
      <c r="AA153" s="92">
        <f t="shared" si="26"/>
        <v>0</v>
      </c>
      <c r="AB153" s="93"/>
      <c r="AC153" s="88" t="s">
        <v>802</v>
      </c>
      <c r="AD153" s="103"/>
      <c r="AE153" s="101"/>
      <c r="AF153" s="140" t="s">
        <v>945</v>
      </c>
      <c r="AG153" s="140" t="s">
        <v>947</v>
      </c>
    </row>
    <row r="154" spans="1:33" s="104" customFormat="1" ht="12" customHeight="1" x14ac:dyDescent="0.2">
      <c r="A154" s="69">
        <f t="shared" si="31"/>
        <v>153</v>
      </c>
      <c r="B154" s="69">
        <v>11</v>
      </c>
      <c r="C154" s="78" t="str">
        <f t="shared" si="35"/>
        <v>Крепкий алкоголь</v>
      </c>
      <c r="D154" s="99" t="s">
        <v>154</v>
      </c>
      <c r="E154" s="79" t="str">
        <f t="shared" si="32"/>
        <v>Ви-22-3изм-250-Деревенька</v>
      </c>
      <c r="F154" s="80">
        <v>120725</v>
      </c>
      <c r="G154" s="81">
        <f t="shared" si="33"/>
        <v>11100153</v>
      </c>
      <c r="H154" s="82">
        <v>250</v>
      </c>
      <c r="I154" s="83" t="s">
        <v>597</v>
      </c>
      <c r="J154" s="84">
        <f t="shared" si="34"/>
        <v>120725</v>
      </c>
      <c r="K154" s="99" t="s">
        <v>155</v>
      </c>
      <c r="L154" s="69" t="s">
        <v>20</v>
      </c>
      <c r="M154" s="69">
        <v>10</v>
      </c>
      <c r="N154" s="69">
        <v>215</v>
      </c>
      <c r="O154" s="69">
        <v>3420</v>
      </c>
      <c r="P154" s="100" t="s">
        <v>67</v>
      </c>
      <c r="Q154" s="100">
        <v>9</v>
      </c>
      <c r="R154" s="87">
        <v>2000</v>
      </c>
      <c r="S154" s="87">
        <v>10</v>
      </c>
      <c r="T154" s="87"/>
      <c r="U154" s="101"/>
      <c r="V154" s="101"/>
      <c r="W154" s="102"/>
      <c r="X154" s="90">
        <f t="shared" si="24"/>
        <v>0</v>
      </c>
      <c r="Y154" s="91">
        <f t="shared" si="30"/>
        <v>0</v>
      </c>
      <c r="Z154" s="91">
        <f t="shared" si="25"/>
        <v>10</v>
      </c>
      <c r="AA154" s="92">
        <f t="shared" si="26"/>
        <v>0</v>
      </c>
      <c r="AB154" s="93"/>
      <c r="AC154" s="88" t="s">
        <v>802</v>
      </c>
      <c r="AD154" s="103"/>
      <c r="AE154" s="101"/>
      <c r="AF154" s="140" t="s">
        <v>945</v>
      </c>
      <c r="AG154" s="140" t="s">
        <v>947</v>
      </c>
    </row>
    <row r="155" spans="1:33" s="104" customFormat="1" ht="12" customHeight="1" x14ac:dyDescent="0.2">
      <c r="A155" s="69">
        <f t="shared" si="31"/>
        <v>154</v>
      </c>
      <c r="B155" s="69">
        <v>11</v>
      </c>
      <c r="C155" s="78" t="str">
        <f t="shared" si="35"/>
        <v>Крепкий алкоголь</v>
      </c>
      <c r="D155" s="99" t="s">
        <v>154</v>
      </c>
      <c r="E155" s="79" t="str">
        <f t="shared" si="32"/>
        <v>В-31-3-500-Старый Саранск</v>
      </c>
      <c r="F155" s="80">
        <v>109050</v>
      </c>
      <c r="G155" s="81">
        <f t="shared" si="33"/>
        <v>11100154</v>
      </c>
      <c r="H155" s="82">
        <v>500</v>
      </c>
      <c r="I155" s="83" t="s">
        <v>598</v>
      </c>
      <c r="J155" s="84">
        <f t="shared" si="34"/>
        <v>109050</v>
      </c>
      <c r="K155" s="99" t="s">
        <v>156</v>
      </c>
      <c r="L155" s="69" t="s">
        <v>20</v>
      </c>
      <c r="M155" s="69">
        <v>10</v>
      </c>
      <c r="N155" s="69">
        <v>340</v>
      </c>
      <c r="O155" s="69">
        <v>2086</v>
      </c>
      <c r="P155" s="100" t="s">
        <v>33</v>
      </c>
      <c r="Q155" s="100">
        <v>7</v>
      </c>
      <c r="R155" s="87">
        <v>1999</v>
      </c>
      <c r="S155" s="87">
        <v>8</v>
      </c>
      <c r="T155" s="87"/>
      <c r="U155" s="101"/>
      <c r="V155" s="101"/>
      <c r="W155" s="102"/>
      <c r="X155" s="90">
        <f t="shared" si="24"/>
        <v>0</v>
      </c>
      <c r="Y155" s="91">
        <f t="shared" si="30"/>
        <v>0</v>
      </c>
      <c r="Z155" s="91">
        <f t="shared" si="25"/>
        <v>8</v>
      </c>
      <c r="AA155" s="92">
        <f t="shared" si="26"/>
        <v>0</v>
      </c>
      <c r="AB155" s="93"/>
      <c r="AC155" s="88" t="s">
        <v>802</v>
      </c>
      <c r="AD155" s="103"/>
      <c r="AE155" s="101"/>
      <c r="AF155" s="140" t="s">
        <v>945</v>
      </c>
      <c r="AG155" s="140" t="s">
        <v>947</v>
      </c>
    </row>
    <row r="156" spans="1:33" s="104" customFormat="1" ht="12" customHeight="1" x14ac:dyDescent="0.2">
      <c r="A156" s="69">
        <f t="shared" si="31"/>
        <v>155</v>
      </c>
      <c r="B156" s="69">
        <v>11</v>
      </c>
      <c r="C156" s="78" t="str">
        <f t="shared" si="35"/>
        <v>Крепкий алкоголь</v>
      </c>
      <c r="D156" s="99" t="s">
        <v>154</v>
      </c>
      <c r="E156" s="79" t="str">
        <f t="shared" si="32"/>
        <v>В-30-6-500-Золотое сечение</v>
      </c>
      <c r="F156" s="80">
        <v>127450</v>
      </c>
      <c r="G156" s="81">
        <f t="shared" si="33"/>
        <v>11100155</v>
      </c>
      <c r="H156" s="82">
        <v>500</v>
      </c>
      <c r="I156" s="83" t="s">
        <v>599</v>
      </c>
      <c r="J156" s="84">
        <f t="shared" si="34"/>
        <v>127450</v>
      </c>
      <c r="K156" s="99" t="s">
        <v>157</v>
      </c>
      <c r="L156" s="69" t="s">
        <v>20</v>
      </c>
      <c r="M156" s="69">
        <v>10</v>
      </c>
      <c r="N156" s="69">
        <v>370</v>
      </c>
      <c r="O156" s="69">
        <v>1960</v>
      </c>
      <c r="P156" s="100" t="s">
        <v>33</v>
      </c>
      <c r="Q156" s="100">
        <v>7</v>
      </c>
      <c r="R156" s="87">
        <v>2045</v>
      </c>
      <c r="S156" s="87">
        <v>8</v>
      </c>
      <c r="T156" s="87"/>
      <c r="U156" s="88" t="s">
        <v>102</v>
      </c>
      <c r="V156" s="101"/>
      <c r="W156" s="102"/>
      <c r="X156" s="90">
        <f t="shared" si="24"/>
        <v>0</v>
      </c>
      <c r="Y156" s="91">
        <f t="shared" si="30"/>
        <v>0</v>
      </c>
      <c r="Z156" s="91">
        <f t="shared" si="25"/>
        <v>8</v>
      </c>
      <c r="AA156" s="92">
        <f t="shared" si="26"/>
        <v>0</v>
      </c>
      <c r="AB156" s="93"/>
      <c r="AC156" s="88" t="s">
        <v>802</v>
      </c>
      <c r="AD156" s="103"/>
      <c r="AE156" s="101"/>
      <c r="AF156" s="140" t="s">
        <v>945</v>
      </c>
      <c r="AG156" s="140" t="s">
        <v>947</v>
      </c>
    </row>
    <row r="157" spans="1:33" s="104" customFormat="1" ht="12" customHeight="1" x14ac:dyDescent="0.2">
      <c r="A157" s="69">
        <f t="shared" si="31"/>
        <v>156</v>
      </c>
      <c r="B157" s="69">
        <v>11</v>
      </c>
      <c r="C157" s="78" t="str">
        <f t="shared" si="35"/>
        <v>Крепкий алкоголь</v>
      </c>
      <c r="D157" s="99" t="s">
        <v>154</v>
      </c>
      <c r="E157" s="79" t="str">
        <f t="shared" si="32"/>
        <v>В-28-1-250-Золотое Сечение</v>
      </c>
      <c r="F157" s="80">
        <v>112525</v>
      </c>
      <c r="G157" s="81">
        <f t="shared" si="33"/>
        <v>11100156</v>
      </c>
      <c r="H157" s="82">
        <v>250</v>
      </c>
      <c r="I157" s="83" t="s">
        <v>600</v>
      </c>
      <c r="J157" s="84">
        <f t="shared" si="34"/>
        <v>112525</v>
      </c>
      <c r="K157" s="99" t="s">
        <v>158</v>
      </c>
      <c r="L157" s="69" t="s">
        <v>20</v>
      </c>
      <c r="M157" s="69">
        <v>10</v>
      </c>
      <c r="N157" s="69">
        <v>230</v>
      </c>
      <c r="O157" s="69">
        <v>2928</v>
      </c>
      <c r="P157" s="100" t="s">
        <v>159</v>
      </c>
      <c r="Q157" s="100">
        <v>8</v>
      </c>
      <c r="R157" s="87">
        <v>1875</v>
      </c>
      <c r="S157" s="87">
        <v>9</v>
      </c>
      <c r="T157" s="87"/>
      <c r="U157" s="101"/>
      <c r="V157" s="101"/>
      <c r="W157" s="102"/>
      <c r="X157" s="90">
        <f t="shared" si="24"/>
        <v>0</v>
      </c>
      <c r="Y157" s="91">
        <f t="shared" si="30"/>
        <v>0</v>
      </c>
      <c r="Z157" s="91">
        <f t="shared" si="25"/>
        <v>9</v>
      </c>
      <c r="AA157" s="92">
        <f t="shared" si="26"/>
        <v>0</v>
      </c>
      <c r="AB157" s="93"/>
      <c r="AC157" s="88" t="s">
        <v>802</v>
      </c>
      <c r="AD157" s="103"/>
      <c r="AE157" s="101"/>
      <c r="AF157" s="140" t="s">
        <v>945</v>
      </c>
      <c r="AG157" s="140" t="s">
        <v>947</v>
      </c>
    </row>
    <row r="158" spans="1:33" s="104" customFormat="1" ht="12" customHeight="1" x14ac:dyDescent="0.2">
      <c r="A158" s="69">
        <f t="shared" si="31"/>
        <v>157</v>
      </c>
      <c r="B158" s="69">
        <v>11</v>
      </c>
      <c r="C158" s="78" t="str">
        <f t="shared" si="35"/>
        <v>Крепкий алкоголь</v>
      </c>
      <c r="D158" s="99" t="s">
        <v>154</v>
      </c>
      <c r="E158" s="79" t="str">
        <f t="shared" si="32"/>
        <v>В-28-1-250-Золотое Сечение</v>
      </c>
      <c r="F158" s="80">
        <v>112525</v>
      </c>
      <c r="G158" s="81">
        <f t="shared" si="33"/>
        <v>11100157</v>
      </c>
      <c r="H158" s="82">
        <v>250</v>
      </c>
      <c r="I158" s="83" t="s">
        <v>600</v>
      </c>
      <c r="J158" s="84">
        <f t="shared" si="34"/>
        <v>112525</v>
      </c>
      <c r="K158" s="99" t="s">
        <v>158</v>
      </c>
      <c r="L158" s="69" t="s">
        <v>20</v>
      </c>
      <c r="M158" s="69">
        <v>10</v>
      </c>
      <c r="N158" s="69">
        <v>230</v>
      </c>
      <c r="O158" s="69">
        <v>3010</v>
      </c>
      <c r="P158" s="100" t="s">
        <v>33</v>
      </c>
      <c r="Q158" s="100">
        <v>7</v>
      </c>
      <c r="R158" s="87">
        <v>1660</v>
      </c>
      <c r="S158" s="87">
        <v>8</v>
      </c>
      <c r="T158" s="87"/>
      <c r="U158" s="101"/>
      <c r="V158" s="101"/>
      <c r="W158" s="102"/>
      <c r="X158" s="90">
        <f t="shared" si="24"/>
        <v>0</v>
      </c>
      <c r="Y158" s="91">
        <f t="shared" si="30"/>
        <v>0</v>
      </c>
      <c r="Z158" s="91">
        <f t="shared" si="25"/>
        <v>8</v>
      </c>
      <c r="AA158" s="92">
        <f t="shared" si="26"/>
        <v>0</v>
      </c>
      <c r="AB158" s="93"/>
      <c r="AC158" s="88" t="s">
        <v>802</v>
      </c>
      <c r="AD158" s="103"/>
      <c r="AE158" s="101"/>
      <c r="AF158" s="140" t="s">
        <v>945</v>
      </c>
      <c r="AG158" s="140" t="s">
        <v>947</v>
      </c>
    </row>
    <row r="159" spans="1:33" s="104" customFormat="1" ht="12" customHeight="1" x14ac:dyDescent="0.2">
      <c r="A159" s="69">
        <f t="shared" si="31"/>
        <v>158</v>
      </c>
      <c r="B159" s="69">
        <v>11</v>
      </c>
      <c r="C159" s="78" t="str">
        <f t="shared" si="35"/>
        <v>Крепкий алкоголь</v>
      </c>
      <c r="D159" s="99" t="s">
        <v>154</v>
      </c>
      <c r="E159" s="79" t="str">
        <f t="shared" si="32"/>
        <v>В-28-1-250-Золотое Сечение</v>
      </c>
      <c r="F159" s="80">
        <v>112525</v>
      </c>
      <c r="G159" s="81">
        <f t="shared" si="33"/>
        <v>11100158</v>
      </c>
      <c r="H159" s="82">
        <v>250</v>
      </c>
      <c r="I159" s="83" t="s">
        <v>600</v>
      </c>
      <c r="J159" s="84">
        <f t="shared" si="34"/>
        <v>112525</v>
      </c>
      <c r="K159" s="99" t="s">
        <v>158</v>
      </c>
      <c r="L159" s="69" t="s">
        <v>20</v>
      </c>
      <c r="M159" s="69">
        <v>10</v>
      </c>
      <c r="N159" s="69">
        <v>230</v>
      </c>
      <c r="O159" s="69">
        <v>3164</v>
      </c>
      <c r="P159" s="100" t="s">
        <v>33</v>
      </c>
      <c r="Q159" s="100">
        <v>7</v>
      </c>
      <c r="R159" s="87">
        <v>1660</v>
      </c>
      <c r="S159" s="87">
        <v>8</v>
      </c>
      <c r="T159" s="87"/>
      <c r="U159" s="101" t="s">
        <v>1076</v>
      </c>
      <c r="V159" s="101"/>
      <c r="W159" s="102"/>
      <c r="X159" s="90">
        <f t="shared" si="24"/>
        <v>0</v>
      </c>
      <c r="Y159" s="91">
        <f t="shared" si="30"/>
        <v>0</v>
      </c>
      <c r="Z159" s="91">
        <f t="shared" si="25"/>
        <v>8</v>
      </c>
      <c r="AA159" s="92">
        <f t="shared" si="26"/>
        <v>0</v>
      </c>
      <c r="AB159" s="93"/>
      <c r="AC159" s="88" t="s">
        <v>802</v>
      </c>
      <c r="AD159" s="103"/>
      <c r="AE159" s="101"/>
      <c r="AF159" s="140" t="s">
        <v>945</v>
      </c>
      <c r="AG159" s="140" t="s">
        <v>947</v>
      </c>
    </row>
    <row r="160" spans="1:33" s="104" customFormat="1" ht="12" customHeight="1" x14ac:dyDescent="0.2">
      <c r="A160" s="69">
        <f t="shared" si="31"/>
        <v>159</v>
      </c>
      <c r="B160" s="69">
        <v>11</v>
      </c>
      <c r="C160" s="78" t="str">
        <f t="shared" si="35"/>
        <v>Крепкий алкоголь</v>
      </c>
      <c r="D160" s="99" t="s">
        <v>154</v>
      </c>
      <c r="E160" s="79" t="str">
        <f t="shared" si="32"/>
        <v>СТ-1-100-Стопарик</v>
      </c>
      <c r="F160" s="80">
        <v>112210</v>
      </c>
      <c r="G160" s="81">
        <f t="shared" si="33"/>
        <v>11100159</v>
      </c>
      <c r="H160" s="82">
        <v>100</v>
      </c>
      <c r="I160" s="83" t="s">
        <v>601</v>
      </c>
      <c r="J160" s="84">
        <f t="shared" si="34"/>
        <v>112210</v>
      </c>
      <c r="K160" s="99" t="s">
        <v>160</v>
      </c>
      <c r="L160" s="69" t="s">
        <v>51</v>
      </c>
      <c r="M160" s="69">
        <v>10</v>
      </c>
      <c r="N160" s="69">
        <v>130</v>
      </c>
      <c r="O160" s="69">
        <v>3885</v>
      </c>
      <c r="P160" s="100" t="s">
        <v>161</v>
      </c>
      <c r="Q160" s="100">
        <v>15</v>
      </c>
      <c r="R160" s="87">
        <v>1430</v>
      </c>
      <c r="S160" s="87" t="s">
        <v>162</v>
      </c>
      <c r="T160" s="87"/>
      <c r="U160" s="101"/>
      <c r="V160" s="101"/>
      <c r="W160" s="102"/>
      <c r="X160" s="90">
        <f t="shared" si="24"/>
        <v>0</v>
      </c>
      <c r="Y160" s="91">
        <f t="shared" si="30"/>
        <v>0</v>
      </c>
      <c r="Z160" s="91">
        <f t="shared" si="25"/>
        <v>1</v>
      </c>
      <c r="AA160" s="92">
        <f t="shared" si="26"/>
        <v>15</v>
      </c>
      <c r="AB160" s="93"/>
      <c r="AC160" s="88" t="s">
        <v>803</v>
      </c>
      <c r="AD160" s="103"/>
      <c r="AE160" s="101"/>
      <c r="AF160" s="141" t="s">
        <v>946</v>
      </c>
      <c r="AG160" s="144" t="s">
        <v>947</v>
      </c>
    </row>
    <row r="161" spans="1:33" s="104" customFormat="1" ht="12" customHeight="1" x14ac:dyDescent="0.2">
      <c r="A161" s="69">
        <f t="shared" si="31"/>
        <v>160</v>
      </c>
      <c r="B161" s="69">
        <v>31</v>
      </c>
      <c r="C161" s="78" t="str">
        <f t="shared" si="35"/>
        <v>Банки для продуктов</v>
      </c>
      <c r="D161" s="99" t="s">
        <v>23</v>
      </c>
      <c r="E161" s="79" t="str">
        <f t="shared" si="32"/>
        <v>I-82-500-БА-3</v>
      </c>
      <c r="F161" s="80">
        <v>301750</v>
      </c>
      <c r="G161" s="81">
        <f t="shared" si="33"/>
        <v>31100160</v>
      </c>
      <c r="H161" s="82">
        <v>500</v>
      </c>
      <c r="I161" s="83" t="s">
        <v>528</v>
      </c>
      <c r="J161" s="84">
        <f t="shared" si="34"/>
        <v>301750</v>
      </c>
      <c r="K161" s="85" t="s">
        <v>360</v>
      </c>
      <c r="L161" s="69" t="s">
        <v>51</v>
      </c>
      <c r="M161" s="69">
        <v>10</v>
      </c>
      <c r="N161" s="69">
        <v>255</v>
      </c>
      <c r="O161" s="69">
        <v>2704</v>
      </c>
      <c r="P161" s="100" t="s">
        <v>163</v>
      </c>
      <c r="Q161" s="100">
        <v>16</v>
      </c>
      <c r="R161" s="87">
        <v>2105</v>
      </c>
      <c r="S161" s="87" t="s">
        <v>164</v>
      </c>
      <c r="T161" s="87"/>
      <c r="U161" s="101"/>
      <c r="V161" s="101"/>
      <c r="W161" s="102"/>
      <c r="X161" s="90">
        <f t="shared" si="24"/>
        <v>0</v>
      </c>
      <c r="Y161" s="91">
        <f t="shared" si="30"/>
        <v>0</v>
      </c>
      <c r="Z161" s="91">
        <f t="shared" si="25"/>
        <v>1</v>
      </c>
      <c r="AA161" s="92">
        <f t="shared" si="26"/>
        <v>16</v>
      </c>
      <c r="AB161" s="93"/>
      <c r="AC161" s="88" t="s">
        <v>803</v>
      </c>
      <c r="AD161" s="103"/>
      <c r="AE161" s="101"/>
      <c r="AF161" s="141" t="s">
        <v>946</v>
      </c>
      <c r="AG161" s="145"/>
    </row>
    <row r="162" spans="1:33" s="104" customFormat="1" ht="12" customHeight="1" x14ac:dyDescent="0.2">
      <c r="A162" s="69">
        <f t="shared" si="31"/>
        <v>161</v>
      </c>
      <c r="B162" s="69">
        <v>31</v>
      </c>
      <c r="C162" s="78" t="str">
        <f t="shared" si="35"/>
        <v>Банки для продуктов</v>
      </c>
      <c r="D162" s="99" t="s">
        <v>23</v>
      </c>
      <c r="E162" s="79" t="str">
        <f t="shared" si="32"/>
        <v>I-82-500-БА-3</v>
      </c>
      <c r="F162" s="80">
        <v>301750</v>
      </c>
      <c r="G162" s="115">
        <f t="shared" si="33"/>
        <v>31100161</v>
      </c>
      <c r="H162" s="82">
        <v>500</v>
      </c>
      <c r="I162" s="83" t="s">
        <v>528</v>
      </c>
      <c r="J162" s="84">
        <f t="shared" si="34"/>
        <v>301750</v>
      </c>
      <c r="K162" s="85" t="s">
        <v>360</v>
      </c>
      <c r="L162" s="69" t="s">
        <v>51</v>
      </c>
      <c r="M162" s="69">
        <v>10</v>
      </c>
      <c r="N162" s="69">
        <v>255</v>
      </c>
      <c r="O162" s="69">
        <v>2873</v>
      </c>
      <c r="P162" s="100" t="s">
        <v>165</v>
      </c>
      <c r="Q162" s="100">
        <v>17</v>
      </c>
      <c r="R162" s="87">
        <v>2227</v>
      </c>
      <c r="S162" s="87" t="s">
        <v>166</v>
      </c>
      <c r="T162" s="87"/>
      <c r="U162" s="101"/>
      <c r="V162" s="101"/>
      <c r="W162" s="102"/>
      <c r="X162" s="90">
        <f t="shared" si="24"/>
        <v>0</v>
      </c>
      <c r="Y162" s="91">
        <f t="shared" si="30"/>
        <v>0</v>
      </c>
      <c r="Z162" s="91">
        <f t="shared" si="25"/>
        <v>1</v>
      </c>
      <c r="AA162" s="92">
        <f t="shared" si="26"/>
        <v>17</v>
      </c>
      <c r="AB162" s="93"/>
      <c r="AC162" s="88" t="s">
        <v>803</v>
      </c>
      <c r="AD162" s="103"/>
      <c r="AE162" s="101"/>
      <c r="AF162" s="141" t="s">
        <v>946</v>
      </c>
      <c r="AG162" s="145"/>
    </row>
    <row r="163" spans="1:33" s="104" customFormat="1" ht="12" customHeight="1" x14ac:dyDescent="0.2">
      <c r="A163" s="69">
        <f t="shared" si="31"/>
        <v>162</v>
      </c>
      <c r="B163" s="69">
        <v>31</v>
      </c>
      <c r="C163" s="78" t="str">
        <f t="shared" si="35"/>
        <v>Банки для продуктов</v>
      </c>
      <c r="D163" s="99" t="s">
        <v>23</v>
      </c>
      <c r="E163" s="79" t="str">
        <f t="shared" si="32"/>
        <v>I-82-500-БА-3</v>
      </c>
      <c r="F163" s="80">
        <v>301750</v>
      </c>
      <c r="G163" s="81">
        <f t="shared" si="33"/>
        <v>31100162</v>
      </c>
      <c r="H163" s="82">
        <v>500</v>
      </c>
      <c r="I163" s="83" t="s">
        <v>528</v>
      </c>
      <c r="J163" s="84">
        <f t="shared" si="34"/>
        <v>301750</v>
      </c>
      <c r="K163" s="85" t="s">
        <v>360</v>
      </c>
      <c r="L163" s="69" t="s">
        <v>51</v>
      </c>
      <c r="M163" s="69">
        <v>10</v>
      </c>
      <c r="N163" s="69">
        <v>255</v>
      </c>
      <c r="O163" s="69">
        <v>2535</v>
      </c>
      <c r="P163" s="100" t="s">
        <v>167</v>
      </c>
      <c r="Q163" s="100">
        <v>15</v>
      </c>
      <c r="R163" s="87">
        <v>1983</v>
      </c>
      <c r="S163" s="87" t="s">
        <v>162</v>
      </c>
      <c r="T163" s="87"/>
      <c r="U163" s="101"/>
      <c r="V163" s="101"/>
      <c r="W163" s="102"/>
      <c r="X163" s="90">
        <f t="shared" si="24"/>
        <v>0</v>
      </c>
      <c r="Y163" s="91">
        <f t="shared" si="30"/>
        <v>0</v>
      </c>
      <c r="Z163" s="91">
        <f t="shared" si="25"/>
        <v>1</v>
      </c>
      <c r="AA163" s="92">
        <f t="shared" si="26"/>
        <v>15</v>
      </c>
      <c r="AB163" s="93"/>
      <c r="AC163" s="88" t="s">
        <v>803</v>
      </c>
      <c r="AD163" s="103"/>
      <c r="AE163" s="101"/>
      <c r="AF163" s="141" t="s">
        <v>946</v>
      </c>
      <c r="AG163" s="145"/>
    </row>
    <row r="164" spans="1:33" s="104" customFormat="1" ht="12" customHeight="1" x14ac:dyDescent="0.2">
      <c r="A164" s="69">
        <f t="shared" si="31"/>
        <v>163</v>
      </c>
      <c r="B164" s="69">
        <v>31</v>
      </c>
      <c r="C164" s="78" t="str">
        <f t="shared" si="35"/>
        <v>Банки для продуктов</v>
      </c>
      <c r="D164" s="99" t="s">
        <v>23</v>
      </c>
      <c r="E164" s="79" t="str">
        <f t="shared" si="32"/>
        <v>I-82-500-БА-3</v>
      </c>
      <c r="F164" s="80">
        <v>301750</v>
      </c>
      <c r="G164" s="81">
        <f t="shared" si="33"/>
        <v>31100163</v>
      </c>
      <c r="H164" s="82">
        <v>500</v>
      </c>
      <c r="I164" s="83" t="s">
        <v>528</v>
      </c>
      <c r="J164" s="84">
        <f t="shared" si="34"/>
        <v>301750</v>
      </c>
      <c r="K164" s="85" t="s">
        <v>360</v>
      </c>
      <c r="L164" s="69" t="s">
        <v>51</v>
      </c>
      <c r="M164" s="69">
        <v>10</v>
      </c>
      <c r="N164" s="69">
        <v>255</v>
      </c>
      <c r="O164" s="69">
        <v>2366</v>
      </c>
      <c r="P164" s="100" t="s">
        <v>168</v>
      </c>
      <c r="Q164" s="100">
        <v>14</v>
      </c>
      <c r="R164" s="87">
        <v>1860</v>
      </c>
      <c r="S164" s="87" t="s">
        <v>169</v>
      </c>
      <c r="T164" s="87"/>
      <c r="U164" s="101"/>
      <c r="V164" s="101"/>
      <c r="W164" s="102"/>
      <c r="X164" s="90">
        <f t="shared" si="24"/>
        <v>0</v>
      </c>
      <c r="Y164" s="91">
        <f t="shared" si="30"/>
        <v>0</v>
      </c>
      <c r="Z164" s="91">
        <f t="shared" si="25"/>
        <v>1</v>
      </c>
      <c r="AA164" s="92">
        <f t="shared" si="26"/>
        <v>14</v>
      </c>
      <c r="AB164" s="93"/>
      <c r="AC164" s="88" t="s">
        <v>803</v>
      </c>
      <c r="AD164" s="103"/>
      <c r="AE164" s="101"/>
      <c r="AF164" s="141" t="s">
        <v>946</v>
      </c>
      <c r="AG164" s="145"/>
    </row>
    <row r="165" spans="1:33" s="104" customFormat="1" ht="12" customHeight="1" x14ac:dyDescent="0.2">
      <c r="A165" s="69">
        <f t="shared" si="31"/>
        <v>164</v>
      </c>
      <c r="B165" s="69">
        <v>31</v>
      </c>
      <c r="C165" s="78" t="str">
        <f t="shared" si="35"/>
        <v>Банки для продуктов</v>
      </c>
      <c r="D165" s="99" t="s">
        <v>23</v>
      </c>
      <c r="E165" s="79" t="str">
        <f t="shared" si="32"/>
        <v>I-82-500-БА-3</v>
      </c>
      <c r="F165" s="80">
        <v>301750</v>
      </c>
      <c r="G165" s="81">
        <f t="shared" si="33"/>
        <v>31100164</v>
      </c>
      <c r="H165" s="82">
        <v>500</v>
      </c>
      <c r="I165" s="83" t="s">
        <v>528</v>
      </c>
      <c r="J165" s="84">
        <f t="shared" si="34"/>
        <v>301750</v>
      </c>
      <c r="K165" s="85" t="s">
        <v>360</v>
      </c>
      <c r="L165" s="69" t="s">
        <v>51</v>
      </c>
      <c r="M165" s="69">
        <v>10</v>
      </c>
      <c r="N165" s="69">
        <v>255</v>
      </c>
      <c r="O165" s="69">
        <v>2028</v>
      </c>
      <c r="P165" s="100" t="s">
        <v>170</v>
      </c>
      <c r="Q165" s="100">
        <v>12</v>
      </c>
      <c r="R165" s="87">
        <v>1620</v>
      </c>
      <c r="S165" s="87" t="s">
        <v>171</v>
      </c>
      <c r="T165" s="87"/>
      <c r="U165" s="101"/>
      <c r="V165" s="101"/>
      <c r="W165" s="102"/>
      <c r="X165" s="90">
        <f t="shared" si="24"/>
        <v>0</v>
      </c>
      <c r="Y165" s="91">
        <f t="shared" si="30"/>
        <v>0</v>
      </c>
      <c r="Z165" s="91">
        <f t="shared" si="25"/>
        <v>1</v>
      </c>
      <c r="AA165" s="92">
        <f t="shared" si="26"/>
        <v>12</v>
      </c>
      <c r="AB165" s="93"/>
      <c r="AC165" s="88" t="s">
        <v>803</v>
      </c>
      <c r="AD165" s="103"/>
      <c r="AE165" s="101"/>
      <c r="AF165" s="141" t="s">
        <v>946</v>
      </c>
      <c r="AG165" s="145"/>
    </row>
    <row r="166" spans="1:33" s="104" customFormat="1" ht="12" customHeight="1" x14ac:dyDescent="0.2">
      <c r="A166" s="69">
        <f t="shared" si="31"/>
        <v>165</v>
      </c>
      <c r="B166" s="69">
        <v>31</v>
      </c>
      <c r="C166" s="78" t="str">
        <f t="shared" si="35"/>
        <v>Банки для продуктов</v>
      </c>
      <c r="D166" s="99" t="s">
        <v>23</v>
      </c>
      <c r="E166" s="79" t="str">
        <f t="shared" si="32"/>
        <v>I-82-500-БА-3</v>
      </c>
      <c r="F166" s="80">
        <v>301750</v>
      </c>
      <c r="G166" s="81">
        <f t="shared" si="33"/>
        <v>31100165</v>
      </c>
      <c r="H166" s="82">
        <v>500</v>
      </c>
      <c r="I166" s="83" t="s">
        <v>528</v>
      </c>
      <c r="J166" s="84">
        <f t="shared" si="34"/>
        <v>301750</v>
      </c>
      <c r="K166" s="85" t="s">
        <v>360</v>
      </c>
      <c r="L166" s="69" t="s">
        <v>51</v>
      </c>
      <c r="M166" s="69">
        <v>10</v>
      </c>
      <c r="N166" s="69">
        <v>255</v>
      </c>
      <c r="O166" s="69">
        <v>1521</v>
      </c>
      <c r="P166" s="100" t="s">
        <v>172</v>
      </c>
      <c r="Q166" s="100">
        <v>9</v>
      </c>
      <c r="R166" s="87">
        <v>1255</v>
      </c>
      <c r="S166" s="87" t="s">
        <v>173</v>
      </c>
      <c r="T166" s="87"/>
      <c r="U166" s="101"/>
      <c r="V166" s="101"/>
      <c r="W166" s="102"/>
      <c r="X166" s="90">
        <f t="shared" si="24"/>
        <v>0</v>
      </c>
      <c r="Y166" s="91">
        <f t="shared" si="30"/>
        <v>0</v>
      </c>
      <c r="Z166" s="91">
        <f t="shared" si="25"/>
        <v>1</v>
      </c>
      <c r="AA166" s="92">
        <f t="shared" si="26"/>
        <v>9</v>
      </c>
      <c r="AB166" s="93"/>
      <c r="AC166" s="88" t="s">
        <v>803</v>
      </c>
      <c r="AD166" s="103"/>
      <c r="AE166" s="101"/>
      <c r="AF166" s="141" t="s">
        <v>946</v>
      </c>
      <c r="AG166" s="145"/>
    </row>
    <row r="167" spans="1:33" s="104" customFormat="1" ht="12" customHeight="1" x14ac:dyDescent="0.2">
      <c r="A167" s="69">
        <f t="shared" si="31"/>
        <v>166</v>
      </c>
      <c r="B167" s="69">
        <v>31</v>
      </c>
      <c r="C167" s="78" t="str">
        <f t="shared" si="35"/>
        <v>Банки для продуктов</v>
      </c>
      <c r="D167" s="99" t="s">
        <v>23</v>
      </c>
      <c r="E167" s="79" t="str">
        <f t="shared" si="32"/>
        <v>ТО66-480</v>
      </c>
      <c r="F167" s="80">
        <v>301248</v>
      </c>
      <c r="G167" s="81">
        <f t="shared" si="33"/>
        <v>31100166</v>
      </c>
      <c r="H167" s="82">
        <v>480</v>
      </c>
      <c r="I167" s="83" t="s">
        <v>602</v>
      </c>
      <c r="J167" s="84">
        <f t="shared" si="34"/>
        <v>301248</v>
      </c>
      <c r="K167" s="99" t="s">
        <v>372</v>
      </c>
      <c r="L167" s="69" t="s">
        <v>51</v>
      </c>
      <c r="M167" s="69">
        <v>10</v>
      </c>
      <c r="N167" s="69">
        <v>230</v>
      </c>
      <c r="O167" s="69">
        <v>2704</v>
      </c>
      <c r="P167" s="100" t="s">
        <v>163</v>
      </c>
      <c r="Q167" s="100">
        <v>16</v>
      </c>
      <c r="R167" s="87">
        <v>2220</v>
      </c>
      <c r="S167" s="87" t="s">
        <v>164</v>
      </c>
      <c r="T167" s="87"/>
      <c r="U167" s="101"/>
      <c r="V167" s="101"/>
      <c r="W167" s="102"/>
      <c r="X167" s="90">
        <f t="shared" si="24"/>
        <v>0</v>
      </c>
      <c r="Y167" s="91">
        <f t="shared" si="30"/>
        <v>0</v>
      </c>
      <c r="Z167" s="91">
        <f t="shared" si="25"/>
        <v>1</v>
      </c>
      <c r="AA167" s="92">
        <f t="shared" si="26"/>
        <v>16</v>
      </c>
      <c r="AB167" s="93"/>
      <c r="AC167" s="88" t="s">
        <v>803</v>
      </c>
      <c r="AD167" s="103"/>
      <c r="AE167" s="101"/>
      <c r="AF167" s="141" t="s">
        <v>946</v>
      </c>
      <c r="AG167" s="145"/>
    </row>
    <row r="168" spans="1:33" s="104" customFormat="1" ht="12" customHeight="1" x14ac:dyDescent="0.2">
      <c r="A168" s="69">
        <f t="shared" si="31"/>
        <v>167</v>
      </c>
      <c r="B168" s="69">
        <v>31</v>
      </c>
      <c r="C168" s="78" t="str">
        <f t="shared" si="35"/>
        <v>Банки для продуктов</v>
      </c>
      <c r="D168" s="99" t="s">
        <v>23</v>
      </c>
      <c r="E168" s="79" t="str">
        <f t="shared" si="32"/>
        <v>ТО66-480</v>
      </c>
      <c r="F168" s="80">
        <v>301248</v>
      </c>
      <c r="G168" s="81">
        <f t="shared" si="33"/>
        <v>31100167</v>
      </c>
      <c r="H168" s="82">
        <v>480</v>
      </c>
      <c r="I168" s="83" t="s">
        <v>602</v>
      </c>
      <c r="J168" s="84">
        <f t="shared" si="34"/>
        <v>301248</v>
      </c>
      <c r="K168" s="99" t="s">
        <v>372</v>
      </c>
      <c r="L168" s="69" t="s">
        <v>51</v>
      </c>
      <c r="M168" s="69">
        <v>10</v>
      </c>
      <c r="N168" s="69">
        <v>230</v>
      </c>
      <c r="O168" s="69">
        <v>2535</v>
      </c>
      <c r="P168" s="100" t="s">
        <v>167</v>
      </c>
      <c r="Q168" s="100">
        <v>15</v>
      </c>
      <c r="R168" s="87">
        <v>2090</v>
      </c>
      <c r="S168" s="87" t="s">
        <v>162</v>
      </c>
      <c r="T168" s="87"/>
      <c r="U168" s="101"/>
      <c r="V168" s="101"/>
      <c r="W168" s="102"/>
      <c r="X168" s="90">
        <f t="shared" si="24"/>
        <v>0</v>
      </c>
      <c r="Y168" s="91">
        <f t="shared" si="30"/>
        <v>0</v>
      </c>
      <c r="Z168" s="91">
        <f t="shared" si="25"/>
        <v>1</v>
      </c>
      <c r="AA168" s="92">
        <f t="shared" si="26"/>
        <v>15</v>
      </c>
      <c r="AB168" s="93"/>
      <c r="AC168" s="88" t="s">
        <v>803</v>
      </c>
      <c r="AD168" s="103"/>
      <c r="AE168" s="101"/>
      <c r="AF168" s="141" t="s">
        <v>946</v>
      </c>
      <c r="AG168" s="145"/>
    </row>
    <row r="169" spans="1:33" s="104" customFormat="1" ht="12" customHeight="1" x14ac:dyDescent="0.2">
      <c r="A169" s="69">
        <f t="shared" si="31"/>
        <v>168</v>
      </c>
      <c r="B169" s="69">
        <v>31</v>
      </c>
      <c r="C169" s="78" t="str">
        <f t="shared" si="35"/>
        <v>Банки для продуктов</v>
      </c>
      <c r="D169" s="99" t="s">
        <v>23</v>
      </c>
      <c r="E169" s="79" t="str">
        <f t="shared" si="32"/>
        <v>ТО66-480</v>
      </c>
      <c r="F169" s="80">
        <v>301248</v>
      </c>
      <c r="G169" s="81">
        <f t="shared" si="33"/>
        <v>31100168</v>
      </c>
      <c r="H169" s="82">
        <v>480</v>
      </c>
      <c r="I169" s="83" t="s">
        <v>602</v>
      </c>
      <c r="J169" s="84">
        <f t="shared" si="34"/>
        <v>301248</v>
      </c>
      <c r="K169" s="99" t="s">
        <v>372</v>
      </c>
      <c r="L169" s="69" t="s">
        <v>51</v>
      </c>
      <c r="M169" s="69">
        <v>10</v>
      </c>
      <c r="N169" s="69">
        <v>230</v>
      </c>
      <c r="O169" s="69">
        <v>2366</v>
      </c>
      <c r="P169" s="100" t="s">
        <v>168</v>
      </c>
      <c r="Q169" s="100">
        <v>14</v>
      </c>
      <c r="R169" s="87">
        <v>1960</v>
      </c>
      <c r="S169" s="87" t="s">
        <v>169</v>
      </c>
      <c r="T169" s="87"/>
      <c r="U169" s="101"/>
      <c r="V169" s="101"/>
      <c r="W169" s="102"/>
      <c r="X169" s="90">
        <f t="shared" si="24"/>
        <v>0</v>
      </c>
      <c r="Y169" s="91">
        <f t="shared" si="30"/>
        <v>0</v>
      </c>
      <c r="Z169" s="91">
        <f t="shared" si="25"/>
        <v>1</v>
      </c>
      <c r="AA169" s="92">
        <f t="shared" si="26"/>
        <v>14</v>
      </c>
      <c r="AB169" s="93"/>
      <c r="AC169" s="88" t="s">
        <v>803</v>
      </c>
      <c r="AD169" s="103"/>
      <c r="AE169" s="101"/>
      <c r="AF169" s="141" t="s">
        <v>946</v>
      </c>
      <c r="AG169" s="145"/>
    </row>
    <row r="170" spans="1:33" s="104" customFormat="1" ht="12" customHeight="1" x14ac:dyDescent="0.2">
      <c r="A170" s="69">
        <f t="shared" si="31"/>
        <v>169</v>
      </c>
      <c r="B170" s="69">
        <v>31</v>
      </c>
      <c r="C170" s="78" t="str">
        <f t="shared" si="35"/>
        <v>Банки для продуктов</v>
      </c>
      <c r="D170" s="99" t="s">
        <v>23</v>
      </c>
      <c r="E170" s="79" t="str">
        <f t="shared" si="32"/>
        <v>ТО66-480</v>
      </c>
      <c r="F170" s="80">
        <v>301248</v>
      </c>
      <c r="G170" s="81">
        <f t="shared" si="33"/>
        <v>31100169</v>
      </c>
      <c r="H170" s="82">
        <v>480</v>
      </c>
      <c r="I170" s="83" t="s">
        <v>602</v>
      </c>
      <c r="J170" s="84">
        <f t="shared" si="34"/>
        <v>301248</v>
      </c>
      <c r="K170" s="99" t="s">
        <v>372</v>
      </c>
      <c r="L170" s="69" t="s">
        <v>51</v>
      </c>
      <c r="M170" s="69">
        <v>10</v>
      </c>
      <c r="N170" s="69">
        <v>230</v>
      </c>
      <c r="O170" s="69">
        <v>1690</v>
      </c>
      <c r="P170" s="100" t="s">
        <v>174</v>
      </c>
      <c r="Q170" s="100">
        <v>10</v>
      </c>
      <c r="R170" s="87">
        <v>1690</v>
      </c>
      <c r="S170" s="87" t="s">
        <v>175</v>
      </c>
      <c r="T170" s="87"/>
      <c r="U170" s="101"/>
      <c r="V170" s="101"/>
      <c r="W170" s="102"/>
      <c r="X170" s="90">
        <f t="shared" si="24"/>
        <v>0</v>
      </c>
      <c r="Y170" s="91">
        <f t="shared" si="30"/>
        <v>0</v>
      </c>
      <c r="Z170" s="91">
        <f t="shared" si="25"/>
        <v>1</v>
      </c>
      <c r="AA170" s="92">
        <f t="shared" si="26"/>
        <v>10</v>
      </c>
      <c r="AB170" s="93"/>
      <c r="AC170" s="88" t="s">
        <v>803</v>
      </c>
      <c r="AD170" s="103"/>
      <c r="AE170" s="101"/>
      <c r="AF170" s="141" t="s">
        <v>946</v>
      </c>
      <c r="AG170" s="145"/>
    </row>
    <row r="171" spans="1:33" s="104" customFormat="1" ht="12" customHeight="1" x14ac:dyDescent="0.2">
      <c r="A171" s="69">
        <f t="shared" si="31"/>
        <v>170</v>
      </c>
      <c r="B171" s="69">
        <v>31</v>
      </c>
      <c r="C171" s="78" t="str">
        <f t="shared" si="35"/>
        <v>Банки для продуктов</v>
      </c>
      <c r="D171" s="99" t="s">
        <v>23</v>
      </c>
      <c r="E171" s="79" t="str">
        <f t="shared" si="32"/>
        <v>III-2-82-500-БА-2</v>
      </c>
      <c r="F171" s="80">
        <v>301850</v>
      </c>
      <c r="G171" s="81">
        <f t="shared" si="33"/>
        <v>31100170</v>
      </c>
      <c r="H171" s="82">
        <v>500</v>
      </c>
      <c r="I171" s="83" t="s">
        <v>603</v>
      </c>
      <c r="J171" s="84">
        <f t="shared" si="34"/>
        <v>301850</v>
      </c>
      <c r="K171" s="99" t="s">
        <v>373</v>
      </c>
      <c r="L171" s="69" t="s">
        <v>51</v>
      </c>
      <c r="M171" s="69">
        <v>10</v>
      </c>
      <c r="N171" s="69">
        <v>325</v>
      </c>
      <c r="O171" s="69">
        <v>2535</v>
      </c>
      <c r="P171" s="100" t="s">
        <v>167</v>
      </c>
      <c r="Q171" s="100">
        <v>15</v>
      </c>
      <c r="R171" s="87">
        <v>2070</v>
      </c>
      <c r="S171" s="87" t="s">
        <v>162</v>
      </c>
      <c r="T171" s="87"/>
      <c r="U171" s="101"/>
      <c r="V171" s="101"/>
      <c r="W171" s="102"/>
      <c r="X171" s="90">
        <f t="shared" si="24"/>
        <v>0</v>
      </c>
      <c r="Y171" s="91">
        <f t="shared" si="30"/>
        <v>0</v>
      </c>
      <c r="Z171" s="91">
        <f t="shared" si="25"/>
        <v>1</v>
      </c>
      <c r="AA171" s="92">
        <f t="shared" si="26"/>
        <v>15</v>
      </c>
      <c r="AB171" s="93"/>
      <c r="AC171" s="88" t="s">
        <v>803</v>
      </c>
      <c r="AD171" s="103"/>
      <c r="AE171" s="101"/>
      <c r="AF171" s="141" t="s">
        <v>946</v>
      </c>
      <c r="AG171" s="101" t="s">
        <v>948</v>
      </c>
    </row>
    <row r="172" spans="1:33" s="104" customFormat="1" ht="12" customHeight="1" x14ac:dyDescent="0.2">
      <c r="A172" s="69">
        <f t="shared" si="31"/>
        <v>171</v>
      </c>
      <c r="B172" s="69">
        <v>31</v>
      </c>
      <c r="C172" s="78" t="str">
        <f t="shared" si="35"/>
        <v>Банки для продуктов</v>
      </c>
      <c r="D172" s="99" t="s">
        <v>23</v>
      </c>
      <c r="E172" s="79" t="str">
        <f t="shared" si="32"/>
        <v>III-2-82-500-БА-2</v>
      </c>
      <c r="F172" s="80">
        <v>301850</v>
      </c>
      <c r="G172" s="81">
        <f t="shared" si="33"/>
        <v>31100171</v>
      </c>
      <c r="H172" s="82">
        <v>500</v>
      </c>
      <c r="I172" s="83" t="s">
        <v>603</v>
      </c>
      <c r="J172" s="84">
        <f t="shared" si="34"/>
        <v>301850</v>
      </c>
      <c r="K172" s="99" t="s">
        <v>373</v>
      </c>
      <c r="L172" s="69" t="s">
        <v>51</v>
      </c>
      <c r="M172" s="69">
        <v>10</v>
      </c>
      <c r="N172" s="69">
        <v>325</v>
      </c>
      <c r="O172" s="69">
        <v>1560</v>
      </c>
      <c r="P172" s="100" t="s">
        <v>176</v>
      </c>
      <c r="Q172" s="100">
        <v>12</v>
      </c>
      <c r="R172" s="87">
        <v>1687</v>
      </c>
      <c r="S172" s="87" t="s">
        <v>171</v>
      </c>
      <c r="T172" s="87"/>
      <c r="U172" s="101"/>
      <c r="V172" s="101"/>
      <c r="W172" s="102"/>
      <c r="X172" s="90">
        <f t="shared" si="24"/>
        <v>0</v>
      </c>
      <c r="Y172" s="91">
        <f t="shared" si="30"/>
        <v>0</v>
      </c>
      <c r="Z172" s="91">
        <f t="shared" si="25"/>
        <v>1</v>
      </c>
      <c r="AA172" s="92">
        <f t="shared" si="26"/>
        <v>12</v>
      </c>
      <c r="AB172" s="93"/>
      <c r="AC172" s="88" t="s">
        <v>803</v>
      </c>
      <c r="AD172" s="103"/>
      <c r="AE172" s="101"/>
      <c r="AF172" s="141" t="s">
        <v>946</v>
      </c>
      <c r="AG172" s="101" t="s">
        <v>948</v>
      </c>
    </row>
    <row r="173" spans="1:33" s="104" customFormat="1" ht="12" customHeight="1" x14ac:dyDescent="0.2">
      <c r="A173" s="69">
        <f t="shared" si="31"/>
        <v>172</v>
      </c>
      <c r="B173" s="69">
        <v>31</v>
      </c>
      <c r="C173" s="78" t="str">
        <f t="shared" si="35"/>
        <v>Банки для продуктов</v>
      </c>
      <c r="D173" s="99" t="s">
        <v>23</v>
      </c>
      <c r="E173" s="79" t="str">
        <f t="shared" si="32"/>
        <v>III-2-82-500-БА-2</v>
      </c>
      <c r="F173" s="80">
        <v>301850</v>
      </c>
      <c r="G173" s="81">
        <f t="shared" si="33"/>
        <v>31100172</v>
      </c>
      <c r="H173" s="82">
        <v>500</v>
      </c>
      <c r="I173" s="83" t="s">
        <v>603</v>
      </c>
      <c r="J173" s="84">
        <f t="shared" si="34"/>
        <v>301850</v>
      </c>
      <c r="K173" s="99" t="s">
        <v>373</v>
      </c>
      <c r="L173" s="69" t="s">
        <v>51</v>
      </c>
      <c r="M173" s="69">
        <v>10</v>
      </c>
      <c r="N173" s="69">
        <v>325</v>
      </c>
      <c r="O173" s="69">
        <v>2366</v>
      </c>
      <c r="P173" s="100" t="s">
        <v>177</v>
      </c>
      <c r="Q173" s="100">
        <v>14</v>
      </c>
      <c r="R173" s="87">
        <v>1940</v>
      </c>
      <c r="S173" s="87">
        <v>14</v>
      </c>
      <c r="T173" s="87"/>
      <c r="U173" s="101"/>
      <c r="V173" s="101"/>
      <c r="W173" s="102"/>
      <c r="X173" s="90">
        <f t="shared" si="24"/>
        <v>0</v>
      </c>
      <c r="Y173" s="91">
        <f t="shared" si="30"/>
        <v>0</v>
      </c>
      <c r="Z173" s="91">
        <f t="shared" si="25"/>
        <v>14</v>
      </c>
      <c r="AA173" s="92">
        <f t="shared" si="26"/>
        <v>1</v>
      </c>
      <c r="AB173" s="93"/>
      <c r="AC173" s="88" t="s">
        <v>803</v>
      </c>
      <c r="AD173" s="103"/>
      <c r="AE173" s="101"/>
      <c r="AF173" s="141" t="s">
        <v>946</v>
      </c>
      <c r="AG173" s="101" t="s">
        <v>948</v>
      </c>
    </row>
    <row r="174" spans="1:33" s="104" customFormat="1" ht="12" customHeight="1" x14ac:dyDescent="0.2">
      <c r="A174" s="69">
        <f t="shared" si="31"/>
        <v>173</v>
      </c>
      <c r="B174" s="69">
        <v>31</v>
      </c>
      <c r="C174" s="78" t="str">
        <f t="shared" si="35"/>
        <v>Банки для продуктов</v>
      </c>
      <c r="D174" s="99" t="s">
        <v>23</v>
      </c>
      <c r="E174" s="79" t="str">
        <f t="shared" si="32"/>
        <v>I-58-250-БА-5</v>
      </c>
      <c r="F174" s="80">
        <v>302025</v>
      </c>
      <c r="G174" s="81">
        <f t="shared" si="33"/>
        <v>31100173</v>
      </c>
      <c r="H174" s="82">
        <v>250</v>
      </c>
      <c r="I174" s="83" t="s">
        <v>604</v>
      </c>
      <c r="J174" s="84">
        <f t="shared" si="34"/>
        <v>302025</v>
      </c>
      <c r="K174" s="99" t="s">
        <v>458</v>
      </c>
      <c r="L174" s="69" t="s">
        <v>51</v>
      </c>
      <c r="M174" s="69">
        <v>10</v>
      </c>
      <c r="N174" s="69">
        <v>170</v>
      </c>
      <c r="O174" s="69">
        <v>3855</v>
      </c>
      <c r="P174" s="100" t="s">
        <v>167</v>
      </c>
      <c r="Q174" s="100">
        <v>15</v>
      </c>
      <c r="R174" s="87">
        <v>1712</v>
      </c>
      <c r="S174" s="87" t="s">
        <v>162</v>
      </c>
      <c r="T174" s="87"/>
      <c r="U174" s="101"/>
      <c r="V174" s="101"/>
      <c r="W174" s="102"/>
      <c r="X174" s="90">
        <f t="shared" si="24"/>
        <v>0</v>
      </c>
      <c r="Y174" s="91">
        <f t="shared" si="30"/>
        <v>0</v>
      </c>
      <c r="Z174" s="91">
        <f t="shared" si="25"/>
        <v>1</v>
      </c>
      <c r="AA174" s="92">
        <f t="shared" si="26"/>
        <v>15</v>
      </c>
      <c r="AB174" s="93"/>
      <c r="AC174" s="88" t="s">
        <v>803</v>
      </c>
      <c r="AD174" s="103"/>
      <c r="AE174" s="101"/>
      <c r="AF174" s="141" t="s">
        <v>946</v>
      </c>
      <c r="AG174" s="101"/>
    </row>
    <row r="175" spans="1:33" s="104" customFormat="1" ht="12" customHeight="1" x14ac:dyDescent="0.2">
      <c r="A175" s="69">
        <f t="shared" si="31"/>
        <v>174</v>
      </c>
      <c r="B175" s="69">
        <v>31</v>
      </c>
      <c r="C175" s="78" t="str">
        <f t="shared" si="35"/>
        <v>Банки для продуктов</v>
      </c>
      <c r="D175" s="99" t="s">
        <v>23</v>
      </c>
      <c r="E175" s="79" t="str">
        <f t="shared" si="32"/>
        <v>I-58-250-БА-5</v>
      </c>
      <c r="F175" s="80">
        <v>302025</v>
      </c>
      <c r="G175" s="81">
        <f t="shared" si="33"/>
        <v>31100174</v>
      </c>
      <c r="H175" s="82">
        <v>250</v>
      </c>
      <c r="I175" s="83" t="s">
        <v>604</v>
      </c>
      <c r="J175" s="84">
        <f t="shared" si="34"/>
        <v>302025</v>
      </c>
      <c r="K175" s="99" t="s">
        <v>458</v>
      </c>
      <c r="L175" s="69" t="s">
        <v>51</v>
      </c>
      <c r="M175" s="69">
        <v>10</v>
      </c>
      <c r="N175" s="69">
        <v>170</v>
      </c>
      <c r="O175" s="69">
        <v>4369</v>
      </c>
      <c r="P175" s="100" t="s">
        <v>165</v>
      </c>
      <c r="Q175" s="100">
        <v>17</v>
      </c>
      <c r="R175" s="87">
        <v>1920</v>
      </c>
      <c r="S175" s="87" t="s">
        <v>166</v>
      </c>
      <c r="T175" s="87"/>
      <c r="U175" s="101"/>
      <c r="V175" s="101"/>
      <c r="W175" s="102"/>
      <c r="X175" s="90">
        <f t="shared" si="24"/>
        <v>0</v>
      </c>
      <c r="Y175" s="91">
        <f t="shared" si="30"/>
        <v>0</v>
      </c>
      <c r="Z175" s="91">
        <f t="shared" si="25"/>
        <v>1</v>
      </c>
      <c r="AA175" s="92">
        <f t="shared" si="26"/>
        <v>17</v>
      </c>
      <c r="AB175" s="93"/>
      <c r="AC175" s="88" t="s">
        <v>803</v>
      </c>
      <c r="AD175" s="103"/>
      <c r="AE175" s="101"/>
      <c r="AF175" s="141" t="s">
        <v>946</v>
      </c>
      <c r="AG175" s="101"/>
    </row>
    <row r="176" spans="1:33" s="104" customFormat="1" ht="12" customHeight="1" x14ac:dyDescent="0.2">
      <c r="A176" s="69">
        <f t="shared" si="31"/>
        <v>175</v>
      </c>
      <c r="B176" s="69">
        <v>31</v>
      </c>
      <c r="C176" s="78" t="str">
        <f t="shared" si="35"/>
        <v>Банки для продуктов</v>
      </c>
      <c r="D176" s="99" t="s">
        <v>23</v>
      </c>
      <c r="E176" s="79" t="str">
        <f t="shared" si="32"/>
        <v>III-3-58-250-БА-6</v>
      </c>
      <c r="F176" s="80">
        <v>302125</v>
      </c>
      <c r="G176" s="81">
        <f t="shared" si="33"/>
        <v>31100175</v>
      </c>
      <c r="H176" s="82">
        <v>250</v>
      </c>
      <c r="I176" s="83" t="s">
        <v>605</v>
      </c>
      <c r="J176" s="84">
        <f t="shared" si="34"/>
        <v>302125</v>
      </c>
      <c r="K176" s="99" t="s">
        <v>457</v>
      </c>
      <c r="L176" s="69" t="s">
        <v>51</v>
      </c>
      <c r="M176" s="69">
        <v>10</v>
      </c>
      <c r="N176" s="69">
        <v>180</v>
      </c>
      <c r="O176" s="69">
        <v>4369</v>
      </c>
      <c r="P176" s="100" t="s">
        <v>165</v>
      </c>
      <c r="Q176" s="100">
        <v>17</v>
      </c>
      <c r="R176" s="87">
        <v>1985</v>
      </c>
      <c r="S176" s="87" t="s">
        <v>166</v>
      </c>
      <c r="T176" s="87"/>
      <c r="U176" s="101"/>
      <c r="V176" s="101"/>
      <c r="W176" s="102"/>
      <c r="X176" s="90">
        <f t="shared" si="24"/>
        <v>0</v>
      </c>
      <c r="Y176" s="91">
        <f t="shared" si="30"/>
        <v>0</v>
      </c>
      <c r="Z176" s="91">
        <f t="shared" si="25"/>
        <v>1</v>
      </c>
      <c r="AA176" s="92">
        <f t="shared" si="26"/>
        <v>17</v>
      </c>
      <c r="AB176" s="93"/>
      <c r="AC176" s="88" t="s">
        <v>803</v>
      </c>
      <c r="AD176" s="103"/>
      <c r="AE176" s="101"/>
      <c r="AF176" s="141" t="s">
        <v>946</v>
      </c>
      <c r="AG176" s="101"/>
    </row>
    <row r="177" spans="1:33" s="104" customFormat="1" ht="12" customHeight="1" x14ac:dyDescent="0.2">
      <c r="A177" s="69">
        <f t="shared" si="31"/>
        <v>176</v>
      </c>
      <c r="B177" s="69">
        <v>31</v>
      </c>
      <c r="C177" s="78" t="str">
        <f t="shared" si="35"/>
        <v>Банки для продуктов</v>
      </c>
      <c r="D177" s="99" t="s">
        <v>23</v>
      </c>
      <c r="E177" s="79" t="str">
        <f t="shared" si="32"/>
        <v>III-3-58-250-БА-6</v>
      </c>
      <c r="F177" s="80">
        <v>302125</v>
      </c>
      <c r="G177" s="81">
        <f t="shared" si="33"/>
        <v>31100176</v>
      </c>
      <c r="H177" s="82">
        <v>250</v>
      </c>
      <c r="I177" s="83" t="s">
        <v>605</v>
      </c>
      <c r="J177" s="84">
        <f t="shared" si="34"/>
        <v>302125</v>
      </c>
      <c r="K177" s="99" t="s">
        <v>457</v>
      </c>
      <c r="L177" s="69" t="s">
        <v>51</v>
      </c>
      <c r="M177" s="69">
        <v>10</v>
      </c>
      <c r="N177" s="69">
        <v>180</v>
      </c>
      <c r="O177" s="69">
        <v>3855</v>
      </c>
      <c r="P177" s="100" t="s">
        <v>167</v>
      </c>
      <c r="Q177" s="100">
        <v>15</v>
      </c>
      <c r="R177" s="87">
        <v>1770</v>
      </c>
      <c r="S177" s="87" t="s">
        <v>162</v>
      </c>
      <c r="T177" s="87"/>
      <c r="U177" s="101"/>
      <c r="V177" s="101"/>
      <c r="W177" s="102"/>
      <c r="X177" s="90">
        <f t="shared" si="24"/>
        <v>0</v>
      </c>
      <c r="Y177" s="91">
        <f t="shared" si="30"/>
        <v>0</v>
      </c>
      <c r="Z177" s="91">
        <f t="shared" si="25"/>
        <v>1</v>
      </c>
      <c r="AA177" s="92">
        <f t="shared" si="26"/>
        <v>15</v>
      </c>
      <c r="AB177" s="93"/>
      <c r="AC177" s="88" t="s">
        <v>803</v>
      </c>
      <c r="AD177" s="103"/>
      <c r="AE177" s="101"/>
      <c r="AF177" s="141" t="s">
        <v>946</v>
      </c>
      <c r="AG177" s="101"/>
    </row>
    <row r="178" spans="1:33" s="104" customFormat="1" ht="12" customHeight="1" x14ac:dyDescent="0.2">
      <c r="A178" s="69">
        <f t="shared" si="31"/>
        <v>177</v>
      </c>
      <c r="B178" s="69">
        <v>31</v>
      </c>
      <c r="C178" s="78" t="str">
        <f t="shared" si="35"/>
        <v>Банки для продуктов</v>
      </c>
      <c r="D178" s="99" t="s">
        <v>23</v>
      </c>
      <c r="E178" s="79" t="str">
        <f t="shared" si="32"/>
        <v>III-3-58-250-БА-6</v>
      </c>
      <c r="F178" s="80">
        <v>302125</v>
      </c>
      <c r="G178" s="81">
        <f t="shared" si="33"/>
        <v>31100177</v>
      </c>
      <c r="H178" s="82">
        <v>250</v>
      </c>
      <c r="I178" s="83" t="s">
        <v>605</v>
      </c>
      <c r="J178" s="84">
        <f t="shared" si="34"/>
        <v>302125</v>
      </c>
      <c r="K178" s="99" t="s">
        <v>457</v>
      </c>
      <c r="L178" s="69" t="s">
        <v>51</v>
      </c>
      <c r="M178" s="69">
        <v>10</v>
      </c>
      <c r="N178" s="69">
        <v>180</v>
      </c>
      <c r="O178" s="69">
        <v>3084</v>
      </c>
      <c r="P178" s="100" t="s">
        <v>170</v>
      </c>
      <c r="Q178" s="100">
        <v>12</v>
      </c>
      <c r="R178" s="87">
        <v>1450</v>
      </c>
      <c r="S178" s="87" t="s">
        <v>171</v>
      </c>
      <c r="T178" s="87"/>
      <c r="U178" s="101"/>
      <c r="V178" s="101"/>
      <c r="W178" s="102"/>
      <c r="X178" s="90">
        <f t="shared" si="24"/>
        <v>0</v>
      </c>
      <c r="Y178" s="91">
        <f t="shared" si="30"/>
        <v>0</v>
      </c>
      <c r="Z178" s="91">
        <f t="shared" si="25"/>
        <v>1</v>
      </c>
      <c r="AA178" s="92">
        <f t="shared" si="26"/>
        <v>12</v>
      </c>
      <c r="AB178" s="93"/>
      <c r="AC178" s="88" t="s">
        <v>803</v>
      </c>
      <c r="AD178" s="103"/>
      <c r="AE178" s="101"/>
      <c r="AF178" s="141" t="s">
        <v>946</v>
      </c>
      <c r="AG178" s="101"/>
    </row>
    <row r="179" spans="1:33" s="104" customFormat="1" ht="12" customHeight="1" x14ac:dyDescent="0.2">
      <c r="A179" s="69">
        <f t="shared" si="31"/>
        <v>178</v>
      </c>
      <c r="B179" s="69">
        <v>31</v>
      </c>
      <c r="C179" s="78" t="str">
        <f t="shared" si="35"/>
        <v>Банки для продуктов</v>
      </c>
      <c r="D179" s="99" t="s">
        <v>23</v>
      </c>
      <c r="E179" s="79" t="str">
        <f t="shared" si="32"/>
        <v>III-2-82-650-БА-4</v>
      </c>
      <c r="F179" s="80">
        <v>302265</v>
      </c>
      <c r="G179" s="81">
        <f t="shared" si="33"/>
        <v>31100178</v>
      </c>
      <c r="H179" s="82">
        <v>650</v>
      </c>
      <c r="I179" s="83" t="s">
        <v>606</v>
      </c>
      <c r="J179" s="84">
        <f t="shared" si="34"/>
        <v>302265</v>
      </c>
      <c r="K179" s="99" t="s">
        <v>456</v>
      </c>
      <c r="L179" s="69" t="s">
        <v>51</v>
      </c>
      <c r="M179" s="69">
        <v>10</v>
      </c>
      <c r="N179" s="69">
        <v>370</v>
      </c>
      <c r="O179" s="69">
        <v>2197</v>
      </c>
      <c r="P179" s="100" t="s">
        <v>178</v>
      </c>
      <c r="Q179" s="100">
        <v>13</v>
      </c>
      <c r="R179" s="87">
        <v>2130</v>
      </c>
      <c r="S179" s="87" t="s">
        <v>179</v>
      </c>
      <c r="T179" s="87"/>
      <c r="U179" s="101"/>
      <c r="V179" s="101"/>
      <c r="W179" s="102"/>
      <c r="X179" s="90">
        <f t="shared" si="24"/>
        <v>0</v>
      </c>
      <c r="Y179" s="91">
        <f t="shared" si="30"/>
        <v>0</v>
      </c>
      <c r="Z179" s="91">
        <f t="shared" si="25"/>
        <v>1</v>
      </c>
      <c r="AA179" s="92">
        <f t="shared" si="26"/>
        <v>13</v>
      </c>
      <c r="AB179" s="93"/>
      <c r="AC179" s="88" t="s">
        <v>803</v>
      </c>
      <c r="AD179" s="103"/>
      <c r="AE179" s="101"/>
      <c r="AF179" s="141" t="s">
        <v>946</v>
      </c>
      <c r="AG179" s="101"/>
    </row>
    <row r="180" spans="1:33" s="104" customFormat="1" ht="12" customHeight="1" x14ac:dyDescent="0.2">
      <c r="A180" s="69">
        <f t="shared" si="31"/>
        <v>179</v>
      </c>
      <c r="B180" s="69">
        <v>31</v>
      </c>
      <c r="C180" s="78" t="str">
        <f t="shared" si="35"/>
        <v>Банки для продуктов</v>
      </c>
      <c r="D180" s="99" t="s">
        <v>23</v>
      </c>
      <c r="E180" s="79" t="str">
        <f t="shared" si="32"/>
        <v>III-2-82-650-БА-4</v>
      </c>
      <c r="F180" s="80">
        <v>302265</v>
      </c>
      <c r="G180" s="81">
        <f t="shared" si="33"/>
        <v>31100179</v>
      </c>
      <c r="H180" s="82">
        <v>650</v>
      </c>
      <c r="I180" s="83" t="s">
        <v>606</v>
      </c>
      <c r="J180" s="84">
        <f t="shared" si="34"/>
        <v>302265</v>
      </c>
      <c r="K180" s="99" t="s">
        <v>456</v>
      </c>
      <c r="L180" s="69" t="s">
        <v>51</v>
      </c>
      <c r="M180" s="69">
        <v>10</v>
      </c>
      <c r="N180" s="69">
        <v>370</v>
      </c>
      <c r="O180" s="69">
        <v>1859</v>
      </c>
      <c r="P180" s="100" t="s">
        <v>180</v>
      </c>
      <c r="Q180" s="100">
        <v>11</v>
      </c>
      <c r="R180" s="87">
        <v>1825</v>
      </c>
      <c r="S180" s="87" t="s">
        <v>181</v>
      </c>
      <c r="T180" s="87"/>
      <c r="U180" s="101"/>
      <c r="V180" s="101"/>
      <c r="W180" s="102"/>
      <c r="X180" s="90">
        <f t="shared" si="24"/>
        <v>0</v>
      </c>
      <c r="Y180" s="91">
        <f t="shared" si="30"/>
        <v>0</v>
      </c>
      <c r="Z180" s="91">
        <f t="shared" si="25"/>
        <v>1</v>
      </c>
      <c r="AA180" s="92">
        <f t="shared" si="26"/>
        <v>11</v>
      </c>
      <c r="AB180" s="93"/>
      <c r="AC180" s="88" t="s">
        <v>803</v>
      </c>
      <c r="AD180" s="103"/>
      <c r="AE180" s="101"/>
      <c r="AF180" s="141" t="s">
        <v>946</v>
      </c>
      <c r="AG180" s="101"/>
    </row>
    <row r="181" spans="1:33" s="104" customFormat="1" ht="12" customHeight="1" x14ac:dyDescent="0.2">
      <c r="A181" s="69">
        <f t="shared" si="31"/>
        <v>180</v>
      </c>
      <c r="B181" s="69">
        <v>31</v>
      </c>
      <c r="C181" s="78" t="str">
        <f t="shared" si="35"/>
        <v>Банки для продуктов</v>
      </c>
      <c r="D181" s="99" t="s">
        <v>23</v>
      </c>
      <c r="E181" s="79" t="str">
        <f t="shared" si="32"/>
        <v>ТО82-700</v>
      </c>
      <c r="F181" s="80">
        <v>302370</v>
      </c>
      <c r="G181" s="81">
        <f t="shared" si="33"/>
        <v>31100180</v>
      </c>
      <c r="H181" s="82">
        <v>700</v>
      </c>
      <c r="I181" s="83" t="s">
        <v>529</v>
      </c>
      <c r="J181" s="84">
        <f t="shared" si="34"/>
        <v>302370</v>
      </c>
      <c r="K181" s="99" t="s">
        <v>355</v>
      </c>
      <c r="L181" s="69" t="s">
        <v>51</v>
      </c>
      <c r="M181" s="69">
        <v>10</v>
      </c>
      <c r="N181" s="69">
        <v>310</v>
      </c>
      <c r="O181" s="69">
        <v>1729</v>
      </c>
      <c r="P181" s="100" t="s">
        <v>178</v>
      </c>
      <c r="Q181" s="100">
        <v>13</v>
      </c>
      <c r="R181" s="87">
        <v>1945</v>
      </c>
      <c r="S181" s="87" t="s">
        <v>179</v>
      </c>
      <c r="T181" s="87"/>
      <c r="U181" s="101"/>
      <c r="V181" s="101"/>
      <c r="W181" s="102"/>
      <c r="X181" s="90">
        <f t="shared" si="24"/>
        <v>0</v>
      </c>
      <c r="Y181" s="91">
        <f t="shared" si="30"/>
        <v>0</v>
      </c>
      <c r="Z181" s="91">
        <f t="shared" si="25"/>
        <v>1</v>
      </c>
      <c r="AA181" s="92">
        <f t="shared" si="26"/>
        <v>13</v>
      </c>
      <c r="AB181" s="93"/>
      <c r="AC181" s="88" t="s">
        <v>803</v>
      </c>
      <c r="AD181" s="103"/>
      <c r="AE181" s="101"/>
      <c r="AF181" s="141" t="s">
        <v>946</v>
      </c>
      <c r="AG181" s="101"/>
    </row>
    <row r="182" spans="1:33" s="104" customFormat="1" ht="12" customHeight="1" x14ac:dyDescent="0.2">
      <c r="A182" s="69">
        <f t="shared" si="31"/>
        <v>181</v>
      </c>
      <c r="B182" s="69">
        <v>31</v>
      </c>
      <c r="C182" s="78" t="str">
        <f t="shared" si="35"/>
        <v>Банки для продуктов</v>
      </c>
      <c r="D182" s="99" t="s">
        <v>23</v>
      </c>
      <c r="E182" s="79" t="str">
        <f t="shared" si="32"/>
        <v>ТО82-700</v>
      </c>
      <c r="F182" s="80">
        <v>302370</v>
      </c>
      <c r="G182" s="81">
        <f t="shared" si="33"/>
        <v>31100181</v>
      </c>
      <c r="H182" s="82">
        <v>700</v>
      </c>
      <c r="I182" s="83" t="s">
        <v>529</v>
      </c>
      <c r="J182" s="84">
        <f t="shared" si="34"/>
        <v>302370</v>
      </c>
      <c r="K182" s="99" t="s">
        <v>355</v>
      </c>
      <c r="L182" s="69" t="s">
        <v>51</v>
      </c>
      <c r="M182" s="69">
        <v>10</v>
      </c>
      <c r="N182" s="69">
        <v>310</v>
      </c>
      <c r="O182" s="69">
        <v>1197</v>
      </c>
      <c r="P182" s="100" t="s">
        <v>67</v>
      </c>
      <c r="Q182" s="100">
        <v>9</v>
      </c>
      <c r="R182" s="87">
        <v>1403</v>
      </c>
      <c r="S182" s="87">
        <v>10</v>
      </c>
      <c r="T182" s="87"/>
      <c r="U182" s="101"/>
      <c r="V182" s="101"/>
      <c r="W182" s="102"/>
      <c r="X182" s="90">
        <f t="shared" ref="X182:X245" si="36">IF(LEFT($P182,4)="PTUP",$Q182+1,IF(LEFT($P182,4)="PTIN",$Q182,IF(LEFT($P182,4)="PTPL",1,0)))</f>
        <v>0</v>
      </c>
      <c r="Y182" s="91">
        <f t="shared" si="30"/>
        <v>0</v>
      </c>
      <c r="Z182" s="91">
        <f t="shared" ref="Z182:Z245" si="37">IF(LEFT($P182,4)="CTUP",$Q182+1,IF(LEFT($P182,4)="CTIN",$Q182,IF(LEFT($P182,4)="CTCL",1,IF(LEFT($P182,4)="CTPL",1,0))))</f>
        <v>10</v>
      </c>
      <c r="AA182" s="92">
        <f t="shared" ref="AA182:AA245" si="38">IF(LEFT($P182,4)="CTIN",1,IF(LEFT($P182,4)="CTCL",$Q182,IF(LEFT($P182,6)="CTUPCL",$Q182-1,IF(LEFT($P182,6)="CTINCL",$Q182,0))))</f>
        <v>0</v>
      </c>
      <c r="AB182" s="93"/>
      <c r="AC182" s="88" t="s">
        <v>803</v>
      </c>
      <c r="AD182" s="103"/>
      <c r="AE182" s="101"/>
      <c r="AF182" s="141" t="s">
        <v>946</v>
      </c>
      <c r="AG182" s="101"/>
    </row>
    <row r="183" spans="1:33" s="104" customFormat="1" ht="12" customHeight="1" x14ac:dyDescent="0.2">
      <c r="A183" s="69">
        <f t="shared" si="31"/>
        <v>182</v>
      </c>
      <c r="B183" s="69">
        <v>31</v>
      </c>
      <c r="C183" s="78" t="str">
        <f t="shared" si="35"/>
        <v>Банки для продуктов</v>
      </c>
      <c r="D183" s="99" t="s">
        <v>23</v>
      </c>
      <c r="E183" s="79" t="str">
        <f t="shared" si="32"/>
        <v>III-5-82-1-200-РМ</v>
      </c>
      <c r="F183" s="80">
        <v>302420</v>
      </c>
      <c r="G183" s="81">
        <f t="shared" si="33"/>
        <v>31100182</v>
      </c>
      <c r="H183" s="82">
        <v>200</v>
      </c>
      <c r="I183" s="83" t="s">
        <v>607</v>
      </c>
      <c r="J183" s="84">
        <f t="shared" si="34"/>
        <v>302420</v>
      </c>
      <c r="K183" s="99" t="s">
        <v>374</v>
      </c>
      <c r="L183" s="69" t="s">
        <v>51</v>
      </c>
      <c r="M183" s="69">
        <v>10</v>
      </c>
      <c r="N183" s="69">
        <v>140</v>
      </c>
      <c r="O183" s="69">
        <v>4400</v>
      </c>
      <c r="P183" s="100" t="s">
        <v>182</v>
      </c>
      <c r="Q183" s="100">
        <v>25</v>
      </c>
      <c r="R183" s="87">
        <v>1705</v>
      </c>
      <c r="S183" s="87">
        <v>26</v>
      </c>
      <c r="T183" s="87"/>
      <c r="U183" s="101"/>
      <c r="V183" s="101"/>
      <c r="W183" s="102"/>
      <c r="X183" s="90">
        <f t="shared" si="36"/>
        <v>0</v>
      </c>
      <c r="Y183" s="91">
        <f t="shared" si="30"/>
        <v>0</v>
      </c>
      <c r="Z183" s="91">
        <f t="shared" si="37"/>
        <v>26</v>
      </c>
      <c r="AA183" s="92">
        <f t="shared" si="38"/>
        <v>0</v>
      </c>
      <c r="AB183" s="93"/>
      <c r="AC183" s="88" t="s">
        <v>803</v>
      </c>
      <c r="AD183" s="103"/>
      <c r="AE183" s="101"/>
      <c r="AF183" s="141" t="s">
        <v>946</v>
      </c>
      <c r="AG183" s="101"/>
    </row>
    <row r="184" spans="1:33" s="104" customFormat="1" ht="12" customHeight="1" x14ac:dyDescent="0.2">
      <c r="A184" s="69">
        <f t="shared" si="31"/>
        <v>183</v>
      </c>
      <c r="B184" s="69">
        <v>11</v>
      </c>
      <c r="C184" s="78" t="str">
        <f t="shared" si="35"/>
        <v>Крепкий алкоголь</v>
      </c>
      <c r="D184" s="99" t="s">
        <v>757</v>
      </c>
      <c r="E184" s="79" t="str">
        <f t="shared" si="32"/>
        <v>КПМ-30-500-П</v>
      </c>
      <c r="F184" s="80">
        <v>122650</v>
      </c>
      <c r="G184" s="81">
        <f t="shared" si="33"/>
        <v>11100183</v>
      </c>
      <c r="H184" s="82">
        <v>500</v>
      </c>
      <c r="I184" s="83" t="s">
        <v>546</v>
      </c>
      <c r="J184" s="84">
        <f t="shared" si="34"/>
        <v>122650</v>
      </c>
      <c r="K184" s="99" t="s">
        <v>183</v>
      </c>
      <c r="L184" s="69" t="s">
        <v>20</v>
      </c>
      <c r="M184" s="69">
        <v>10</v>
      </c>
      <c r="N184" s="69">
        <v>440</v>
      </c>
      <c r="O184" s="69">
        <v>2002</v>
      </c>
      <c r="P184" s="100" t="s">
        <v>33</v>
      </c>
      <c r="Q184" s="100">
        <v>7</v>
      </c>
      <c r="R184" s="87">
        <v>1980</v>
      </c>
      <c r="S184" s="87">
        <v>8</v>
      </c>
      <c r="T184" s="87"/>
      <c r="U184" s="88" t="s">
        <v>102</v>
      </c>
      <c r="V184" s="101"/>
      <c r="W184" s="102"/>
      <c r="X184" s="90">
        <f t="shared" si="36"/>
        <v>0</v>
      </c>
      <c r="Y184" s="91">
        <f t="shared" si="30"/>
        <v>0</v>
      </c>
      <c r="Z184" s="91">
        <f t="shared" si="37"/>
        <v>8</v>
      </c>
      <c r="AA184" s="92">
        <f t="shared" si="38"/>
        <v>0</v>
      </c>
      <c r="AB184" s="93"/>
      <c r="AC184" s="88" t="s">
        <v>802</v>
      </c>
      <c r="AD184" s="103"/>
      <c r="AE184" s="101"/>
      <c r="AF184" s="140" t="s">
        <v>945</v>
      </c>
      <c r="AG184" s="88" t="s">
        <v>950</v>
      </c>
    </row>
    <row r="185" spans="1:33" s="104" customFormat="1" ht="12" customHeight="1" x14ac:dyDescent="0.2">
      <c r="A185" s="69">
        <f t="shared" si="31"/>
        <v>184</v>
      </c>
      <c r="B185" s="69">
        <v>11</v>
      </c>
      <c r="C185" s="78" t="str">
        <f t="shared" si="35"/>
        <v>Крепкий алкоголь</v>
      </c>
      <c r="D185" s="99" t="s">
        <v>757</v>
      </c>
      <c r="E185" s="79" t="str">
        <f t="shared" si="32"/>
        <v>КПМ-30-500-П</v>
      </c>
      <c r="F185" s="80">
        <v>122650</v>
      </c>
      <c r="G185" s="81">
        <f t="shared" si="33"/>
        <v>11100184</v>
      </c>
      <c r="H185" s="82">
        <v>500</v>
      </c>
      <c r="I185" s="83" t="s">
        <v>546</v>
      </c>
      <c r="J185" s="84">
        <f t="shared" si="34"/>
        <v>122650</v>
      </c>
      <c r="K185" s="99" t="s">
        <v>183</v>
      </c>
      <c r="L185" s="69" t="s">
        <v>20</v>
      </c>
      <c r="M185" s="69">
        <v>10</v>
      </c>
      <c r="N185" s="69">
        <v>440</v>
      </c>
      <c r="O185" s="69">
        <v>1716</v>
      </c>
      <c r="P185" s="100" t="s">
        <v>25</v>
      </c>
      <c r="Q185" s="100">
        <v>6</v>
      </c>
      <c r="R185" s="87">
        <v>1705</v>
      </c>
      <c r="S185" s="87">
        <v>7</v>
      </c>
      <c r="T185" s="87"/>
      <c r="U185" s="101" t="s">
        <v>184</v>
      </c>
      <c r="V185" s="101"/>
      <c r="W185" s="102"/>
      <c r="X185" s="90">
        <f t="shared" si="36"/>
        <v>0</v>
      </c>
      <c r="Y185" s="91">
        <f t="shared" si="30"/>
        <v>0</v>
      </c>
      <c r="Z185" s="91">
        <f t="shared" si="37"/>
        <v>7</v>
      </c>
      <c r="AA185" s="92">
        <f t="shared" si="38"/>
        <v>0</v>
      </c>
      <c r="AB185" s="93"/>
      <c r="AC185" s="88" t="s">
        <v>802</v>
      </c>
      <c r="AD185" s="103"/>
      <c r="AE185" s="101"/>
      <c r="AF185" s="140" t="s">
        <v>945</v>
      </c>
      <c r="AG185" s="88" t="s">
        <v>950</v>
      </c>
    </row>
    <row r="186" spans="1:33" s="104" customFormat="1" ht="12" customHeight="1" x14ac:dyDescent="0.2">
      <c r="A186" s="69">
        <f t="shared" si="31"/>
        <v>185</v>
      </c>
      <c r="B186" s="69">
        <v>11</v>
      </c>
      <c r="C186" s="78" t="str">
        <f t="shared" si="35"/>
        <v>Крепкий алкоголь</v>
      </c>
      <c r="D186" s="99" t="s">
        <v>757</v>
      </c>
      <c r="E186" s="79" t="str">
        <f t="shared" si="32"/>
        <v>КПМ-30-700-П</v>
      </c>
      <c r="F186" s="80">
        <v>122770</v>
      </c>
      <c r="G186" s="81">
        <f t="shared" si="33"/>
        <v>11100185</v>
      </c>
      <c r="H186" s="82">
        <v>700</v>
      </c>
      <c r="I186" s="83" t="s">
        <v>547</v>
      </c>
      <c r="J186" s="84">
        <f t="shared" si="34"/>
        <v>122770</v>
      </c>
      <c r="K186" s="99" t="s">
        <v>185</v>
      </c>
      <c r="L186" s="69" t="s">
        <v>20</v>
      </c>
      <c r="M186" s="69">
        <v>10</v>
      </c>
      <c r="N186" s="69">
        <v>540</v>
      </c>
      <c r="O186" s="69">
        <v>1596</v>
      </c>
      <c r="P186" s="100" t="s">
        <v>33</v>
      </c>
      <c r="Q186" s="100">
        <v>7</v>
      </c>
      <c r="R186" s="87">
        <v>2131</v>
      </c>
      <c r="S186" s="87">
        <v>8</v>
      </c>
      <c r="T186" s="87"/>
      <c r="U186" s="101" t="s">
        <v>184</v>
      </c>
      <c r="V186" s="101"/>
      <c r="W186" s="102"/>
      <c r="X186" s="90">
        <f t="shared" si="36"/>
        <v>0</v>
      </c>
      <c r="Y186" s="91">
        <f t="shared" si="30"/>
        <v>0</v>
      </c>
      <c r="Z186" s="91">
        <f t="shared" si="37"/>
        <v>8</v>
      </c>
      <c r="AA186" s="92">
        <f t="shared" si="38"/>
        <v>0</v>
      </c>
      <c r="AB186" s="93"/>
      <c r="AC186" s="88" t="s">
        <v>802</v>
      </c>
      <c r="AD186" s="103"/>
      <c r="AE186" s="101"/>
      <c r="AF186" s="140" t="s">
        <v>945</v>
      </c>
      <c r="AG186" s="88" t="s">
        <v>950</v>
      </c>
    </row>
    <row r="187" spans="1:33" s="104" customFormat="1" ht="12" customHeight="1" x14ac:dyDescent="0.2">
      <c r="A187" s="69">
        <f t="shared" si="31"/>
        <v>186</v>
      </c>
      <c r="B187" s="69">
        <v>11</v>
      </c>
      <c r="C187" s="78" t="str">
        <f t="shared" si="35"/>
        <v>Крепкий алкоголь</v>
      </c>
      <c r="D187" s="99" t="s">
        <v>757</v>
      </c>
      <c r="E187" s="79" t="str">
        <f t="shared" si="32"/>
        <v>КПМ-30-1000-П</v>
      </c>
      <c r="F187" s="80">
        <v>122899</v>
      </c>
      <c r="G187" s="81">
        <f t="shared" si="33"/>
        <v>11100186</v>
      </c>
      <c r="H187" s="82">
        <v>1000</v>
      </c>
      <c r="I187" s="83" t="s">
        <v>608</v>
      </c>
      <c r="J187" s="84">
        <f t="shared" si="34"/>
        <v>122899</v>
      </c>
      <c r="K187" s="99" t="s">
        <v>186</v>
      </c>
      <c r="L187" s="69" t="s">
        <v>20</v>
      </c>
      <c r="M187" s="69">
        <v>10</v>
      </c>
      <c r="N187" s="69">
        <v>680</v>
      </c>
      <c r="O187" s="69">
        <v>1056</v>
      </c>
      <c r="P187" s="100" t="s">
        <v>25</v>
      </c>
      <c r="Q187" s="100">
        <v>6</v>
      </c>
      <c r="R187" s="87">
        <v>1978</v>
      </c>
      <c r="S187" s="87">
        <v>7</v>
      </c>
      <c r="T187" s="87"/>
      <c r="U187" s="101" t="s">
        <v>184</v>
      </c>
      <c r="V187" s="101"/>
      <c r="W187" s="102"/>
      <c r="X187" s="90">
        <f t="shared" si="36"/>
        <v>0</v>
      </c>
      <c r="Y187" s="91">
        <f t="shared" si="30"/>
        <v>0</v>
      </c>
      <c r="Z187" s="91">
        <f t="shared" si="37"/>
        <v>7</v>
      </c>
      <c r="AA187" s="92">
        <f t="shared" si="38"/>
        <v>0</v>
      </c>
      <c r="AB187" s="93"/>
      <c r="AC187" s="88" t="s">
        <v>802</v>
      </c>
      <c r="AD187" s="103"/>
      <c r="AE187" s="101"/>
      <c r="AF187" s="140" t="s">
        <v>945</v>
      </c>
      <c r="AG187" s="88" t="s">
        <v>950</v>
      </c>
    </row>
    <row r="188" spans="1:33" s="104" customFormat="1" ht="12" customHeight="1" x14ac:dyDescent="0.2">
      <c r="A188" s="69">
        <f t="shared" si="31"/>
        <v>187</v>
      </c>
      <c r="B188" s="69">
        <v>11</v>
      </c>
      <c r="C188" s="78" t="str">
        <f t="shared" si="35"/>
        <v>Крепкий алкоголь</v>
      </c>
      <c r="D188" s="99" t="s">
        <v>757</v>
      </c>
      <c r="E188" s="79" t="str">
        <f t="shared" si="32"/>
        <v>КПМ-30-500-Мед</v>
      </c>
      <c r="F188" s="80">
        <v>104350</v>
      </c>
      <c r="G188" s="81">
        <f t="shared" si="33"/>
        <v>11100187</v>
      </c>
      <c r="H188" s="82">
        <v>500</v>
      </c>
      <c r="I188" s="83" t="s">
        <v>609</v>
      </c>
      <c r="J188" s="84">
        <f t="shared" si="34"/>
        <v>104350</v>
      </c>
      <c r="K188" s="99" t="s">
        <v>187</v>
      </c>
      <c r="L188" s="69" t="s">
        <v>20</v>
      </c>
      <c r="M188" s="69">
        <v>10</v>
      </c>
      <c r="N188" s="69">
        <v>370</v>
      </c>
      <c r="O188" s="69">
        <v>1760</v>
      </c>
      <c r="P188" s="100" t="s">
        <v>188</v>
      </c>
      <c r="Q188" s="100">
        <v>10</v>
      </c>
      <c r="R188" s="87">
        <v>2120</v>
      </c>
      <c r="S188" s="87">
        <v>11</v>
      </c>
      <c r="T188" s="87"/>
      <c r="U188" s="88" t="s">
        <v>102</v>
      </c>
      <c r="V188" s="101"/>
      <c r="W188" s="102"/>
      <c r="X188" s="90">
        <f t="shared" si="36"/>
        <v>0</v>
      </c>
      <c r="Y188" s="91">
        <f t="shared" si="30"/>
        <v>0</v>
      </c>
      <c r="Z188" s="91">
        <f t="shared" si="37"/>
        <v>11</v>
      </c>
      <c r="AA188" s="92">
        <f t="shared" si="38"/>
        <v>0</v>
      </c>
      <c r="AB188" s="93"/>
      <c r="AC188" s="88" t="s">
        <v>802</v>
      </c>
      <c r="AD188" s="103"/>
      <c r="AE188" s="101"/>
      <c r="AF188" s="140" t="s">
        <v>945</v>
      </c>
      <c r="AG188" s="88" t="s">
        <v>950</v>
      </c>
    </row>
    <row r="189" spans="1:33" s="104" customFormat="1" ht="12" customHeight="1" x14ac:dyDescent="0.2">
      <c r="A189" s="69">
        <f t="shared" si="31"/>
        <v>188</v>
      </c>
      <c r="B189" s="69">
        <v>11</v>
      </c>
      <c r="C189" s="78" t="str">
        <f t="shared" si="35"/>
        <v>Крепкий алкоголь</v>
      </c>
      <c r="D189" s="99" t="s">
        <v>757</v>
      </c>
      <c r="E189" s="79" t="str">
        <f t="shared" si="32"/>
        <v>В-31-700-Концепт</v>
      </c>
      <c r="F189" s="80">
        <v>105170</v>
      </c>
      <c r="G189" s="81">
        <f t="shared" si="33"/>
        <v>11100188</v>
      </c>
      <c r="H189" s="82">
        <v>700</v>
      </c>
      <c r="I189" s="83" t="s">
        <v>610</v>
      </c>
      <c r="J189" s="84">
        <f t="shared" si="34"/>
        <v>105170</v>
      </c>
      <c r="K189" s="99" t="s">
        <v>189</v>
      </c>
      <c r="L189" s="69" t="s">
        <v>20</v>
      </c>
      <c r="M189" s="69">
        <v>10</v>
      </c>
      <c r="N189" s="69">
        <v>450</v>
      </c>
      <c r="O189" s="69">
        <v>1350</v>
      </c>
      <c r="P189" s="100" t="s">
        <v>25</v>
      </c>
      <c r="Q189" s="100">
        <v>6</v>
      </c>
      <c r="R189" s="87">
        <v>1910</v>
      </c>
      <c r="S189" s="87">
        <v>7</v>
      </c>
      <c r="T189" s="87"/>
      <c r="U189" s="88" t="s">
        <v>102</v>
      </c>
      <c r="V189" s="101"/>
      <c r="W189" s="102"/>
      <c r="X189" s="90">
        <f t="shared" si="36"/>
        <v>0</v>
      </c>
      <c r="Y189" s="91">
        <f t="shared" si="30"/>
        <v>0</v>
      </c>
      <c r="Z189" s="91">
        <f t="shared" si="37"/>
        <v>7</v>
      </c>
      <c r="AA189" s="92">
        <f t="shared" si="38"/>
        <v>0</v>
      </c>
      <c r="AB189" s="93"/>
      <c r="AC189" s="88" t="s">
        <v>802</v>
      </c>
      <c r="AD189" s="103"/>
      <c r="AE189" s="101"/>
      <c r="AF189" s="140" t="s">
        <v>945</v>
      </c>
      <c r="AG189" s="88" t="s">
        <v>950</v>
      </c>
    </row>
    <row r="190" spans="1:33" s="104" customFormat="1" ht="12" customHeight="1" x14ac:dyDescent="0.2">
      <c r="A190" s="69">
        <f t="shared" si="31"/>
        <v>189</v>
      </c>
      <c r="B190" s="69">
        <v>11</v>
      </c>
      <c r="C190" s="78" t="str">
        <f t="shared" si="35"/>
        <v>Крепкий алкоголь</v>
      </c>
      <c r="D190" s="99" t="s">
        <v>757</v>
      </c>
      <c r="E190" s="79" t="str">
        <f t="shared" si="32"/>
        <v>В-31-1000-Концепт</v>
      </c>
      <c r="F190" s="80">
        <v>105299</v>
      </c>
      <c r="G190" s="81">
        <f t="shared" si="33"/>
        <v>11100189</v>
      </c>
      <c r="H190" s="82">
        <v>1000</v>
      </c>
      <c r="I190" s="83" t="s">
        <v>611</v>
      </c>
      <c r="J190" s="84">
        <f t="shared" si="34"/>
        <v>105299</v>
      </c>
      <c r="K190" s="99" t="s">
        <v>375</v>
      </c>
      <c r="L190" s="69" t="s">
        <v>20</v>
      </c>
      <c r="M190" s="69">
        <v>10</v>
      </c>
      <c r="N190" s="69">
        <v>540</v>
      </c>
      <c r="O190" s="69">
        <v>1056</v>
      </c>
      <c r="P190" s="100" t="s">
        <v>25</v>
      </c>
      <c r="Q190" s="100">
        <v>6</v>
      </c>
      <c r="R190" s="87">
        <v>2070</v>
      </c>
      <c r="S190" s="87">
        <v>7</v>
      </c>
      <c r="T190" s="87"/>
      <c r="U190" s="88" t="s">
        <v>102</v>
      </c>
      <c r="V190" s="101"/>
      <c r="W190" s="102"/>
      <c r="X190" s="90">
        <f t="shared" si="36"/>
        <v>0</v>
      </c>
      <c r="Y190" s="91">
        <f t="shared" si="30"/>
        <v>0</v>
      </c>
      <c r="Z190" s="91">
        <f t="shared" si="37"/>
        <v>7</v>
      </c>
      <c r="AA190" s="92">
        <f t="shared" si="38"/>
        <v>0</v>
      </c>
      <c r="AB190" s="93"/>
      <c r="AC190" s="88" t="s">
        <v>802</v>
      </c>
      <c r="AD190" s="103"/>
      <c r="AE190" s="101"/>
      <c r="AF190" s="140" t="s">
        <v>945</v>
      </c>
      <c r="AG190" s="88" t="s">
        <v>950</v>
      </c>
    </row>
    <row r="191" spans="1:33" s="104" customFormat="1" ht="12" customHeight="1" x14ac:dyDescent="0.2">
      <c r="A191" s="69">
        <f t="shared" si="31"/>
        <v>190</v>
      </c>
      <c r="B191" s="69">
        <v>11</v>
      </c>
      <c r="C191" s="78" t="str">
        <f t="shared" si="35"/>
        <v>Крепкий алкоголь</v>
      </c>
      <c r="D191" s="99" t="s">
        <v>757</v>
      </c>
      <c r="E191" s="79" t="str">
        <f t="shared" si="32"/>
        <v>В-30-5-1000-Конти</v>
      </c>
      <c r="F191" s="80">
        <v>105099</v>
      </c>
      <c r="G191" s="81">
        <f t="shared" si="33"/>
        <v>11100190</v>
      </c>
      <c r="H191" s="82">
        <v>1000</v>
      </c>
      <c r="I191" s="83" t="s">
        <v>612</v>
      </c>
      <c r="J191" s="84">
        <f t="shared" si="34"/>
        <v>105099</v>
      </c>
      <c r="K191" s="99" t="s">
        <v>190</v>
      </c>
      <c r="L191" s="69" t="s">
        <v>20</v>
      </c>
      <c r="M191" s="69">
        <v>10</v>
      </c>
      <c r="N191" s="69">
        <v>700</v>
      </c>
      <c r="O191" s="69">
        <v>1056</v>
      </c>
      <c r="P191" s="100" t="s">
        <v>25</v>
      </c>
      <c r="Q191" s="100">
        <v>6</v>
      </c>
      <c r="R191" s="87">
        <v>2010</v>
      </c>
      <c r="S191" s="87">
        <v>7</v>
      </c>
      <c r="T191" s="87"/>
      <c r="U191" s="88" t="s">
        <v>102</v>
      </c>
      <c r="V191" s="101"/>
      <c r="W191" s="102"/>
      <c r="X191" s="90">
        <f t="shared" si="36"/>
        <v>0</v>
      </c>
      <c r="Y191" s="91">
        <f t="shared" si="30"/>
        <v>0</v>
      </c>
      <c r="Z191" s="91">
        <f t="shared" si="37"/>
        <v>7</v>
      </c>
      <c r="AA191" s="92">
        <f t="shared" si="38"/>
        <v>0</v>
      </c>
      <c r="AB191" s="93"/>
      <c r="AC191" s="88" t="s">
        <v>802</v>
      </c>
      <c r="AD191" s="103"/>
      <c r="AE191" s="101"/>
      <c r="AF191" s="140" t="s">
        <v>945</v>
      </c>
      <c r="AG191" s="144" t="s">
        <v>947</v>
      </c>
    </row>
    <row r="192" spans="1:33" s="104" customFormat="1" ht="12" customHeight="1" x14ac:dyDescent="0.2">
      <c r="A192" s="69">
        <f t="shared" si="31"/>
        <v>191</v>
      </c>
      <c r="B192" s="69">
        <v>11</v>
      </c>
      <c r="C192" s="78" t="str">
        <f t="shared" si="35"/>
        <v>Крепкий алкоголь</v>
      </c>
      <c r="D192" s="99" t="s">
        <v>757</v>
      </c>
      <c r="E192" s="79" t="str">
        <f t="shared" si="32"/>
        <v>В-30-5-700-Конти</v>
      </c>
      <c r="F192" s="80">
        <v>104870</v>
      </c>
      <c r="G192" s="81">
        <f t="shared" si="33"/>
        <v>11100191</v>
      </c>
      <c r="H192" s="82">
        <v>700</v>
      </c>
      <c r="I192" s="83" t="s">
        <v>613</v>
      </c>
      <c r="J192" s="84">
        <f t="shared" si="34"/>
        <v>104870</v>
      </c>
      <c r="K192" s="99" t="s">
        <v>191</v>
      </c>
      <c r="L192" s="69" t="s">
        <v>20</v>
      </c>
      <c r="M192" s="69">
        <v>10</v>
      </c>
      <c r="N192" s="69">
        <v>520</v>
      </c>
      <c r="O192" s="69">
        <v>1260</v>
      </c>
      <c r="P192" s="100" t="s">
        <v>25</v>
      </c>
      <c r="Q192" s="100">
        <v>6</v>
      </c>
      <c r="R192" s="87">
        <v>1855</v>
      </c>
      <c r="S192" s="87">
        <v>7</v>
      </c>
      <c r="T192" s="87"/>
      <c r="U192" s="88" t="s">
        <v>102</v>
      </c>
      <c r="V192" s="101"/>
      <c r="W192" s="102"/>
      <c r="X192" s="90">
        <f t="shared" si="36"/>
        <v>0</v>
      </c>
      <c r="Y192" s="91">
        <f t="shared" si="30"/>
        <v>0</v>
      </c>
      <c r="Z192" s="91">
        <f t="shared" si="37"/>
        <v>7</v>
      </c>
      <c r="AA192" s="92">
        <f t="shared" si="38"/>
        <v>0</v>
      </c>
      <c r="AB192" s="93"/>
      <c r="AC192" s="88" t="s">
        <v>802</v>
      </c>
      <c r="AD192" s="103"/>
      <c r="AE192" s="101"/>
      <c r="AF192" s="140" t="s">
        <v>945</v>
      </c>
      <c r="AG192" s="144" t="s">
        <v>947</v>
      </c>
    </row>
    <row r="193" spans="1:33" s="104" customFormat="1" ht="12" customHeight="1" x14ac:dyDescent="0.2">
      <c r="A193" s="69">
        <f t="shared" si="31"/>
        <v>192</v>
      </c>
      <c r="B193" s="69">
        <v>11</v>
      </c>
      <c r="C193" s="78" t="str">
        <f t="shared" si="35"/>
        <v>Крепкий алкоголь</v>
      </c>
      <c r="D193" s="99" t="s">
        <v>757</v>
      </c>
      <c r="E193" s="79" t="str">
        <f t="shared" si="32"/>
        <v>В-30м-500-Конти</v>
      </c>
      <c r="F193" s="80">
        <v>119650</v>
      </c>
      <c r="G193" s="81">
        <f t="shared" si="33"/>
        <v>11100192</v>
      </c>
      <c r="H193" s="82">
        <v>500</v>
      </c>
      <c r="I193" s="83" t="s">
        <v>614</v>
      </c>
      <c r="J193" s="84">
        <f t="shared" si="34"/>
        <v>119650</v>
      </c>
      <c r="K193" s="99" t="s">
        <v>405</v>
      </c>
      <c r="L193" s="69" t="s">
        <v>20</v>
      </c>
      <c r="M193" s="69">
        <v>10</v>
      </c>
      <c r="N193" s="69">
        <v>365</v>
      </c>
      <c r="O193" s="69">
        <v>1960</v>
      </c>
      <c r="P193" s="100" t="s">
        <v>33</v>
      </c>
      <c r="Q193" s="100">
        <v>7</v>
      </c>
      <c r="R193" s="87">
        <v>2010</v>
      </c>
      <c r="S193" s="87">
        <v>8</v>
      </c>
      <c r="T193" s="87"/>
      <c r="U193" s="101" t="s">
        <v>391</v>
      </c>
      <c r="V193" s="101"/>
      <c r="W193" s="102"/>
      <c r="X193" s="90">
        <f t="shared" si="36"/>
        <v>0</v>
      </c>
      <c r="Y193" s="91">
        <f t="shared" si="30"/>
        <v>0</v>
      </c>
      <c r="Z193" s="91">
        <f t="shared" si="37"/>
        <v>8</v>
      </c>
      <c r="AA193" s="92">
        <f t="shared" si="38"/>
        <v>0</v>
      </c>
      <c r="AB193" s="93"/>
      <c r="AC193" s="88" t="s">
        <v>802</v>
      </c>
      <c r="AD193" s="103"/>
      <c r="AE193" s="101"/>
      <c r="AF193" s="140" t="s">
        <v>945</v>
      </c>
      <c r="AG193" s="144" t="s">
        <v>947</v>
      </c>
    </row>
    <row r="194" spans="1:33" s="104" customFormat="1" ht="12" customHeight="1" x14ac:dyDescent="0.2">
      <c r="A194" s="69">
        <f t="shared" si="31"/>
        <v>193</v>
      </c>
      <c r="B194" s="69">
        <v>11</v>
      </c>
      <c r="C194" s="78" t="str">
        <f t="shared" si="35"/>
        <v>Крепкий алкоголь</v>
      </c>
      <c r="D194" s="99" t="s">
        <v>757</v>
      </c>
      <c r="E194" s="79" t="str">
        <f t="shared" si="32"/>
        <v>В-30-500-Петергоф</v>
      </c>
      <c r="F194" s="80">
        <v>108850</v>
      </c>
      <c r="G194" s="81">
        <f t="shared" si="33"/>
        <v>11100193</v>
      </c>
      <c r="H194" s="82">
        <v>500</v>
      </c>
      <c r="I194" s="83" t="s">
        <v>615</v>
      </c>
      <c r="J194" s="84">
        <f t="shared" si="34"/>
        <v>108850</v>
      </c>
      <c r="K194" s="99" t="s">
        <v>192</v>
      </c>
      <c r="L194" s="69" t="s">
        <v>20</v>
      </c>
      <c r="M194" s="69">
        <v>10</v>
      </c>
      <c r="N194" s="69">
        <v>405</v>
      </c>
      <c r="O194" s="69">
        <v>2128</v>
      </c>
      <c r="P194" s="100" t="s">
        <v>33</v>
      </c>
      <c r="Q194" s="100">
        <v>7</v>
      </c>
      <c r="R194" s="87">
        <v>1930</v>
      </c>
      <c r="S194" s="87">
        <v>8</v>
      </c>
      <c r="T194" s="87"/>
      <c r="U194" s="88" t="s">
        <v>102</v>
      </c>
      <c r="V194" s="101"/>
      <c r="W194" s="102"/>
      <c r="X194" s="90">
        <f t="shared" si="36"/>
        <v>0</v>
      </c>
      <c r="Y194" s="91">
        <f t="shared" ref="Y194:Y257" si="39">IF(LEFT($P194,4)="PTUP",0,IF(LEFT($P194,4)="PTIN",1,IF(LEFT($P194,4)="PTPL",$Q194,IF(LEFT($P194,4)="CTPL",$Q194,IF(LEFT($P194,4)="PLPL",$Q194+1,0)))))</f>
        <v>0</v>
      </c>
      <c r="Z194" s="91">
        <f t="shared" si="37"/>
        <v>8</v>
      </c>
      <c r="AA194" s="92">
        <f t="shared" si="38"/>
        <v>0</v>
      </c>
      <c r="AB194" s="93"/>
      <c r="AC194" s="88" t="s">
        <v>802</v>
      </c>
      <c r="AD194" s="103"/>
      <c r="AE194" s="101"/>
      <c r="AF194" s="140" t="s">
        <v>945</v>
      </c>
      <c r="AG194" s="88" t="s">
        <v>950</v>
      </c>
    </row>
    <row r="195" spans="1:33" s="104" customFormat="1" ht="12" customHeight="1" x14ac:dyDescent="0.2">
      <c r="A195" s="69">
        <f t="shared" ref="A195:A258" si="40">A194+1</f>
        <v>194</v>
      </c>
      <c r="B195" s="69">
        <v>11</v>
      </c>
      <c r="C195" s="78" t="str">
        <f t="shared" si="35"/>
        <v>Крепкий алкоголь</v>
      </c>
      <c r="D195" s="99" t="s">
        <v>757</v>
      </c>
      <c r="E195" s="79" t="str">
        <f t="shared" ref="E195:E258" si="41">K195</f>
        <v>В-30-500-Петергоф</v>
      </c>
      <c r="F195" s="80">
        <v>108850</v>
      </c>
      <c r="G195" s="81">
        <f t="shared" ref="G195:G258" si="42">IF(AND(B195&gt;0,M195&gt;0),CONCATENATE(B195,M195,RIGHT(G194,4))+1,"")</f>
        <v>11100194</v>
      </c>
      <c r="H195" s="82">
        <v>500</v>
      </c>
      <c r="I195" s="83" t="s">
        <v>615</v>
      </c>
      <c r="J195" s="84">
        <f t="shared" ref="J195:J258" si="43">F195</f>
        <v>108850</v>
      </c>
      <c r="K195" s="99" t="s">
        <v>192</v>
      </c>
      <c r="L195" s="69" t="s">
        <v>20</v>
      </c>
      <c r="M195" s="69">
        <v>10</v>
      </c>
      <c r="N195" s="69">
        <v>405</v>
      </c>
      <c r="O195" s="69">
        <v>1824</v>
      </c>
      <c r="P195" s="100" t="s">
        <v>25</v>
      </c>
      <c r="Q195" s="100">
        <v>6</v>
      </c>
      <c r="R195" s="87">
        <v>1680</v>
      </c>
      <c r="S195" s="87">
        <v>7</v>
      </c>
      <c r="T195" s="87"/>
      <c r="U195" s="88" t="s">
        <v>102</v>
      </c>
      <c r="V195" s="101"/>
      <c r="W195" s="102"/>
      <c r="X195" s="90">
        <f t="shared" si="36"/>
        <v>0</v>
      </c>
      <c r="Y195" s="91">
        <f t="shared" si="39"/>
        <v>0</v>
      </c>
      <c r="Z195" s="91">
        <f t="shared" si="37"/>
        <v>7</v>
      </c>
      <c r="AA195" s="92">
        <f t="shared" si="38"/>
        <v>0</v>
      </c>
      <c r="AB195" s="93"/>
      <c r="AC195" s="88" t="s">
        <v>802</v>
      </c>
      <c r="AD195" s="103"/>
      <c r="AE195" s="101"/>
      <c r="AF195" s="140" t="s">
        <v>945</v>
      </c>
      <c r="AG195" s="88" t="s">
        <v>950</v>
      </c>
    </row>
    <row r="196" spans="1:33" s="104" customFormat="1" ht="12" customHeight="1" x14ac:dyDescent="0.2">
      <c r="A196" s="69">
        <f t="shared" si="40"/>
        <v>195</v>
      </c>
      <c r="B196" s="69">
        <v>11</v>
      </c>
      <c r="C196" s="78" t="str">
        <f t="shared" si="35"/>
        <v>Крепкий алкоголь</v>
      </c>
      <c r="D196" s="99" t="s">
        <v>757</v>
      </c>
      <c r="E196" s="79" t="str">
        <f t="shared" si="41"/>
        <v>КПМ-28-700-Финка</v>
      </c>
      <c r="F196" s="80">
        <v>104170</v>
      </c>
      <c r="G196" s="81">
        <f t="shared" si="42"/>
        <v>11100195</v>
      </c>
      <c r="H196" s="82">
        <v>700</v>
      </c>
      <c r="I196" s="83" t="s">
        <v>616</v>
      </c>
      <c r="J196" s="84">
        <f t="shared" si="43"/>
        <v>104170</v>
      </c>
      <c r="K196" s="99" t="s">
        <v>193</v>
      </c>
      <c r="L196" s="69" t="s">
        <v>20</v>
      </c>
      <c r="M196" s="69">
        <v>10</v>
      </c>
      <c r="N196" s="69">
        <v>540</v>
      </c>
      <c r="O196" s="69">
        <v>1351</v>
      </c>
      <c r="P196" s="100" t="s">
        <v>33</v>
      </c>
      <c r="Q196" s="100">
        <v>7</v>
      </c>
      <c r="R196" s="87">
        <v>2130</v>
      </c>
      <c r="S196" s="87">
        <v>8</v>
      </c>
      <c r="T196" s="87"/>
      <c r="U196" s="101" t="s">
        <v>184</v>
      </c>
      <c r="V196" s="101"/>
      <c r="W196" s="102"/>
      <c r="X196" s="90">
        <f t="shared" si="36"/>
        <v>0</v>
      </c>
      <c r="Y196" s="91">
        <f t="shared" si="39"/>
        <v>0</v>
      </c>
      <c r="Z196" s="91">
        <f t="shared" si="37"/>
        <v>8</v>
      </c>
      <c r="AA196" s="92">
        <f t="shared" si="38"/>
        <v>0</v>
      </c>
      <c r="AB196" s="93"/>
      <c r="AC196" s="88" t="s">
        <v>802</v>
      </c>
      <c r="AD196" s="103"/>
      <c r="AE196" s="101"/>
      <c r="AF196" s="140" t="s">
        <v>945</v>
      </c>
      <c r="AG196" s="144" t="s">
        <v>947</v>
      </c>
    </row>
    <row r="197" spans="1:33" s="104" customFormat="1" ht="12" customHeight="1" x14ac:dyDescent="0.2">
      <c r="A197" s="69">
        <f t="shared" si="40"/>
        <v>196</v>
      </c>
      <c r="B197" s="69">
        <v>11</v>
      </c>
      <c r="C197" s="78" t="str">
        <f t="shared" si="35"/>
        <v>Крепкий алкоголь</v>
      </c>
      <c r="D197" s="99" t="s">
        <v>757</v>
      </c>
      <c r="E197" s="79" t="str">
        <f t="shared" si="41"/>
        <v>КПМ-30-500-Казачка Премиум</v>
      </c>
      <c r="F197" s="80">
        <v>113250</v>
      </c>
      <c r="G197" s="81">
        <f t="shared" si="42"/>
        <v>11100196</v>
      </c>
      <c r="H197" s="82">
        <v>500</v>
      </c>
      <c r="I197" s="83" t="s">
        <v>617</v>
      </c>
      <c r="J197" s="84">
        <f t="shared" si="43"/>
        <v>113250</v>
      </c>
      <c r="K197" s="99" t="s">
        <v>82</v>
      </c>
      <c r="L197" s="69" t="s">
        <v>20</v>
      </c>
      <c r="M197" s="69">
        <v>10</v>
      </c>
      <c r="N197" s="69">
        <v>355</v>
      </c>
      <c r="O197" s="69">
        <v>1848</v>
      </c>
      <c r="P197" s="100" t="s">
        <v>33</v>
      </c>
      <c r="Q197" s="100">
        <v>7</v>
      </c>
      <c r="R197" s="87">
        <v>2075</v>
      </c>
      <c r="S197" s="87">
        <v>8</v>
      </c>
      <c r="T197" s="87"/>
      <c r="U197" s="101"/>
      <c r="V197" s="101"/>
      <c r="W197" s="102"/>
      <c r="X197" s="90">
        <f t="shared" si="36"/>
        <v>0</v>
      </c>
      <c r="Y197" s="91">
        <f t="shared" si="39"/>
        <v>0</v>
      </c>
      <c r="Z197" s="91">
        <f t="shared" si="37"/>
        <v>8</v>
      </c>
      <c r="AA197" s="92">
        <f t="shared" si="38"/>
        <v>0</v>
      </c>
      <c r="AB197" s="93"/>
      <c r="AC197" s="88" t="s">
        <v>802</v>
      </c>
      <c r="AD197" s="103"/>
      <c r="AE197" s="101"/>
      <c r="AF197" s="140" t="s">
        <v>945</v>
      </c>
      <c r="AG197" s="144" t="s">
        <v>947</v>
      </c>
    </row>
    <row r="198" spans="1:33" s="104" customFormat="1" ht="12" customHeight="1" x14ac:dyDescent="0.2">
      <c r="A198" s="69">
        <f t="shared" si="40"/>
        <v>197</v>
      </c>
      <c r="B198" s="69">
        <v>11</v>
      </c>
      <c r="C198" s="78" t="str">
        <f t="shared" ref="C198:C261" si="44">IF(B198=11,"Крепкий алкоголь",IF(B198=14,"Пиво",IF(B198=12,"Вина тихие",IF(B198=13,"Вина игристые",IF(B198=21,"Б/а напитки",IF(B198=22,"Б/а напитки",IF(B198=23,"Мин.Вода",IF(B198=31,"Банки для продуктов",IF(B198=33,"Детское питание",IF(B198=51,"Разное",IF(B198=43,"Бутылки для капельниц","")))))))))))</f>
        <v>Крепкий алкоголь</v>
      </c>
      <c r="D198" s="99" t="s">
        <v>757</v>
      </c>
      <c r="E198" s="79" t="str">
        <f t="shared" si="41"/>
        <v>КПМ-30-500-Казачка</v>
      </c>
      <c r="F198" s="80">
        <v>104550</v>
      </c>
      <c r="G198" s="81">
        <f t="shared" si="42"/>
        <v>11100197</v>
      </c>
      <c r="H198" s="82">
        <v>500</v>
      </c>
      <c r="I198" s="83" t="s">
        <v>618</v>
      </c>
      <c r="J198" s="84">
        <f t="shared" si="43"/>
        <v>104550</v>
      </c>
      <c r="K198" s="99" t="s">
        <v>194</v>
      </c>
      <c r="L198" s="69" t="s">
        <v>20</v>
      </c>
      <c r="M198" s="69">
        <v>10</v>
      </c>
      <c r="N198" s="69">
        <v>405</v>
      </c>
      <c r="O198" s="69">
        <v>2093</v>
      </c>
      <c r="P198" s="100" t="s">
        <v>33</v>
      </c>
      <c r="Q198" s="100">
        <v>7</v>
      </c>
      <c r="R198" s="87">
        <v>1920</v>
      </c>
      <c r="S198" s="87">
        <v>8</v>
      </c>
      <c r="T198" s="87"/>
      <c r="U198" s="101"/>
      <c r="V198" s="101"/>
      <c r="W198" s="102"/>
      <c r="X198" s="90">
        <f t="shared" si="36"/>
        <v>0</v>
      </c>
      <c r="Y198" s="91">
        <f t="shared" si="39"/>
        <v>0</v>
      </c>
      <c r="Z198" s="91">
        <f t="shared" si="37"/>
        <v>8</v>
      </c>
      <c r="AA198" s="92">
        <f t="shared" si="38"/>
        <v>0</v>
      </c>
      <c r="AB198" s="93"/>
      <c r="AC198" s="88" t="s">
        <v>802</v>
      </c>
      <c r="AD198" s="103"/>
      <c r="AE198" s="101"/>
      <c r="AF198" s="140" t="s">
        <v>945</v>
      </c>
      <c r="AG198" s="144" t="s">
        <v>947</v>
      </c>
    </row>
    <row r="199" spans="1:33" s="104" customFormat="1" ht="12" customHeight="1" x14ac:dyDescent="0.2">
      <c r="A199" s="69">
        <f t="shared" si="40"/>
        <v>198</v>
      </c>
      <c r="B199" s="69">
        <v>11</v>
      </c>
      <c r="C199" s="78" t="str">
        <f t="shared" si="44"/>
        <v>Крепкий алкоголь</v>
      </c>
      <c r="D199" s="99" t="s">
        <v>757</v>
      </c>
      <c r="E199" s="79" t="str">
        <f t="shared" si="41"/>
        <v>КПМ-32-1000-РК</v>
      </c>
      <c r="F199" s="80">
        <v>113199</v>
      </c>
      <c r="G199" s="81">
        <f t="shared" si="42"/>
        <v>11100198</v>
      </c>
      <c r="H199" s="82">
        <v>1000</v>
      </c>
      <c r="I199" s="83" t="s">
        <v>619</v>
      </c>
      <c r="J199" s="84">
        <f t="shared" si="43"/>
        <v>113199</v>
      </c>
      <c r="K199" s="99" t="s">
        <v>195</v>
      </c>
      <c r="L199" s="69" t="s">
        <v>20</v>
      </c>
      <c r="M199" s="69">
        <v>10</v>
      </c>
      <c r="N199" s="69">
        <v>600</v>
      </c>
      <c r="O199" s="69">
        <v>1050</v>
      </c>
      <c r="P199" s="100" t="s">
        <v>33</v>
      </c>
      <c r="Q199" s="100">
        <v>7</v>
      </c>
      <c r="R199" s="87">
        <v>2120</v>
      </c>
      <c r="S199" s="87">
        <v>8</v>
      </c>
      <c r="T199" s="87"/>
      <c r="U199" s="101"/>
      <c r="V199" s="101"/>
      <c r="W199" s="102"/>
      <c r="X199" s="90">
        <f t="shared" si="36"/>
        <v>0</v>
      </c>
      <c r="Y199" s="91">
        <f t="shared" si="39"/>
        <v>0</v>
      </c>
      <c r="Z199" s="91">
        <f t="shared" si="37"/>
        <v>8</v>
      </c>
      <c r="AA199" s="92">
        <f t="shared" si="38"/>
        <v>0</v>
      </c>
      <c r="AB199" s="93"/>
      <c r="AC199" s="88" t="s">
        <v>802</v>
      </c>
      <c r="AD199" s="103"/>
      <c r="AE199" s="101"/>
      <c r="AF199" s="140" t="s">
        <v>945</v>
      </c>
      <c r="AG199" s="88" t="s">
        <v>950</v>
      </c>
    </row>
    <row r="200" spans="1:33" s="104" customFormat="1" ht="12" customHeight="1" x14ac:dyDescent="0.2">
      <c r="A200" s="69">
        <f t="shared" si="40"/>
        <v>199</v>
      </c>
      <c r="B200" s="69">
        <v>11</v>
      </c>
      <c r="C200" s="78" t="str">
        <f t="shared" si="44"/>
        <v>Крепкий алкоголь</v>
      </c>
      <c r="D200" s="99" t="s">
        <v>757</v>
      </c>
      <c r="E200" s="79" t="str">
        <f t="shared" si="41"/>
        <v>КПМ-30-1000-РК</v>
      </c>
      <c r="F200" s="80">
        <v>105399</v>
      </c>
      <c r="G200" s="81">
        <f t="shared" si="42"/>
        <v>11100199</v>
      </c>
      <c r="H200" s="82">
        <v>1000</v>
      </c>
      <c r="I200" s="83" t="s">
        <v>619</v>
      </c>
      <c r="J200" s="84">
        <f t="shared" si="43"/>
        <v>105399</v>
      </c>
      <c r="K200" s="99" t="s">
        <v>196</v>
      </c>
      <c r="L200" s="69" t="s">
        <v>20</v>
      </c>
      <c r="M200" s="69">
        <v>10</v>
      </c>
      <c r="N200" s="69">
        <v>590</v>
      </c>
      <c r="O200" s="69">
        <v>900</v>
      </c>
      <c r="P200" s="100" t="s">
        <v>25</v>
      </c>
      <c r="Q200" s="100">
        <v>6</v>
      </c>
      <c r="R200" s="87">
        <v>2005</v>
      </c>
      <c r="S200" s="87">
        <v>7</v>
      </c>
      <c r="T200" s="87"/>
      <c r="U200" s="88" t="s">
        <v>102</v>
      </c>
      <c r="V200" s="101"/>
      <c r="W200" s="102"/>
      <c r="X200" s="90">
        <f t="shared" si="36"/>
        <v>0</v>
      </c>
      <c r="Y200" s="91">
        <f t="shared" si="39"/>
        <v>0</v>
      </c>
      <c r="Z200" s="91">
        <f t="shared" si="37"/>
        <v>7</v>
      </c>
      <c r="AA200" s="92">
        <f t="shared" si="38"/>
        <v>0</v>
      </c>
      <c r="AB200" s="93"/>
      <c r="AC200" s="88" t="s">
        <v>802</v>
      </c>
      <c r="AD200" s="103"/>
      <c r="AE200" s="101"/>
      <c r="AF200" s="140" t="s">
        <v>945</v>
      </c>
      <c r="AG200" s="88" t="s">
        <v>950</v>
      </c>
    </row>
    <row r="201" spans="1:33" s="104" customFormat="1" ht="12" customHeight="1" x14ac:dyDescent="0.2">
      <c r="A201" s="69">
        <f t="shared" si="40"/>
        <v>200</v>
      </c>
      <c r="B201" s="69">
        <v>11</v>
      </c>
      <c r="C201" s="78" t="str">
        <f t="shared" si="44"/>
        <v>Крепкий алкоголь</v>
      </c>
      <c r="D201" s="99" t="s">
        <v>757</v>
      </c>
      <c r="E201" s="79" t="str">
        <f t="shared" si="41"/>
        <v>КПМ-32-500-РК</v>
      </c>
      <c r="F201" s="80">
        <v>123450</v>
      </c>
      <c r="G201" s="81">
        <f t="shared" si="42"/>
        <v>11100200</v>
      </c>
      <c r="H201" s="82">
        <v>500</v>
      </c>
      <c r="I201" s="83" t="s">
        <v>564</v>
      </c>
      <c r="J201" s="84">
        <f t="shared" si="43"/>
        <v>123450</v>
      </c>
      <c r="K201" s="99" t="s">
        <v>197</v>
      </c>
      <c r="L201" s="69" t="s">
        <v>20</v>
      </c>
      <c r="M201" s="69">
        <v>10</v>
      </c>
      <c r="N201" s="69">
        <v>425</v>
      </c>
      <c r="O201" s="69">
        <v>1632</v>
      </c>
      <c r="P201" s="100" t="s">
        <v>43</v>
      </c>
      <c r="Q201" s="100">
        <v>8</v>
      </c>
      <c r="R201" s="87">
        <v>1965</v>
      </c>
      <c r="S201" s="87">
        <v>9</v>
      </c>
      <c r="T201" s="87"/>
      <c r="U201" s="101"/>
      <c r="V201" s="101"/>
      <c r="W201" s="102"/>
      <c r="X201" s="90">
        <f t="shared" si="36"/>
        <v>0</v>
      </c>
      <c r="Y201" s="91">
        <f t="shared" si="39"/>
        <v>0</v>
      </c>
      <c r="Z201" s="91">
        <f t="shared" si="37"/>
        <v>9</v>
      </c>
      <c r="AA201" s="92">
        <f t="shared" si="38"/>
        <v>0</v>
      </c>
      <c r="AB201" s="93"/>
      <c r="AC201" s="88" t="s">
        <v>802</v>
      </c>
      <c r="AD201" s="103"/>
      <c r="AE201" s="101"/>
      <c r="AF201" s="140" t="s">
        <v>945</v>
      </c>
      <c r="AG201" s="88" t="s">
        <v>950</v>
      </c>
    </row>
    <row r="202" spans="1:33" s="104" customFormat="1" ht="12" customHeight="1" x14ac:dyDescent="0.2">
      <c r="A202" s="69">
        <f t="shared" si="40"/>
        <v>201</v>
      </c>
      <c r="B202" s="69">
        <v>11</v>
      </c>
      <c r="C202" s="78" t="str">
        <f t="shared" si="44"/>
        <v>Крепкий алкоголь</v>
      </c>
      <c r="D202" s="99" t="s">
        <v>757</v>
      </c>
      <c r="E202" s="79" t="str">
        <f t="shared" si="41"/>
        <v>КПМ-32-750-РК</v>
      </c>
      <c r="F202" s="80">
        <v>113075</v>
      </c>
      <c r="G202" s="81">
        <f t="shared" si="42"/>
        <v>11100201</v>
      </c>
      <c r="H202" s="82">
        <v>750</v>
      </c>
      <c r="I202" s="83" t="s">
        <v>620</v>
      </c>
      <c r="J202" s="84">
        <f t="shared" si="43"/>
        <v>113075</v>
      </c>
      <c r="K202" s="99" t="s">
        <v>198</v>
      </c>
      <c r="L202" s="69" t="s">
        <v>20</v>
      </c>
      <c r="M202" s="69">
        <v>10</v>
      </c>
      <c r="N202" s="69">
        <v>495</v>
      </c>
      <c r="O202" s="69">
        <v>1264</v>
      </c>
      <c r="P202" s="100" t="s">
        <v>43</v>
      </c>
      <c r="Q202" s="100">
        <v>8</v>
      </c>
      <c r="R202" s="87">
        <v>2065</v>
      </c>
      <c r="S202" s="87">
        <v>9</v>
      </c>
      <c r="T202" s="87"/>
      <c r="U202" s="101"/>
      <c r="V202" s="101"/>
      <c r="W202" s="102"/>
      <c r="X202" s="90">
        <f t="shared" si="36"/>
        <v>0</v>
      </c>
      <c r="Y202" s="91">
        <f t="shared" si="39"/>
        <v>0</v>
      </c>
      <c r="Z202" s="91">
        <f t="shared" si="37"/>
        <v>9</v>
      </c>
      <c r="AA202" s="92">
        <f t="shared" si="38"/>
        <v>0</v>
      </c>
      <c r="AB202" s="93"/>
      <c r="AC202" s="88" t="s">
        <v>802</v>
      </c>
      <c r="AD202" s="103"/>
      <c r="AE202" s="101"/>
      <c r="AF202" s="140" t="s">
        <v>945</v>
      </c>
      <c r="AG202" s="88" t="s">
        <v>950</v>
      </c>
    </row>
    <row r="203" spans="1:33" s="104" customFormat="1" ht="12" customHeight="1" x14ac:dyDescent="0.2">
      <c r="A203" s="69">
        <f t="shared" si="40"/>
        <v>202</v>
      </c>
      <c r="B203" s="69">
        <v>11</v>
      </c>
      <c r="C203" s="78" t="str">
        <f t="shared" si="44"/>
        <v>Крепкий алкоголь</v>
      </c>
      <c r="D203" s="99" t="s">
        <v>757</v>
      </c>
      <c r="E203" s="79" t="str">
        <f t="shared" si="41"/>
        <v>КПМ-28-500-Финка</v>
      </c>
      <c r="F203" s="80">
        <v>112150</v>
      </c>
      <c r="G203" s="81">
        <f t="shared" si="42"/>
        <v>11100202</v>
      </c>
      <c r="H203" s="82">
        <v>500</v>
      </c>
      <c r="I203" s="83" t="s">
        <v>621</v>
      </c>
      <c r="J203" s="84">
        <f t="shared" si="43"/>
        <v>112150</v>
      </c>
      <c r="K203" s="99" t="s">
        <v>199</v>
      </c>
      <c r="L203" s="69" t="s">
        <v>20</v>
      </c>
      <c r="M203" s="69">
        <v>10</v>
      </c>
      <c r="N203" s="69">
        <v>405</v>
      </c>
      <c r="O203" s="69">
        <v>1778</v>
      </c>
      <c r="P203" s="100" t="s">
        <v>33</v>
      </c>
      <c r="Q203" s="100">
        <v>7</v>
      </c>
      <c r="R203" s="87">
        <v>1862</v>
      </c>
      <c r="S203" s="87">
        <v>8</v>
      </c>
      <c r="T203" s="87"/>
      <c r="U203" s="101" t="s">
        <v>184</v>
      </c>
      <c r="V203" s="101"/>
      <c r="W203" s="102"/>
      <c r="X203" s="90">
        <f t="shared" si="36"/>
        <v>0</v>
      </c>
      <c r="Y203" s="91">
        <f t="shared" si="39"/>
        <v>0</v>
      </c>
      <c r="Z203" s="91">
        <f t="shared" si="37"/>
        <v>8</v>
      </c>
      <c r="AA203" s="92">
        <f t="shared" si="38"/>
        <v>0</v>
      </c>
      <c r="AB203" s="93"/>
      <c r="AC203" s="88" t="s">
        <v>802</v>
      </c>
      <c r="AD203" s="103"/>
      <c r="AE203" s="101"/>
      <c r="AF203" s="140" t="s">
        <v>945</v>
      </c>
      <c r="AG203" s="144" t="s">
        <v>947</v>
      </c>
    </row>
    <row r="204" spans="1:33" s="104" customFormat="1" ht="12" customHeight="1" x14ac:dyDescent="0.2">
      <c r="A204" s="69">
        <f t="shared" si="40"/>
        <v>203</v>
      </c>
      <c r="B204" s="69">
        <v>11</v>
      </c>
      <c r="C204" s="78" t="str">
        <f t="shared" si="44"/>
        <v>Крепкий алкоголь</v>
      </c>
      <c r="D204" s="99" t="s">
        <v>757</v>
      </c>
      <c r="E204" s="79" t="str">
        <f t="shared" si="41"/>
        <v>КПМ-28-1000-Финка</v>
      </c>
      <c r="F204" s="80">
        <v>123299</v>
      </c>
      <c r="G204" s="81">
        <f t="shared" si="42"/>
        <v>11100203</v>
      </c>
      <c r="H204" s="82">
        <v>1000</v>
      </c>
      <c r="I204" s="83" t="s">
        <v>622</v>
      </c>
      <c r="J204" s="84">
        <f t="shared" si="43"/>
        <v>123299</v>
      </c>
      <c r="K204" s="99" t="s">
        <v>200</v>
      </c>
      <c r="L204" s="69" t="s">
        <v>20</v>
      </c>
      <c r="M204" s="69">
        <v>10</v>
      </c>
      <c r="N204" s="69">
        <v>640</v>
      </c>
      <c r="O204" s="69">
        <v>1026</v>
      </c>
      <c r="P204" s="100" t="s">
        <v>25</v>
      </c>
      <c r="Q204" s="100">
        <v>6</v>
      </c>
      <c r="R204" s="87">
        <v>2031</v>
      </c>
      <c r="S204" s="87">
        <v>7</v>
      </c>
      <c r="T204" s="87">
        <v>694</v>
      </c>
      <c r="U204" s="101" t="s">
        <v>184</v>
      </c>
      <c r="V204" s="101"/>
      <c r="W204" s="102"/>
      <c r="X204" s="90">
        <f t="shared" si="36"/>
        <v>0</v>
      </c>
      <c r="Y204" s="91">
        <f t="shared" si="39"/>
        <v>0</v>
      </c>
      <c r="Z204" s="91">
        <f t="shared" si="37"/>
        <v>7</v>
      </c>
      <c r="AA204" s="92">
        <f t="shared" si="38"/>
        <v>0</v>
      </c>
      <c r="AB204" s="93"/>
      <c r="AC204" s="88" t="s">
        <v>802</v>
      </c>
      <c r="AD204" s="103"/>
      <c r="AE204" s="101"/>
      <c r="AF204" s="140" t="s">
        <v>945</v>
      </c>
      <c r="AG204" s="144" t="s">
        <v>947</v>
      </c>
    </row>
    <row r="205" spans="1:33" s="104" customFormat="1" ht="12" customHeight="1" x14ac:dyDescent="0.2">
      <c r="A205" s="69">
        <f t="shared" si="40"/>
        <v>204</v>
      </c>
      <c r="B205" s="69">
        <v>11</v>
      </c>
      <c r="C205" s="78" t="str">
        <f t="shared" si="44"/>
        <v>Крепкий алкоголь</v>
      </c>
      <c r="D205" s="99" t="s">
        <v>757</v>
      </c>
      <c r="E205" s="79" t="str">
        <f t="shared" si="41"/>
        <v>В-30-700-АПС</v>
      </c>
      <c r="F205" s="80">
        <v>109470</v>
      </c>
      <c r="G205" s="81">
        <f t="shared" si="42"/>
        <v>11100204</v>
      </c>
      <c r="H205" s="82">
        <v>700</v>
      </c>
      <c r="I205" s="83" t="s">
        <v>623</v>
      </c>
      <c r="J205" s="84">
        <f t="shared" si="43"/>
        <v>109470</v>
      </c>
      <c r="K205" s="99" t="s">
        <v>201</v>
      </c>
      <c r="L205" s="69" t="s">
        <v>20</v>
      </c>
      <c r="M205" s="69">
        <v>10</v>
      </c>
      <c r="N205" s="69">
        <v>450</v>
      </c>
      <c r="O205" s="69">
        <v>1218</v>
      </c>
      <c r="P205" s="100" t="s">
        <v>25</v>
      </c>
      <c r="Q205" s="100">
        <v>6</v>
      </c>
      <c r="R205" s="87">
        <v>1880</v>
      </c>
      <c r="S205" s="87">
        <v>7</v>
      </c>
      <c r="T205" s="87"/>
      <c r="U205" s="101" t="s">
        <v>202</v>
      </c>
      <c r="V205" s="101"/>
      <c r="W205" s="102"/>
      <c r="X205" s="90">
        <f t="shared" si="36"/>
        <v>0</v>
      </c>
      <c r="Y205" s="91">
        <f t="shared" si="39"/>
        <v>0</v>
      </c>
      <c r="Z205" s="91">
        <f t="shared" si="37"/>
        <v>7</v>
      </c>
      <c r="AA205" s="92">
        <f t="shared" si="38"/>
        <v>0</v>
      </c>
      <c r="AB205" s="93"/>
      <c r="AC205" s="88" t="s">
        <v>802</v>
      </c>
      <c r="AD205" s="103"/>
      <c r="AE205" s="101"/>
      <c r="AF205" s="140" t="s">
        <v>945</v>
      </c>
      <c r="AG205" s="88" t="s">
        <v>950</v>
      </c>
    </row>
    <row r="206" spans="1:33" s="104" customFormat="1" ht="12" customHeight="1" x14ac:dyDescent="0.2">
      <c r="A206" s="69">
        <f t="shared" si="40"/>
        <v>205</v>
      </c>
      <c r="B206" s="69">
        <v>11</v>
      </c>
      <c r="C206" s="78" t="str">
        <f t="shared" si="44"/>
        <v>Крепкий алкоголь</v>
      </c>
      <c r="D206" s="99" t="s">
        <v>757</v>
      </c>
      <c r="E206" s="79" t="str">
        <f t="shared" si="41"/>
        <v>В-30-500-АПС</v>
      </c>
      <c r="F206" s="80">
        <v>109550</v>
      </c>
      <c r="G206" s="81">
        <f t="shared" si="42"/>
        <v>11100205</v>
      </c>
      <c r="H206" s="82">
        <v>500</v>
      </c>
      <c r="I206" s="83" t="s">
        <v>624</v>
      </c>
      <c r="J206" s="84">
        <f t="shared" si="43"/>
        <v>109550</v>
      </c>
      <c r="K206" s="99" t="s">
        <v>203</v>
      </c>
      <c r="L206" s="69" t="s">
        <v>20</v>
      </c>
      <c r="M206" s="69">
        <v>10</v>
      </c>
      <c r="N206" s="69">
        <v>350</v>
      </c>
      <c r="O206" s="69">
        <v>1848</v>
      </c>
      <c r="P206" s="100" t="s">
        <v>33</v>
      </c>
      <c r="Q206" s="100">
        <v>7</v>
      </c>
      <c r="R206" s="87">
        <v>2050</v>
      </c>
      <c r="S206" s="87">
        <v>8</v>
      </c>
      <c r="T206" s="87"/>
      <c r="U206" s="101" t="s">
        <v>202</v>
      </c>
      <c r="V206" s="101"/>
      <c r="W206" s="102"/>
      <c r="X206" s="90">
        <f t="shared" si="36"/>
        <v>0</v>
      </c>
      <c r="Y206" s="91">
        <f t="shared" si="39"/>
        <v>0</v>
      </c>
      <c r="Z206" s="91">
        <f t="shared" si="37"/>
        <v>8</v>
      </c>
      <c r="AA206" s="92">
        <f t="shared" si="38"/>
        <v>0</v>
      </c>
      <c r="AB206" s="93"/>
      <c r="AC206" s="88" t="s">
        <v>802</v>
      </c>
      <c r="AD206" s="103"/>
      <c r="AE206" s="101"/>
      <c r="AF206" s="140" t="s">
        <v>945</v>
      </c>
      <c r="AG206" s="88" t="s">
        <v>950</v>
      </c>
    </row>
    <row r="207" spans="1:33" s="104" customFormat="1" ht="12" customHeight="1" x14ac:dyDescent="0.2">
      <c r="A207" s="69">
        <f t="shared" si="40"/>
        <v>206</v>
      </c>
      <c r="B207" s="69">
        <v>11</v>
      </c>
      <c r="C207" s="78" t="str">
        <f t="shared" si="44"/>
        <v>Крепкий алкоголь</v>
      </c>
      <c r="D207" s="99" t="s">
        <v>757</v>
      </c>
      <c r="E207" s="79" t="str">
        <f t="shared" si="41"/>
        <v>КПМ-28-500-Шкипер</v>
      </c>
      <c r="F207" s="80">
        <v>112850</v>
      </c>
      <c r="G207" s="81">
        <f t="shared" si="42"/>
        <v>11100206</v>
      </c>
      <c r="H207" s="82">
        <v>500</v>
      </c>
      <c r="I207" s="83" t="s">
        <v>625</v>
      </c>
      <c r="J207" s="84">
        <f t="shared" si="43"/>
        <v>112850</v>
      </c>
      <c r="K207" s="99" t="s">
        <v>204</v>
      </c>
      <c r="L207" s="69" t="s">
        <v>20</v>
      </c>
      <c r="M207" s="69">
        <v>10</v>
      </c>
      <c r="N207" s="69">
        <v>400</v>
      </c>
      <c r="O207" s="69">
        <v>1568</v>
      </c>
      <c r="P207" s="100" t="s">
        <v>43</v>
      </c>
      <c r="Q207" s="100">
        <v>8</v>
      </c>
      <c r="R207" s="87">
        <v>1925</v>
      </c>
      <c r="S207" s="87">
        <v>9</v>
      </c>
      <c r="T207" s="87"/>
      <c r="U207" s="101"/>
      <c r="V207" s="101"/>
      <c r="W207" s="102"/>
      <c r="X207" s="90">
        <f t="shared" si="36"/>
        <v>0</v>
      </c>
      <c r="Y207" s="91">
        <f t="shared" si="39"/>
        <v>0</v>
      </c>
      <c r="Z207" s="91">
        <f t="shared" si="37"/>
        <v>9</v>
      </c>
      <c r="AA207" s="92">
        <f t="shared" si="38"/>
        <v>0</v>
      </c>
      <c r="AB207" s="93"/>
      <c r="AC207" s="88" t="s">
        <v>802</v>
      </c>
      <c r="AD207" s="103"/>
      <c r="AE207" s="101"/>
      <c r="AF207" s="140" t="s">
        <v>945</v>
      </c>
      <c r="AG207" s="88" t="s">
        <v>950</v>
      </c>
    </row>
    <row r="208" spans="1:33" s="104" customFormat="1" ht="12" customHeight="1" x14ac:dyDescent="0.2">
      <c r="A208" s="69">
        <f t="shared" si="40"/>
        <v>207</v>
      </c>
      <c r="B208" s="69">
        <v>11</v>
      </c>
      <c r="C208" s="78" t="str">
        <f t="shared" si="44"/>
        <v>Крепкий алкоголь</v>
      </c>
      <c r="D208" s="99" t="s">
        <v>757</v>
      </c>
      <c r="E208" s="79" t="str">
        <f t="shared" si="41"/>
        <v>КПМ-28-700-Шкипер</v>
      </c>
      <c r="F208" s="80">
        <v>113970</v>
      </c>
      <c r="G208" s="81">
        <f t="shared" si="42"/>
        <v>11100207</v>
      </c>
      <c r="H208" s="82">
        <v>700</v>
      </c>
      <c r="I208" s="83" t="s">
        <v>626</v>
      </c>
      <c r="J208" s="84">
        <f t="shared" si="43"/>
        <v>113970</v>
      </c>
      <c r="K208" s="99" t="s">
        <v>205</v>
      </c>
      <c r="L208" s="69" t="s">
        <v>20</v>
      </c>
      <c r="M208" s="69">
        <v>10</v>
      </c>
      <c r="N208" s="69">
        <v>490</v>
      </c>
      <c r="O208" s="69">
        <v>1352</v>
      </c>
      <c r="P208" s="100" t="s">
        <v>43</v>
      </c>
      <c r="Q208" s="100">
        <v>8</v>
      </c>
      <c r="R208" s="87">
        <v>2191</v>
      </c>
      <c r="S208" s="87">
        <v>9</v>
      </c>
      <c r="T208" s="87"/>
      <c r="U208" s="88" t="s">
        <v>102</v>
      </c>
      <c r="V208" s="101"/>
      <c r="W208" s="102"/>
      <c r="X208" s="90">
        <f t="shared" si="36"/>
        <v>0</v>
      </c>
      <c r="Y208" s="91">
        <f t="shared" si="39"/>
        <v>0</v>
      </c>
      <c r="Z208" s="91">
        <f t="shared" si="37"/>
        <v>9</v>
      </c>
      <c r="AA208" s="92">
        <f t="shared" si="38"/>
        <v>0</v>
      </c>
      <c r="AB208" s="93"/>
      <c r="AC208" s="88" t="s">
        <v>802</v>
      </c>
      <c r="AD208" s="103"/>
      <c r="AE208" s="101"/>
      <c r="AF208" s="140" t="s">
        <v>945</v>
      </c>
      <c r="AG208" s="88" t="s">
        <v>950</v>
      </c>
    </row>
    <row r="209" spans="1:33" s="104" customFormat="1" ht="12" customHeight="1" x14ac:dyDescent="0.2">
      <c r="A209" s="69">
        <f t="shared" si="40"/>
        <v>208</v>
      </c>
      <c r="B209" s="69">
        <v>11</v>
      </c>
      <c r="C209" s="78" t="str">
        <f t="shared" si="44"/>
        <v>Крепкий алкоголь</v>
      </c>
      <c r="D209" s="99" t="s">
        <v>757</v>
      </c>
      <c r="E209" s="79" t="str">
        <f t="shared" si="41"/>
        <v>КПМ-28изм-700-ДК</v>
      </c>
      <c r="F209" s="80">
        <v>114570</v>
      </c>
      <c r="G209" s="81">
        <f t="shared" si="42"/>
        <v>11100208</v>
      </c>
      <c r="H209" s="82">
        <v>700</v>
      </c>
      <c r="I209" s="83" t="s">
        <v>627</v>
      </c>
      <c r="J209" s="84">
        <f t="shared" si="43"/>
        <v>114570</v>
      </c>
      <c r="K209" s="99" t="s">
        <v>376</v>
      </c>
      <c r="L209" s="69" t="s">
        <v>20</v>
      </c>
      <c r="M209" s="69">
        <v>10</v>
      </c>
      <c r="N209" s="69">
        <v>470</v>
      </c>
      <c r="O209" s="69">
        <v>1200</v>
      </c>
      <c r="P209" s="100" t="s">
        <v>43</v>
      </c>
      <c r="Q209" s="100">
        <v>8</v>
      </c>
      <c r="R209" s="87">
        <v>2162</v>
      </c>
      <c r="S209" s="87">
        <v>9</v>
      </c>
      <c r="T209" s="87"/>
      <c r="U209" s="88" t="s">
        <v>102</v>
      </c>
      <c r="V209" s="101"/>
      <c r="W209" s="102"/>
      <c r="X209" s="90">
        <f t="shared" si="36"/>
        <v>0</v>
      </c>
      <c r="Y209" s="91">
        <f t="shared" si="39"/>
        <v>0</v>
      </c>
      <c r="Z209" s="91">
        <f t="shared" si="37"/>
        <v>9</v>
      </c>
      <c r="AA209" s="92">
        <f t="shared" si="38"/>
        <v>0</v>
      </c>
      <c r="AB209" s="93"/>
      <c r="AC209" s="88" t="s">
        <v>802</v>
      </c>
      <c r="AD209" s="103"/>
      <c r="AE209" s="101"/>
      <c r="AF209" s="140" t="s">
        <v>945</v>
      </c>
      <c r="AG209" s="88" t="s">
        <v>950</v>
      </c>
    </row>
    <row r="210" spans="1:33" s="104" customFormat="1" ht="12" customHeight="1" x14ac:dyDescent="0.2">
      <c r="A210" s="69">
        <f t="shared" si="40"/>
        <v>209</v>
      </c>
      <c r="B210" s="69">
        <v>11</v>
      </c>
      <c r="C210" s="78" t="str">
        <f t="shared" si="44"/>
        <v>Крепкий алкоголь</v>
      </c>
      <c r="D210" s="99" t="s">
        <v>757</v>
      </c>
      <c r="E210" s="79" t="str">
        <f t="shared" si="41"/>
        <v>КПМ-28-500-ДК</v>
      </c>
      <c r="F210" s="80">
        <v>112950</v>
      </c>
      <c r="G210" s="81">
        <f t="shared" si="42"/>
        <v>11100209</v>
      </c>
      <c r="H210" s="82">
        <v>500</v>
      </c>
      <c r="I210" s="83" t="s">
        <v>628</v>
      </c>
      <c r="J210" s="84">
        <f t="shared" si="43"/>
        <v>112950</v>
      </c>
      <c r="K210" s="99" t="s">
        <v>206</v>
      </c>
      <c r="L210" s="69" t="s">
        <v>20</v>
      </c>
      <c r="M210" s="69">
        <v>10</v>
      </c>
      <c r="N210" s="69">
        <v>375</v>
      </c>
      <c r="O210" s="69">
        <v>1584</v>
      </c>
      <c r="P210" s="100" t="s">
        <v>67</v>
      </c>
      <c r="Q210" s="100">
        <v>9</v>
      </c>
      <c r="R210" s="87">
        <v>2130</v>
      </c>
      <c r="S210" s="87">
        <v>10</v>
      </c>
      <c r="T210" s="87"/>
      <c r="U210" s="88" t="s">
        <v>102</v>
      </c>
      <c r="V210" s="101"/>
      <c r="W210" s="102"/>
      <c r="X210" s="90">
        <f t="shared" si="36"/>
        <v>0</v>
      </c>
      <c r="Y210" s="91">
        <f t="shared" si="39"/>
        <v>0</v>
      </c>
      <c r="Z210" s="91">
        <f t="shared" si="37"/>
        <v>10</v>
      </c>
      <c r="AA210" s="92">
        <f t="shared" si="38"/>
        <v>0</v>
      </c>
      <c r="AB210" s="93"/>
      <c r="AC210" s="88" t="s">
        <v>802</v>
      </c>
      <c r="AD210" s="103"/>
      <c r="AE210" s="101"/>
      <c r="AF210" s="140" t="s">
        <v>945</v>
      </c>
      <c r="AG210" s="88" t="s">
        <v>950</v>
      </c>
    </row>
    <row r="211" spans="1:33" s="104" customFormat="1" ht="12" customHeight="1" x14ac:dyDescent="0.2">
      <c r="A211" s="69">
        <f t="shared" si="40"/>
        <v>210</v>
      </c>
      <c r="B211" s="69">
        <v>11</v>
      </c>
      <c r="C211" s="78" t="str">
        <f t="shared" si="44"/>
        <v>Крепкий алкоголь</v>
      </c>
      <c r="D211" s="99" t="s">
        <v>757</v>
      </c>
      <c r="E211" s="79" t="str">
        <f t="shared" si="41"/>
        <v>КПМ-34-700-Хуторянка</v>
      </c>
      <c r="F211" s="80">
        <v>112470</v>
      </c>
      <c r="G211" s="81">
        <f t="shared" si="42"/>
        <v>11100210</v>
      </c>
      <c r="H211" s="82">
        <v>700</v>
      </c>
      <c r="I211" s="83" t="s">
        <v>629</v>
      </c>
      <c r="J211" s="84">
        <f t="shared" si="43"/>
        <v>112470</v>
      </c>
      <c r="K211" s="99" t="s">
        <v>207</v>
      </c>
      <c r="L211" s="69" t="s">
        <v>20</v>
      </c>
      <c r="M211" s="69">
        <v>10</v>
      </c>
      <c r="N211" s="69">
        <v>540</v>
      </c>
      <c r="O211" s="69">
        <v>1440</v>
      </c>
      <c r="P211" s="100" t="s">
        <v>25</v>
      </c>
      <c r="Q211" s="100">
        <v>6</v>
      </c>
      <c r="R211" s="87">
        <v>1795</v>
      </c>
      <c r="S211" s="87">
        <v>7</v>
      </c>
      <c r="T211" s="87"/>
      <c r="U211" s="88" t="s">
        <v>102</v>
      </c>
      <c r="V211" s="101"/>
      <c r="W211" s="102"/>
      <c r="X211" s="90">
        <f t="shared" si="36"/>
        <v>0</v>
      </c>
      <c r="Y211" s="91">
        <f t="shared" si="39"/>
        <v>0</v>
      </c>
      <c r="Z211" s="91">
        <f t="shared" si="37"/>
        <v>7</v>
      </c>
      <c r="AA211" s="92">
        <f t="shared" si="38"/>
        <v>0</v>
      </c>
      <c r="AB211" s="93"/>
      <c r="AC211" s="88" t="s">
        <v>802</v>
      </c>
      <c r="AD211" s="103"/>
      <c r="AE211" s="101"/>
      <c r="AF211" s="140" t="s">
        <v>945</v>
      </c>
      <c r="AG211" s="88" t="s">
        <v>950</v>
      </c>
    </row>
    <row r="212" spans="1:33" s="104" customFormat="1" ht="12" customHeight="1" x14ac:dyDescent="0.2">
      <c r="A212" s="69">
        <f t="shared" si="40"/>
        <v>211</v>
      </c>
      <c r="B212" s="69">
        <v>11</v>
      </c>
      <c r="C212" s="78" t="str">
        <f t="shared" si="44"/>
        <v>Крепкий алкоголь</v>
      </c>
      <c r="D212" s="99" t="s">
        <v>757</v>
      </c>
      <c r="E212" s="79" t="str">
        <f t="shared" si="41"/>
        <v>КПМ-34-500-Хуторянка</v>
      </c>
      <c r="F212" s="80">
        <v>117750</v>
      </c>
      <c r="G212" s="81">
        <f t="shared" si="42"/>
        <v>11100211</v>
      </c>
      <c r="H212" s="82">
        <v>500</v>
      </c>
      <c r="I212" s="83" t="s">
        <v>563</v>
      </c>
      <c r="J212" s="84">
        <f t="shared" si="43"/>
        <v>117750</v>
      </c>
      <c r="K212" s="99" t="s">
        <v>208</v>
      </c>
      <c r="L212" s="69" t="s">
        <v>20</v>
      </c>
      <c r="M212" s="69">
        <v>10</v>
      </c>
      <c r="N212" s="69">
        <v>430</v>
      </c>
      <c r="O212" s="69">
        <v>1824</v>
      </c>
      <c r="P212" s="100" t="s">
        <v>25</v>
      </c>
      <c r="Q212" s="100">
        <v>6</v>
      </c>
      <c r="R212" s="87">
        <v>1665</v>
      </c>
      <c r="S212" s="87">
        <v>7</v>
      </c>
      <c r="T212" s="87"/>
      <c r="U212" s="88" t="s">
        <v>102</v>
      </c>
      <c r="V212" s="101"/>
      <c r="W212" s="102"/>
      <c r="X212" s="90">
        <f t="shared" si="36"/>
        <v>0</v>
      </c>
      <c r="Y212" s="91">
        <f t="shared" si="39"/>
        <v>0</v>
      </c>
      <c r="Z212" s="91">
        <f t="shared" si="37"/>
        <v>7</v>
      </c>
      <c r="AA212" s="92">
        <f t="shared" si="38"/>
        <v>0</v>
      </c>
      <c r="AB212" s="93"/>
      <c r="AC212" s="88" t="s">
        <v>802</v>
      </c>
      <c r="AD212" s="103"/>
      <c r="AE212" s="101"/>
      <c r="AF212" s="140" t="s">
        <v>945</v>
      </c>
      <c r="AG212" s="88" t="s">
        <v>950</v>
      </c>
    </row>
    <row r="213" spans="1:33" s="104" customFormat="1" ht="12" customHeight="1" x14ac:dyDescent="0.2">
      <c r="A213" s="69">
        <f t="shared" si="40"/>
        <v>212</v>
      </c>
      <c r="B213" s="69">
        <v>11</v>
      </c>
      <c r="C213" s="78" t="str">
        <f t="shared" si="44"/>
        <v>Крепкий алкоголь</v>
      </c>
      <c r="D213" s="99" t="s">
        <v>757</v>
      </c>
      <c r="E213" s="79" t="str">
        <f t="shared" si="41"/>
        <v>В-31-3-500-Хуторянка</v>
      </c>
      <c r="F213" s="80">
        <v>127550</v>
      </c>
      <c r="G213" s="81">
        <f t="shared" si="42"/>
        <v>11100212</v>
      </c>
      <c r="H213" s="82">
        <v>500</v>
      </c>
      <c r="I213" s="83" t="s">
        <v>563</v>
      </c>
      <c r="J213" s="84">
        <f t="shared" si="43"/>
        <v>127550</v>
      </c>
      <c r="K213" s="99" t="s">
        <v>209</v>
      </c>
      <c r="L213" s="69" t="s">
        <v>20</v>
      </c>
      <c r="M213" s="69">
        <v>10</v>
      </c>
      <c r="N213" s="69">
        <v>430</v>
      </c>
      <c r="O213" s="69">
        <v>1824</v>
      </c>
      <c r="P213" s="100" t="s">
        <v>25</v>
      </c>
      <c r="Q213" s="100">
        <v>6</v>
      </c>
      <c r="R213" s="87">
        <v>1788</v>
      </c>
      <c r="S213" s="87">
        <v>7</v>
      </c>
      <c r="T213" s="87"/>
      <c r="U213" s="88" t="s">
        <v>102</v>
      </c>
      <c r="V213" s="101"/>
      <c r="W213" s="102"/>
      <c r="X213" s="90">
        <f t="shared" si="36"/>
        <v>0</v>
      </c>
      <c r="Y213" s="91">
        <f t="shared" si="39"/>
        <v>0</v>
      </c>
      <c r="Z213" s="91">
        <f t="shared" si="37"/>
        <v>7</v>
      </c>
      <c r="AA213" s="92">
        <f t="shared" si="38"/>
        <v>0</v>
      </c>
      <c r="AB213" s="93"/>
      <c r="AC213" s="88" t="s">
        <v>802</v>
      </c>
      <c r="AD213" s="103"/>
      <c r="AE213" s="101"/>
      <c r="AF213" s="140" t="s">
        <v>945</v>
      </c>
      <c r="AG213" s="88" t="s">
        <v>950</v>
      </c>
    </row>
    <row r="214" spans="1:33" s="104" customFormat="1" ht="12" customHeight="1" x14ac:dyDescent="0.2">
      <c r="A214" s="69">
        <f t="shared" si="40"/>
        <v>213</v>
      </c>
      <c r="B214" s="69">
        <v>11</v>
      </c>
      <c r="C214" s="78" t="str">
        <f t="shared" si="44"/>
        <v>Крепкий алкоголь</v>
      </c>
      <c r="D214" s="99" t="s">
        <v>757</v>
      </c>
      <c r="E214" s="79" t="str">
        <f t="shared" si="41"/>
        <v>В-30-3м-700-УКР</v>
      </c>
      <c r="F214" s="80">
        <v>108970</v>
      </c>
      <c r="G214" s="81">
        <f t="shared" si="42"/>
        <v>11100213</v>
      </c>
      <c r="H214" s="82">
        <v>700</v>
      </c>
      <c r="I214" s="83" t="s">
        <v>630</v>
      </c>
      <c r="J214" s="84">
        <f t="shared" si="43"/>
        <v>108970</v>
      </c>
      <c r="K214" s="99" t="s">
        <v>210</v>
      </c>
      <c r="L214" s="69" t="s">
        <v>20</v>
      </c>
      <c r="M214" s="69">
        <v>10</v>
      </c>
      <c r="N214" s="69">
        <v>540</v>
      </c>
      <c r="O214" s="69">
        <v>1440</v>
      </c>
      <c r="P214" s="100" t="s">
        <v>25</v>
      </c>
      <c r="Q214" s="100">
        <v>6</v>
      </c>
      <c r="R214" s="87">
        <v>1940</v>
      </c>
      <c r="S214" s="87">
        <v>7</v>
      </c>
      <c r="T214" s="87"/>
      <c r="U214" s="101" t="s">
        <v>184</v>
      </c>
      <c r="V214" s="101"/>
      <c r="W214" s="102"/>
      <c r="X214" s="90">
        <f t="shared" si="36"/>
        <v>0</v>
      </c>
      <c r="Y214" s="91">
        <f t="shared" si="39"/>
        <v>0</v>
      </c>
      <c r="Z214" s="91">
        <f t="shared" si="37"/>
        <v>7</v>
      </c>
      <c r="AA214" s="92">
        <f t="shared" si="38"/>
        <v>0</v>
      </c>
      <c r="AB214" s="93"/>
      <c r="AC214" s="88" t="s">
        <v>802</v>
      </c>
      <c r="AD214" s="103"/>
      <c r="AE214" s="101"/>
      <c r="AF214" s="140" t="s">
        <v>945</v>
      </c>
      <c r="AG214" s="144" t="s">
        <v>947</v>
      </c>
    </row>
    <row r="215" spans="1:33" s="104" customFormat="1" ht="12" customHeight="1" x14ac:dyDescent="0.2">
      <c r="A215" s="69">
        <f t="shared" si="40"/>
        <v>214</v>
      </c>
      <c r="B215" s="69">
        <v>11</v>
      </c>
      <c r="C215" s="78" t="str">
        <f t="shared" si="44"/>
        <v>Крепкий алкоголь</v>
      </c>
      <c r="D215" s="99" t="s">
        <v>757</v>
      </c>
      <c r="E215" s="79" t="str">
        <f t="shared" si="41"/>
        <v>В-30-3м-500-УКР</v>
      </c>
      <c r="F215" s="80">
        <v>104650</v>
      </c>
      <c r="G215" s="81">
        <f t="shared" si="42"/>
        <v>11100214</v>
      </c>
      <c r="H215" s="82">
        <v>500</v>
      </c>
      <c r="I215" s="83" t="s">
        <v>631</v>
      </c>
      <c r="J215" s="84">
        <f t="shared" si="43"/>
        <v>104650</v>
      </c>
      <c r="K215" s="99" t="s">
        <v>211</v>
      </c>
      <c r="L215" s="69" t="s">
        <v>20</v>
      </c>
      <c r="M215" s="69">
        <v>10</v>
      </c>
      <c r="N215" s="69">
        <v>430</v>
      </c>
      <c r="O215" s="69">
        <v>1824</v>
      </c>
      <c r="P215" s="100" t="s">
        <v>25</v>
      </c>
      <c r="Q215" s="100">
        <v>6</v>
      </c>
      <c r="R215" s="87">
        <v>1790</v>
      </c>
      <c r="S215" s="87">
        <v>7</v>
      </c>
      <c r="T215" s="87"/>
      <c r="U215" s="101" t="s">
        <v>184</v>
      </c>
      <c r="V215" s="101"/>
      <c r="W215" s="102"/>
      <c r="X215" s="90">
        <f t="shared" si="36"/>
        <v>0</v>
      </c>
      <c r="Y215" s="91">
        <f t="shared" si="39"/>
        <v>0</v>
      </c>
      <c r="Z215" s="91">
        <f t="shared" si="37"/>
        <v>7</v>
      </c>
      <c r="AA215" s="92">
        <f t="shared" si="38"/>
        <v>0</v>
      </c>
      <c r="AB215" s="93"/>
      <c r="AC215" s="88" t="s">
        <v>802</v>
      </c>
      <c r="AD215" s="103"/>
      <c r="AE215" s="101"/>
      <c r="AF215" s="140" t="s">
        <v>945</v>
      </c>
      <c r="AG215" s="144" t="s">
        <v>947</v>
      </c>
    </row>
    <row r="216" spans="1:33" s="104" customFormat="1" ht="12" customHeight="1" x14ac:dyDescent="0.2">
      <c r="A216" s="69">
        <f t="shared" si="40"/>
        <v>215</v>
      </c>
      <c r="B216" s="69">
        <v>11</v>
      </c>
      <c r="C216" s="78" t="str">
        <f t="shared" si="44"/>
        <v>Крепкий алкоголь</v>
      </c>
      <c r="D216" s="99" t="s">
        <v>757</v>
      </c>
      <c r="E216" s="79" t="str">
        <f t="shared" si="41"/>
        <v>КПМ-28-500-Имперский Штофъ</v>
      </c>
      <c r="F216" s="80">
        <v>104050</v>
      </c>
      <c r="G216" s="81">
        <f t="shared" si="42"/>
        <v>11100215</v>
      </c>
      <c r="H216" s="82">
        <v>500</v>
      </c>
      <c r="I216" s="99" t="s">
        <v>632</v>
      </c>
      <c r="J216" s="84">
        <f t="shared" si="43"/>
        <v>104050</v>
      </c>
      <c r="K216" s="99" t="s">
        <v>212</v>
      </c>
      <c r="L216" s="69" t="s">
        <v>20</v>
      </c>
      <c r="M216" s="69">
        <v>10</v>
      </c>
      <c r="N216" s="69">
        <v>575</v>
      </c>
      <c r="O216" s="69">
        <v>1456</v>
      </c>
      <c r="P216" s="100" t="s">
        <v>33</v>
      </c>
      <c r="Q216" s="100">
        <v>7</v>
      </c>
      <c r="R216" s="87">
        <v>1870</v>
      </c>
      <c r="S216" s="87">
        <v>8</v>
      </c>
      <c r="T216" s="87"/>
      <c r="U216" s="101" t="s">
        <v>184</v>
      </c>
      <c r="V216" s="101"/>
      <c r="W216" s="102"/>
      <c r="X216" s="90">
        <f t="shared" si="36"/>
        <v>0</v>
      </c>
      <c r="Y216" s="91">
        <f t="shared" si="39"/>
        <v>0</v>
      </c>
      <c r="Z216" s="91">
        <f t="shared" si="37"/>
        <v>8</v>
      </c>
      <c r="AA216" s="92">
        <f t="shared" si="38"/>
        <v>0</v>
      </c>
      <c r="AB216" s="93"/>
      <c r="AC216" s="88" t="s">
        <v>802</v>
      </c>
      <c r="AD216" s="103"/>
      <c r="AE216" s="101"/>
      <c r="AF216" s="140" t="s">
        <v>945</v>
      </c>
      <c r="AG216" s="101"/>
    </row>
    <row r="217" spans="1:33" s="104" customFormat="1" ht="12" customHeight="1" x14ac:dyDescent="0.2">
      <c r="A217" s="69">
        <f t="shared" si="40"/>
        <v>216</v>
      </c>
      <c r="B217" s="69">
        <v>11</v>
      </c>
      <c r="C217" s="78" t="str">
        <f t="shared" si="44"/>
        <v>Крепкий алкоголь</v>
      </c>
      <c r="D217" s="99" t="s">
        <v>869</v>
      </c>
      <c r="E217" s="79" t="str">
        <f t="shared" si="41"/>
        <v>КПМ-30-500-РК Звезда</v>
      </c>
      <c r="F217" s="80">
        <v>114050</v>
      </c>
      <c r="G217" s="81">
        <f t="shared" si="42"/>
        <v>11100216</v>
      </c>
      <c r="H217" s="82">
        <v>500</v>
      </c>
      <c r="I217" s="83" t="s">
        <v>633</v>
      </c>
      <c r="J217" s="84">
        <f t="shared" si="43"/>
        <v>114050</v>
      </c>
      <c r="K217" s="99" t="s">
        <v>213</v>
      </c>
      <c r="L217" s="69" t="s">
        <v>20</v>
      </c>
      <c r="M217" s="69">
        <v>10</v>
      </c>
      <c r="N217" s="69">
        <v>440</v>
      </c>
      <c r="O217" s="69">
        <v>1575</v>
      </c>
      <c r="P217" s="100" t="s">
        <v>33</v>
      </c>
      <c r="Q217" s="100">
        <v>7</v>
      </c>
      <c r="R217" s="87">
        <v>1800</v>
      </c>
      <c r="S217" s="87">
        <v>8</v>
      </c>
      <c r="T217" s="87">
        <v>732</v>
      </c>
      <c r="U217" s="101" t="s">
        <v>184</v>
      </c>
      <c r="V217" s="101"/>
      <c r="W217" s="102"/>
      <c r="X217" s="90">
        <f t="shared" si="36"/>
        <v>0</v>
      </c>
      <c r="Y217" s="91">
        <f t="shared" si="39"/>
        <v>0</v>
      </c>
      <c r="Z217" s="91">
        <f t="shared" si="37"/>
        <v>8</v>
      </c>
      <c r="AA217" s="92">
        <f t="shared" si="38"/>
        <v>0</v>
      </c>
      <c r="AB217" s="93"/>
      <c r="AC217" s="88" t="s">
        <v>802</v>
      </c>
      <c r="AD217" s="103"/>
      <c r="AE217" s="101"/>
      <c r="AF217" s="140" t="s">
        <v>945</v>
      </c>
      <c r="AG217" s="88" t="s">
        <v>950</v>
      </c>
    </row>
    <row r="218" spans="1:33" s="104" customFormat="1" ht="12" customHeight="1" x14ac:dyDescent="0.2">
      <c r="A218" s="69">
        <f t="shared" si="40"/>
        <v>217</v>
      </c>
      <c r="B218" s="69">
        <v>11</v>
      </c>
      <c r="C218" s="78" t="str">
        <f t="shared" si="44"/>
        <v>Крепкий алкоголь</v>
      </c>
      <c r="D218" s="99" t="s">
        <v>869</v>
      </c>
      <c r="E218" s="79" t="str">
        <f t="shared" si="41"/>
        <v>КПМ-30-750-РК Звезда</v>
      </c>
      <c r="F218" s="80">
        <v>114175</v>
      </c>
      <c r="G218" s="81">
        <f t="shared" si="42"/>
        <v>11100217</v>
      </c>
      <c r="H218" s="82">
        <v>750</v>
      </c>
      <c r="I218" s="83" t="s">
        <v>634</v>
      </c>
      <c r="J218" s="84">
        <f t="shared" si="43"/>
        <v>114175</v>
      </c>
      <c r="K218" s="99" t="s">
        <v>214</v>
      </c>
      <c r="L218" s="69" t="s">
        <v>20</v>
      </c>
      <c r="M218" s="69">
        <v>10</v>
      </c>
      <c r="N218" s="69">
        <v>580</v>
      </c>
      <c r="O218" s="69">
        <v>1229</v>
      </c>
      <c r="P218" s="100" t="s">
        <v>33</v>
      </c>
      <c r="Q218" s="100">
        <v>7</v>
      </c>
      <c r="R218" s="87">
        <v>2030</v>
      </c>
      <c r="S218" s="87">
        <v>8</v>
      </c>
      <c r="T218" s="87">
        <v>753</v>
      </c>
      <c r="U218" s="101" t="s">
        <v>184</v>
      </c>
      <c r="V218" s="101"/>
      <c r="W218" s="102"/>
      <c r="X218" s="90">
        <f t="shared" si="36"/>
        <v>0</v>
      </c>
      <c r="Y218" s="91">
        <f t="shared" si="39"/>
        <v>0</v>
      </c>
      <c r="Z218" s="91">
        <f t="shared" si="37"/>
        <v>8</v>
      </c>
      <c r="AA218" s="92">
        <f t="shared" si="38"/>
        <v>0</v>
      </c>
      <c r="AB218" s="93"/>
      <c r="AC218" s="88" t="s">
        <v>802</v>
      </c>
      <c r="AD218" s="103"/>
      <c r="AE218" s="101"/>
      <c r="AF218" s="140" t="s">
        <v>945</v>
      </c>
      <c r="AG218" s="88" t="s">
        <v>950</v>
      </c>
    </row>
    <row r="219" spans="1:33" s="104" customFormat="1" ht="12" customHeight="1" x14ac:dyDescent="0.2">
      <c r="A219" s="69">
        <f t="shared" si="40"/>
        <v>218</v>
      </c>
      <c r="B219" s="69">
        <v>11</v>
      </c>
      <c r="C219" s="78" t="str">
        <f t="shared" si="44"/>
        <v>Крепкий алкоголь</v>
      </c>
      <c r="D219" s="99" t="s">
        <v>869</v>
      </c>
      <c r="E219" s="79" t="str">
        <f t="shared" si="41"/>
        <v>КПМ-30-1000-РК Звезда</v>
      </c>
      <c r="F219" s="80">
        <v>114299</v>
      </c>
      <c r="G219" s="81">
        <f t="shared" si="42"/>
        <v>11100218</v>
      </c>
      <c r="H219" s="82">
        <v>1000</v>
      </c>
      <c r="I219" s="83" t="s">
        <v>635</v>
      </c>
      <c r="J219" s="84">
        <f t="shared" si="43"/>
        <v>114299</v>
      </c>
      <c r="K219" s="99" t="s">
        <v>215</v>
      </c>
      <c r="L219" s="69" t="s">
        <v>20</v>
      </c>
      <c r="M219" s="69">
        <v>10</v>
      </c>
      <c r="N219" s="69">
        <v>740</v>
      </c>
      <c r="O219" s="69">
        <v>1050</v>
      </c>
      <c r="P219" s="100" t="s">
        <v>33</v>
      </c>
      <c r="Q219" s="100">
        <v>7</v>
      </c>
      <c r="R219" s="87">
        <v>2215</v>
      </c>
      <c r="S219" s="87">
        <v>8</v>
      </c>
      <c r="T219" s="87">
        <v>816</v>
      </c>
      <c r="U219" s="101" t="s">
        <v>184</v>
      </c>
      <c r="V219" s="101"/>
      <c r="W219" s="102"/>
      <c r="X219" s="90">
        <f t="shared" si="36"/>
        <v>0</v>
      </c>
      <c r="Y219" s="91">
        <f t="shared" si="39"/>
        <v>0</v>
      </c>
      <c r="Z219" s="91">
        <f t="shared" si="37"/>
        <v>8</v>
      </c>
      <c r="AA219" s="92">
        <f t="shared" si="38"/>
        <v>0</v>
      </c>
      <c r="AB219" s="93"/>
      <c r="AC219" s="88" t="s">
        <v>802</v>
      </c>
      <c r="AD219" s="103"/>
      <c r="AE219" s="101"/>
      <c r="AF219" s="140" t="s">
        <v>945</v>
      </c>
      <c r="AG219" s="88" t="s">
        <v>950</v>
      </c>
    </row>
    <row r="220" spans="1:33" s="104" customFormat="1" ht="12" customHeight="1" x14ac:dyDescent="0.2">
      <c r="A220" s="69">
        <f t="shared" si="40"/>
        <v>219</v>
      </c>
      <c r="B220" s="69">
        <v>21</v>
      </c>
      <c r="C220" s="78" t="str">
        <f t="shared" si="44"/>
        <v>Б/а напитки</v>
      </c>
      <c r="D220" s="99" t="s">
        <v>914</v>
      </c>
      <c r="E220" s="79" t="str">
        <f t="shared" si="41"/>
        <v>Вн-28-500-Тассай-BB</v>
      </c>
      <c r="F220" s="80">
        <v>200250</v>
      </c>
      <c r="G220" s="81">
        <f t="shared" si="42"/>
        <v>21100219</v>
      </c>
      <c r="H220" s="82">
        <v>500</v>
      </c>
      <c r="I220" s="83" t="s">
        <v>636</v>
      </c>
      <c r="J220" s="84">
        <f t="shared" si="43"/>
        <v>200250</v>
      </c>
      <c r="K220" s="99" t="s">
        <v>1059</v>
      </c>
      <c r="L220" s="69" t="s">
        <v>20</v>
      </c>
      <c r="M220" s="69">
        <v>10</v>
      </c>
      <c r="N220" s="69">
        <v>370</v>
      </c>
      <c r="O220" s="69">
        <v>1960</v>
      </c>
      <c r="P220" s="100" t="s">
        <v>33</v>
      </c>
      <c r="Q220" s="100">
        <v>7</v>
      </c>
      <c r="R220" s="87">
        <v>2002</v>
      </c>
      <c r="S220" s="87">
        <v>8</v>
      </c>
      <c r="T220" s="87">
        <v>760</v>
      </c>
      <c r="U220" s="101" t="s">
        <v>460</v>
      </c>
      <c r="V220" s="101"/>
      <c r="W220" s="102"/>
      <c r="X220" s="90">
        <f t="shared" si="36"/>
        <v>0</v>
      </c>
      <c r="Y220" s="91">
        <f t="shared" si="39"/>
        <v>0</v>
      </c>
      <c r="Z220" s="91">
        <f t="shared" si="37"/>
        <v>8</v>
      </c>
      <c r="AA220" s="92">
        <f t="shared" si="38"/>
        <v>0</v>
      </c>
      <c r="AB220" s="93"/>
      <c r="AC220" s="101" t="s">
        <v>802</v>
      </c>
      <c r="AD220" s="103"/>
      <c r="AE220" s="101"/>
      <c r="AF220" s="140" t="s">
        <v>945</v>
      </c>
      <c r="AG220" s="140" t="s">
        <v>947</v>
      </c>
    </row>
    <row r="221" spans="1:33" s="104" customFormat="1" ht="12" customHeight="1" x14ac:dyDescent="0.2">
      <c r="A221" s="69">
        <f t="shared" si="40"/>
        <v>220</v>
      </c>
      <c r="B221" s="69">
        <v>21</v>
      </c>
      <c r="C221" s="78" t="str">
        <f t="shared" si="44"/>
        <v>Б/а напитки</v>
      </c>
      <c r="D221" s="99" t="s">
        <v>914</v>
      </c>
      <c r="E221" s="79" t="str">
        <f t="shared" si="41"/>
        <v>Вн-28-250-Тассай</v>
      </c>
      <c r="F221" s="80">
        <v>200125</v>
      </c>
      <c r="G221" s="81">
        <f t="shared" si="42"/>
        <v>21100220</v>
      </c>
      <c r="H221" s="82">
        <v>250</v>
      </c>
      <c r="I221" s="83" t="s">
        <v>637</v>
      </c>
      <c r="J221" s="84">
        <f t="shared" si="43"/>
        <v>200125</v>
      </c>
      <c r="K221" s="99" t="s">
        <v>217</v>
      </c>
      <c r="L221" s="69" t="s">
        <v>20</v>
      </c>
      <c r="M221" s="69">
        <v>10</v>
      </c>
      <c r="N221" s="69">
        <v>200</v>
      </c>
      <c r="O221" s="69">
        <v>3800</v>
      </c>
      <c r="P221" s="100" t="s">
        <v>188</v>
      </c>
      <c r="Q221" s="100">
        <v>10</v>
      </c>
      <c r="R221" s="87">
        <v>1935</v>
      </c>
      <c r="S221" s="87">
        <v>11</v>
      </c>
      <c r="T221" s="87"/>
      <c r="U221" s="101" t="s">
        <v>460</v>
      </c>
      <c r="V221" s="101"/>
      <c r="W221" s="102"/>
      <c r="X221" s="90">
        <f t="shared" si="36"/>
        <v>0</v>
      </c>
      <c r="Y221" s="91">
        <f t="shared" si="39"/>
        <v>0</v>
      </c>
      <c r="Z221" s="91">
        <f t="shared" si="37"/>
        <v>11</v>
      </c>
      <c r="AA221" s="92">
        <f t="shared" si="38"/>
        <v>0</v>
      </c>
      <c r="AB221" s="93"/>
      <c r="AC221" s="101" t="s">
        <v>802</v>
      </c>
      <c r="AD221" s="103"/>
      <c r="AE221" s="101"/>
      <c r="AF221" s="140" t="s">
        <v>945</v>
      </c>
      <c r="AG221" s="140" t="s">
        <v>947</v>
      </c>
    </row>
    <row r="222" spans="1:33" s="104" customFormat="1" ht="12" customHeight="1" x14ac:dyDescent="0.2">
      <c r="A222" s="69">
        <f t="shared" si="40"/>
        <v>221</v>
      </c>
      <c r="B222" s="69">
        <v>11</v>
      </c>
      <c r="C222" s="78" t="str">
        <f t="shared" si="44"/>
        <v>Крепкий алкоголь</v>
      </c>
      <c r="D222" s="99" t="s">
        <v>757</v>
      </c>
      <c r="E222" s="79" t="str">
        <f t="shared" si="41"/>
        <v>В-30-3изм1-500-РЦ</v>
      </c>
      <c r="F222" s="80">
        <v>126250</v>
      </c>
      <c r="G222" s="81">
        <f t="shared" si="42"/>
        <v>11100221</v>
      </c>
      <c r="H222" s="82">
        <v>500</v>
      </c>
      <c r="I222" s="83" t="s">
        <v>638</v>
      </c>
      <c r="J222" s="84">
        <f t="shared" si="43"/>
        <v>126250</v>
      </c>
      <c r="K222" s="99" t="s">
        <v>406</v>
      </c>
      <c r="L222" s="69" t="s">
        <v>20</v>
      </c>
      <c r="M222" s="69">
        <v>10</v>
      </c>
      <c r="N222" s="69">
        <v>450</v>
      </c>
      <c r="O222" s="69">
        <v>1372</v>
      </c>
      <c r="P222" s="100" t="s">
        <v>33</v>
      </c>
      <c r="Q222" s="100">
        <v>7</v>
      </c>
      <c r="R222" s="87">
        <v>1955</v>
      </c>
      <c r="S222" s="87">
        <v>8</v>
      </c>
      <c r="T222" s="87"/>
      <c r="U222" s="88" t="s">
        <v>102</v>
      </c>
      <c r="V222" s="101"/>
      <c r="W222" s="102"/>
      <c r="X222" s="90">
        <f t="shared" si="36"/>
        <v>0</v>
      </c>
      <c r="Y222" s="91">
        <f t="shared" si="39"/>
        <v>0</v>
      </c>
      <c r="Z222" s="91">
        <f t="shared" si="37"/>
        <v>8</v>
      </c>
      <c r="AA222" s="92">
        <f t="shared" si="38"/>
        <v>0</v>
      </c>
      <c r="AB222" s="93"/>
      <c r="AC222" s="88" t="s">
        <v>802</v>
      </c>
      <c r="AD222" s="103"/>
      <c r="AE222" s="101"/>
      <c r="AF222" s="140" t="s">
        <v>945</v>
      </c>
      <c r="AG222" s="88" t="s">
        <v>950</v>
      </c>
    </row>
    <row r="223" spans="1:33" s="104" customFormat="1" ht="12" customHeight="1" x14ac:dyDescent="0.2">
      <c r="A223" s="69">
        <f t="shared" si="40"/>
        <v>222</v>
      </c>
      <c r="B223" s="69">
        <v>11</v>
      </c>
      <c r="C223" s="78" t="str">
        <f t="shared" si="44"/>
        <v>Крепкий алкоголь</v>
      </c>
      <c r="D223" s="99" t="s">
        <v>757</v>
      </c>
      <c r="E223" s="79" t="str">
        <f t="shared" si="41"/>
        <v>КПМ-30-500-СКР</v>
      </c>
      <c r="F223" s="80">
        <v>122550</v>
      </c>
      <c r="G223" s="81">
        <f t="shared" si="42"/>
        <v>11100222</v>
      </c>
      <c r="H223" s="82">
        <v>500</v>
      </c>
      <c r="I223" s="83" t="s">
        <v>639</v>
      </c>
      <c r="J223" s="84">
        <f t="shared" si="43"/>
        <v>122550</v>
      </c>
      <c r="K223" s="99" t="s">
        <v>218</v>
      </c>
      <c r="L223" s="69" t="s">
        <v>20</v>
      </c>
      <c r="M223" s="69">
        <v>10</v>
      </c>
      <c r="N223" s="69">
        <v>360</v>
      </c>
      <c r="O223" s="69">
        <v>1960</v>
      </c>
      <c r="P223" s="100" t="s">
        <v>33</v>
      </c>
      <c r="Q223" s="100">
        <v>7</v>
      </c>
      <c r="R223" s="87">
        <v>1960</v>
      </c>
      <c r="S223" s="87">
        <v>8</v>
      </c>
      <c r="T223" s="87"/>
      <c r="U223" s="101"/>
      <c r="V223" s="101"/>
      <c r="W223" s="102"/>
      <c r="X223" s="90">
        <f t="shared" si="36"/>
        <v>0</v>
      </c>
      <c r="Y223" s="91">
        <f t="shared" si="39"/>
        <v>0</v>
      </c>
      <c r="Z223" s="91">
        <f t="shared" si="37"/>
        <v>8</v>
      </c>
      <c r="AA223" s="92">
        <f t="shared" si="38"/>
        <v>0</v>
      </c>
      <c r="AB223" s="93"/>
      <c r="AC223" s="88" t="s">
        <v>802</v>
      </c>
      <c r="AD223" s="103"/>
      <c r="AE223" s="101"/>
      <c r="AF223" s="140" t="s">
        <v>945</v>
      </c>
      <c r="AG223" s="88" t="s">
        <v>950</v>
      </c>
    </row>
    <row r="224" spans="1:33" s="104" customFormat="1" ht="12" customHeight="1" x14ac:dyDescent="0.2">
      <c r="A224" s="69">
        <f t="shared" si="40"/>
        <v>223</v>
      </c>
      <c r="B224" s="69">
        <v>11</v>
      </c>
      <c r="C224" s="78" t="str">
        <f t="shared" si="44"/>
        <v>Крепкий алкоголь</v>
      </c>
      <c r="D224" s="99" t="s">
        <v>757</v>
      </c>
      <c r="E224" s="79" t="str">
        <f t="shared" si="41"/>
        <v>П-29-Бизм-500-АДМ</v>
      </c>
      <c r="F224" s="80">
        <v>114350</v>
      </c>
      <c r="G224" s="81">
        <f t="shared" si="42"/>
        <v>11100223</v>
      </c>
      <c r="H224" s="82">
        <v>500</v>
      </c>
      <c r="I224" s="83" t="s">
        <v>640</v>
      </c>
      <c r="J224" s="84">
        <f t="shared" si="43"/>
        <v>114350</v>
      </c>
      <c r="K224" s="99" t="s">
        <v>219</v>
      </c>
      <c r="L224" s="69" t="s">
        <v>20</v>
      </c>
      <c r="M224" s="69">
        <v>10</v>
      </c>
      <c r="N224" s="69">
        <v>380</v>
      </c>
      <c r="O224" s="69">
        <v>1568</v>
      </c>
      <c r="P224" s="100" t="s">
        <v>43</v>
      </c>
      <c r="Q224" s="100">
        <v>8</v>
      </c>
      <c r="R224" s="87">
        <v>2170</v>
      </c>
      <c r="S224" s="87">
        <v>9</v>
      </c>
      <c r="T224" s="87"/>
      <c r="U224" s="88" t="s">
        <v>102</v>
      </c>
      <c r="V224" s="101"/>
      <c r="W224" s="102"/>
      <c r="X224" s="90">
        <f t="shared" si="36"/>
        <v>0</v>
      </c>
      <c r="Y224" s="91">
        <f t="shared" si="39"/>
        <v>0</v>
      </c>
      <c r="Z224" s="91">
        <f t="shared" si="37"/>
        <v>9</v>
      </c>
      <c r="AA224" s="92">
        <f t="shared" si="38"/>
        <v>0</v>
      </c>
      <c r="AB224" s="93"/>
      <c r="AC224" s="88" t="s">
        <v>802</v>
      </c>
      <c r="AD224" s="103"/>
      <c r="AE224" s="101"/>
      <c r="AF224" s="140" t="s">
        <v>945</v>
      </c>
      <c r="AG224" s="140" t="s">
        <v>947</v>
      </c>
    </row>
    <row r="225" spans="1:33" s="104" customFormat="1" ht="12" customHeight="1" x14ac:dyDescent="0.2">
      <c r="A225" s="69">
        <f t="shared" si="40"/>
        <v>224</v>
      </c>
      <c r="B225" s="69">
        <v>11</v>
      </c>
      <c r="C225" s="78" t="str">
        <f t="shared" si="44"/>
        <v>Крепкий алкоголь</v>
      </c>
      <c r="D225" s="99" t="s">
        <v>757</v>
      </c>
      <c r="E225" s="79" t="str">
        <f t="shared" si="41"/>
        <v>П-29-Бизм-700-АДМ</v>
      </c>
      <c r="F225" s="80">
        <v>114470</v>
      </c>
      <c r="G225" s="81">
        <f t="shared" si="42"/>
        <v>11100224</v>
      </c>
      <c r="H225" s="82">
        <v>700</v>
      </c>
      <c r="I225" s="83" t="s">
        <v>641</v>
      </c>
      <c r="J225" s="84">
        <f t="shared" si="43"/>
        <v>114470</v>
      </c>
      <c r="K225" s="99" t="s">
        <v>220</v>
      </c>
      <c r="L225" s="69" t="s">
        <v>20</v>
      </c>
      <c r="M225" s="69">
        <v>10</v>
      </c>
      <c r="N225" s="69">
        <v>460</v>
      </c>
      <c r="O225" s="69">
        <v>1050</v>
      </c>
      <c r="P225" s="100" t="s">
        <v>33</v>
      </c>
      <c r="Q225" s="100">
        <v>7</v>
      </c>
      <c r="R225" s="87">
        <v>2150</v>
      </c>
      <c r="S225" s="87">
        <v>8</v>
      </c>
      <c r="T225" s="87"/>
      <c r="U225" s="88" t="s">
        <v>102</v>
      </c>
      <c r="V225" s="101"/>
      <c r="W225" s="102"/>
      <c r="X225" s="90">
        <f t="shared" si="36"/>
        <v>0</v>
      </c>
      <c r="Y225" s="91">
        <f t="shared" si="39"/>
        <v>0</v>
      </c>
      <c r="Z225" s="91">
        <f t="shared" si="37"/>
        <v>8</v>
      </c>
      <c r="AA225" s="92">
        <f t="shared" si="38"/>
        <v>0</v>
      </c>
      <c r="AB225" s="93"/>
      <c r="AC225" s="88" t="s">
        <v>802</v>
      </c>
      <c r="AD225" s="103"/>
      <c r="AE225" s="101"/>
      <c r="AF225" s="140" t="s">
        <v>945</v>
      </c>
      <c r="AG225" s="140" t="s">
        <v>947</v>
      </c>
    </row>
    <row r="226" spans="1:33" s="104" customFormat="1" ht="12" customHeight="1" x14ac:dyDescent="0.2">
      <c r="A226" s="69">
        <f t="shared" si="40"/>
        <v>225</v>
      </c>
      <c r="B226" s="69">
        <v>11</v>
      </c>
      <c r="C226" s="78" t="str">
        <f t="shared" si="44"/>
        <v>Крепкий алкоголь</v>
      </c>
      <c r="D226" s="99" t="s">
        <v>757</v>
      </c>
      <c r="E226" s="79" t="str">
        <f t="shared" si="41"/>
        <v>КПМ-30-500-Классик</v>
      </c>
      <c r="F226" s="80">
        <v>123550</v>
      </c>
      <c r="G226" s="81">
        <f t="shared" si="42"/>
        <v>11100225</v>
      </c>
      <c r="H226" s="82">
        <v>500</v>
      </c>
      <c r="I226" s="83" t="s">
        <v>642</v>
      </c>
      <c r="J226" s="84">
        <f t="shared" si="43"/>
        <v>123550</v>
      </c>
      <c r="K226" s="99" t="s">
        <v>221</v>
      </c>
      <c r="L226" s="69" t="s">
        <v>20</v>
      </c>
      <c r="M226" s="69">
        <v>10</v>
      </c>
      <c r="N226" s="69">
        <v>480</v>
      </c>
      <c r="O226" s="69">
        <v>1530</v>
      </c>
      <c r="P226" s="100" t="s">
        <v>38</v>
      </c>
      <c r="Q226" s="100">
        <v>5</v>
      </c>
      <c r="R226" s="87">
        <v>1412</v>
      </c>
      <c r="S226" s="87">
        <v>6</v>
      </c>
      <c r="T226" s="87"/>
      <c r="U226" s="101"/>
      <c r="V226" s="101"/>
      <c r="W226" s="102"/>
      <c r="X226" s="90">
        <f t="shared" si="36"/>
        <v>0</v>
      </c>
      <c r="Y226" s="91">
        <f t="shared" si="39"/>
        <v>0</v>
      </c>
      <c r="Z226" s="91">
        <f t="shared" si="37"/>
        <v>6</v>
      </c>
      <c r="AA226" s="92">
        <f t="shared" si="38"/>
        <v>0</v>
      </c>
      <c r="AB226" s="93"/>
      <c r="AC226" s="88" t="s">
        <v>802</v>
      </c>
      <c r="AD226" s="103"/>
      <c r="AE226" s="101"/>
      <c r="AF226" s="140" t="s">
        <v>945</v>
      </c>
      <c r="AG226" s="144" t="s">
        <v>947</v>
      </c>
    </row>
    <row r="227" spans="1:33" s="104" customFormat="1" ht="12" customHeight="1" x14ac:dyDescent="0.2">
      <c r="A227" s="69">
        <f t="shared" si="40"/>
        <v>226</v>
      </c>
      <c r="B227" s="69">
        <v>11</v>
      </c>
      <c r="C227" s="78" t="str">
        <f t="shared" si="44"/>
        <v>Крепкий алкоголь</v>
      </c>
      <c r="D227" s="99" t="s">
        <v>757</v>
      </c>
      <c r="E227" s="79" t="str">
        <f t="shared" si="41"/>
        <v>КПМ-28-500-АДЛ</v>
      </c>
      <c r="F227" s="80">
        <v>123650</v>
      </c>
      <c r="G227" s="81">
        <f t="shared" si="42"/>
        <v>11100226</v>
      </c>
      <c r="H227" s="82">
        <v>500</v>
      </c>
      <c r="I227" s="83" t="s">
        <v>643</v>
      </c>
      <c r="J227" s="84">
        <f t="shared" si="43"/>
        <v>123650</v>
      </c>
      <c r="K227" s="99" t="s">
        <v>222</v>
      </c>
      <c r="L227" s="69" t="s">
        <v>20</v>
      </c>
      <c r="M227" s="69">
        <v>10</v>
      </c>
      <c r="N227" s="69">
        <v>680</v>
      </c>
      <c r="O227" s="69">
        <v>1026</v>
      </c>
      <c r="P227" s="100" t="s">
        <v>25</v>
      </c>
      <c r="Q227" s="100">
        <v>6</v>
      </c>
      <c r="R227" s="87">
        <v>1640</v>
      </c>
      <c r="S227" s="87">
        <v>7</v>
      </c>
      <c r="T227" s="87"/>
      <c r="U227" s="88" t="s">
        <v>1017</v>
      </c>
      <c r="V227" s="101"/>
      <c r="W227" s="102"/>
      <c r="X227" s="90">
        <f t="shared" si="36"/>
        <v>0</v>
      </c>
      <c r="Y227" s="91">
        <f t="shared" si="39"/>
        <v>0</v>
      </c>
      <c r="Z227" s="91">
        <f t="shared" si="37"/>
        <v>7</v>
      </c>
      <c r="AA227" s="92">
        <f t="shared" si="38"/>
        <v>0</v>
      </c>
      <c r="AB227" s="93"/>
      <c r="AC227" s="88" t="s">
        <v>802</v>
      </c>
      <c r="AD227" s="103"/>
      <c r="AE227" s="101"/>
      <c r="AF227" s="140" t="s">
        <v>945</v>
      </c>
      <c r="AG227" s="140" t="s">
        <v>947</v>
      </c>
    </row>
    <row r="228" spans="1:33" s="104" customFormat="1" ht="12" customHeight="1" x14ac:dyDescent="0.2">
      <c r="A228" s="69">
        <f t="shared" si="40"/>
        <v>227</v>
      </c>
      <c r="B228" s="69">
        <v>11</v>
      </c>
      <c r="C228" s="78" t="str">
        <f t="shared" si="44"/>
        <v>Крепкий алкоголь</v>
      </c>
      <c r="D228" s="99" t="s">
        <v>757</v>
      </c>
      <c r="E228" s="79" t="str">
        <f t="shared" si="41"/>
        <v>П-29-Б-700-АФ</v>
      </c>
      <c r="F228" s="80">
        <v>119470</v>
      </c>
      <c r="G228" s="81">
        <f t="shared" si="42"/>
        <v>11100227</v>
      </c>
      <c r="H228" s="82">
        <v>700</v>
      </c>
      <c r="I228" s="83" t="s">
        <v>644</v>
      </c>
      <c r="J228" s="84">
        <f t="shared" si="43"/>
        <v>119470</v>
      </c>
      <c r="K228" s="99" t="s">
        <v>223</v>
      </c>
      <c r="L228" s="69" t="s">
        <v>20</v>
      </c>
      <c r="M228" s="69">
        <v>10</v>
      </c>
      <c r="N228" s="69">
        <v>545</v>
      </c>
      <c r="O228" s="69">
        <v>889</v>
      </c>
      <c r="P228" s="100" t="s">
        <v>33</v>
      </c>
      <c r="Q228" s="100">
        <v>7</v>
      </c>
      <c r="R228" s="87">
        <v>2045</v>
      </c>
      <c r="S228" s="87">
        <v>8</v>
      </c>
      <c r="T228" s="87"/>
      <c r="U228" s="88" t="s">
        <v>102</v>
      </c>
      <c r="V228" s="101"/>
      <c r="W228" s="102"/>
      <c r="X228" s="90">
        <f t="shared" si="36"/>
        <v>0</v>
      </c>
      <c r="Y228" s="91">
        <f t="shared" si="39"/>
        <v>0</v>
      </c>
      <c r="Z228" s="91">
        <f t="shared" si="37"/>
        <v>8</v>
      </c>
      <c r="AA228" s="92">
        <f t="shared" si="38"/>
        <v>0</v>
      </c>
      <c r="AB228" s="93"/>
      <c r="AC228" s="88" t="s">
        <v>802</v>
      </c>
      <c r="AD228" s="103"/>
      <c r="AE228" s="101"/>
      <c r="AF228" s="140" t="s">
        <v>945</v>
      </c>
      <c r="AG228" s="140" t="s">
        <v>947</v>
      </c>
    </row>
    <row r="229" spans="1:33" s="104" customFormat="1" ht="12" customHeight="1" x14ac:dyDescent="0.2">
      <c r="A229" s="69">
        <f t="shared" si="40"/>
        <v>228</v>
      </c>
      <c r="B229" s="69">
        <v>11</v>
      </c>
      <c r="C229" s="78" t="str">
        <f t="shared" si="44"/>
        <v>Крепкий алкоголь</v>
      </c>
      <c r="D229" s="99" t="s">
        <v>757</v>
      </c>
      <c r="E229" s="79" t="str">
        <f t="shared" si="41"/>
        <v>П-29-500-АФ</v>
      </c>
      <c r="F229" s="80">
        <v>123150</v>
      </c>
      <c r="G229" s="81">
        <f t="shared" si="42"/>
        <v>11100228</v>
      </c>
      <c r="H229" s="82">
        <v>500</v>
      </c>
      <c r="I229" s="83" t="s">
        <v>645</v>
      </c>
      <c r="J229" s="84">
        <f t="shared" si="43"/>
        <v>123150</v>
      </c>
      <c r="K229" s="99" t="s">
        <v>224</v>
      </c>
      <c r="L229" s="69" t="s">
        <v>20</v>
      </c>
      <c r="M229" s="69">
        <v>10</v>
      </c>
      <c r="N229" s="69">
        <v>450</v>
      </c>
      <c r="O229" s="69">
        <v>1016</v>
      </c>
      <c r="P229" s="100" t="s">
        <v>43</v>
      </c>
      <c r="Q229" s="100">
        <v>8</v>
      </c>
      <c r="R229" s="87">
        <v>2065</v>
      </c>
      <c r="S229" s="87">
        <v>9</v>
      </c>
      <c r="T229" s="87"/>
      <c r="U229" s="101" t="s">
        <v>184</v>
      </c>
      <c r="V229" s="101"/>
      <c r="W229" s="102"/>
      <c r="X229" s="90">
        <f t="shared" si="36"/>
        <v>0</v>
      </c>
      <c r="Y229" s="91">
        <f t="shared" si="39"/>
        <v>0</v>
      </c>
      <c r="Z229" s="91">
        <f t="shared" si="37"/>
        <v>9</v>
      </c>
      <c r="AA229" s="92">
        <f t="shared" si="38"/>
        <v>0</v>
      </c>
      <c r="AB229" s="93"/>
      <c r="AC229" s="88" t="s">
        <v>802</v>
      </c>
      <c r="AD229" s="103"/>
      <c r="AE229" s="101"/>
      <c r="AF229" s="140" t="s">
        <v>945</v>
      </c>
      <c r="AG229" s="140" t="s">
        <v>947</v>
      </c>
    </row>
    <row r="230" spans="1:33" s="104" customFormat="1" ht="12" customHeight="1" x14ac:dyDescent="0.2">
      <c r="A230" s="69">
        <f t="shared" si="40"/>
        <v>229</v>
      </c>
      <c r="B230" s="69">
        <v>14</v>
      </c>
      <c r="C230" s="78" t="str">
        <f t="shared" si="44"/>
        <v>Пиво</v>
      </c>
      <c r="D230" s="99" t="s">
        <v>23</v>
      </c>
      <c r="E230" s="79" t="str">
        <f t="shared" si="41"/>
        <v>КПН-2-500-Утро</v>
      </c>
      <c r="F230" s="80">
        <v>130550</v>
      </c>
      <c r="G230" s="81">
        <f t="shared" si="42"/>
        <v>14200229</v>
      </c>
      <c r="H230" s="82">
        <v>500</v>
      </c>
      <c r="I230" s="83" t="s">
        <v>646</v>
      </c>
      <c r="J230" s="84">
        <f t="shared" si="43"/>
        <v>130550</v>
      </c>
      <c r="K230" s="99" t="s">
        <v>226</v>
      </c>
      <c r="L230" s="69" t="s">
        <v>20</v>
      </c>
      <c r="M230" s="69">
        <v>20</v>
      </c>
      <c r="N230" s="69">
        <v>365</v>
      </c>
      <c r="O230" s="69">
        <v>1960</v>
      </c>
      <c r="P230" s="100" t="s">
        <v>33</v>
      </c>
      <c r="Q230" s="100">
        <v>7</v>
      </c>
      <c r="R230" s="87">
        <v>2072</v>
      </c>
      <c r="S230" s="87">
        <v>8</v>
      </c>
      <c r="T230" s="87"/>
      <c r="U230" s="101"/>
      <c r="V230" s="101"/>
      <c r="W230" s="102"/>
      <c r="X230" s="90">
        <f t="shared" si="36"/>
        <v>0</v>
      </c>
      <c r="Y230" s="91">
        <f t="shared" si="39"/>
        <v>0</v>
      </c>
      <c r="Z230" s="91">
        <f t="shared" si="37"/>
        <v>8</v>
      </c>
      <c r="AA230" s="92">
        <f t="shared" si="38"/>
        <v>0</v>
      </c>
      <c r="AB230" s="93"/>
      <c r="AC230" s="88" t="s">
        <v>802</v>
      </c>
      <c r="AD230" s="103"/>
      <c r="AE230" s="101"/>
      <c r="AF230" s="140" t="s">
        <v>945</v>
      </c>
      <c r="AG230" s="140" t="s">
        <v>947</v>
      </c>
    </row>
    <row r="231" spans="1:33" s="104" customFormat="1" ht="12" customHeight="1" x14ac:dyDescent="0.2">
      <c r="A231" s="69">
        <f t="shared" si="40"/>
        <v>230</v>
      </c>
      <c r="B231" s="69">
        <v>14</v>
      </c>
      <c r="C231" s="78" t="str">
        <f t="shared" si="44"/>
        <v>Пиво</v>
      </c>
      <c r="D231" s="99" t="s">
        <v>23</v>
      </c>
      <c r="E231" s="79" t="str">
        <f t="shared" si="41"/>
        <v>КПН-2-500-Утро</v>
      </c>
      <c r="F231" s="80">
        <v>130550</v>
      </c>
      <c r="G231" s="81">
        <f t="shared" si="42"/>
        <v>14100230</v>
      </c>
      <c r="H231" s="82">
        <v>500</v>
      </c>
      <c r="I231" s="83" t="s">
        <v>646</v>
      </c>
      <c r="J231" s="84">
        <f t="shared" si="43"/>
        <v>130550</v>
      </c>
      <c r="K231" s="99" t="s">
        <v>226</v>
      </c>
      <c r="L231" s="69" t="s">
        <v>20</v>
      </c>
      <c r="M231" s="69">
        <v>10</v>
      </c>
      <c r="N231" s="69">
        <v>365</v>
      </c>
      <c r="O231" s="69">
        <v>1960</v>
      </c>
      <c r="P231" s="100" t="s">
        <v>33</v>
      </c>
      <c r="Q231" s="100">
        <v>7</v>
      </c>
      <c r="R231" s="87">
        <v>2072</v>
      </c>
      <c r="S231" s="87">
        <v>8</v>
      </c>
      <c r="T231" s="87"/>
      <c r="U231" s="101"/>
      <c r="V231" s="101"/>
      <c r="W231" s="102"/>
      <c r="X231" s="90">
        <f t="shared" si="36"/>
        <v>0</v>
      </c>
      <c r="Y231" s="91">
        <f t="shared" si="39"/>
        <v>0</v>
      </c>
      <c r="Z231" s="91">
        <f t="shared" si="37"/>
        <v>8</v>
      </c>
      <c r="AA231" s="92">
        <f t="shared" si="38"/>
        <v>0</v>
      </c>
      <c r="AB231" s="93"/>
      <c r="AC231" s="88" t="s">
        <v>802</v>
      </c>
      <c r="AD231" s="103"/>
      <c r="AE231" s="101"/>
      <c r="AF231" s="140" t="s">
        <v>945</v>
      </c>
      <c r="AG231" s="140" t="s">
        <v>947</v>
      </c>
    </row>
    <row r="232" spans="1:33" s="104" customFormat="1" ht="12" customHeight="1" x14ac:dyDescent="0.2">
      <c r="A232" s="69">
        <f t="shared" si="40"/>
        <v>231</v>
      </c>
      <c r="B232" s="69">
        <v>11</v>
      </c>
      <c r="C232" s="78" t="str">
        <f t="shared" si="44"/>
        <v>Крепкий алкоголь</v>
      </c>
      <c r="D232" s="99" t="s">
        <v>141</v>
      </c>
      <c r="E232" s="79" t="str">
        <f t="shared" si="41"/>
        <v>В-30-500-Бренди</v>
      </c>
      <c r="F232" s="116">
        <v>105450</v>
      </c>
      <c r="G232" s="117">
        <f t="shared" si="42"/>
        <v>11100231</v>
      </c>
      <c r="H232" s="118">
        <v>500</v>
      </c>
      <c r="I232" s="119" t="s">
        <v>647</v>
      </c>
      <c r="J232" s="84">
        <f t="shared" si="43"/>
        <v>105450</v>
      </c>
      <c r="K232" s="120" t="s">
        <v>431</v>
      </c>
      <c r="L232" s="69" t="s">
        <v>20</v>
      </c>
      <c r="M232" s="69">
        <v>10</v>
      </c>
      <c r="N232" s="69">
        <v>408</v>
      </c>
      <c r="O232" s="69">
        <v>1014</v>
      </c>
      <c r="P232" s="100" t="s">
        <v>25</v>
      </c>
      <c r="Q232" s="100">
        <v>6</v>
      </c>
      <c r="R232" s="87">
        <v>1820</v>
      </c>
      <c r="S232" s="87">
        <v>7</v>
      </c>
      <c r="T232" s="87"/>
      <c r="U232" s="101"/>
      <c r="V232" s="101"/>
      <c r="W232" s="102"/>
      <c r="X232" s="90">
        <f t="shared" si="36"/>
        <v>0</v>
      </c>
      <c r="Y232" s="91">
        <f t="shared" si="39"/>
        <v>0</v>
      </c>
      <c r="Z232" s="91">
        <f t="shared" si="37"/>
        <v>7</v>
      </c>
      <c r="AA232" s="92">
        <f t="shared" si="38"/>
        <v>0</v>
      </c>
      <c r="AB232" s="93"/>
      <c r="AC232" s="88" t="s">
        <v>802</v>
      </c>
      <c r="AD232" s="103"/>
      <c r="AE232" s="101"/>
      <c r="AF232" s="140" t="s">
        <v>945</v>
      </c>
      <c r="AG232" s="140" t="s">
        <v>947</v>
      </c>
    </row>
    <row r="233" spans="1:33" s="104" customFormat="1" ht="12" customHeight="1" x14ac:dyDescent="0.2">
      <c r="A233" s="69">
        <f t="shared" si="40"/>
        <v>232</v>
      </c>
      <c r="B233" s="69">
        <v>14</v>
      </c>
      <c r="C233" s="78" t="str">
        <f t="shared" si="44"/>
        <v>Пиво</v>
      </c>
      <c r="D233" s="99" t="s">
        <v>227</v>
      </c>
      <c r="E233" s="79" t="str">
        <f t="shared" si="41"/>
        <v>ВКП-2-500-Samсo</v>
      </c>
      <c r="F233" s="80">
        <v>125950</v>
      </c>
      <c r="G233" s="81">
        <f t="shared" si="42"/>
        <v>14200232</v>
      </c>
      <c r="H233" s="82">
        <v>500</v>
      </c>
      <c r="I233" s="83" t="s">
        <v>648</v>
      </c>
      <c r="J233" s="84">
        <f t="shared" si="43"/>
        <v>125950</v>
      </c>
      <c r="K233" s="99" t="s">
        <v>228</v>
      </c>
      <c r="L233" s="69" t="s">
        <v>125</v>
      </c>
      <c r="M233" s="69">
        <v>20</v>
      </c>
      <c r="N233" s="69">
        <v>280</v>
      </c>
      <c r="O233" s="69">
        <v>2023</v>
      </c>
      <c r="P233" s="100" t="s">
        <v>21</v>
      </c>
      <c r="Q233" s="100">
        <v>7</v>
      </c>
      <c r="R233" s="87">
        <v>2000</v>
      </c>
      <c r="S233" s="87" t="s">
        <v>106</v>
      </c>
      <c r="T233" s="87"/>
      <c r="U233" s="101"/>
      <c r="V233" s="101"/>
      <c r="W233" s="102"/>
      <c r="X233" s="90">
        <f t="shared" si="36"/>
        <v>1</v>
      </c>
      <c r="Y233" s="91">
        <f t="shared" si="39"/>
        <v>7</v>
      </c>
      <c r="Z233" s="91">
        <f t="shared" si="37"/>
        <v>0</v>
      </c>
      <c r="AA233" s="92">
        <f t="shared" si="38"/>
        <v>0</v>
      </c>
      <c r="AB233" s="93"/>
      <c r="AC233" s="88" t="s">
        <v>802</v>
      </c>
      <c r="AD233" s="103"/>
      <c r="AE233" s="101"/>
      <c r="AF233" s="140" t="s">
        <v>945</v>
      </c>
      <c r="AG233" s="140" t="s">
        <v>947</v>
      </c>
    </row>
    <row r="234" spans="1:33" s="104" customFormat="1" ht="12" customHeight="1" x14ac:dyDescent="0.2">
      <c r="A234" s="69">
        <f t="shared" si="40"/>
        <v>233</v>
      </c>
      <c r="B234" s="69">
        <v>14</v>
      </c>
      <c r="C234" s="78" t="str">
        <f t="shared" si="44"/>
        <v>Пиво</v>
      </c>
      <c r="D234" s="99" t="s">
        <v>227</v>
      </c>
      <c r="E234" s="79" t="str">
        <f t="shared" si="41"/>
        <v>ВКП-2-500-Samсo</v>
      </c>
      <c r="F234" s="80">
        <v>125950</v>
      </c>
      <c r="G234" s="81">
        <f t="shared" si="42"/>
        <v>14200233</v>
      </c>
      <c r="H234" s="82">
        <v>500</v>
      </c>
      <c r="I234" s="83" t="s">
        <v>648</v>
      </c>
      <c r="J234" s="84">
        <f t="shared" si="43"/>
        <v>125950</v>
      </c>
      <c r="K234" s="99" t="s">
        <v>228</v>
      </c>
      <c r="L234" s="69" t="s">
        <v>125</v>
      </c>
      <c r="M234" s="69">
        <v>20</v>
      </c>
      <c r="N234" s="69">
        <v>280</v>
      </c>
      <c r="O234" s="69">
        <v>2023</v>
      </c>
      <c r="P234" s="100" t="s">
        <v>105</v>
      </c>
      <c r="Q234" s="100">
        <v>7</v>
      </c>
      <c r="R234" s="87">
        <v>2000</v>
      </c>
      <c r="S234" s="87" t="s">
        <v>106</v>
      </c>
      <c r="T234" s="87"/>
      <c r="U234" s="101"/>
      <c r="V234" s="101"/>
      <c r="W234" s="102"/>
      <c r="X234" s="90">
        <f t="shared" si="36"/>
        <v>0</v>
      </c>
      <c r="Y234" s="91">
        <f t="shared" si="39"/>
        <v>7</v>
      </c>
      <c r="Z234" s="91">
        <f t="shared" si="37"/>
        <v>1</v>
      </c>
      <c r="AA234" s="92">
        <f t="shared" si="38"/>
        <v>0</v>
      </c>
      <c r="AB234" s="93"/>
      <c r="AC234" s="88" t="s">
        <v>802</v>
      </c>
      <c r="AD234" s="103"/>
      <c r="AE234" s="101"/>
      <c r="AF234" s="140" t="s">
        <v>945</v>
      </c>
      <c r="AG234" s="140" t="s">
        <v>947</v>
      </c>
    </row>
    <row r="235" spans="1:33" s="104" customFormat="1" ht="12" customHeight="1" x14ac:dyDescent="0.2">
      <c r="A235" s="69">
        <f t="shared" si="40"/>
        <v>234</v>
      </c>
      <c r="B235" s="69">
        <v>14</v>
      </c>
      <c r="C235" s="78" t="str">
        <f t="shared" si="44"/>
        <v>Пиво</v>
      </c>
      <c r="D235" s="99" t="s">
        <v>227</v>
      </c>
      <c r="E235" s="79" t="str">
        <f t="shared" si="41"/>
        <v>ВКП-2-330-Samсo</v>
      </c>
      <c r="F235" s="80">
        <v>121433</v>
      </c>
      <c r="G235" s="81">
        <f t="shared" si="42"/>
        <v>14200234</v>
      </c>
      <c r="H235" s="82">
        <v>330</v>
      </c>
      <c r="I235" s="83" t="s">
        <v>649</v>
      </c>
      <c r="J235" s="84">
        <f t="shared" si="43"/>
        <v>121433</v>
      </c>
      <c r="K235" s="99" t="s">
        <v>229</v>
      </c>
      <c r="L235" s="69" t="s">
        <v>125</v>
      </c>
      <c r="M235" s="69">
        <v>20</v>
      </c>
      <c r="N235" s="69">
        <v>220</v>
      </c>
      <c r="O235" s="69">
        <v>2816</v>
      </c>
      <c r="P235" s="100" t="s">
        <v>126</v>
      </c>
      <c r="Q235" s="100">
        <v>8</v>
      </c>
      <c r="R235" s="87">
        <v>2020</v>
      </c>
      <c r="S235" s="87" t="s">
        <v>230</v>
      </c>
      <c r="T235" s="87"/>
      <c r="U235" s="101"/>
      <c r="V235" s="101"/>
      <c r="W235" s="102"/>
      <c r="X235" s="90">
        <f t="shared" si="36"/>
        <v>1</v>
      </c>
      <c r="Y235" s="91">
        <f t="shared" si="39"/>
        <v>8</v>
      </c>
      <c r="Z235" s="91">
        <f t="shared" si="37"/>
        <v>0</v>
      </c>
      <c r="AA235" s="92">
        <f t="shared" si="38"/>
        <v>0</v>
      </c>
      <c r="AB235" s="93"/>
      <c r="AC235" s="88" t="s">
        <v>802</v>
      </c>
      <c r="AD235" s="103"/>
      <c r="AE235" s="101"/>
      <c r="AF235" s="140" t="s">
        <v>945</v>
      </c>
      <c r="AG235" s="140" t="s">
        <v>947</v>
      </c>
    </row>
    <row r="236" spans="1:33" s="104" customFormat="1" ht="12" customHeight="1" x14ac:dyDescent="0.2">
      <c r="A236" s="69">
        <f t="shared" si="40"/>
        <v>235</v>
      </c>
      <c r="B236" s="69">
        <v>11</v>
      </c>
      <c r="C236" s="78" t="str">
        <f t="shared" si="44"/>
        <v>Крепкий алкоголь</v>
      </c>
      <c r="D236" s="99" t="s">
        <v>400</v>
      </c>
      <c r="E236" s="79" t="str">
        <f t="shared" si="41"/>
        <v>КПМ-22спец-500-Русские перцы</v>
      </c>
      <c r="F236" s="80">
        <v>124950</v>
      </c>
      <c r="G236" s="81">
        <f t="shared" si="42"/>
        <v>11100235</v>
      </c>
      <c r="H236" s="82">
        <v>500</v>
      </c>
      <c r="I236" s="83" t="s">
        <v>650</v>
      </c>
      <c r="J236" s="84">
        <f t="shared" si="43"/>
        <v>124950</v>
      </c>
      <c r="K236" s="99" t="s">
        <v>231</v>
      </c>
      <c r="L236" s="69" t="s">
        <v>20</v>
      </c>
      <c r="M236" s="69">
        <v>10</v>
      </c>
      <c r="N236" s="69">
        <v>430</v>
      </c>
      <c r="O236" s="69">
        <v>1554</v>
      </c>
      <c r="P236" s="100" t="s">
        <v>25</v>
      </c>
      <c r="Q236" s="100">
        <v>6</v>
      </c>
      <c r="R236" s="87">
        <v>1740</v>
      </c>
      <c r="S236" s="87">
        <v>7</v>
      </c>
      <c r="T236" s="87"/>
      <c r="U236" s="88" t="s">
        <v>102</v>
      </c>
      <c r="V236" s="101"/>
      <c r="W236" s="102"/>
      <c r="X236" s="90">
        <f t="shared" si="36"/>
        <v>0</v>
      </c>
      <c r="Y236" s="91">
        <f t="shared" si="39"/>
        <v>0</v>
      </c>
      <c r="Z236" s="91">
        <f t="shared" si="37"/>
        <v>7</v>
      </c>
      <c r="AA236" s="92">
        <f t="shared" si="38"/>
        <v>0</v>
      </c>
      <c r="AB236" s="93"/>
      <c r="AC236" s="88" t="s">
        <v>802</v>
      </c>
      <c r="AD236" s="103"/>
      <c r="AE236" s="101"/>
      <c r="AF236" s="140" t="s">
        <v>945</v>
      </c>
      <c r="AG236" s="140" t="s">
        <v>947</v>
      </c>
    </row>
    <row r="237" spans="1:33" s="104" customFormat="1" ht="12" customHeight="1" x14ac:dyDescent="0.2">
      <c r="A237" s="69">
        <f t="shared" si="40"/>
        <v>236</v>
      </c>
      <c r="B237" s="69">
        <v>11</v>
      </c>
      <c r="C237" s="78" t="str">
        <f t="shared" si="44"/>
        <v>Крепкий алкоголь</v>
      </c>
      <c r="D237" s="99" t="s">
        <v>232</v>
      </c>
      <c r="E237" s="79" t="str">
        <f t="shared" si="41"/>
        <v>В-28-2-500-Званая</v>
      </c>
      <c r="F237" s="80">
        <v>106050</v>
      </c>
      <c r="G237" s="81">
        <f t="shared" si="42"/>
        <v>11100236</v>
      </c>
      <c r="H237" s="82">
        <v>500</v>
      </c>
      <c r="I237" s="83" t="s">
        <v>651</v>
      </c>
      <c r="J237" s="84">
        <f t="shared" si="43"/>
        <v>106050</v>
      </c>
      <c r="K237" s="99" t="s">
        <v>233</v>
      </c>
      <c r="L237" s="69" t="s">
        <v>20</v>
      </c>
      <c r="M237" s="69">
        <v>10</v>
      </c>
      <c r="N237" s="69">
        <v>360</v>
      </c>
      <c r="O237" s="69">
        <v>1960</v>
      </c>
      <c r="P237" s="100" t="s">
        <v>33</v>
      </c>
      <c r="Q237" s="100">
        <v>7</v>
      </c>
      <c r="R237" s="87">
        <v>2051</v>
      </c>
      <c r="S237" s="87">
        <v>8</v>
      </c>
      <c r="T237" s="87"/>
      <c r="U237" s="101"/>
      <c r="V237" s="101"/>
      <c r="W237" s="102"/>
      <c r="X237" s="90">
        <f t="shared" si="36"/>
        <v>0</v>
      </c>
      <c r="Y237" s="91">
        <f t="shared" si="39"/>
        <v>0</v>
      </c>
      <c r="Z237" s="91">
        <f t="shared" si="37"/>
        <v>8</v>
      </c>
      <c r="AA237" s="92">
        <f t="shared" si="38"/>
        <v>0</v>
      </c>
      <c r="AB237" s="93"/>
      <c r="AC237" s="88" t="s">
        <v>802</v>
      </c>
      <c r="AD237" s="103"/>
      <c r="AE237" s="101"/>
      <c r="AF237" s="140" t="s">
        <v>945</v>
      </c>
      <c r="AG237" s="140" t="s">
        <v>947</v>
      </c>
    </row>
    <row r="238" spans="1:33" s="104" customFormat="1" ht="12" customHeight="1" x14ac:dyDescent="0.2">
      <c r="A238" s="69">
        <f t="shared" si="40"/>
        <v>237</v>
      </c>
      <c r="B238" s="69">
        <v>11</v>
      </c>
      <c r="C238" s="78" t="str">
        <f t="shared" si="44"/>
        <v>Крепкий алкоголь</v>
      </c>
      <c r="D238" s="99" t="s">
        <v>232</v>
      </c>
      <c r="E238" s="79" t="str">
        <f t="shared" si="41"/>
        <v>В-28-2-1000-Званая</v>
      </c>
      <c r="F238" s="80">
        <v>109199</v>
      </c>
      <c r="G238" s="81">
        <f t="shared" si="42"/>
        <v>11100237</v>
      </c>
      <c r="H238" s="82">
        <v>1000</v>
      </c>
      <c r="I238" s="83" t="s">
        <v>652</v>
      </c>
      <c r="J238" s="84">
        <f t="shared" si="43"/>
        <v>109199</v>
      </c>
      <c r="K238" s="99" t="s">
        <v>234</v>
      </c>
      <c r="L238" s="69" t="s">
        <v>20</v>
      </c>
      <c r="M238" s="69">
        <v>10</v>
      </c>
      <c r="N238" s="69">
        <v>570</v>
      </c>
      <c r="O238" s="69">
        <v>1014</v>
      </c>
      <c r="P238" s="100" t="s">
        <v>25</v>
      </c>
      <c r="Q238" s="100">
        <v>6</v>
      </c>
      <c r="R238" s="87">
        <v>2050</v>
      </c>
      <c r="S238" s="87">
        <v>7</v>
      </c>
      <c r="T238" s="87"/>
      <c r="U238" s="101"/>
      <c r="V238" s="101"/>
      <c r="W238" s="102"/>
      <c r="X238" s="90">
        <f t="shared" si="36"/>
        <v>0</v>
      </c>
      <c r="Y238" s="91">
        <f t="shared" si="39"/>
        <v>0</v>
      </c>
      <c r="Z238" s="91">
        <f t="shared" si="37"/>
        <v>7</v>
      </c>
      <c r="AA238" s="92">
        <f t="shared" si="38"/>
        <v>0</v>
      </c>
      <c r="AB238" s="93"/>
      <c r="AC238" s="88" t="s">
        <v>802</v>
      </c>
      <c r="AD238" s="103"/>
      <c r="AE238" s="101"/>
      <c r="AF238" s="140" t="s">
        <v>945</v>
      </c>
      <c r="AG238" s="140" t="s">
        <v>947</v>
      </c>
    </row>
    <row r="239" spans="1:33" s="104" customFormat="1" ht="12" customHeight="1" x14ac:dyDescent="0.2">
      <c r="A239" s="69">
        <f t="shared" si="40"/>
        <v>238</v>
      </c>
      <c r="B239" s="69">
        <v>11</v>
      </c>
      <c r="C239" s="78" t="str">
        <f t="shared" si="44"/>
        <v>Крепкий алкоголь</v>
      </c>
      <c r="D239" s="99" t="s">
        <v>235</v>
      </c>
      <c r="E239" s="79" t="str">
        <f t="shared" si="41"/>
        <v>В-31-3н-1750-И</v>
      </c>
      <c r="F239" s="80">
        <v>126399</v>
      </c>
      <c r="G239" s="81">
        <f t="shared" si="42"/>
        <v>11100238</v>
      </c>
      <c r="H239" s="82">
        <v>1750</v>
      </c>
      <c r="I239" s="83" t="s">
        <v>653</v>
      </c>
      <c r="J239" s="84">
        <f t="shared" si="43"/>
        <v>126399</v>
      </c>
      <c r="K239" s="99" t="s">
        <v>236</v>
      </c>
      <c r="L239" s="69" t="s">
        <v>20</v>
      </c>
      <c r="M239" s="69">
        <v>10</v>
      </c>
      <c r="N239" s="69">
        <v>925</v>
      </c>
      <c r="O239" s="69">
        <v>525</v>
      </c>
      <c r="P239" s="100" t="s">
        <v>119</v>
      </c>
      <c r="Q239" s="100">
        <v>5</v>
      </c>
      <c r="R239" s="87">
        <v>1845</v>
      </c>
      <c r="S239" s="87">
        <v>6</v>
      </c>
      <c r="T239" s="87"/>
      <c r="U239" s="88" t="s">
        <v>102</v>
      </c>
      <c r="V239" s="101"/>
      <c r="W239" s="102"/>
      <c r="X239" s="90">
        <f t="shared" si="36"/>
        <v>0</v>
      </c>
      <c r="Y239" s="91">
        <f t="shared" si="39"/>
        <v>0</v>
      </c>
      <c r="Z239" s="91">
        <f t="shared" si="37"/>
        <v>5</v>
      </c>
      <c r="AA239" s="92">
        <f t="shared" si="38"/>
        <v>1</v>
      </c>
      <c r="AB239" s="93"/>
      <c r="AC239" s="88" t="s">
        <v>802</v>
      </c>
      <c r="AD239" s="103"/>
      <c r="AE239" s="101"/>
      <c r="AF239" s="140" t="s">
        <v>945</v>
      </c>
      <c r="AG239" s="140" t="s">
        <v>947</v>
      </c>
    </row>
    <row r="240" spans="1:33" s="104" customFormat="1" ht="12" customHeight="1" x14ac:dyDescent="0.2">
      <c r="A240" s="69">
        <f t="shared" si="40"/>
        <v>239</v>
      </c>
      <c r="B240" s="69">
        <v>11</v>
      </c>
      <c r="C240" s="78" t="str">
        <f t="shared" si="44"/>
        <v>Крепкий алкоголь</v>
      </c>
      <c r="D240" s="99" t="s">
        <v>235</v>
      </c>
      <c r="E240" s="79" t="str">
        <f t="shared" si="41"/>
        <v>В-28-1-500-ММВЗ</v>
      </c>
      <c r="F240" s="80">
        <v>125150</v>
      </c>
      <c r="G240" s="81">
        <f t="shared" si="42"/>
        <v>11100239</v>
      </c>
      <c r="H240" s="82">
        <v>500</v>
      </c>
      <c r="I240" s="83" t="s">
        <v>654</v>
      </c>
      <c r="J240" s="84">
        <f t="shared" si="43"/>
        <v>125150</v>
      </c>
      <c r="K240" s="99" t="s">
        <v>237</v>
      </c>
      <c r="L240" s="69" t="s">
        <v>20</v>
      </c>
      <c r="M240" s="69">
        <v>10</v>
      </c>
      <c r="N240" s="69">
        <v>413</v>
      </c>
      <c r="O240" s="69">
        <v>1575</v>
      </c>
      <c r="P240" s="100" t="s">
        <v>238</v>
      </c>
      <c r="Q240" s="100">
        <v>7</v>
      </c>
      <c r="R240" s="87">
        <v>2095</v>
      </c>
      <c r="S240" s="87" t="s">
        <v>239</v>
      </c>
      <c r="T240" s="87"/>
      <c r="U240" s="88" t="s">
        <v>102</v>
      </c>
      <c r="V240" s="101"/>
      <c r="W240" s="102"/>
      <c r="X240" s="90">
        <f t="shared" si="36"/>
        <v>0</v>
      </c>
      <c r="Y240" s="91">
        <f t="shared" si="39"/>
        <v>0</v>
      </c>
      <c r="Z240" s="91">
        <f t="shared" si="37"/>
        <v>8</v>
      </c>
      <c r="AA240" s="92">
        <f t="shared" si="38"/>
        <v>6</v>
      </c>
      <c r="AB240" s="93"/>
      <c r="AC240" s="88" t="s">
        <v>802</v>
      </c>
      <c r="AD240" s="103"/>
      <c r="AE240" s="101"/>
      <c r="AF240" s="140" t="s">
        <v>945</v>
      </c>
      <c r="AG240" s="140" t="s">
        <v>947</v>
      </c>
    </row>
    <row r="241" spans="1:33" s="104" customFormat="1" ht="12" customHeight="1" x14ac:dyDescent="0.2">
      <c r="A241" s="69">
        <f t="shared" si="40"/>
        <v>240</v>
      </c>
      <c r="B241" s="69">
        <v>12</v>
      </c>
      <c r="C241" s="78" t="str">
        <f t="shared" si="44"/>
        <v>Вина тихие</v>
      </c>
      <c r="D241" s="99" t="s">
        <v>235</v>
      </c>
      <c r="E241" s="79" t="str">
        <f t="shared" si="41"/>
        <v>П-29-А-700-Бордо</v>
      </c>
      <c r="F241" s="80">
        <v>125270</v>
      </c>
      <c r="G241" s="81">
        <f t="shared" si="42"/>
        <v>12200240</v>
      </c>
      <c r="H241" s="82">
        <v>700</v>
      </c>
      <c r="I241" s="83" t="s">
        <v>655</v>
      </c>
      <c r="J241" s="84">
        <f t="shared" si="43"/>
        <v>125270</v>
      </c>
      <c r="K241" s="99" t="s">
        <v>240</v>
      </c>
      <c r="L241" s="69" t="s">
        <v>20</v>
      </c>
      <c r="M241" s="69">
        <v>20</v>
      </c>
      <c r="N241" s="69">
        <v>455</v>
      </c>
      <c r="O241" s="69">
        <v>1398</v>
      </c>
      <c r="P241" s="100" t="s">
        <v>146</v>
      </c>
      <c r="Q241" s="100">
        <v>6</v>
      </c>
      <c r="R241" s="87">
        <v>2038</v>
      </c>
      <c r="S241" s="87" t="s">
        <v>241</v>
      </c>
      <c r="T241" s="87"/>
      <c r="U241" s="101"/>
      <c r="V241" s="101"/>
      <c r="W241" s="102"/>
      <c r="X241" s="90">
        <f t="shared" si="36"/>
        <v>0</v>
      </c>
      <c r="Y241" s="91">
        <f t="shared" si="39"/>
        <v>0</v>
      </c>
      <c r="Z241" s="91">
        <f t="shared" si="37"/>
        <v>7</v>
      </c>
      <c r="AA241" s="92">
        <f t="shared" si="38"/>
        <v>5</v>
      </c>
      <c r="AB241" s="93"/>
      <c r="AC241" s="101" t="s">
        <v>802</v>
      </c>
      <c r="AD241" s="103"/>
      <c r="AE241" s="101"/>
      <c r="AF241" s="140" t="s">
        <v>945</v>
      </c>
      <c r="AG241" s="140" t="s">
        <v>947</v>
      </c>
    </row>
    <row r="242" spans="1:33" s="104" customFormat="1" ht="12" customHeight="1" x14ac:dyDescent="0.2">
      <c r="A242" s="69">
        <f t="shared" si="40"/>
        <v>241</v>
      </c>
      <c r="B242" s="69">
        <v>11</v>
      </c>
      <c r="C242" s="78" t="str">
        <f t="shared" si="44"/>
        <v>Крепкий алкоголь</v>
      </c>
      <c r="D242" s="79" t="s">
        <v>54</v>
      </c>
      <c r="E242" s="79" t="str">
        <f t="shared" si="41"/>
        <v>В-22-1спец-250-Тонкое горло</v>
      </c>
      <c r="F242" s="80">
        <v>110825</v>
      </c>
      <c r="G242" s="81">
        <f t="shared" si="42"/>
        <v>11100241</v>
      </c>
      <c r="H242" s="82">
        <v>250</v>
      </c>
      <c r="I242" s="83" t="s">
        <v>656</v>
      </c>
      <c r="J242" s="84">
        <f t="shared" si="43"/>
        <v>110825</v>
      </c>
      <c r="K242" s="99" t="s">
        <v>350</v>
      </c>
      <c r="L242" s="69" t="s">
        <v>20</v>
      </c>
      <c r="M242" s="69">
        <v>10</v>
      </c>
      <c r="N242" s="69">
        <v>220</v>
      </c>
      <c r="O242" s="69">
        <v>3264</v>
      </c>
      <c r="P242" s="100" t="s">
        <v>43</v>
      </c>
      <c r="Q242" s="100">
        <v>8</v>
      </c>
      <c r="R242" s="87">
        <v>1955</v>
      </c>
      <c r="S242" s="87">
        <v>9</v>
      </c>
      <c r="T242" s="87"/>
      <c r="U242" s="101"/>
      <c r="V242" s="101"/>
      <c r="W242" s="102"/>
      <c r="X242" s="90">
        <f t="shared" si="36"/>
        <v>0</v>
      </c>
      <c r="Y242" s="91">
        <f t="shared" si="39"/>
        <v>0</v>
      </c>
      <c r="Z242" s="91">
        <f t="shared" si="37"/>
        <v>9</v>
      </c>
      <c r="AA242" s="92">
        <f t="shared" si="38"/>
        <v>0</v>
      </c>
      <c r="AB242" s="93"/>
      <c r="AC242" s="88" t="s">
        <v>802</v>
      </c>
      <c r="AD242" s="103"/>
      <c r="AE242" s="101"/>
      <c r="AF242" s="140" t="s">
        <v>945</v>
      </c>
      <c r="AG242" s="140" t="s">
        <v>947</v>
      </c>
    </row>
    <row r="243" spans="1:33" s="104" customFormat="1" ht="12" customHeight="1" x14ac:dyDescent="0.2">
      <c r="A243" s="69">
        <f t="shared" si="40"/>
        <v>242</v>
      </c>
      <c r="B243" s="69">
        <v>11</v>
      </c>
      <c r="C243" s="78" t="str">
        <f t="shared" si="44"/>
        <v>Крепкий алкоголь</v>
      </c>
      <c r="D243" s="79" t="s">
        <v>54</v>
      </c>
      <c r="E243" s="79" t="str">
        <f t="shared" si="41"/>
        <v>В-22-1спец-500-Тонкое горло</v>
      </c>
      <c r="F243" s="80">
        <v>115650</v>
      </c>
      <c r="G243" s="81">
        <f t="shared" si="42"/>
        <v>11100242</v>
      </c>
      <c r="H243" s="82">
        <v>500</v>
      </c>
      <c r="I243" s="83" t="s">
        <v>657</v>
      </c>
      <c r="J243" s="84">
        <f t="shared" si="43"/>
        <v>115650</v>
      </c>
      <c r="K243" s="99" t="s">
        <v>351</v>
      </c>
      <c r="L243" s="69" t="s">
        <v>20</v>
      </c>
      <c r="M243" s="69">
        <v>10</v>
      </c>
      <c r="N243" s="69">
        <v>375</v>
      </c>
      <c r="O243" s="69">
        <v>1792</v>
      </c>
      <c r="P243" s="100" t="s">
        <v>33</v>
      </c>
      <c r="Q243" s="100">
        <v>7</v>
      </c>
      <c r="R243" s="87">
        <v>2010</v>
      </c>
      <c r="S243" s="87">
        <v>8</v>
      </c>
      <c r="T243" s="87"/>
      <c r="U243" s="101"/>
      <c r="V243" s="101"/>
      <c r="W243" s="102"/>
      <c r="X243" s="90">
        <f t="shared" si="36"/>
        <v>0</v>
      </c>
      <c r="Y243" s="91">
        <f t="shared" si="39"/>
        <v>0</v>
      </c>
      <c r="Z243" s="91">
        <f t="shared" si="37"/>
        <v>8</v>
      </c>
      <c r="AA243" s="92">
        <f t="shared" si="38"/>
        <v>0</v>
      </c>
      <c r="AB243" s="93"/>
      <c r="AC243" s="88" t="s">
        <v>802</v>
      </c>
      <c r="AD243" s="103"/>
      <c r="AE243" s="101"/>
      <c r="AF243" s="140" t="s">
        <v>945</v>
      </c>
      <c r="AG243" s="140" t="s">
        <v>947</v>
      </c>
    </row>
    <row r="244" spans="1:33" s="104" customFormat="1" ht="12" customHeight="1" x14ac:dyDescent="0.2">
      <c r="A244" s="69">
        <f t="shared" si="40"/>
        <v>243</v>
      </c>
      <c r="B244" s="69">
        <v>11</v>
      </c>
      <c r="C244" s="78" t="str">
        <f t="shared" si="44"/>
        <v>Крепкий алкоголь</v>
      </c>
      <c r="D244" s="79" t="s">
        <v>54</v>
      </c>
      <c r="E244" s="79" t="str">
        <f t="shared" si="41"/>
        <v>КПМ-30-500-Кристалл новая</v>
      </c>
      <c r="F244" s="80">
        <v>113350</v>
      </c>
      <c r="G244" s="81">
        <f t="shared" si="42"/>
        <v>11100243</v>
      </c>
      <c r="H244" s="82">
        <v>500</v>
      </c>
      <c r="I244" s="83" t="s">
        <v>658</v>
      </c>
      <c r="J244" s="84">
        <f t="shared" si="43"/>
        <v>113350</v>
      </c>
      <c r="K244" s="99" t="s">
        <v>242</v>
      </c>
      <c r="L244" s="69" t="s">
        <v>20</v>
      </c>
      <c r="M244" s="69">
        <v>10</v>
      </c>
      <c r="N244" s="69">
        <v>375</v>
      </c>
      <c r="O244" s="69">
        <v>2142</v>
      </c>
      <c r="P244" s="100" t="s">
        <v>33</v>
      </c>
      <c r="Q244" s="100">
        <v>7</v>
      </c>
      <c r="R244" s="87">
        <v>2090</v>
      </c>
      <c r="S244" s="87">
        <v>8</v>
      </c>
      <c r="T244" s="87"/>
      <c r="U244" s="101"/>
      <c r="V244" s="101"/>
      <c r="W244" s="102"/>
      <c r="X244" s="90">
        <f t="shared" si="36"/>
        <v>0</v>
      </c>
      <c r="Y244" s="91">
        <f t="shared" si="39"/>
        <v>0</v>
      </c>
      <c r="Z244" s="91">
        <f t="shared" si="37"/>
        <v>8</v>
      </c>
      <c r="AA244" s="92">
        <f t="shared" si="38"/>
        <v>0</v>
      </c>
      <c r="AB244" s="93"/>
      <c r="AC244" s="88" t="s">
        <v>802</v>
      </c>
      <c r="AD244" s="103"/>
      <c r="AE244" s="101"/>
      <c r="AF244" s="140" t="s">
        <v>945</v>
      </c>
      <c r="AG244" s="140" t="s">
        <v>947</v>
      </c>
    </row>
    <row r="245" spans="1:33" ht="12.75" customHeight="1" x14ac:dyDescent="0.2">
      <c r="A245" s="69">
        <f t="shared" si="40"/>
        <v>244</v>
      </c>
      <c r="B245" s="69">
        <v>11</v>
      </c>
      <c r="C245" s="78" t="str">
        <f t="shared" si="44"/>
        <v>Крепкий алкоголь</v>
      </c>
      <c r="D245" s="79" t="s">
        <v>54</v>
      </c>
      <c r="E245" s="79" t="str">
        <f t="shared" si="41"/>
        <v>В-25-2-500-Столовая N</v>
      </c>
      <c r="F245" s="80">
        <v>115750</v>
      </c>
      <c r="G245" s="81">
        <f t="shared" si="42"/>
        <v>11100244</v>
      </c>
      <c r="H245" s="82">
        <v>500</v>
      </c>
      <c r="I245" s="83" t="s">
        <v>659</v>
      </c>
      <c r="J245" s="84">
        <f t="shared" si="43"/>
        <v>115750</v>
      </c>
      <c r="K245" s="85" t="s">
        <v>418</v>
      </c>
      <c r="L245" s="69" t="s">
        <v>20</v>
      </c>
      <c r="M245" s="69">
        <v>10</v>
      </c>
      <c r="N245" s="69">
        <v>385</v>
      </c>
      <c r="O245" s="86">
        <v>1848</v>
      </c>
      <c r="P245" s="69" t="s">
        <v>33</v>
      </c>
      <c r="Q245" s="69">
        <v>7</v>
      </c>
      <c r="R245" s="87">
        <v>1983</v>
      </c>
      <c r="S245" s="69">
        <v>8</v>
      </c>
      <c r="T245" s="69"/>
      <c r="U245" s="88"/>
      <c r="V245" s="88"/>
      <c r="W245" s="89"/>
      <c r="X245" s="90">
        <f t="shared" si="36"/>
        <v>0</v>
      </c>
      <c r="Y245" s="91">
        <f t="shared" si="39"/>
        <v>0</v>
      </c>
      <c r="Z245" s="91">
        <f t="shared" si="37"/>
        <v>8</v>
      </c>
      <c r="AA245" s="92">
        <f t="shared" si="38"/>
        <v>0</v>
      </c>
      <c r="AB245" s="93"/>
      <c r="AC245" s="88" t="s">
        <v>802</v>
      </c>
      <c r="AD245" s="94"/>
      <c r="AE245" s="88"/>
      <c r="AF245" s="140" t="s">
        <v>945</v>
      </c>
      <c r="AG245" s="140" t="s">
        <v>947</v>
      </c>
    </row>
    <row r="246" spans="1:33" s="104" customFormat="1" ht="12" customHeight="1" x14ac:dyDescent="0.2">
      <c r="A246" s="69">
        <f t="shared" si="40"/>
        <v>245</v>
      </c>
      <c r="B246" s="69">
        <v>11</v>
      </c>
      <c r="C246" s="78" t="str">
        <f t="shared" si="44"/>
        <v>Крепкий алкоголь</v>
      </c>
      <c r="D246" s="88" t="s">
        <v>85</v>
      </c>
      <c r="E246" s="79" t="str">
        <f t="shared" si="41"/>
        <v>В-28спец-500-Дикий Гусь без гравировки</v>
      </c>
      <c r="F246" s="80">
        <v>118650</v>
      </c>
      <c r="G246" s="81">
        <f t="shared" si="42"/>
        <v>11100245</v>
      </c>
      <c r="H246" s="82">
        <v>500</v>
      </c>
      <c r="I246" s="83" t="s">
        <v>660</v>
      </c>
      <c r="J246" s="84">
        <f t="shared" si="43"/>
        <v>118650</v>
      </c>
      <c r="K246" s="99" t="s">
        <v>352</v>
      </c>
      <c r="L246" s="69" t="s">
        <v>20</v>
      </c>
      <c r="M246" s="69">
        <v>10</v>
      </c>
      <c r="N246" s="69">
        <v>400</v>
      </c>
      <c r="O246" s="69">
        <v>1638</v>
      </c>
      <c r="P246" s="100" t="s">
        <v>33</v>
      </c>
      <c r="Q246" s="100">
        <v>7</v>
      </c>
      <c r="R246" s="87">
        <v>2093</v>
      </c>
      <c r="S246" s="87">
        <v>8</v>
      </c>
      <c r="T246" s="87"/>
      <c r="U246" s="101" t="s">
        <v>184</v>
      </c>
      <c r="V246" s="101"/>
      <c r="W246" s="102"/>
      <c r="X246" s="90">
        <f t="shared" ref="X246:X309" si="45">IF(LEFT($P246,4)="PTUP",$Q246+1,IF(LEFT($P246,4)="PTIN",$Q246,IF(LEFT($P246,4)="PTPL",1,0)))</f>
        <v>0</v>
      </c>
      <c r="Y246" s="91">
        <f t="shared" si="39"/>
        <v>0</v>
      </c>
      <c r="Z246" s="91">
        <f t="shared" ref="Z246:Z309" si="46">IF(LEFT($P246,4)="CTUP",$Q246+1,IF(LEFT($P246,4)="CTIN",$Q246,IF(LEFT($P246,4)="CTCL",1,IF(LEFT($P246,4)="CTPL",1,0))))</f>
        <v>8</v>
      </c>
      <c r="AA246" s="92">
        <f t="shared" ref="AA246:AA309" si="47">IF(LEFT($P246,4)="CTIN",1,IF(LEFT($P246,4)="CTCL",$Q246,IF(LEFT($P246,6)="CTUPCL",$Q246-1,IF(LEFT($P246,6)="CTINCL",$Q246,0))))</f>
        <v>0</v>
      </c>
      <c r="AB246" s="93"/>
      <c r="AC246" s="88" t="s">
        <v>802</v>
      </c>
      <c r="AD246" s="103"/>
      <c r="AE246" s="101"/>
      <c r="AF246" s="140" t="s">
        <v>945</v>
      </c>
      <c r="AG246" s="140" t="s">
        <v>947</v>
      </c>
    </row>
    <row r="247" spans="1:33" s="104" customFormat="1" ht="12" customHeight="1" x14ac:dyDescent="0.2">
      <c r="A247" s="69">
        <f t="shared" si="40"/>
        <v>246</v>
      </c>
      <c r="B247" s="69">
        <v>11</v>
      </c>
      <c r="C247" s="78" t="str">
        <f t="shared" si="44"/>
        <v>Крепкий алкоголь</v>
      </c>
      <c r="D247" s="99" t="s">
        <v>837</v>
      </c>
      <c r="E247" s="79" t="str">
        <f t="shared" si="41"/>
        <v>В-28-2-250-Мерная</v>
      </c>
      <c r="F247" s="80">
        <v>127725</v>
      </c>
      <c r="G247" s="81">
        <f t="shared" si="42"/>
        <v>11100246</v>
      </c>
      <c r="H247" s="82">
        <v>250</v>
      </c>
      <c r="I247" s="83" t="s">
        <v>661</v>
      </c>
      <c r="J247" s="84">
        <f t="shared" si="43"/>
        <v>127725</v>
      </c>
      <c r="K247" s="99" t="s">
        <v>244</v>
      </c>
      <c r="L247" s="69" t="s">
        <v>20</v>
      </c>
      <c r="M247" s="69">
        <v>10</v>
      </c>
      <c r="N247" s="69">
        <v>300</v>
      </c>
      <c r="O247" s="69">
        <v>2244</v>
      </c>
      <c r="P247" s="100" t="s">
        <v>25</v>
      </c>
      <c r="Q247" s="100">
        <v>6</v>
      </c>
      <c r="R247" s="87">
        <v>1461</v>
      </c>
      <c r="S247" s="87">
        <v>7</v>
      </c>
      <c r="T247" s="87"/>
      <c r="U247" s="101"/>
      <c r="V247" s="101"/>
      <c r="W247" s="102"/>
      <c r="X247" s="90">
        <f t="shared" si="45"/>
        <v>0</v>
      </c>
      <c r="Y247" s="91">
        <f t="shared" si="39"/>
        <v>0</v>
      </c>
      <c r="Z247" s="91">
        <f t="shared" si="46"/>
        <v>7</v>
      </c>
      <c r="AA247" s="92">
        <f t="shared" si="47"/>
        <v>0</v>
      </c>
      <c r="AB247" s="93"/>
      <c r="AC247" s="88" t="s">
        <v>802</v>
      </c>
      <c r="AD247" s="103"/>
      <c r="AE247" s="101"/>
      <c r="AF247" s="140" t="s">
        <v>945</v>
      </c>
      <c r="AG247" s="140" t="s">
        <v>947</v>
      </c>
    </row>
    <row r="248" spans="1:33" s="104" customFormat="1" ht="12" customHeight="1" x14ac:dyDescent="0.2">
      <c r="A248" s="69">
        <f t="shared" si="40"/>
        <v>247</v>
      </c>
      <c r="B248" s="69">
        <v>11</v>
      </c>
      <c r="C248" s="78" t="str">
        <f t="shared" si="44"/>
        <v>Крепкий алкоголь</v>
      </c>
      <c r="D248" s="99" t="s">
        <v>90</v>
      </c>
      <c r="E248" s="79" t="str">
        <f t="shared" si="41"/>
        <v>28х44 Д-1-500-Хаски</v>
      </c>
      <c r="F248" s="80">
        <v>113450</v>
      </c>
      <c r="G248" s="81">
        <f t="shared" si="42"/>
        <v>11100247</v>
      </c>
      <c r="H248" s="82">
        <v>500</v>
      </c>
      <c r="I248" s="83" t="s">
        <v>662</v>
      </c>
      <c r="J248" s="84">
        <f t="shared" si="43"/>
        <v>113450</v>
      </c>
      <c r="K248" s="99" t="s">
        <v>377</v>
      </c>
      <c r="L248" s="69" t="s">
        <v>20</v>
      </c>
      <c r="M248" s="69">
        <v>10</v>
      </c>
      <c r="N248" s="69">
        <v>600</v>
      </c>
      <c r="O248" s="69">
        <v>1156</v>
      </c>
      <c r="P248" s="100" t="s">
        <v>245</v>
      </c>
      <c r="Q248" s="100">
        <v>7</v>
      </c>
      <c r="R248" s="87">
        <v>2030</v>
      </c>
      <c r="S248" s="87" t="s">
        <v>246</v>
      </c>
      <c r="T248" s="87"/>
      <c r="U248" s="88" t="s">
        <v>102</v>
      </c>
      <c r="V248" s="101"/>
      <c r="W248" s="102"/>
      <c r="X248" s="90">
        <f t="shared" si="45"/>
        <v>0</v>
      </c>
      <c r="Y248" s="91">
        <f t="shared" si="39"/>
        <v>0</v>
      </c>
      <c r="Z248" s="91">
        <f t="shared" si="46"/>
        <v>8</v>
      </c>
      <c r="AA248" s="92">
        <f t="shared" si="47"/>
        <v>6</v>
      </c>
      <c r="AB248" s="93"/>
      <c r="AC248" s="88" t="s">
        <v>802</v>
      </c>
      <c r="AD248" s="103"/>
      <c r="AE248" s="101"/>
      <c r="AF248" s="140" t="s">
        <v>945</v>
      </c>
      <c r="AG248" s="88" t="s">
        <v>950</v>
      </c>
    </row>
    <row r="249" spans="1:33" s="104" customFormat="1" ht="12" customHeight="1" x14ac:dyDescent="0.2">
      <c r="A249" s="69">
        <f t="shared" si="40"/>
        <v>248</v>
      </c>
      <c r="B249" s="69">
        <v>11</v>
      </c>
      <c r="C249" s="78" t="str">
        <f t="shared" si="44"/>
        <v>Крепкий алкоголь</v>
      </c>
      <c r="D249" s="99" t="s">
        <v>90</v>
      </c>
      <c r="E249" s="79" t="str">
        <f t="shared" si="41"/>
        <v>КПМ-30-500-Пять Озер</v>
      </c>
      <c r="F249" s="80">
        <v>109250</v>
      </c>
      <c r="G249" s="81">
        <f t="shared" si="42"/>
        <v>11100248</v>
      </c>
      <c r="H249" s="82">
        <v>500</v>
      </c>
      <c r="I249" s="83" t="s">
        <v>663</v>
      </c>
      <c r="J249" s="84">
        <f t="shared" si="43"/>
        <v>109250</v>
      </c>
      <c r="K249" s="99" t="s">
        <v>378</v>
      </c>
      <c r="L249" s="69" t="s">
        <v>20</v>
      </c>
      <c r="M249" s="69">
        <v>10</v>
      </c>
      <c r="N249" s="69">
        <v>340</v>
      </c>
      <c r="O249" s="69">
        <v>1008</v>
      </c>
      <c r="P249" s="100" t="s">
        <v>247</v>
      </c>
      <c r="Q249" s="100">
        <v>4</v>
      </c>
      <c r="R249" s="87">
        <v>1295</v>
      </c>
      <c r="S249" s="87">
        <v>5</v>
      </c>
      <c r="T249" s="87"/>
      <c r="U249" s="88" t="s">
        <v>102</v>
      </c>
      <c r="V249" s="101"/>
      <c r="W249" s="102"/>
      <c r="X249" s="90">
        <f t="shared" si="45"/>
        <v>0</v>
      </c>
      <c r="Y249" s="91">
        <f t="shared" si="39"/>
        <v>0</v>
      </c>
      <c r="Z249" s="91">
        <f t="shared" si="46"/>
        <v>5</v>
      </c>
      <c r="AA249" s="92">
        <f t="shared" si="47"/>
        <v>0</v>
      </c>
      <c r="AB249" s="93"/>
      <c r="AC249" s="88" t="s">
        <v>802</v>
      </c>
      <c r="AD249" s="103"/>
      <c r="AE249" s="101"/>
      <c r="AF249" s="140" t="s">
        <v>945</v>
      </c>
      <c r="AG249" s="88" t="s">
        <v>950</v>
      </c>
    </row>
    <row r="250" spans="1:33" s="104" customFormat="1" ht="12" customHeight="1" x14ac:dyDescent="0.2">
      <c r="A250" s="69">
        <f t="shared" si="40"/>
        <v>249</v>
      </c>
      <c r="B250" s="69">
        <v>11</v>
      </c>
      <c r="C250" s="78" t="str">
        <f t="shared" si="44"/>
        <v>Крепкий алкоголь</v>
      </c>
      <c r="D250" s="99" t="s">
        <v>90</v>
      </c>
      <c r="E250" s="79" t="str">
        <f t="shared" si="41"/>
        <v>КПМ-30-500-Пять Озер</v>
      </c>
      <c r="F250" s="80">
        <v>109250</v>
      </c>
      <c r="G250" s="81">
        <f t="shared" si="42"/>
        <v>11100249</v>
      </c>
      <c r="H250" s="82">
        <v>500</v>
      </c>
      <c r="I250" s="83" t="s">
        <v>663</v>
      </c>
      <c r="J250" s="84">
        <f t="shared" si="43"/>
        <v>109250</v>
      </c>
      <c r="K250" s="99" t="s">
        <v>378</v>
      </c>
      <c r="L250" s="69" t="s">
        <v>20</v>
      </c>
      <c r="M250" s="69">
        <v>10</v>
      </c>
      <c r="N250" s="69">
        <v>340</v>
      </c>
      <c r="O250" s="69">
        <v>1764</v>
      </c>
      <c r="P250" s="100" t="s">
        <v>248</v>
      </c>
      <c r="Q250" s="100">
        <v>7</v>
      </c>
      <c r="R250" s="87">
        <v>2135</v>
      </c>
      <c r="S250" s="87">
        <v>8</v>
      </c>
      <c r="T250" s="87"/>
      <c r="U250" s="88" t="s">
        <v>102</v>
      </c>
      <c r="V250" s="101"/>
      <c r="W250" s="102"/>
      <c r="X250" s="90">
        <f t="shared" si="45"/>
        <v>0</v>
      </c>
      <c r="Y250" s="91">
        <f t="shared" si="39"/>
        <v>0</v>
      </c>
      <c r="Z250" s="91">
        <f t="shared" si="46"/>
        <v>8</v>
      </c>
      <c r="AA250" s="92">
        <f t="shared" si="47"/>
        <v>0</v>
      </c>
      <c r="AB250" s="93"/>
      <c r="AC250" s="88" t="s">
        <v>802</v>
      </c>
      <c r="AD250" s="103"/>
      <c r="AE250" s="101"/>
      <c r="AF250" s="140" t="s">
        <v>945</v>
      </c>
      <c r="AG250" s="88" t="s">
        <v>950</v>
      </c>
    </row>
    <row r="251" spans="1:33" s="104" customFormat="1" x14ac:dyDescent="0.2">
      <c r="A251" s="69">
        <f t="shared" si="40"/>
        <v>250</v>
      </c>
      <c r="B251" s="69">
        <v>11</v>
      </c>
      <c r="C251" s="78" t="str">
        <f t="shared" si="44"/>
        <v>Крепкий алкоголь</v>
      </c>
      <c r="D251" s="79" t="s">
        <v>900</v>
      </c>
      <c r="E251" s="79" t="str">
        <f t="shared" si="41"/>
        <v>В-25-1-500-Зимняя дорога</v>
      </c>
      <c r="F251" s="80">
        <v>124050</v>
      </c>
      <c r="G251" s="81">
        <f t="shared" si="42"/>
        <v>11100250</v>
      </c>
      <c r="H251" s="82">
        <v>500</v>
      </c>
      <c r="I251" s="83" t="s">
        <v>664</v>
      </c>
      <c r="J251" s="84">
        <f t="shared" si="43"/>
        <v>124050</v>
      </c>
      <c r="K251" s="99" t="s">
        <v>249</v>
      </c>
      <c r="L251" s="69" t="s">
        <v>20</v>
      </c>
      <c r="M251" s="69">
        <v>10</v>
      </c>
      <c r="N251" s="69">
        <v>395</v>
      </c>
      <c r="O251" s="69">
        <v>1836</v>
      </c>
      <c r="P251" s="100" t="s">
        <v>30</v>
      </c>
      <c r="Q251" s="100">
        <v>6</v>
      </c>
      <c r="R251" s="87">
        <v>1930</v>
      </c>
      <c r="S251" s="87">
        <v>7</v>
      </c>
      <c r="T251" s="87"/>
      <c r="U251" s="101"/>
      <c r="V251" s="101"/>
      <c r="W251" s="102"/>
      <c r="X251" s="90">
        <f t="shared" si="45"/>
        <v>0</v>
      </c>
      <c r="Y251" s="91">
        <f t="shared" si="39"/>
        <v>0</v>
      </c>
      <c r="Z251" s="91">
        <f t="shared" si="46"/>
        <v>6</v>
      </c>
      <c r="AA251" s="92">
        <f t="shared" si="47"/>
        <v>1</v>
      </c>
      <c r="AB251" s="93"/>
      <c r="AC251" s="88" t="s">
        <v>802</v>
      </c>
      <c r="AD251" s="103"/>
      <c r="AE251" s="101"/>
      <c r="AF251" s="140" t="s">
        <v>945</v>
      </c>
      <c r="AG251" s="144" t="s">
        <v>947</v>
      </c>
    </row>
    <row r="252" spans="1:33" s="104" customFormat="1" x14ac:dyDescent="0.2">
      <c r="A252" s="69">
        <f t="shared" si="40"/>
        <v>251</v>
      </c>
      <c r="B252" s="69">
        <v>11</v>
      </c>
      <c r="C252" s="78" t="str">
        <f t="shared" si="44"/>
        <v>Крепкий алкоголь</v>
      </c>
      <c r="D252" s="79" t="s">
        <v>900</v>
      </c>
      <c r="E252" s="79" t="str">
        <f t="shared" si="41"/>
        <v>В-28-2изм-500-ГОСТ</v>
      </c>
      <c r="F252" s="80">
        <v>125350</v>
      </c>
      <c r="G252" s="81">
        <f t="shared" si="42"/>
        <v>11100251</v>
      </c>
      <c r="H252" s="82">
        <v>500</v>
      </c>
      <c r="I252" s="83" t="s">
        <v>665</v>
      </c>
      <c r="J252" s="84">
        <f t="shared" si="43"/>
        <v>125350</v>
      </c>
      <c r="K252" s="99" t="s">
        <v>353</v>
      </c>
      <c r="L252" s="69" t="s">
        <v>125</v>
      </c>
      <c r="M252" s="69">
        <v>10</v>
      </c>
      <c r="N252" s="69">
        <v>280</v>
      </c>
      <c r="O252" s="69">
        <v>2086</v>
      </c>
      <c r="P252" s="100" t="s">
        <v>28</v>
      </c>
      <c r="Q252" s="100">
        <v>7</v>
      </c>
      <c r="R252" s="87">
        <v>2070</v>
      </c>
      <c r="S252" s="87" t="s">
        <v>106</v>
      </c>
      <c r="T252" s="87">
        <v>614</v>
      </c>
      <c r="U252" s="101"/>
      <c r="V252" s="101"/>
      <c r="W252" s="102"/>
      <c r="X252" s="90">
        <f t="shared" si="45"/>
        <v>0</v>
      </c>
      <c r="Y252" s="91">
        <f t="shared" si="39"/>
        <v>0</v>
      </c>
      <c r="Z252" s="91">
        <f t="shared" si="46"/>
        <v>7</v>
      </c>
      <c r="AA252" s="92">
        <f t="shared" si="47"/>
        <v>1</v>
      </c>
      <c r="AB252" s="93"/>
      <c r="AC252" s="88" t="s">
        <v>802</v>
      </c>
      <c r="AD252" s="103"/>
      <c r="AE252" s="101"/>
      <c r="AF252" s="140" t="s">
        <v>945</v>
      </c>
      <c r="AG252" s="144" t="s">
        <v>947</v>
      </c>
    </row>
    <row r="253" spans="1:33" s="104" customFormat="1" x14ac:dyDescent="0.2">
      <c r="A253" s="69">
        <f t="shared" si="40"/>
        <v>252</v>
      </c>
      <c r="B253" s="69">
        <v>11</v>
      </c>
      <c r="C253" s="78" t="str">
        <f t="shared" si="44"/>
        <v>Крепкий алкоголь</v>
      </c>
      <c r="D253" s="79" t="s">
        <v>900</v>
      </c>
      <c r="E253" s="79" t="str">
        <f t="shared" si="41"/>
        <v>В-28-2-750-Медаль</v>
      </c>
      <c r="F253" s="80">
        <v>119875</v>
      </c>
      <c r="G253" s="81">
        <f t="shared" si="42"/>
        <v>11100252</v>
      </c>
      <c r="H253" s="82">
        <v>750</v>
      </c>
      <c r="I253" s="83" t="s">
        <v>666</v>
      </c>
      <c r="J253" s="84">
        <f t="shared" si="43"/>
        <v>119875</v>
      </c>
      <c r="K253" s="99" t="s">
        <v>250</v>
      </c>
      <c r="L253" s="69" t="s">
        <v>20</v>
      </c>
      <c r="M253" s="69">
        <v>10</v>
      </c>
      <c r="N253" s="69">
        <v>480</v>
      </c>
      <c r="O253" s="69">
        <v>1350</v>
      </c>
      <c r="P253" s="100" t="s">
        <v>25</v>
      </c>
      <c r="Q253" s="100">
        <v>6</v>
      </c>
      <c r="R253" s="87">
        <v>1972</v>
      </c>
      <c r="S253" s="87">
        <v>7</v>
      </c>
      <c r="T253" s="87"/>
      <c r="U253" s="101"/>
      <c r="V253" s="101"/>
      <c r="W253" s="102"/>
      <c r="X253" s="90">
        <f t="shared" si="45"/>
        <v>0</v>
      </c>
      <c r="Y253" s="91">
        <f t="shared" si="39"/>
        <v>0</v>
      </c>
      <c r="Z253" s="91">
        <f t="shared" si="46"/>
        <v>7</v>
      </c>
      <c r="AA253" s="92">
        <f t="shared" si="47"/>
        <v>0</v>
      </c>
      <c r="AB253" s="93"/>
      <c r="AC253" s="88" t="s">
        <v>802</v>
      </c>
      <c r="AD253" s="103"/>
      <c r="AE253" s="101"/>
      <c r="AF253" s="140" t="s">
        <v>945</v>
      </c>
      <c r="AG253" s="144" t="s">
        <v>947</v>
      </c>
    </row>
    <row r="254" spans="1:33" s="104" customFormat="1" ht="12" customHeight="1" x14ac:dyDescent="0.2">
      <c r="A254" s="69">
        <f t="shared" si="40"/>
        <v>253</v>
      </c>
      <c r="B254" s="69">
        <v>11</v>
      </c>
      <c r="C254" s="78" t="str">
        <f t="shared" si="44"/>
        <v>Крепкий алкоголь</v>
      </c>
      <c r="D254" s="99" t="s">
        <v>252</v>
      </c>
      <c r="E254" s="79" t="str">
        <f t="shared" si="41"/>
        <v>В-31-3-500-Русский путь</v>
      </c>
      <c r="F254" s="80">
        <v>124850</v>
      </c>
      <c r="G254" s="81">
        <f t="shared" si="42"/>
        <v>11100253</v>
      </c>
      <c r="H254" s="82">
        <v>500</v>
      </c>
      <c r="I254" s="83" t="s">
        <v>667</v>
      </c>
      <c r="J254" s="84">
        <f t="shared" si="43"/>
        <v>124850</v>
      </c>
      <c r="K254" s="99" t="s">
        <v>251</v>
      </c>
      <c r="L254" s="69" t="s">
        <v>20</v>
      </c>
      <c r="M254" s="69">
        <v>10</v>
      </c>
      <c r="N254" s="69">
        <v>375</v>
      </c>
      <c r="O254" s="69">
        <v>1398</v>
      </c>
      <c r="P254" s="100" t="s">
        <v>149</v>
      </c>
      <c r="Q254" s="100">
        <v>6</v>
      </c>
      <c r="R254" s="87">
        <v>1710</v>
      </c>
      <c r="S254" s="87" t="s">
        <v>104</v>
      </c>
      <c r="T254" s="87"/>
      <c r="U254" s="101"/>
      <c r="V254" s="101"/>
      <c r="W254" s="102"/>
      <c r="X254" s="90">
        <f t="shared" si="45"/>
        <v>0</v>
      </c>
      <c r="Y254" s="91">
        <f t="shared" si="39"/>
        <v>0</v>
      </c>
      <c r="Z254" s="91">
        <f t="shared" si="46"/>
        <v>6</v>
      </c>
      <c r="AA254" s="92">
        <f t="shared" si="47"/>
        <v>1</v>
      </c>
      <c r="AB254" s="93"/>
      <c r="AC254" s="88" t="s">
        <v>802</v>
      </c>
      <c r="AD254" s="103"/>
      <c r="AE254" s="101"/>
      <c r="AF254" s="140" t="s">
        <v>945</v>
      </c>
      <c r="AG254" s="140" t="s">
        <v>947</v>
      </c>
    </row>
    <row r="255" spans="1:33" s="104" customFormat="1" ht="12" customHeight="1" x14ac:dyDescent="0.2">
      <c r="A255" s="69">
        <f t="shared" si="40"/>
        <v>254</v>
      </c>
      <c r="B255" s="69">
        <v>11</v>
      </c>
      <c r="C255" s="78" t="str">
        <f t="shared" si="44"/>
        <v>Крепкий алкоголь</v>
      </c>
      <c r="D255" s="99" t="s">
        <v>252</v>
      </c>
      <c r="E255" s="79" t="str">
        <f t="shared" si="41"/>
        <v>В-31-3-500-Русский путь</v>
      </c>
      <c r="F255" s="80">
        <v>124850</v>
      </c>
      <c r="G255" s="81">
        <f t="shared" si="42"/>
        <v>11100254</v>
      </c>
      <c r="H255" s="82">
        <v>500</v>
      </c>
      <c r="I255" s="83" t="s">
        <v>667</v>
      </c>
      <c r="J255" s="84">
        <f t="shared" si="43"/>
        <v>124850</v>
      </c>
      <c r="K255" s="99" t="s">
        <v>251</v>
      </c>
      <c r="L255" s="69" t="s">
        <v>20</v>
      </c>
      <c r="M255" s="69">
        <v>10</v>
      </c>
      <c r="N255" s="69">
        <v>375</v>
      </c>
      <c r="O255" s="69">
        <v>1631</v>
      </c>
      <c r="P255" s="100" t="s">
        <v>253</v>
      </c>
      <c r="Q255" s="100">
        <v>7</v>
      </c>
      <c r="R255" s="87">
        <v>1970</v>
      </c>
      <c r="S255" s="87" t="s">
        <v>106</v>
      </c>
      <c r="T255" s="87"/>
      <c r="U255" s="101"/>
      <c r="V255" s="101"/>
      <c r="W255" s="102"/>
      <c r="X255" s="90">
        <f t="shared" si="45"/>
        <v>0</v>
      </c>
      <c r="Y255" s="91">
        <f t="shared" si="39"/>
        <v>0</v>
      </c>
      <c r="Z255" s="91">
        <f t="shared" si="46"/>
        <v>7</v>
      </c>
      <c r="AA255" s="92">
        <f t="shared" si="47"/>
        <v>1</v>
      </c>
      <c r="AB255" s="93"/>
      <c r="AC255" s="88" t="s">
        <v>802</v>
      </c>
      <c r="AD255" s="103"/>
      <c r="AE255" s="101"/>
      <c r="AF255" s="140" t="s">
        <v>945</v>
      </c>
      <c r="AG255" s="140" t="s">
        <v>947</v>
      </c>
    </row>
    <row r="256" spans="1:33" s="104" customFormat="1" ht="12" customHeight="1" x14ac:dyDescent="0.2">
      <c r="A256" s="69">
        <f t="shared" si="40"/>
        <v>255</v>
      </c>
      <c r="B256" s="69">
        <v>11</v>
      </c>
      <c r="C256" s="78" t="str">
        <f t="shared" si="44"/>
        <v>Крепкий алкоголь</v>
      </c>
      <c r="D256" s="99" t="s">
        <v>252</v>
      </c>
      <c r="E256" s="79" t="str">
        <f t="shared" si="41"/>
        <v>В-31-3-1000-Русский путь</v>
      </c>
      <c r="F256" s="80">
        <v>124799</v>
      </c>
      <c r="G256" s="81">
        <f t="shared" si="42"/>
        <v>11100255</v>
      </c>
      <c r="H256" s="82">
        <v>1000</v>
      </c>
      <c r="I256" s="83" t="s">
        <v>668</v>
      </c>
      <c r="J256" s="84">
        <f t="shared" si="43"/>
        <v>124799</v>
      </c>
      <c r="K256" s="99" t="s">
        <v>254</v>
      </c>
      <c r="L256" s="69" t="s">
        <v>20</v>
      </c>
      <c r="M256" s="69">
        <v>10</v>
      </c>
      <c r="N256" s="69">
        <v>580</v>
      </c>
      <c r="O256" s="69">
        <v>900</v>
      </c>
      <c r="P256" s="100" t="s">
        <v>25</v>
      </c>
      <c r="Q256" s="100">
        <v>6</v>
      </c>
      <c r="R256" s="87">
        <v>2005</v>
      </c>
      <c r="S256" s="87">
        <v>7</v>
      </c>
      <c r="T256" s="87"/>
      <c r="U256" s="101"/>
      <c r="V256" s="101"/>
      <c r="W256" s="102"/>
      <c r="X256" s="90">
        <f t="shared" si="45"/>
        <v>0</v>
      </c>
      <c r="Y256" s="91">
        <f t="shared" si="39"/>
        <v>0</v>
      </c>
      <c r="Z256" s="91">
        <f t="shared" si="46"/>
        <v>7</v>
      </c>
      <c r="AA256" s="92">
        <f t="shared" si="47"/>
        <v>0</v>
      </c>
      <c r="AB256" s="93"/>
      <c r="AC256" s="88" t="s">
        <v>802</v>
      </c>
      <c r="AD256" s="103"/>
      <c r="AE256" s="101"/>
      <c r="AF256" s="140" t="s">
        <v>945</v>
      </c>
      <c r="AG256" s="140" t="s">
        <v>947</v>
      </c>
    </row>
    <row r="257" spans="1:33" s="104" customFormat="1" ht="12" customHeight="1" x14ac:dyDescent="0.2">
      <c r="A257" s="69">
        <f t="shared" si="40"/>
        <v>256</v>
      </c>
      <c r="B257" s="69">
        <v>11</v>
      </c>
      <c r="C257" s="78" t="str">
        <f t="shared" si="44"/>
        <v>Крепкий алкоголь</v>
      </c>
      <c r="D257" s="99" t="s">
        <v>255</v>
      </c>
      <c r="E257" s="79" t="str">
        <f t="shared" si="41"/>
        <v>В-28-2-250-FLS</v>
      </c>
      <c r="F257" s="80">
        <v>123825</v>
      </c>
      <c r="G257" s="81">
        <f t="shared" si="42"/>
        <v>11100256</v>
      </c>
      <c r="H257" s="82">
        <v>250</v>
      </c>
      <c r="I257" s="83" t="s">
        <v>669</v>
      </c>
      <c r="J257" s="84">
        <f t="shared" si="43"/>
        <v>123825</v>
      </c>
      <c r="K257" s="99" t="s">
        <v>256</v>
      </c>
      <c r="L257" s="69" t="s">
        <v>20</v>
      </c>
      <c r="M257" s="69">
        <v>10</v>
      </c>
      <c r="N257" s="69">
        <v>300</v>
      </c>
      <c r="O257" s="69">
        <v>2262</v>
      </c>
      <c r="P257" s="100" t="s">
        <v>25</v>
      </c>
      <c r="Q257" s="100">
        <v>6</v>
      </c>
      <c r="R257" s="87">
        <v>1444</v>
      </c>
      <c r="S257" s="87">
        <v>7</v>
      </c>
      <c r="T257" s="87"/>
      <c r="U257" s="88" t="s">
        <v>102</v>
      </c>
      <c r="V257" s="101"/>
      <c r="W257" s="102"/>
      <c r="X257" s="90">
        <f t="shared" si="45"/>
        <v>0</v>
      </c>
      <c r="Y257" s="91">
        <f t="shared" si="39"/>
        <v>0</v>
      </c>
      <c r="Z257" s="91">
        <f t="shared" si="46"/>
        <v>7</v>
      </c>
      <c r="AA257" s="92">
        <f t="shared" si="47"/>
        <v>0</v>
      </c>
      <c r="AB257" s="93"/>
      <c r="AC257" s="88" t="s">
        <v>802</v>
      </c>
      <c r="AD257" s="103"/>
      <c r="AE257" s="101"/>
      <c r="AF257" s="140" t="s">
        <v>945</v>
      </c>
      <c r="AG257" s="140" t="s">
        <v>947</v>
      </c>
    </row>
    <row r="258" spans="1:33" s="104" customFormat="1" ht="12" customHeight="1" x14ac:dyDescent="0.2">
      <c r="A258" s="69">
        <f t="shared" si="40"/>
        <v>257</v>
      </c>
      <c r="B258" s="69">
        <v>11</v>
      </c>
      <c r="C258" s="78" t="str">
        <f t="shared" si="44"/>
        <v>Крепкий алкоголь</v>
      </c>
      <c r="D258" s="99" t="s">
        <v>255</v>
      </c>
      <c r="E258" s="79" t="str">
        <f t="shared" si="41"/>
        <v>В-28-1-250-Фляга</v>
      </c>
      <c r="F258" s="80">
        <v>112725</v>
      </c>
      <c r="G258" s="81">
        <f t="shared" si="42"/>
        <v>11100257</v>
      </c>
      <c r="H258" s="82">
        <v>250</v>
      </c>
      <c r="I258" s="83" t="s">
        <v>670</v>
      </c>
      <c r="J258" s="84">
        <f t="shared" si="43"/>
        <v>112725</v>
      </c>
      <c r="K258" s="99" t="s">
        <v>257</v>
      </c>
      <c r="L258" s="69" t="s">
        <v>20</v>
      </c>
      <c r="M258" s="69">
        <v>10</v>
      </c>
      <c r="N258" s="69">
        <v>265</v>
      </c>
      <c r="O258" s="69">
        <v>3072</v>
      </c>
      <c r="P258" s="100" t="s">
        <v>43</v>
      </c>
      <c r="Q258" s="100">
        <v>8</v>
      </c>
      <c r="R258" s="87">
        <v>1575</v>
      </c>
      <c r="S258" s="87">
        <v>9</v>
      </c>
      <c r="T258" s="87"/>
      <c r="U258" s="88" t="s">
        <v>102</v>
      </c>
      <c r="V258" s="101"/>
      <c r="W258" s="102"/>
      <c r="X258" s="90">
        <f t="shared" si="45"/>
        <v>0</v>
      </c>
      <c r="Y258" s="91">
        <f t="shared" ref="Y258:Y321" si="48">IF(LEFT($P258,4)="PTUP",0,IF(LEFT($P258,4)="PTIN",1,IF(LEFT($P258,4)="PTPL",$Q258,IF(LEFT($P258,4)="CTPL",$Q258,IF(LEFT($P258,4)="PLPL",$Q258+1,0)))))</f>
        <v>0</v>
      </c>
      <c r="Z258" s="91">
        <f t="shared" si="46"/>
        <v>9</v>
      </c>
      <c r="AA258" s="92">
        <f t="shared" si="47"/>
        <v>0</v>
      </c>
      <c r="AB258" s="93"/>
      <c r="AC258" s="88" t="s">
        <v>802</v>
      </c>
      <c r="AD258" s="103"/>
      <c r="AE258" s="101"/>
      <c r="AF258" s="140" t="s">
        <v>945</v>
      </c>
      <c r="AG258" s="144" t="s">
        <v>947</v>
      </c>
    </row>
    <row r="259" spans="1:33" s="104" customFormat="1" ht="12" customHeight="1" x14ac:dyDescent="0.2">
      <c r="A259" s="69">
        <f t="shared" ref="A259:A322" si="49">A258+1</f>
        <v>258</v>
      </c>
      <c r="B259" s="69">
        <v>11</v>
      </c>
      <c r="C259" s="78" t="str">
        <f t="shared" si="44"/>
        <v>Крепкий алкоголь</v>
      </c>
      <c r="D259" s="99" t="s">
        <v>255</v>
      </c>
      <c r="E259" s="79" t="str">
        <f t="shared" ref="E259:E322" si="50">K259</f>
        <v>В-28-1-250-Фляга</v>
      </c>
      <c r="F259" s="80">
        <v>112725</v>
      </c>
      <c r="G259" s="81">
        <f t="shared" ref="G259:G287" si="51">IF(AND(B259&gt;0,M259&gt;0),CONCATENATE(B259,M259,RIGHT(G258,4))+1,"")</f>
        <v>11100258</v>
      </c>
      <c r="H259" s="82">
        <v>250</v>
      </c>
      <c r="I259" s="83" t="s">
        <v>670</v>
      </c>
      <c r="J259" s="84">
        <f t="shared" ref="J259:J287" si="52">F259</f>
        <v>112725</v>
      </c>
      <c r="K259" s="99" t="s">
        <v>257</v>
      </c>
      <c r="L259" s="69" t="s">
        <v>20</v>
      </c>
      <c r="M259" s="69">
        <v>10</v>
      </c>
      <c r="N259" s="69">
        <v>265</v>
      </c>
      <c r="O259" s="69">
        <v>3456</v>
      </c>
      <c r="P259" s="100" t="s">
        <v>67</v>
      </c>
      <c r="Q259" s="100">
        <v>9</v>
      </c>
      <c r="R259" s="87">
        <v>1750</v>
      </c>
      <c r="S259" s="87">
        <v>10</v>
      </c>
      <c r="T259" s="87"/>
      <c r="U259" s="88" t="s">
        <v>102</v>
      </c>
      <c r="V259" s="101"/>
      <c r="W259" s="102"/>
      <c r="X259" s="90">
        <f t="shared" si="45"/>
        <v>0</v>
      </c>
      <c r="Y259" s="91">
        <f t="shared" si="48"/>
        <v>0</v>
      </c>
      <c r="Z259" s="91">
        <f t="shared" si="46"/>
        <v>10</v>
      </c>
      <c r="AA259" s="92">
        <f t="shared" si="47"/>
        <v>0</v>
      </c>
      <c r="AB259" s="93"/>
      <c r="AC259" s="88" t="s">
        <v>802</v>
      </c>
      <c r="AD259" s="103"/>
      <c r="AE259" s="101"/>
      <c r="AF259" s="140" t="s">
        <v>945</v>
      </c>
      <c r="AG259" s="144" t="s">
        <v>947</v>
      </c>
    </row>
    <row r="260" spans="1:33" s="104" customFormat="1" ht="12" customHeight="1" x14ac:dyDescent="0.2">
      <c r="A260" s="69">
        <f t="shared" si="49"/>
        <v>259</v>
      </c>
      <c r="B260" s="69">
        <v>11</v>
      </c>
      <c r="C260" s="78" t="str">
        <f t="shared" si="44"/>
        <v>Крепкий алкоголь</v>
      </c>
      <c r="D260" s="99" t="s">
        <v>255</v>
      </c>
      <c r="E260" s="79" t="str">
        <f t="shared" si="50"/>
        <v>В-28-1-250-РС</v>
      </c>
      <c r="F260" s="80">
        <v>123725</v>
      </c>
      <c r="G260" s="81">
        <f t="shared" si="51"/>
        <v>11100259</v>
      </c>
      <c r="H260" s="82">
        <v>250</v>
      </c>
      <c r="I260" s="83" t="s">
        <v>533</v>
      </c>
      <c r="J260" s="84">
        <f t="shared" si="52"/>
        <v>123725</v>
      </c>
      <c r="K260" s="99" t="s">
        <v>258</v>
      </c>
      <c r="L260" s="69" t="s">
        <v>20</v>
      </c>
      <c r="M260" s="69">
        <v>10</v>
      </c>
      <c r="N260" s="69">
        <v>280</v>
      </c>
      <c r="O260" s="69">
        <v>2688</v>
      </c>
      <c r="P260" s="100" t="s">
        <v>43</v>
      </c>
      <c r="Q260" s="100">
        <v>8</v>
      </c>
      <c r="R260" s="87">
        <v>1610</v>
      </c>
      <c r="S260" s="87">
        <v>9</v>
      </c>
      <c r="T260" s="87"/>
      <c r="U260" s="101"/>
      <c r="V260" s="101"/>
      <c r="W260" s="102"/>
      <c r="X260" s="90">
        <f t="shared" si="45"/>
        <v>0</v>
      </c>
      <c r="Y260" s="91">
        <f t="shared" si="48"/>
        <v>0</v>
      </c>
      <c r="Z260" s="91">
        <f t="shared" si="46"/>
        <v>9</v>
      </c>
      <c r="AA260" s="92">
        <f t="shared" si="47"/>
        <v>0</v>
      </c>
      <c r="AB260" s="93"/>
      <c r="AC260" s="88" t="s">
        <v>802</v>
      </c>
      <c r="AD260" s="103"/>
      <c r="AE260" s="101"/>
      <c r="AF260" s="140" t="s">
        <v>945</v>
      </c>
      <c r="AG260" s="144" t="s">
        <v>947</v>
      </c>
    </row>
    <row r="261" spans="1:33" s="104" customFormat="1" ht="12" customHeight="1" x14ac:dyDescent="0.2">
      <c r="A261" s="69">
        <f t="shared" si="49"/>
        <v>260</v>
      </c>
      <c r="B261" s="69">
        <v>11</v>
      </c>
      <c r="C261" s="78" t="str">
        <f t="shared" si="44"/>
        <v>Крепкий алкоголь</v>
      </c>
      <c r="D261" s="99" t="s">
        <v>255</v>
      </c>
      <c r="E261" s="79" t="str">
        <f t="shared" si="50"/>
        <v>В-28-1-250-Фляга</v>
      </c>
      <c r="F261" s="80">
        <v>112725</v>
      </c>
      <c r="G261" s="81">
        <f t="shared" si="51"/>
        <v>11100260</v>
      </c>
      <c r="H261" s="82">
        <v>250</v>
      </c>
      <c r="I261" s="83" t="s">
        <v>670</v>
      </c>
      <c r="J261" s="84">
        <f t="shared" si="52"/>
        <v>112725</v>
      </c>
      <c r="K261" s="99" t="s">
        <v>257</v>
      </c>
      <c r="L261" s="69" t="s">
        <v>20</v>
      </c>
      <c r="M261" s="69">
        <v>10</v>
      </c>
      <c r="N261" s="69">
        <v>265</v>
      </c>
      <c r="O261" s="69">
        <v>2688</v>
      </c>
      <c r="P261" s="100" t="s">
        <v>33</v>
      </c>
      <c r="Q261" s="100">
        <v>7</v>
      </c>
      <c r="R261" s="87">
        <v>1400</v>
      </c>
      <c r="S261" s="87">
        <v>8</v>
      </c>
      <c r="T261" s="87"/>
      <c r="U261" s="88" t="s">
        <v>102</v>
      </c>
      <c r="V261" s="101"/>
      <c r="W261" s="102"/>
      <c r="X261" s="90">
        <f t="shared" si="45"/>
        <v>0</v>
      </c>
      <c r="Y261" s="91">
        <f t="shared" si="48"/>
        <v>0</v>
      </c>
      <c r="Z261" s="91">
        <f t="shared" si="46"/>
        <v>8</v>
      </c>
      <c r="AA261" s="92">
        <f t="shared" si="47"/>
        <v>0</v>
      </c>
      <c r="AB261" s="93"/>
      <c r="AC261" s="88" t="s">
        <v>802</v>
      </c>
      <c r="AD261" s="103"/>
      <c r="AE261" s="101"/>
      <c r="AF261" s="140" t="s">
        <v>945</v>
      </c>
      <c r="AG261" s="144" t="s">
        <v>947</v>
      </c>
    </row>
    <row r="262" spans="1:33" s="104" customFormat="1" ht="12" customHeight="1" x14ac:dyDescent="0.2">
      <c r="A262" s="69">
        <f t="shared" si="49"/>
        <v>261</v>
      </c>
      <c r="B262" s="69">
        <v>11</v>
      </c>
      <c r="C262" s="78" t="str">
        <f t="shared" ref="C262:C325" si="53">IF(B262=11,"Крепкий алкоголь",IF(B262=14,"Пиво",IF(B262=12,"Вина тихие",IF(B262=13,"Вина игристые",IF(B262=21,"Б/а напитки",IF(B262=22,"Б/а напитки",IF(B262=23,"Мин.Вода",IF(B262=31,"Банки для продуктов",IF(B262=33,"Детское питание",IF(B262=51,"Разное",IF(B262=43,"Бутылки для капельниц","")))))))))))</f>
        <v>Крепкий алкоголь</v>
      </c>
      <c r="D262" s="99" t="s">
        <v>31</v>
      </c>
      <c r="E262" s="79" t="str">
        <f t="shared" si="50"/>
        <v>П-29-Бизм-750-Марсель</v>
      </c>
      <c r="F262" s="80">
        <v>109675</v>
      </c>
      <c r="G262" s="81">
        <f t="shared" si="51"/>
        <v>11100261</v>
      </c>
      <c r="H262" s="82">
        <v>750</v>
      </c>
      <c r="I262" s="83" t="s">
        <v>671</v>
      </c>
      <c r="J262" s="84">
        <f t="shared" si="52"/>
        <v>109675</v>
      </c>
      <c r="K262" s="99" t="s">
        <v>259</v>
      </c>
      <c r="L262" s="69" t="s">
        <v>20</v>
      </c>
      <c r="M262" s="69">
        <v>10</v>
      </c>
      <c r="N262" s="69">
        <v>800</v>
      </c>
      <c r="O262" s="69">
        <v>900</v>
      </c>
      <c r="P262" s="100" t="s">
        <v>35</v>
      </c>
      <c r="Q262" s="100">
        <v>4</v>
      </c>
      <c r="R262" s="87">
        <v>1510</v>
      </c>
      <c r="S262" s="87">
        <v>6</v>
      </c>
      <c r="T262" s="87"/>
      <c r="U262" s="88" t="s">
        <v>102</v>
      </c>
      <c r="V262" s="101"/>
      <c r="W262" s="102"/>
      <c r="X262" s="90">
        <f t="shared" si="45"/>
        <v>0</v>
      </c>
      <c r="Y262" s="91">
        <f t="shared" si="48"/>
        <v>0</v>
      </c>
      <c r="Z262" s="91">
        <f t="shared" si="46"/>
        <v>5</v>
      </c>
      <c r="AA262" s="92">
        <f t="shared" si="47"/>
        <v>0</v>
      </c>
      <c r="AB262" s="93"/>
      <c r="AC262" s="88" t="s">
        <v>802</v>
      </c>
      <c r="AD262" s="103"/>
      <c r="AE262" s="101"/>
      <c r="AF262" s="140" t="s">
        <v>945</v>
      </c>
      <c r="AG262" s="88" t="s">
        <v>950</v>
      </c>
    </row>
    <row r="263" spans="1:33" s="104" customFormat="1" ht="12" customHeight="1" x14ac:dyDescent="0.2">
      <c r="A263" s="69">
        <f t="shared" si="49"/>
        <v>262</v>
      </c>
      <c r="B263" s="69">
        <v>11</v>
      </c>
      <c r="C263" s="78" t="str">
        <f t="shared" si="53"/>
        <v>Крепкий алкоголь</v>
      </c>
      <c r="D263" s="99" t="s">
        <v>31</v>
      </c>
      <c r="E263" s="79" t="str">
        <f t="shared" si="50"/>
        <v>В-33-400М-1000-Царская</v>
      </c>
      <c r="F263" s="80">
        <v>127899</v>
      </c>
      <c r="G263" s="81">
        <f t="shared" si="51"/>
        <v>11100262</v>
      </c>
      <c r="H263" s="82">
        <v>1000</v>
      </c>
      <c r="I263" s="83" t="s">
        <v>672</v>
      </c>
      <c r="J263" s="84">
        <f t="shared" si="52"/>
        <v>127899</v>
      </c>
      <c r="K263" s="99" t="s">
        <v>260</v>
      </c>
      <c r="L263" s="69" t="s">
        <v>20</v>
      </c>
      <c r="M263" s="69">
        <v>10</v>
      </c>
      <c r="N263" s="69">
        <v>856</v>
      </c>
      <c r="O263" s="69">
        <v>864</v>
      </c>
      <c r="P263" s="100" t="s">
        <v>25</v>
      </c>
      <c r="Q263" s="100">
        <v>6</v>
      </c>
      <c r="R263" s="87">
        <v>1840</v>
      </c>
      <c r="S263" s="87">
        <v>7</v>
      </c>
      <c r="T263" s="87"/>
      <c r="U263" s="88" t="s">
        <v>102</v>
      </c>
      <c r="V263" s="101"/>
      <c r="W263" s="102"/>
      <c r="X263" s="90">
        <f t="shared" si="45"/>
        <v>0</v>
      </c>
      <c r="Y263" s="91">
        <f t="shared" si="48"/>
        <v>0</v>
      </c>
      <c r="Z263" s="91">
        <f t="shared" si="46"/>
        <v>7</v>
      </c>
      <c r="AA263" s="92">
        <f t="shared" si="47"/>
        <v>0</v>
      </c>
      <c r="AB263" s="93"/>
      <c r="AC263" s="88" t="s">
        <v>802</v>
      </c>
      <c r="AD263" s="103"/>
      <c r="AE263" s="101"/>
      <c r="AF263" s="140" t="s">
        <v>945</v>
      </c>
      <c r="AG263" s="88" t="s">
        <v>950</v>
      </c>
    </row>
    <row r="264" spans="1:33" s="104" customFormat="1" ht="12" customHeight="1" x14ac:dyDescent="0.2">
      <c r="A264" s="69">
        <f t="shared" si="49"/>
        <v>263</v>
      </c>
      <c r="B264" s="69">
        <v>11</v>
      </c>
      <c r="C264" s="78" t="str">
        <f t="shared" si="53"/>
        <v>Крепкий алкоголь</v>
      </c>
      <c r="D264" s="99" t="s">
        <v>31</v>
      </c>
      <c r="E264" s="79" t="str">
        <f t="shared" si="50"/>
        <v>В-30-3-750-French</v>
      </c>
      <c r="F264" s="80">
        <v>109775</v>
      </c>
      <c r="G264" s="81">
        <f t="shared" si="51"/>
        <v>11100263</v>
      </c>
      <c r="H264" s="82">
        <v>750</v>
      </c>
      <c r="I264" s="83" t="s">
        <v>673</v>
      </c>
      <c r="J264" s="84">
        <f t="shared" si="52"/>
        <v>109775</v>
      </c>
      <c r="K264" s="99" t="s">
        <v>261</v>
      </c>
      <c r="L264" s="69" t="s">
        <v>20</v>
      </c>
      <c r="M264" s="69">
        <v>10</v>
      </c>
      <c r="N264" s="69">
        <v>720</v>
      </c>
      <c r="O264" s="69">
        <v>932</v>
      </c>
      <c r="P264" s="100" t="s">
        <v>35</v>
      </c>
      <c r="Q264" s="100">
        <v>4</v>
      </c>
      <c r="R264" s="87">
        <v>1540</v>
      </c>
      <c r="S264" s="87">
        <v>6</v>
      </c>
      <c r="T264" s="87"/>
      <c r="U264" s="88" t="s">
        <v>102</v>
      </c>
      <c r="V264" s="101"/>
      <c r="W264" s="102"/>
      <c r="X264" s="90">
        <f t="shared" si="45"/>
        <v>0</v>
      </c>
      <c r="Y264" s="91">
        <f t="shared" si="48"/>
        <v>0</v>
      </c>
      <c r="Z264" s="91">
        <f t="shared" si="46"/>
        <v>5</v>
      </c>
      <c r="AA264" s="92">
        <f t="shared" si="47"/>
        <v>0</v>
      </c>
      <c r="AB264" s="93"/>
      <c r="AC264" s="88" t="s">
        <v>802</v>
      </c>
      <c r="AD264" s="103"/>
      <c r="AE264" s="101"/>
      <c r="AF264" s="140" t="s">
        <v>945</v>
      </c>
      <c r="AG264" s="88" t="s">
        <v>950</v>
      </c>
    </row>
    <row r="265" spans="1:33" s="104" customFormat="1" ht="12" customHeight="1" x14ac:dyDescent="0.2">
      <c r="A265" s="69">
        <f t="shared" si="49"/>
        <v>264</v>
      </c>
      <c r="B265" s="69">
        <v>11</v>
      </c>
      <c r="C265" s="78" t="str">
        <f t="shared" si="53"/>
        <v>Крепкий алкоголь</v>
      </c>
      <c r="D265" s="99" t="s">
        <v>262</v>
      </c>
      <c r="E265" s="79" t="str">
        <f t="shared" si="50"/>
        <v>В-28-1-250-Ямская</v>
      </c>
      <c r="F265" s="80">
        <v>117125</v>
      </c>
      <c r="G265" s="81">
        <f t="shared" si="51"/>
        <v>11100264</v>
      </c>
      <c r="H265" s="82">
        <v>250</v>
      </c>
      <c r="I265" s="83" t="s">
        <v>674</v>
      </c>
      <c r="J265" s="84">
        <f t="shared" si="52"/>
        <v>117125</v>
      </c>
      <c r="K265" s="99" t="s">
        <v>263</v>
      </c>
      <c r="L265" s="69" t="s">
        <v>20</v>
      </c>
      <c r="M265" s="69">
        <v>10</v>
      </c>
      <c r="N265" s="69">
        <v>220</v>
      </c>
      <c r="O265" s="69">
        <v>3420</v>
      </c>
      <c r="P265" s="100" t="s">
        <v>67</v>
      </c>
      <c r="Q265" s="100">
        <v>9</v>
      </c>
      <c r="R265" s="87">
        <v>1930</v>
      </c>
      <c r="S265" s="87">
        <v>10</v>
      </c>
      <c r="T265" s="87"/>
      <c r="U265" s="88" t="s">
        <v>102</v>
      </c>
      <c r="V265" s="101"/>
      <c r="W265" s="102"/>
      <c r="X265" s="90">
        <f t="shared" si="45"/>
        <v>0</v>
      </c>
      <c r="Y265" s="91">
        <f t="shared" si="48"/>
        <v>0</v>
      </c>
      <c r="Z265" s="91">
        <f t="shared" si="46"/>
        <v>10</v>
      </c>
      <c r="AA265" s="92">
        <f t="shared" si="47"/>
        <v>0</v>
      </c>
      <c r="AB265" s="93"/>
      <c r="AC265" s="88" t="s">
        <v>802</v>
      </c>
      <c r="AD265" s="103"/>
      <c r="AE265" s="101"/>
      <c r="AF265" s="140" t="s">
        <v>945</v>
      </c>
      <c r="AG265" s="144" t="s">
        <v>947</v>
      </c>
    </row>
    <row r="266" spans="1:33" s="104" customFormat="1" ht="12" customHeight="1" x14ac:dyDescent="0.2">
      <c r="A266" s="69">
        <f t="shared" si="49"/>
        <v>265</v>
      </c>
      <c r="B266" s="69">
        <v>11</v>
      </c>
      <c r="C266" s="78" t="str">
        <f t="shared" si="53"/>
        <v>Крепкий алкоголь</v>
      </c>
      <c r="D266" s="99" t="s">
        <v>262</v>
      </c>
      <c r="E266" s="79" t="str">
        <f t="shared" si="50"/>
        <v>В-31-4-1000-Парламент</v>
      </c>
      <c r="F266" s="80">
        <v>113599</v>
      </c>
      <c r="G266" s="81">
        <f t="shared" si="51"/>
        <v>11100265</v>
      </c>
      <c r="H266" s="82">
        <v>1000</v>
      </c>
      <c r="I266" s="83" t="s">
        <v>608</v>
      </c>
      <c r="J266" s="84">
        <f t="shared" si="52"/>
        <v>113599</v>
      </c>
      <c r="K266" s="99" t="s">
        <v>264</v>
      </c>
      <c r="L266" s="69" t="s">
        <v>20</v>
      </c>
      <c r="M266" s="69">
        <v>10</v>
      </c>
      <c r="N266" s="69">
        <v>740</v>
      </c>
      <c r="O266" s="69">
        <v>980</v>
      </c>
      <c r="P266" s="100" t="s">
        <v>25</v>
      </c>
      <c r="Q266" s="100">
        <v>6</v>
      </c>
      <c r="R266" s="87">
        <v>1998</v>
      </c>
      <c r="S266" s="87">
        <v>7</v>
      </c>
      <c r="T266" s="87"/>
      <c r="U266" s="88" t="s">
        <v>102</v>
      </c>
      <c r="V266" s="101"/>
      <c r="W266" s="102"/>
      <c r="X266" s="90">
        <f t="shared" si="45"/>
        <v>0</v>
      </c>
      <c r="Y266" s="91">
        <f t="shared" si="48"/>
        <v>0</v>
      </c>
      <c r="Z266" s="91">
        <f t="shared" si="46"/>
        <v>7</v>
      </c>
      <c r="AA266" s="92">
        <f t="shared" si="47"/>
        <v>0</v>
      </c>
      <c r="AB266" s="93"/>
      <c r="AC266" s="88" t="s">
        <v>802</v>
      </c>
      <c r="AD266" s="103"/>
      <c r="AE266" s="101"/>
      <c r="AF266" s="140" t="s">
        <v>945</v>
      </c>
      <c r="AG266" s="88" t="s">
        <v>950</v>
      </c>
    </row>
    <row r="267" spans="1:33" s="104" customFormat="1" ht="12" customHeight="1" x14ac:dyDescent="0.2">
      <c r="A267" s="69">
        <f t="shared" si="49"/>
        <v>266</v>
      </c>
      <c r="B267" s="69">
        <v>11</v>
      </c>
      <c r="C267" s="78" t="str">
        <f t="shared" si="53"/>
        <v>Крепкий алкоголь</v>
      </c>
      <c r="D267" s="99" t="s">
        <v>265</v>
      </c>
      <c r="E267" s="79" t="str">
        <f t="shared" si="50"/>
        <v>В-28-2-500-Колоски</v>
      </c>
      <c r="F267" s="80">
        <v>113850</v>
      </c>
      <c r="G267" s="81">
        <f t="shared" si="51"/>
        <v>11100266</v>
      </c>
      <c r="H267" s="82">
        <v>500</v>
      </c>
      <c r="I267" s="83" t="s">
        <v>675</v>
      </c>
      <c r="J267" s="84">
        <f t="shared" si="52"/>
        <v>113850</v>
      </c>
      <c r="K267" s="99" t="s">
        <v>266</v>
      </c>
      <c r="L267" s="69" t="s">
        <v>20</v>
      </c>
      <c r="M267" s="69">
        <v>10</v>
      </c>
      <c r="N267" s="69">
        <v>380</v>
      </c>
      <c r="O267" s="69">
        <v>1848</v>
      </c>
      <c r="P267" s="100" t="s">
        <v>33</v>
      </c>
      <c r="Q267" s="100">
        <v>7</v>
      </c>
      <c r="R267" s="87">
        <v>2210</v>
      </c>
      <c r="S267" s="87">
        <v>8</v>
      </c>
      <c r="T267" s="87"/>
      <c r="U267" s="101"/>
      <c r="V267" s="101"/>
      <c r="W267" s="102"/>
      <c r="X267" s="90">
        <f t="shared" si="45"/>
        <v>0</v>
      </c>
      <c r="Y267" s="91">
        <f t="shared" si="48"/>
        <v>0</v>
      </c>
      <c r="Z267" s="91">
        <f t="shared" si="46"/>
        <v>8</v>
      </c>
      <c r="AA267" s="92">
        <f t="shared" si="47"/>
        <v>0</v>
      </c>
      <c r="AB267" s="93"/>
      <c r="AC267" s="88" t="s">
        <v>802</v>
      </c>
      <c r="AD267" s="103"/>
      <c r="AE267" s="101"/>
      <c r="AF267" s="140" t="s">
        <v>945</v>
      </c>
      <c r="AG267" s="88" t="s">
        <v>950</v>
      </c>
    </row>
    <row r="268" spans="1:33" s="104" customFormat="1" ht="12" customHeight="1" x14ac:dyDescent="0.2">
      <c r="A268" s="69">
        <f t="shared" si="49"/>
        <v>267</v>
      </c>
      <c r="B268" s="69">
        <v>11</v>
      </c>
      <c r="C268" s="78" t="str">
        <f t="shared" si="53"/>
        <v>Крепкий алкоголь</v>
      </c>
      <c r="D268" s="99" t="s">
        <v>267</v>
      </c>
      <c r="E268" s="79" t="str">
        <f t="shared" si="50"/>
        <v>В-36-4-1750-Veda</v>
      </c>
      <c r="F268" s="80">
        <v>119999</v>
      </c>
      <c r="G268" s="81">
        <f t="shared" si="51"/>
        <v>11100267</v>
      </c>
      <c r="H268" s="82">
        <v>1750</v>
      </c>
      <c r="I268" s="83" t="s">
        <v>676</v>
      </c>
      <c r="J268" s="84">
        <f t="shared" si="52"/>
        <v>119999</v>
      </c>
      <c r="K268" s="99" t="s">
        <v>268</v>
      </c>
      <c r="L268" s="69" t="s">
        <v>20</v>
      </c>
      <c r="M268" s="69">
        <v>10</v>
      </c>
      <c r="N268" s="69">
        <v>940</v>
      </c>
      <c r="O268" s="69">
        <v>525</v>
      </c>
      <c r="P268" s="100" t="s">
        <v>38</v>
      </c>
      <c r="Q268" s="100">
        <v>5</v>
      </c>
      <c r="R268" s="87">
        <v>1845</v>
      </c>
      <c r="S268" s="87">
        <v>6</v>
      </c>
      <c r="T268" s="87"/>
      <c r="U268" s="88" t="s">
        <v>102</v>
      </c>
      <c r="V268" s="101"/>
      <c r="W268" s="102"/>
      <c r="X268" s="90">
        <f t="shared" si="45"/>
        <v>0</v>
      </c>
      <c r="Y268" s="91">
        <f t="shared" si="48"/>
        <v>0</v>
      </c>
      <c r="Z268" s="91">
        <f t="shared" si="46"/>
        <v>6</v>
      </c>
      <c r="AA268" s="92">
        <f t="shared" si="47"/>
        <v>0</v>
      </c>
      <c r="AB268" s="93"/>
      <c r="AC268" s="88" t="s">
        <v>802</v>
      </c>
      <c r="AD268" s="103"/>
      <c r="AE268" s="101"/>
      <c r="AF268" s="140" t="s">
        <v>945</v>
      </c>
      <c r="AG268" s="88" t="s">
        <v>950</v>
      </c>
    </row>
    <row r="269" spans="1:33" s="104" customFormat="1" ht="12" customHeight="1" x14ac:dyDescent="0.2">
      <c r="A269" s="69">
        <f t="shared" si="49"/>
        <v>268</v>
      </c>
      <c r="B269" s="69">
        <v>11</v>
      </c>
      <c r="C269" s="78" t="str">
        <f t="shared" si="53"/>
        <v>Крепкий алкоголь</v>
      </c>
      <c r="D269" s="99" t="s">
        <v>322</v>
      </c>
      <c r="E269" s="79" t="str">
        <f t="shared" si="50"/>
        <v>В-31-4-1000-Nemiroff</v>
      </c>
      <c r="F269" s="80">
        <v>124199</v>
      </c>
      <c r="G269" s="81">
        <f t="shared" si="51"/>
        <v>11100268</v>
      </c>
      <c r="H269" s="82">
        <v>1000</v>
      </c>
      <c r="I269" s="83" t="s">
        <v>677</v>
      </c>
      <c r="J269" s="84">
        <f t="shared" si="52"/>
        <v>124199</v>
      </c>
      <c r="K269" s="99" t="s">
        <v>269</v>
      </c>
      <c r="L269" s="69" t="s">
        <v>20</v>
      </c>
      <c r="M269" s="69">
        <v>10</v>
      </c>
      <c r="N269" s="69">
        <v>590</v>
      </c>
      <c r="O269" s="69">
        <v>1056</v>
      </c>
      <c r="P269" s="100" t="s">
        <v>25</v>
      </c>
      <c r="Q269" s="100">
        <v>6</v>
      </c>
      <c r="R269" s="87">
        <v>2118</v>
      </c>
      <c r="S269" s="87">
        <v>7</v>
      </c>
      <c r="T269" s="87"/>
      <c r="U269" s="88" t="s">
        <v>102</v>
      </c>
      <c r="V269" s="101"/>
      <c r="W269" s="102"/>
      <c r="X269" s="90">
        <f t="shared" si="45"/>
        <v>0</v>
      </c>
      <c r="Y269" s="91">
        <f t="shared" si="48"/>
        <v>0</v>
      </c>
      <c r="Z269" s="91">
        <f t="shared" si="46"/>
        <v>7</v>
      </c>
      <c r="AA269" s="92">
        <f t="shared" si="47"/>
        <v>0</v>
      </c>
      <c r="AB269" s="93"/>
      <c r="AC269" s="88" t="s">
        <v>802</v>
      </c>
      <c r="AD269" s="103"/>
      <c r="AE269" s="101"/>
      <c r="AF269" s="140" t="s">
        <v>945</v>
      </c>
      <c r="AG269" s="144" t="s">
        <v>947</v>
      </c>
    </row>
    <row r="270" spans="1:33" s="104" customFormat="1" ht="12" customHeight="1" x14ac:dyDescent="0.2">
      <c r="A270" s="69">
        <f t="shared" si="49"/>
        <v>269</v>
      </c>
      <c r="B270" s="69">
        <v>11</v>
      </c>
      <c r="C270" s="78" t="str">
        <f t="shared" si="53"/>
        <v>Крепкий алкоголь</v>
      </c>
      <c r="D270" s="99" t="s">
        <v>322</v>
      </c>
      <c r="E270" s="79" t="str">
        <f t="shared" si="50"/>
        <v>В-30-6-250-Nemiroff</v>
      </c>
      <c r="F270" s="80">
        <v>124225</v>
      </c>
      <c r="G270" s="81">
        <f t="shared" si="51"/>
        <v>11100269</v>
      </c>
      <c r="H270" s="82">
        <v>250</v>
      </c>
      <c r="I270" s="83" t="s">
        <v>678</v>
      </c>
      <c r="J270" s="84">
        <f t="shared" si="52"/>
        <v>124225</v>
      </c>
      <c r="K270" s="99" t="s">
        <v>270</v>
      </c>
      <c r="L270" s="69" t="s">
        <v>20</v>
      </c>
      <c r="M270" s="69">
        <v>10</v>
      </c>
      <c r="N270" s="69">
        <v>275</v>
      </c>
      <c r="O270" s="69">
        <v>2548</v>
      </c>
      <c r="P270" s="100" t="s">
        <v>33</v>
      </c>
      <c r="Q270" s="100">
        <v>7</v>
      </c>
      <c r="R270" s="87">
        <v>1487</v>
      </c>
      <c r="S270" s="87">
        <v>8</v>
      </c>
      <c r="T270" s="87"/>
      <c r="U270" s="101"/>
      <c r="V270" s="101"/>
      <c r="W270" s="102"/>
      <c r="X270" s="90">
        <f t="shared" si="45"/>
        <v>0</v>
      </c>
      <c r="Y270" s="91">
        <f t="shared" si="48"/>
        <v>0</v>
      </c>
      <c r="Z270" s="91">
        <f t="shared" si="46"/>
        <v>8</v>
      </c>
      <c r="AA270" s="92">
        <f t="shared" si="47"/>
        <v>0</v>
      </c>
      <c r="AB270" s="93"/>
      <c r="AC270" s="88" t="s">
        <v>802</v>
      </c>
      <c r="AD270" s="103"/>
      <c r="AE270" s="101"/>
      <c r="AF270" s="140" t="s">
        <v>945</v>
      </c>
      <c r="AG270" s="144" t="s">
        <v>947</v>
      </c>
    </row>
    <row r="271" spans="1:33" s="104" customFormat="1" ht="12" customHeight="1" x14ac:dyDescent="0.2">
      <c r="A271" s="69">
        <f t="shared" si="49"/>
        <v>270</v>
      </c>
      <c r="B271" s="69">
        <v>11</v>
      </c>
      <c r="C271" s="78" t="str">
        <f t="shared" si="53"/>
        <v>Крепкий алкоголь</v>
      </c>
      <c r="D271" s="99" t="s">
        <v>322</v>
      </c>
      <c r="E271" s="79" t="str">
        <f t="shared" si="50"/>
        <v>В-30-6-500-Nemiroff</v>
      </c>
      <c r="F271" s="80">
        <v>124350</v>
      </c>
      <c r="G271" s="81">
        <f t="shared" si="51"/>
        <v>11100270</v>
      </c>
      <c r="H271" s="82">
        <v>500</v>
      </c>
      <c r="I271" s="83" t="s">
        <v>679</v>
      </c>
      <c r="J271" s="84">
        <f t="shared" si="52"/>
        <v>124350</v>
      </c>
      <c r="K271" s="99" t="s">
        <v>271</v>
      </c>
      <c r="L271" s="69" t="s">
        <v>20</v>
      </c>
      <c r="M271" s="69">
        <v>10</v>
      </c>
      <c r="N271" s="69">
        <v>480</v>
      </c>
      <c r="O271" s="69">
        <v>1680</v>
      </c>
      <c r="P271" s="100" t="s">
        <v>33</v>
      </c>
      <c r="Q271" s="100">
        <v>7</v>
      </c>
      <c r="R271" s="87">
        <v>1722</v>
      </c>
      <c r="S271" s="87">
        <v>8</v>
      </c>
      <c r="T271" s="87"/>
      <c r="U271" s="101"/>
      <c r="V271" s="101"/>
      <c r="W271" s="102"/>
      <c r="X271" s="90">
        <f t="shared" si="45"/>
        <v>0</v>
      </c>
      <c r="Y271" s="91">
        <f t="shared" si="48"/>
        <v>0</v>
      </c>
      <c r="Z271" s="91">
        <f t="shared" si="46"/>
        <v>8</v>
      </c>
      <c r="AA271" s="92">
        <f t="shared" si="47"/>
        <v>0</v>
      </c>
      <c r="AB271" s="93"/>
      <c r="AC271" s="88" t="s">
        <v>802</v>
      </c>
      <c r="AD271" s="103"/>
      <c r="AE271" s="101"/>
      <c r="AF271" s="140" t="s">
        <v>945</v>
      </c>
      <c r="AG271" s="144" t="s">
        <v>947</v>
      </c>
    </row>
    <row r="272" spans="1:33" s="104" customFormat="1" ht="12" customHeight="1" x14ac:dyDescent="0.2">
      <c r="A272" s="69">
        <f t="shared" si="49"/>
        <v>271</v>
      </c>
      <c r="B272" s="69">
        <v>11</v>
      </c>
      <c r="C272" s="78" t="str">
        <f t="shared" si="53"/>
        <v>Крепкий алкоголь</v>
      </c>
      <c r="D272" s="99" t="s">
        <v>322</v>
      </c>
      <c r="E272" s="79" t="str">
        <f t="shared" si="50"/>
        <v>В-30-6-500-Nemiroff</v>
      </c>
      <c r="F272" s="80">
        <v>124350</v>
      </c>
      <c r="G272" s="115">
        <f t="shared" si="51"/>
        <v>11100271</v>
      </c>
      <c r="H272" s="82">
        <v>500</v>
      </c>
      <c r="I272" s="83" t="s">
        <v>679</v>
      </c>
      <c r="J272" s="84">
        <f t="shared" si="52"/>
        <v>124350</v>
      </c>
      <c r="K272" s="99" t="s">
        <v>271</v>
      </c>
      <c r="L272" s="69" t="s">
        <v>20</v>
      </c>
      <c r="M272" s="69">
        <v>10</v>
      </c>
      <c r="N272" s="69">
        <v>480</v>
      </c>
      <c r="O272" s="69">
        <v>1596</v>
      </c>
      <c r="P272" s="100" t="s">
        <v>33</v>
      </c>
      <c r="Q272" s="100">
        <v>7</v>
      </c>
      <c r="R272" s="87">
        <v>1722</v>
      </c>
      <c r="S272" s="87">
        <v>8</v>
      </c>
      <c r="T272" s="87"/>
      <c r="U272" s="101"/>
      <c r="V272" s="101"/>
      <c r="W272" s="102"/>
      <c r="X272" s="90">
        <f t="shared" si="45"/>
        <v>0</v>
      </c>
      <c r="Y272" s="91">
        <f t="shared" si="48"/>
        <v>0</v>
      </c>
      <c r="Z272" s="91">
        <f t="shared" si="46"/>
        <v>8</v>
      </c>
      <c r="AA272" s="92">
        <f t="shared" si="47"/>
        <v>0</v>
      </c>
      <c r="AB272" s="93"/>
      <c r="AC272" s="88" t="s">
        <v>802</v>
      </c>
      <c r="AD272" s="103"/>
      <c r="AE272" s="101"/>
      <c r="AF272" s="140" t="s">
        <v>945</v>
      </c>
      <c r="AG272" s="144" t="s">
        <v>947</v>
      </c>
    </row>
    <row r="273" spans="1:33" s="104" customFormat="1" ht="12" customHeight="1" x14ac:dyDescent="0.2">
      <c r="A273" s="69">
        <f t="shared" si="49"/>
        <v>272</v>
      </c>
      <c r="B273" s="69">
        <v>11</v>
      </c>
      <c r="C273" s="78" t="str">
        <f t="shared" si="53"/>
        <v>Крепкий алкоголь</v>
      </c>
      <c r="D273" s="99" t="s">
        <v>322</v>
      </c>
      <c r="E273" s="79" t="str">
        <f t="shared" si="50"/>
        <v>АП-4-500-Nemiroff</v>
      </c>
      <c r="F273" s="80">
        <v>124650</v>
      </c>
      <c r="G273" s="81">
        <f t="shared" si="51"/>
        <v>11100272</v>
      </c>
      <c r="H273" s="82">
        <v>500</v>
      </c>
      <c r="I273" s="83" t="s">
        <v>679</v>
      </c>
      <c r="J273" s="84">
        <f t="shared" si="52"/>
        <v>124650</v>
      </c>
      <c r="K273" s="99" t="s">
        <v>272</v>
      </c>
      <c r="L273" s="69" t="s">
        <v>20</v>
      </c>
      <c r="M273" s="69">
        <v>10</v>
      </c>
      <c r="N273" s="69">
        <v>530</v>
      </c>
      <c r="O273" s="69">
        <v>1326</v>
      </c>
      <c r="P273" s="100" t="s">
        <v>146</v>
      </c>
      <c r="Q273" s="100">
        <v>6</v>
      </c>
      <c r="R273" s="87">
        <v>1614</v>
      </c>
      <c r="S273" s="87" t="s">
        <v>241</v>
      </c>
      <c r="T273" s="87"/>
      <c r="U273" s="101"/>
      <c r="V273" s="101"/>
      <c r="W273" s="102"/>
      <c r="X273" s="90">
        <f t="shared" si="45"/>
        <v>0</v>
      </c>
      <c r="Y273" s="91">
        <f t="shared" si="48"/>
        <v>0</v>
      </c>
      <c r="Z273" s="91">
        <f t="shared" si="46"/>
        <v>7</v>
      </c>
      <c r="AA273" s="92">
        <f t="shared" si="47"/>
        <v>5</v>
      </c>
      <c r="AB273" s="93"/>
      <c r="AC273" s="88" t="s">
        <v>802</v>
      </c>
      <c r="AD273" s="103"/>
      <c r="AE273" s="101"/>
      <c r="AF273" s="140" t="s">
        <v>945</v>
      </c>
      <c r="AG273" s="144" t="s">
        <v>947</v>
      </c>
    </row>
    <row r="274" spans="1:33" s="104" customFormat="1" ht="12" customHeight="1" x14ac:dyDescent="0.2">
      <c r="A274" s="69">
        <f t="shared" si="49"/>
        <v>273</v>
      </c>
      <c r="B274" s="69">
        <v>11</v>
      </c>
      <c r="C274" s="78" t="str">
        <f t="shared" si="53"/>
        <v>Крепкий алкоголь</v>
      </c>
      <c r="D274" s="99" t="s">
        <v>322</v>
      </c>
      <c r="E274" s="79" t="str">
        <f t="shared" si="50"/>
        <v>АП-4-700-Nemiroff</v>
      </c>
      <c r="F274" s="80">
        <v>124570</v>
      </c>
      <c r="G274" s="81">
        <f t="shared" si="51"/>
        <v>11100273</v>
      </c>
      <c r="H274" s="82">
        <v>700</v>
      </c>
      <c r="I274" s="83" t="s">
        <v>680</v>
      </c>
      <c r="J274" s="84">
        <f t="shared" si="52"/>
        <v>124570</v>
      </c>
      <c r="K274" s="99" t="s">
        <v>273</v>
      </c>
      <c r="L274" s="69" t="s">
        <v>20</v>
      </c>
      <c r="M274" s="69">
        <v>10</v>
      </c>
      <c r="N274" s="69">
        <v>640</v>
      </c>
      <c r="O274" s="69">
        <v>1260</v>
      </c>
      <c r="P274" s="100" t="s">
        <v>238</v>
      </c>
      <c r="Q274" s="100">
        <v>7</v>
      </c>
      <c r="R274" s="87">
        <v>1940</v>
      </c>
      <c r="S274" s="87" t="s">
        <v>239</v>
      </c>
      <c r="T274" s="87"/>
      <c r="U274" s="101"/>
      <c r="V274" s="121" t="s">
        <v>22</v>
      </c>
      <c r="W274" s="122" t="s">
        <v>22</v>
      </c>
      <c r="X274" s="90">
        <f t="shared" si="45"/>
        <v>0</v>
      </c>
      <c r="Y274" s="91">
        <f t="shared" si="48"/>
        <v>0</v>
      </c>
      <c r="Z274" s="91">
        <f t="shared" si="46"/>
        <v>8</v>
      </c>
      <c r="AA274" s="92">
        <f t="shared" si="47"/>
        <v>6</v>
      </c>
      <c r="AB274" s="93"/>
      <c r="AC274" s="88" t="s">
        <v>802</v>
      </c>
      <c r="AD274" s="103"/>
      <c r="AE274" s="101"/>
      <c r="AF274" s="140" t="s">
        <v>945</v>
      </c>
      <c r="AG274" s="144" t="s">
        <v>947</v>
      </c>
    </row>
    <row r="275" spans="1:33" s="104" customFormat="1" ht="12" customHeight="1" x14ac:dyDescent="0.2">
      <c r="A275" s="69">
        <f t="shared" si="49"/>
        <v>274</v>
      </c>
      <c r="B275" s="69">
        <v>11</v>
      </c>
      <c r="C275" s="78" t="str">
        <f t="shared" si="53"/>
        <v>Крепкий алкоголь</v>
      </c>
      <c r="D275" s="99" t="s">
        <v>322</v>
      </c>
      <c r="E275" s="79" t="str">
        <f t="shared" si="50"/>
        <v>КПМ-30-500-Nemiroff</v>
      </c>
      <c r="F275" s="80">
        <v>127950</v>
      </c>
      <c r="G275" s="81">
        <f t="shared" si="51"/>
        <v>11100274</v>
      </c>
      <c r="H275" s="82">
        <v>500</v>
      </c>
      <c r="I275" s="83" t="s">
        <v>679</v>
      </c>
      <c r="J275" s="84">
        <f t="shared" si="52"/>
        <v>127950</v>
      </c>
      <c r="K275" s="99" t="s">
        <v>274</v>
      </c>
      <c r="L275" s="69" t="s">
        <v>125</v>
      </c>
      <c r="M275" s="69">
        <v>10</v>
      </c>
      <c r="N275" s="69">
        <v>360</v>
      </c>
      <c r="O275" s="69">
        <v>1848</v>
      </c>
      <c r="P275" s="100" t="s">
        <v>25</v>
      </c>
      <c r="Q275" s="100">
        <v>6</v>
      </c>
      <c r="R275" s="87">
        <v>1657</v>
      </c>
      <c r="S275" s="87">
        <v>7</v>
      </c>
      <c r="T275" s="87"/>
      <c r="U275" s="101"/>
      <c r="V275" s="101"/>
      <c r="W275" s="102"/>
      <c r="X275" s="90">
        <f t="shared" si="45"/>
        <v>0</v>
      </c>
      <c r="Y275" s="91">
        <f t="shared" si="48"/>
        <v>0</v>
      </c>
      <c r="Z275" s="91">
        <f t="shared" si="46"/>
        <v>7</v>
      </c>
      <c r="AA275" s="92">
        <f t="shared" si="47"/>
        <v>0</v>
      </c>
      <c r="AB275" s="93"/>
      <c r="AC275" s="88" t="s">
        <v>802</v>
      </c>
      <c r="AD275" s="103"/>
      <c r="AE275" s="101"/>
      <c r="AF275" s="140" t="s">
        <v>945</v>
      </c>
      <c r="AG275" s="144" t="s">
        <v>947</v>
      </c>
    </row>
    <row r="276" spans="1:33" s="104" customFormat="1" ht="12" customHeight="1" x14ac:dyDescent="0.2">
      <c r="A276" s="69">
        <f t="shared" si="49"/>
        <v>275</v>
      </c>
      <c r="B276" s="69">
        <v>11</v>
      </c>
      <c r="C276" s="78" t="str">
        <f t="shared" si="53"/>
        <v>Крепкий алкоголь</v>
      </c>
      <c r="D276" s="99" t="s">
        <v>322</v>
      </c>
      <c r="E276" s="79" t="str">
        <f t="shared" si="50"/>
        <v>КПМ-30-1000-Nemiroff</v>
      </c>
      <c r="F276" s="80">
        <v>124499</v>
      </c>
      <c r="G276" s="81">
        <f t="shared" si="51"/>
        <v>11100275</v>
      </c>
      <c r="H276" s="82">
        <v>1000</v>
      </c>
      <c r="I276" s="83" t="s">
        <v>677</v>
      </c>
      <c r="J276" s="84">
        <f t="shared" si="52"/>
        <v>124499</v>
      </c>
      <c r="K276" s="99" t="s">
        <v>275</v>
      </c>
      <c r="L276" s="69" t="s">
        <v>20</v>
      </c>
      <c r="M276" s="69">
        <v>10</v>
      </c>
      <c r="N276" s="69">
        <v>710</v>
      </c>
      <c r="O276" s="69">
        <v>1092</v>
      </c>
      <c r="P276" s="100" t="s">
        <v>25</v>
      </c>
      <c r="Q276" s="100">
        <v>6</v>
      </c>
      <c r="R276" s="87">
        <v>1998</v>
      </c>
      <c r="S276" s="87">
        <v>7</v>
      </c>
      <c r="T276" s="87"/>
      <c r="U276" s="88" t="s">
        <v>102</v>
      </c>
      <c r="V276" s="101"/>
      <c r="W276" s="102"/>
      <c r="X276" s="90">
        <f t="shared" si="45"/>
        <v>0</v>
      </c>
      <c r="Y276" s="91">
        <f t="shared" si="48"/>
        <v>0</v>
      </c>
      <c r="Z276" s="91">
        <f t="shared" si="46"/>
        <v>7</v>
      </c>
      <c r="AA276" s="92">
        <f t="shared" si="47"/>
        <v>0</v>
      </c>
      <c r="AB276" s="93"/>
      <c r="AC276" s="88" t="s">
        <v>802</v>
      </c>
      <c r="AD276" s="103"/>
      <c r="AE276" s="101"/>
      <c r="AF276" s="140" t="s">
        <v>945</v>
      </c>
      <c r="AG276" s="144" t="s">
        <v>947</v>
      </c>
    </row>
    <row r="277" spans="1:33" s="104" customFormat="1" ht="12" customHeight="1" x14ac:dyDescent="0.2">
      <c r="A277" s="69">
        <f t="shared" si="49"/>
        <v>276</v>
      </c>
      <c r="B277" s="69">
        <v>11</v>
      </c>
      <c r="C277" s="78" t="str">
        <f t="shared" si="53"/>
        <v>Крепкий алкоголь</v>
      </c>
      <c r="D277" s="99" t="s">
        <v>322</v>
      </c>
      <c r="E277" s="79" t="str">
        <f t="shared" si="50"/>
        <v>КПМ-30-1750-Nemiroff</v>
      </c>
      <c r="F277" s="80">
        <v>128099</v>
      </c>
      <c r="G277" s="81">
        <f t="shared" si="51"/>
        <v>11100276</v>
      </c>
      <c r="H277" s="82">
        <v>1750</v>
      </c>
      <c r="I277" s="83" t="s">
        <v>681</v>
      </c>
      <c r="J277" s="84">
        <f t="shared" si="52"/>
        <v>128099</v>
      </c>
      <c r="K277" s="99" t="s">
        <v>276</v>
      </c>
      <c r="L277" s="69" t="s">
        <v>20</v>
      </c>
      <c r="M277" s="69">
        <v>10</v>
      </c>
      <c r="N277" s="69">
        <v>1400</v>
      </c>
      <c r="O277" s="69">
        <v>405</v>
      </c>
      <c r="P277" s="100" t="s">
        <v>277</v>
      </c>
      <c r="Q277" s="100">
        <v>5</v>
      </c>
      <c r="R277" s="87">
        <v>1575</v>
      </c>
      <c r="S277" s="87" t="s">
        <v>278</v>
      </c>
      <c r="T277" s="87"/>
      <c r="U277" s="88" t="s">
        <v>102</v>
      </c>
      <c r="V277" s="101"/>
      <c r="W277" s="102"/>
      <c r="X277" s="90">
        <f t="shared" si="45"/>
        <v>0</v>
      </c>
      <c r="Y277" s="91">
        <f t="shared" si="48"/>
        <v>0</v>
      </c>
      <c r="Z277" s="91">
        <f t="shared" si="46"/>
        <v>6</v>
      </c>
      <c r="AA277" s="92">
        <f t="shared" si="47"/>
        <v>4</v>
      </c>
      <c r="AB277" s="93"/>
      <c r="AC277" s="88" t="s">
        <v>802</v>
      </c>
      <c r="AD277" s="103"/>
      <c r="AE277" s="101"/>
      <c r="AF277" s="140" t="s">
        <v>945</v>
      </c>
      <c r="AG277" s="144" t="s">
        <v>947</v>
      </c>
    </row>
    <row r="278" spans="1:33" s="104" customFormat="1" ht="12" customHeight="1" x14ac:dyDescent="0.2">
      <c r="A278" s="69">
        <f t="shared" si="49"/>
        <v>277</v>
      </c>
      <c r="B278" s="69">
        <v>11</v>
      </c>
      <c r="C278" s="78" t="str">
        <f t="shared" si="53"/>
        <v>Крепкий алкоголь</v>
      </c>
      <c r="D278" s="99" t="s">
        <v>322</v>
      </c>
      <c r="E278" s="79" t="str">
        <f t="shared" si="50"/>
        <v>КПМ-23спец-500-Ясень</v>
      </c>
      <c r="F278" s="80">
        <v>128150</v>
      </c>
      <c r="G278" s="81">
        <f t="shared" si="51"/>
        <v>11100277</v>
      </c>
      <c r="H278" s="82">
        <v>500</v>
      </c>
      <c r="I278" s="83" t="s">
        <v>682</v>
      </c>
      <c r="J278" s="84">
        <f t="shared" si="52"/>
        <v>128150</v>
      </c>
      <c r="K278" s="99" t="s">
        <v>279</v>
      </c>
      <c r="L278" s="69" t="s">
        <v>20</v>
      </c>
      <c r="M278" s="69">
        <v>10</v>
      </c>
      <c r="N278" s="69">
        <v>365</v>
      </c>
      <c r="O278" s="69">
        <v>1372</v>
      </c>
      <c r="P278" s="100" t="s">
        <v>33</v>
      </c>
      <c r="Q278" s="100">
        <v>7</v>
      </c>
      <c r="R278" s="87">
        <v>1909</v>
      </c>
      <c r="S278" s="87">
        <v>8</v>
      </c>
      <c r="T278" s="87"/>
      <c r="U278" s="101"/>
      <c r="V278" s="101"/>
      <c r="W278" s="102"/>
      <c r="X278" s="90">
        <f t="shared" si="45"/>
        <v>0</v>
      </c>
      <c r="Y278" s="91">
        <f t="shared" si="48"/>
        <v>0</v>
      </c>
      <c r="Z278" s="91">
        <f t="shared" si="46"/>
        <v>8</v>
      </c>
      <c r="AA278" s="92">
        <f t="shared" si="47"/>
        <v>0</v>
      </c>
      <c r="AB278" s="93"/>
      <c r="AC278" s="88" t="s">
        <v>802</v>
      </c>
      <c r="AD278" s="103"/>
      <c r="AE278" s="101"/>
      <c r="AF278" s="140" t="s">
        <v>945</v>
      </c>
      <c r="AG278" s="140" t="s">
        <v>947</v>
      </c>
    </row>
    <row r="279" spans="1:33" s="104" customFormat="1" ht="12" customHeight="1" x14ac:dyDescent="0.2">
      <c r="A279" s="69">
        <f t="shared" si="49"/>
        <v>278</v>
      </c>
      <c r="B279" s="69">
        <v>21</v>
      </c>
      <c r="C279" s="78" t="str">
        <f t="shared" si="53"/>
        <v>Б/а напитки</v>
      </c>
      <c r="D279" s="99" t="s">
        <v>280</v>
      </c>
      <c r="E279" s="79" t="str">
        <f t="shared" si="50"/>
        <v>Вн-28-250-Pepsi</v>
      </c>
      <c r="F279" s="80">
        <v>200525</v>
      </c>
      <c r="G279" s="81">
        <f t="shared" si="51"/>
        <v>21100278</v>
      </c>
      <c r="H279" s="82">
        <v>250</v>
      </c>
      <c r="I279" s="83" t="s">
        <v>683</v>
      </c>
      <c r="J279" s="84">
        <f t="shared" si="52"/>
        <v>200525</v>
      </c>
      <c r="K279" s="99" t="s">
        <v>281</v>
      </c>
      <c r="L279" s="69" t="s">
        <v>125</v>
      </c>
      <c r="M279" s="69">
        <v>10</v>
      </c>
      <c r="N279" s="69">
        <v>185</v>
      </c>
      <c r="O279" s="69">
        <v>3780</v>
      </c>
      <c r="P279" s="100" t="s">
        <v>337</v>
      </c>
      <c r="Q279" s="100">
        <v>9</v>
      </c>
      <c r="R279" s="87">
        <v>2037</v>
      </c>
      <c r="S279" s="87" t="s">
        <v>173</v>
      </c>
      <c r="T279" s="87">
        <v>738</v>
      </c>
      <c r="U279" s="101"/>
      <c r="V279" s="101"/>
      <c r="W279" s="102"/>
      <c r="X279" s="90">
        <f t="shared" si="45"/>
        <v>0</v>
      </c>
      <c r="Y279" s="91">
        <f t="shared" si="48"/>
        <v>0</v>
      </c>
      <c r="Z279" s="91">
        <f t="shared" si="46"/>
        <v>9</v>
      </c>
      <c r="AA279" s="92">
        <f t="shared" si="47"/>
        <v>1</v>
      </c>
      <c r="AB279" s="93"/>
      <c r="AC279" s="101" t="s">
        <v>802</v>
      </c>
      <c r="AD279" s="103"/>
      <c r="AE279" s="101"/>
      <c r="AF279" s="140" t="s">
        <v>945</v>
      </c>
      <c r="AG279" s="140" t="s">
        <v>947</v>
      </c>
    </row>
    <row r="280" spans="1:33" s="104" customFormat="1" ht="12" customHeight="1" x14ac:dyDescent="0.2">
      <c r="A280" s="69">
        <f t="shared" si="49"/>
        <v>279</v>
      </c>
      <c r="B280" s="69">
        <v>11</v>
      </c>
      <c r="C280" s="78" t="str">
        <f t="shared" si="53"/>
        <v>Крепкий алкоголь</v>
      </c>
      <c r="D280" s="99" t="s">
        <v>482</v>
      </c>
      <c r="E280" s="79" t="str">
        <f t="shared" si="50"/>
        <v>В-28-1-250-STUZHA</v>
      </c>
      <c r="F280" s="80">
        <v>128225</v>
      </c>
      <c r="G280" s="81">
        <f t="shared" si="51"/>
        <v>11100279</v>
      </c>
      <c r="H280" s="82">
        <v>250</v>
      </c>
      <c r="I280" s="83" t="s">
        <v>684</v>
      </c>
      <c r="J280" s="84">
        <f t="shared" si="52"/>
        <v>128225</v>
      </c>
      <c r="K280" s="99" t="s">
        <v>284</v>
      </c>
      <c r="L280" s="69" t="s">
        <v>20</v>
      </c>
      <c r="M280" s="69">
        <v>10</v>
      </c>
      <c r="N280" s="69">
        <v>285</v>
      </c>
      <c r="O280" s="69">
        <v>2681</v>
      </c>
      <c r="P280" s="100" t="s">
        <v>33</v>
      </c>
      <c r="Q280" s="100">
        <v>7</v>
      </c>
      <c r="R280" s="87">
        <v>1508</v>
      </c>
      <c r="S280" s="87">
        <v>8</v>
      </c>
      <c r="T280" s="87"/>
      <c r="U280" s="101"/>
      <c r="V280" s="101"/>
      <c r="W280" s="102"/>
      <c r="X280" s="90">
        <f t="shared" si="45"/>
        <v>0</v>
      </c>
      <c r="Y280" s="91">
        <f t="shared" si="48"/>
        <v>0</v>
      </c>
      <c r="Z280" s="91">
        <f t="shared" si="46"/>
        <v>8</v>
      </c>
      <c r="AA280" s="92">
        <f t="shared" si="47"/>
        <v>0</v>
      </c>
      <c r="AB280" s="93"/>
      <c r="AC280" s="88" t="s">
        <v>802</v>
      </c>
      <c r="AD280" s="103"/>
      <c r="AE280" s="101"/>
      <c r="AF280" s="140" t="s">
        <v>945</v>
      </c>
      <c r="AG280" s="140" t="s">
        <v>947</v>
      </c>
    </row>
    <row r="281" spans="1:33" s="104" customFormat="1" ht="12" customHeight="1" x14ac:dyDescent="0.2">
      <c r="A281" s="69">
        <f t="shared" si="49"/>
        <v>280</v>
      </c>
      <c r="B281" s="69">
        <v>11</v>
      </c>
      <c r="C281" s="78" t="str">
        <f t="shared" si="53"/>
        <v>Крепкий алкоголь</v>
      </c>
      <c r="D281" s="99" t="s">
        <v>482</v>
      </c>
      <c r="E281" s="79" t="str">
        <f t="shared" si="50"/>
        <v>В-28-1-375-STUZHA</v>
      </c>
      <c r="F281" s="80">
        <v>128337</v>
      </c>
      <c r="G281" s="81">
        <f t="shared" si="51"/>
        <v>11100280</v>
      </c>
      <c r="H281" s="82">
        <v>375</v>
      </c>
      <c r="I281" s="83" t="s">
        <v>685</v>
      </c>
      <c r="J281" s="84">
        <f t="shared" si="52"/>
        <v>128337</v>
      </c>
      <c r="K281" s="99" t="s">
        <v>285</v>
      </c>
      <c r="L281" s="69" t="s">
        <v>20</v>
      </c>
      <c r="M281" s="69">
        <v>10</v>
      </c>
      <c r="N281" s="69">
        <v>345</v>
      </c>
      <c r="O281" s="69">
        <v>1980</v>
      </c>
      <c r="P281" s="100" t="s">
        <v>25</v>
      </c>
      <c r="Q281" s="100">
        <v>6</v>
      </c>
      <c r="R281" s="87">
        <v>1512</v>
      </c>
      <c r="S281" s="87">
        <v>7</v>
      </c>
      <c r="T281" s="87"/>
      <c r="U281" s="101"/>
      <c r="V281" s="101"/>
      <c r="W281" s="102"/>
      <c r="X281" s="90">
        <f t="shared" si="45"/>
        <v>0</v>
      </c>
      <c r="Y281" s="91">
        <f t="shared" si="48"/>
        <v>0</v>
      </c>
      <c r="Z281" s="91">
        <f t="shared" si="46"/>
        <v>7</v>
      </c>
      <c r="AA281" s="92">
        <f t="shared" si="47"/>
        <v>0</v>
      </c>
      <c r="AB281" s="93"/>
      <c r="AC281" s="88" t="s">
        <v>802</v>
      </c>
      <c r="AD281" s="103"/>
      <c r="AE281" s="101"/>
      <c r="AF281" s="140" t="s">
        <v>945</v>
      </c>
      <c r="AG281" s="140" t="s">
        <v>947</v>
      </c>
    </row>
    <row r="282" spans="1:33" s="104" customFormat="1" ht="12" customHeight="1" x14ac:dyDescent="0.2">
      <c r="A282" s="69">
        <f t="shared" si="49"/>
        <v>281</v>
      </c>
      <c r="B282" s="69">
        <v>33</v>
      </c>
      <c r="C282" s="78" t="str">
        <f t="shared" si="53"/>
        <v>Детское питание</v>
      </c>
      <c r="D282" s="99" t="s">
        <v>280</v>
      </c>
      <c r="E282" s="79" t="str">
        <f t="shared" si="50"/>
        <v>РТ51-110-ДП-Агуша</v>
      </c>
      <c r="F282" s="80">
        <v>301511</v>
      </c>
      <c r="G282" s="81">
        <f t="shared" si="51"/>
        <v>33100281</v>
      </c>
      <c r="H282" s="82">
        <v>110</v>
      </c>
      <c r="I282" s="83" t="s">
        <v>686</v>
      </c>
      <c r="J282" s="84">
        <f t="shared" si="52"/>
        <v>301511</v>
      </c>
      <c r="K282" s="99" t="s">
        <v>379</v>
      </c>
      <c r="L282" s="69" t="s">
        <v>51</v>
      </c>
      <c r="M282" s="69">
        <v>10</v>
      </c>
      <c r="N282" s="69">
        <v>125</v>
      </c>
      <c r="O282" s="69">
        <v>2637</v>
      </c>
      <c r="P282" s="100" t="s">
        <v>172</v>
      </c>
      <c r="Q282" s="100">
        <v>9</v>
      </c>
      <c r="R282" s="87">
        <v>852</v>
      </c>
      <c r="S282" s="87" t="s">
        <v>282</v>
      </c>
      <c r="T282" s="87"/>
      <c r="U282" s="101"/>
      <c r="V282" s="101"/>
      <c r="W282" s="102"/>
      <c r="X282" s="90">
        <f t="shared" si="45"/>
        <v>0</v>
      </c>
      <c r="Y282" s="91">
        <f t="shared" si="48"/>
        <v>0</v>
      </c>
      <c r="Z282" s="91">
        <f t="shared" si="46"/>
        <v>1</v>
      </c>
      <c r="AA282" s="92">
        <f t="shared" si="47"/>
        <v>9</v>
      </c>
      <c r="AB282" s="93"/>
      <c r="AC282" s="101" t="s">
        <v>803</v>
      </c>
      <c r="AD282" s="103"/>
      <c r="AE282" s="101"/>
      <c r="AF282" s="141" t="s">
        <v>966</v>
      </c>
      <c r="AG282" s="101"/>
    </row>
    <row r="283" spans="1:33" s="104" customFormat="1" ht="12" customHeight="1" x14ac:dyDescent="0.2">
      <c r="A283" s="69">
        <f t="shared" si="49"/>
        <v>282</v>
      </c>
      <c r="B283" s="69">
        <v>33</v>
      </c>
      <c r="C283" s="78" t="str">
        <f t="shared" si="53"/>
        <v>Детское питание</v>
      </c>
      <c r="D283" s="99" t="s">
        <v>280</v>
      </c>
      <c r="E283" s="79" t="str">
        <f t="shared" si="50"/>
        <v>РТ51-187-ДП-Агуша</v>
      </c>
      <c r="F283" s="80">
        <v>301619</v>
      </c>
      <c r="G283" s="81">
        <f t="shared" si="51"/>
        <v>33100282</v>
      </c>
      <c r="H283" s="82">
        <v>187</v>
      </c>
      <c r="I283" s="83" t="s">
        <v>687</v>
      </c>
      <c r="J283" s="84">
        <f t="shared" si="52"/>
        <v>301619</v>
      </c>
      <c r="K283" s="99" t="s">
        <v>380</v>
      </c>
      <c r="L283" s="69" t="s">
        <v>51</v>
      </c>
      <c r="M283" s="69">
        <v>10</v>
      </c>
      <c r="N283" s="69">
        <v>135</v>
      </c>
      <c r="O283" s="69">
        <v>2072</v>
      </c>
      <c r="P283" s="100" t="s">
        <v>287</v>
      </c>
      <c r="Q283" s="100">
        <v>8</v>
      </c>
      <c r="R283" s="87">
        <v>970</v>
      </c>
      <c r="S283" s="87" t="s">
        <v>230</v>
      </c>
      <c r="T283" s="87"/>
      <c r="U283" s="101"/>
      <c r="V283" s="101"/>
      <c r="W283" s="102"/>
      <c r="X283" s="90">
        <f t="shared" si="45"/>
        <v>0</v>
      </c>
      <c r="Y283" s="91">
        <f t="shared" si="48"/>
        <v>0</v>
      </c>
      <c r="Z283" s="91">
        <f t="shared" si="46"/>
        <v>1</v>
      </c>
      <c r="AA283" s="92">
        <f t="shared" si="47"/>
        <v>8</v>
      </c>
      <c r="AB283" s="93"/>
      <c r="AC283" s="101" t="s">
        <v>803</v>
      </c>
      <c r="AD283" s="103"/>
      <c r="AE283" s="101"/>
      <c r="AF283" s="141" t="s">
        <v>966</v>
      </c>
      <c r="AG283" s="101"/>
    </row>
    <row r="284" spans="1:33" s="104" customFormat="1" ht="12" customHeight="1" x14ac:dyDescent="0.2">
      <c r="A284" s="69">
        <f t="shared" si="49"/>
        <v>283</v>
      </c>
      <c r="B284" s="69">
        <v>22</v>
      </c>
      <c r="C284" s="78" t="str">
        <f t="shared" si="53"/>
        <v>Б/а напитки</v>
      </c>
      <c r="D284" s="88" t="s">
        <v>280</v>
      </c>
      <c r="E284" s="79" t="str">
        <f t="shared" si="50"/>
        <v>То-38-200-ДП-Я</v>
      </c>
      <c r="F284" s="80">
        <v>200620</v>
      </c>
      <c r="G284" s="81">
        <f t="shared" si="51"/>
        <v>22100283</v>
      </c>
      <c r="H284" s="82">
        <v>200</v>
      </c>
      <c r="I284" s="83" t="s">
        <v>688</v>
      </c>
      <c r="J284" s="84">
        <f t="shared" si="52"/>
        <v>200620</v>
      </c>
      <c r="K284" s="99" t="s">
        <v>294</v>
      </c>
      <c r="L284" s="69" t="s">
        <v>51</v>
      </c>
      <c r="M284" s="69">
        <v>10</v>
      </c>
      <c r="N284" s="69">
        <v>155</v>
      </c>
      <c r="O284" s="69">
        <v>3192</v>
      </c>
      <c r="P284" s="100" t="s">
        <v>807</v>
      </c>
      <c r="Q284" s="100">
        <v>14</v>
      </c>
      <c r="R284" s="87">
        <v>2170</v>
      </c>
      <c r="S284" s="87" t="s">
        <v>288</v>
      </c>
      <c r="T284" s="87">
        <v>534</v>
      </c>
      <c r="U284" s="101"/>
      <c r="V284" s="101"/>
      <c r="W284" s="102"/>
      <c r="X284" s="90">
        <f t="shared" si="45"/>
        <v>0</v>
      </c>
      <c r="Y284" s="91">
        <f t="shared" si="48"/>
        <v>0</v>
      </c>
      <c r="Z284" s="91">
        <f t="shared" si="46"/>
        <v>14</v>
      </c>
      <c r="AA284" s="92">
        <f t="shared" si="47"/>
        <v>1</v>
      </c>
      <c r="AB284" s="93"/>
      <c r="AC284" s="101" t="s">
        <v>803</v>
      </c>
      <c r="AD284" s="103"/>
      <c r="AE284" s="101"/>
      <c r="AF284" s="141" t="s">
        <v>966</v>
      </c>
      <c r="AG284" s="101"/>
    </row>
    <row r="285" spans="1:33" s="104" customFormat="1" ht="12" customHeight="1" x14ac:dyDescent="0.2">
      <c r="A285" s="69">
        <f t="shared" si="49"/>
        <v>284</v>
      </c>
      <c r="B285" s="69">
        <v>11</v>
      </c>
      <c r="C285" s="78" t="str">
        <f t="shared" si="53"/>
        <v>Крепкий алкоголь</v>
      </c>
      <c r="D285" s="88" t="s">
        <v>141</v>
      </c>
      <c r="E285" s="79" t="str">
        <f t="shared" si="50"/>
        <v>GP-30-500-Патриот</v>
      </c>
      <c r="F285" s="80">
        <v>126550</v>
      </c>
      <c r="G285" s="81">
        <f t="shared" si="51"/>
        <v>11100284</v>
      </c>
      <c r="H285" s="82">
        <v>500</v>
      </c>
      <c r="I285" s="83" t="s">
        <v>689</v>
      </c>
      <c r="J285" s="84">
        <f t="shared" si="52"/>
        <v>126550</v>
      </c>
      <c r="K285" s="99" t="s">
        <v>289</v>
      </c>
      <c r="L285" s="69" t="s">
        <v>20</v>
      </c>
      <c r="M285" s="69">
        <v>10</v>
      </c>
      <c r="N285" s="69">
        <v>380</v>
      </c>
      <c r="O285" s="69">
        <v>1960</v>
      </c>
      <c r="P285" s="100" t="s">
        <v>33</v>
      </c>
      <c r="Q285" s="100">
        <v>7</v>
      </c>
      <c r="R285" s="109">
        <v>2107</v>
      </c>
      <c r="S285" s="87">
        <v>8</v>
      </c>
      <c r="T285" s="87"/>
      <c r="U285" s="101"/>
      <c r="V285" s="101"/>
      <c r="W285" s="102"/>
      <c r="X285" s="90">
        <f t="shared" si="45"/>
        <v>0</v>
      </c>
      <c r="Y285" s="91">
        <f t="shared" si="48"/>
        <v>0</v>
      </c>
      <c r="Z285" s="91">
        <f t="shared" si="46"/>
        <v>8</v>
      </c>
      <c r="AA285" s="92">
        <f t="shared" si="47"/>
        <v>0</v>
      </c>
      <c r="AB285" s="93"/>
      <c r="AC285" s="88" t="s">
        <v>802</v>
      </c>
      <c r="AD285" s="103"/>
      <c r="AE285" s="101"/>
      <c r="AF285" s="140" t="s">
        <v>945</v>
      </c>
      <c r="AG285" s="140" t="s">
        <v>947</v>
      </c>
    </row>
    <row r="286" spans="1:33" s="104" customFormat="1" ht="12" customHeight="1" x14ac:dyDescent="0.2">
      <c r="A286" s="69">
        <f t="shared" si="49"/>
        <v>285</v>
      </c>
      <c r="B286" s="69">
        <v>11</v>
      </c>
      <c r="C286" s="78" t="str">
        <f t="shared" si="53"/>
        <v>Крепкий алкоголь</v>
      </c>
      <c r="D286" s="88" t="s">
        <v>290</v>
      </c>
      <c r="E286" s="79" t="str">
        <f t="shared" si="50"/>
        <v>КПМ-28-700-Акдов</v>
      </c>
      <c r="F286" s="80">
        <v>128470</v>
      </c>
      <c r="G286" s="81">
        <f t="shared" si="51"/>
        <v>11100285</v>
      </c>
      <c r="H286" s="82">
        <v>700</v>
      </c>
      <c r="I286" s="83" t="s">
        <v>690</v>
      </c>
      <c r="J286" s="84">
        <f t="shared" si="52"/>
        <v>128470</v>
      </c>
      <c r="K286" s="99" t="s">
        <v>291</v>
      </c>
      <c r="L286" s="69" t="s">
        <v>20</v>
      </c>
      <c r="M286" s="69">
        <v>10</v>
      </c>
      <c r="N286" s="69">
        <v>900</v>
      </c>
      <c r="O286" s="69">
        <v>784</v>
      </c>
      <c r="P286" s="100" t="s">
        <v>35</v>
      </c>
      <c r="Q286" s="100">
        <v>4</v>
      </c>
      <c r="R286" s="109">
        <v>1290</v>
      </c>
      <c r="S286" s="87" t="s">
        <v>108</v>
      </c>
      <c r="T286" s="87">
        <v>750</v>
      </c>
      <c r="U286" s="101" t="s">
        <v>1057</v>
      </c>
      <c r="V286" s="101"/>
      <c r="W286" s="102"/>
      <c r="X286" s="90">
        <f t="shared" si="45"/>
        <v>0</v>
      </c>
      <c r="Y286" s="91">
        <f t="shared" si="48"/>
        <v>0</v>
      </c>
      <c r="Z286" s="91">
        <f t="shared" si="46"/>
        <v>5</v>
      </c>
      <c r="AA286" s="92">
        <f t="shared" si="47"/>
        <v>0</v>
      </c>
      <c r="AB286" s="93"/>
      <c r="AC286" s="88" t="s">
        <v>802</v>
      </c>
      <c r="AD286" s="103"/>
      <c r="AE286" s="101"/>
      <c r="AF286" s="140" t="s">
        <v>945</v>
      </c>
      <c r="AG286" s="88" t="s">
        <v>950</v>
      </c>
    </row>
    <row r="287" spans="1:33" s="104" customFormat="1" ht="12" customHeight="1" x14ac:dyDescent="0.2">
      <c r="A287" s="69">
        <f t="shared" si="49"/>
        <v>286</v>
      </c>
      <c r="B287" s="69">
        <v>11</v>
      </c>
      <c r="C287" s="78" t="str">
        <f t="shared" si="53"/>
        <v>Крепкий алкоголь</v>
      </c>
      <c r="D287" s="99" t="s">
        <v>482</v>
      </c>
      <c r="E287" s="79" t="str">
        <f t="shared" si="50"/>
        <v>КПМ-30-700-Stuzha</v>
      </c>
      <c r="F287" s="80">
        <v>128570</v>
      </c>
      <c r="G287" s="81">
        <f t="shared" si="51"/>
        <v>11100286</v>
      </c>
      <c r="H287" s="82">
        <v>700</v>
      </c>
      <c r="I287" s="83" t="s">
        <v>691</v>
      </c>
      <c r="J287" s="84">
        <f t="shared" si="52"/>
        <v>128570</v>
      </c>
      <c r="K287" s="99" t="s">
        <v>356</v>
      </c>
      <c r="L287" s="69" t="s">
        <v>20</v>
      </c>
      <c r="M287" s="69">
        <v>10</v>
      </c>
      <c r="N287" s="69">
        <v>535</v>
      </c>
      <c r="O287" s="87">
        <v>1463</v>
      </c>
      <c r="P287" s="100" t="s">
        <v>33</v>
      </c>
      <c r="Q287" s="100">
        <v>7</v>
      </c>
      <c r="R287" s="109">
        <v>2016</v>
      </c>
      <c r="S287" s="87">
        <v>8</v>
      </c>
      <c r="T287" s="87"/>
      <c r="U287" s="101"/>
      <c r="V287" s="101"/>
      <c r="W287" s="102"/>
      <c r="X287" s="90">
        <f t="shared" si="45"/>
        <v>0</v>
      </c>
      <c r="Y287" s="91">
        <f t="shared" si="48"/>
        <v>0</v>
      </c>
      <c r="Z287" s="91">
        <f t="shared" si="46"/>
        <v>8</v>
      </c>
      <c r="AA287" s="92">
        <f t="shared" si="47"/>
        <v>0</v>
      </c>
      <c r="AB287" s="93"/>
      <c r="AC287" s="88" t="s">
        <v>802</v>
      </c>
      <c r="AD287" s="103"/>
      <c r="AE287" s="101"/>
      <c r="AF287" s="140" t="s">
        <v>945</v>
      </c>
      <c r="AG287" s="140" t="s">
        <v>947</v>
      </c>
    </row>
    <row r="288" spans="1:33" s="104" customFormat="1" x14ac:dyDescent="0.2">
      <c r="A288" s="69">
        <f t="shared" si="49"/>
        <v>287</v>
      </c>
      <c r="B288" s="69">
        <v>11</v>
      </c>
      <c r="C288" s="78" t="str">
        <f t="shared" si="53"/>
        <v>Крепкий алкоголь</v>
      </c>
      <c r="D288" s="79" t="s">
        <v>900</v>
      </c>
      <c r="E288" s="79" t="str">
        <f t="shared" si="50"/>
        <v>В-30-5изм-700-Праздничная</v>
      </c>
      <c r="F288" s="80">
        <v>128670</v>
      </c>
      <c r="G288" s="81">
        <f t="shared" ref="G288" si="54">IF(AND(B288&gt;0,M288&gt;0),CONCATENATE(B288,M288,RIGHT(G287,4))+1,"")</f>
        <v>11100287</v>
      </c>
      <c r="H288" s="82">
        <v>700</v>
      </c>
      <c r="I288" s="83" t="s">
        <v>692</v>
      </c>
      <c r="J288" s="84">
        <f t="shared" ref="J288" si="55">F288</f>
        <v>128670</v>
      </c>
      <c r="K288" s="99" t="s">
        <v>323</v>
      </c>
      <c r="L288" s="69" t="s">
        <v>20</v>
      </c>
      <c r="M288" s="69">
        <v>10</v>
      </c>
      <c r="N288" s="69">
        <v>450</v>
      </c>
      <c r="O288" s="87">
        <v>1398</v>
      </c>
      <c r="P288" s="100" t="s">
        <v>30</v>
      </c>
      <c r="Q288" s="100">
        <v>6</v>
      </c>
      <c r="R288" s="109">
        <v>1918</v>
      </c>
      <c r="S288" s="87" t="s">
        <v>112</v>
      </c>
      <c r="T288" s="87"/>
      <c r="U288" s="101"/>
      <c r="V288" s="101"/>
      <c r="W288" s="102"/>
      <c r="X288" s="90">
        <f t="shared" si="45"/>
        <v>0</v>
      </c>
      <c r="Y288" s="91">
        <f t="shared" si="48"/>
        <v>0</v>
      </c>
      <c r="Z288" s="91">
        <f t="shared" si="46"/>
        <v>6</v>
      </c>
      <c r="AA288" s="92">
        <f t="shared" si="47"/>
        <v>1</v>
      </c>
      <c r="AB288" s="93"/>
      <c r="AC288" s="88" t="s">
        <v>802</v>
      </c>
      <c r="AD288" s="103"/>
      <c r="AE288" s="101"/>
      <c r="AF288" s="140" t="s">
        <v>945</v>
      </c>
      <c r="AG288" s="140" t="s">
        <v>947</v>
      </c>
    </row>
    <row r="289" spans="1:33" s="104" customFormat="1" ht="12" customHeight="1" x14ac:dyDescent="0.2">
      <c r="A289" s="69">
        <f t="shared" si="49"/>
        <v>288</v>
      </c>
      <c r="B289" s="69">
        <v>11</v>
      </c>
      <c r="C289" s="78" t="str">
        <f t="shared" si="53"/>
        <v>Крепкий алкоголь</v>
      </c>
      <c r="D289" s="99" t="s">
        <v>322</v>
      </c>
      <c r="E289" s="79" t="str">
        <f t="shared" si="50"/>
        <v>КПМ-23спец-700-Ясень</v>
      </c>
      <c r="F289" s="80">
        <v>128770</v>
      </c>
      <c r="G289" s="81">
        <f t="shared" ref="G289:G291" si="56">IF(AND(B289&gt;0,M289&gt;0),CONCATENATE(B289,M289,RIGHT(G288,4))+1,"")</f>
        <v>11100288</v>
      </c>
      <c r="H289" s="82">
        <v>700</v>
      </c>
      <c r="I289" s="83" t="s">
        <v>693</v>
      </c>
      <c r="J289" s="84">
        <f t="shared" ref="J289:J291" si="57">F289</f>
        <v>128770</v>
      </c>
      <c r="K289" s="99" t="s">
        <v>324</v>
      </c>
      <c r="L289" s="69" t="s">
        <v>20</v>
      </c>
      <c r="M289" s="69">
        <v>10</v>
      </c>
      <c r="N289" s="69">
        <v>450</v>
      </c>
      <c r="O289" s="87">
        <v>1106</v>
      </c>
      <c r="P289" s="100" t="s">
        <v>33</v>
      </c>
      <c r="Q289" s="100">
        <v>7</v>
      </c>
      <c r="R289" s="109">
        <v>2090</v>
      </c>
      <c r="S289" s="87">
        <v>8</v>
      </c>
      <c r="T289" s="87"/>
      <c r="U289" s="101"/>
      <c r="V289" s="101"/>
      <c r="W289" s="102"/>
      <c r="X289" s="90">
        <f t="shared" si="45"/>
        <v>0</v>
      </c>
      <c r="Y289" s="91">
        <f t="shared" si="48"/>
        <v>0</v>
      </c>
      <c r="Z289" s="91">
        <f t="shared" si="46"/>
        <v>8</v>
      </c>
      <c r="AA289" s="92">
        <f t="shared" si="47"/>
        <v>0</v>
      </c>
      <c r="AB289" s="93"/>
      <c r="AC289" s="88" t="s">
        <v>802</v>
      </c>
      <c r="AD289" s="103"/>
      <c r="AE289" s="101"/>
      <c r="AF289" s="140" t="s">
        <v>945</v>
      </c>
      <c r="AG289" s="140" t="s">
        <v>947</v>
      </c>
    </row>
    <row r="290" spans="1:33" s="104" customFormat="1" ht="12" customHeight="1" x14ac:dyDescent="0.2">
      <c r="A290" s="69">
        <f t="shared" si="49"/>
        <v>289</v>
      </c>
      <c r="B290" s="69">
        <v>11</v>
      </c>
      <c r="C290" s="78" t="str">
        <f t="shared" si="53"/>
        <v>Крепкий алкоголь</v>
      </c>
      <c r="D290" s="99" t="s">
        <v>322</v>
      </c>
      <c r="E290" s="79" t="str">
        <f t="shared" si="50"/>
        <v>АП-4-1000-Nemiroff</v>
      </c>
      <c r="F290" s="80">
        <v>128899</v>
      </c>
      <c r="G290" s="81">
        <f t="shared" si="56"/>
        <v>11100289</v>
      </c>
      <c r="H290" s="82">
        <v>1000</v>
      </c>
      <c r="I290" s="83" t="s">
        <v>677</v>
      </c>
      <c r="J290" s="84">
        <f t="shared" si="57"/>
        <v>128899</v>
      </c>
      <c r="K290" s="99" t="s">
        <v>325</v>
      </c>
      <c r="L290" s="69" t="s">
        <v>20</v>
      </c>
      <c r="M290" s="69">
        <v>10</v>
      </c>
      <c r="N290" s="69">
        <v>800</v>
      </c>
      <c r="O290" s="69">
        <v>858</v>
      </c>
      <c r="P290" s="100" t="s">
        <v>146</v>
      </c>
      <c r="Q290" s="100">
        <v>6</v>
      </c>
      <c r="R290" s="87">
        <v>1842</v>
      </c>
      <c r="S290" s="87" t="s">
        <v>241</v>
      </c>
      <c r="T290" s="87"/>
      <c r="U290" s="101"/>
      <c r="V290" s="121"/>
      <c r="W290" s="122"/>
      <c r="X290" s="90">
        <f t="shared" si="45"/>
        <v>0</v>
      </c>
      <c r="Y290" s="91">
        <f t="shared" si="48"/>
        <v>0</v>
      </c>
      <c r="Z290" s="91">
        <f t="shared" si="46"/>
        <v>7</v>
      </c>
      <c r="AA290" s="92">
        <f t="shared" si="47"/>
        <v>5</v>
      </c>
      <c r="AB290" s="93"/>
      <c r="AC290" s="88" t="s">
        <v>802</v>
      </c>
      <c r="AD290" s="103"/>
      <c r="AE290" s="101"/>
      <c r="AF290" s="140" t="s">
        <v>945</v>
      </c>
      <c r="AG290" s="140" t="s">
        <v>947</v>
      </c>
    </row>
    <row r="291" spans="1:33" s="104" customFormat="1" ht="12" customHeight="1" x14ac:dyDescent="0.2">
      <c r="A291" s="69">
        <f t="shared" si="49"/>
        <v>290</v>
      </c>
      <c r="B291" s="69">
        <v>11</v>
      </c>
      <c r="C291" s="78" t="str">
        <f t="shared" si="53"/>
        <v>Крепкий алкоголь</v>
      </c>
      <c r="D291" s="99" t="s">
        <v>322</v>
      </c>
      <c r="E291" s="79" t="str">
        <f t="shared" si="50"/>
        <v>КПМ-23спец-250-Ясень</v>
      </c>
      <c r="F291" s="80">
        <v>128925</v>
      </c>
      <c r="G291" s="81">
        <f t="shared" si="56"/>
        <v>11100290</v>
      </c>
      <c r="H291" s="82">
        <v>250</v>
      </c>
      <c r="I291" s="83" t="s">
        <v>694</v>
      </c>
      <c r="J291" s="84">
        <f t="shared" si="57"/>
        <v>128925</v>
      </c>
      <c r="K291" s="99" t="s">
        <v>326</v>
      </c>
      <c r="L291" s="69" t="s">
        <v>20</v>
      </c>
      <c r="M291" s="69">
        <v>10</v>
      </c>
      <c r="N291" s="69">
        <v>240</v>
      </c>
      <c r="O291" s="69">
        <v>2682</v>
      </c>
      <c r="P291" s="100" t="s">
        <v>67</v>
      </c>
      <c r="Q291" s="100">
        <v>9</v>
      </c>
      <c r="R291" s="87">
        <v>2053</v>
      </c>
      <c r="S291" s="87">
        <v>10</v>
      </c>
      <c r="T291" s="87"/>
      <c r="U291" s="101"/>
      <c r="V291" s="101"/>
      <c r="W291" s="102"/>
      <c r="X291" s="90">
        <f t="shared" si="45"/>
        <v>0</v>
      </c>
      <c r="Y291" s="91">
        <f t="shared" si="48"/>
        <v>0</v>
      </c>
      <c r="Z291" s="91">
        <f t="shared" si="46"/>
        <v>10</v>
      </c>
      <c r="AA291" s="92">
        <f t="shared" si="47"/>
        <v>0</v>
      </c>
      <c r="AB291" s="93"/>
      <c r="AC291" s="88" t="s">
        <v>802</v>
      </c>
      <c r="AD291" s="103"/>
      <c r="AE291" s="101"/>
      <c r="AF291" s="140" t="s">
        <v>945</v>
      </c>
      <c r="AG291" s="140" t="s">
        <v>947</v>
      </c>
    </row>
    <row r="292" spans="1:33" s="104" customFormat="1" ht="12" customHeight="1" x14ac:dyDescent="0.2">
      <c r="A292" s="69">
        <f t="shared" si="49"/>
        <v>291</v>
      </c>
      <c r="B292" s="69">
        <v>11</v>
      </c>
      <c r="C292" s="78" t="str">
        <f t="shared" si="53"/>
        <v>Крепкий алкоголь</v>
      </c>
      <c r="D292" s="99" t="s">
        <v>322</v>
      </c>
      <c r="E292" s="79" t="str">
        <f t="shared" si="50"/>
        <v>В-28-4-250-Nemiroff</v>
      </c>
      <c r="F292" s="80">
        <v>129025</v>
      </c>
      <c r="G292" s="81">
        <f t="shared" ref="G292:G293" si="58">IF(AND(B292&gt;0,M292&gt;0),CONCATENATE(B292,M292,RIGHT(G291,4))+1,"")</f>
        <v>11100291</v>
      </c>
      <c r="H292" s="82">
        <v>250</v>
      </c>
      <c r="I292" s="83" t="s">
        <v>678</v>
      </c>
      <c r="J292" s="84">
        <f t="shared" ref="J292" si="59">F292</f>
        <v>129025</v>
      </c>
      <c r="K292" s="99" t="s">
        <v>331</v>
      </c>
      <c r="L292" s="69" t="s">
        <v>20</v>
      </c>
      <c r="M292" s="69">
        <v>10</v>
      </c>
      <c r="N292" s="69">
        <v>280</v>
      </c>
      <c r="O292" s="69">
        <v>2295</v>
      </c>
      <c r="P292" s="100" t="s">
        <v>38</v>
      </c>
      <c r="Q292" s="100">
        <v>5</v>
      </c>
      <c r="R292" s="87">
        <v>1257</v>
      </c>
      <c r="S292" s="87">
        <v>6</v>
      </c>
      <c r="T292" s="87"/>
      <c r="U292" s="101"/>
      <c r="V292" s="101"/>
      <c r="W292" s="102"/>
      <c r="X292" s="90">
        <f t="shared" si="45"/>
        <v>0</v>
      </c>
      <c r="Y292" s="91">
        <f t="shared" si="48"/>
        <v>0</v>
      </c>
      <c r="Z292" s="91">
        <f t="shared" si="46"/>
        <v>6</v>
      </c>
      <c r="AA292" s="92">
        <f t="shared" si="47"/>
        <v>0</v>
      </c>
      <c r="AB292" s="93"/>
      <c r="AC292" s="88" t="s">
        <v>802</v>
      </c>
      <c r="AD292" s="103"/>
      <c r="AE292" s="101"/>
      <c r="AF292" s="140" t="s">
        <v>945</v>
      </c>
      <c r="AG292" s="140" t="s">
        <v>947</v>
      </c>
    </row>
    <row r="293" spans="1:33" s="104" customFormat="1" ht="12" customHeight="1" x14ac:dyDescent="0.2">
      <c r="A293" s="69">
        <f t="shared" si="49"/>
        <v>292</v>
      </c>
      <c r="B293" s="69">
        <v>21</v>
      </c>
      <c r="C293" s="78" t="str">
        <f t="shared" si="53"/>
        <v>Б/а напитки</v>
      </c>
      <c r="D293" s="99" t="s">
        <v>280</v>
      </c>
      <c r="E293" s="79" t="str">
        <f t="shared" si="50"/>
        <v>КПНв-330-Pepsi Ретро</v>
      </c>
      <c r="F293" s="80">
        <v>200733</v>
      </c>
      <c r="G293" s="81">
        <f t="shared" si="58"/>
        <v>21100292</v>
      </c>
      <c r="H293" s="82">
        <v>330</v>
      </c>
      <c r="I293" s="83" t="s">
        <v>695</v>
      </c>
      <c r="J293" s="84">
        <f t="shared" ref="J293:J294" si="60">F293</f>
        <v>200733</v>
      </c>
      <c r="K293" s="99" t="s">
        <v>336</v>
      </c>
      <c r="L293" s="69" t="s">
        <v>125</v>
      </c>
      <c r="M293" s="69">
        <v>10</v>
      </c>
      <c r="N293" s="69">
        <v>213</v>
      </c>
      <c r="O293" s="69">
        <v>3420</v>
      </c>
      <c r="P293" s="100" t="s">
        <v>337</v>
      </c>
      <c r="Q293" s="100">
        <v>9</v>
      </c>
      <c r="R293" s="87">
        <v>2160</v>
      </c>
      <c r="S293" s="87">
        <v>9</v>
      </c>
      <c r="T293" s="87"/>
      <c r="U293" s="101"/>
      <c r="V293" s="101"/>
      <c r="W293" s="102"/>
      <c r="X293" s="90">
        <f t="shared" si="45"/>
        <v>0</v>
      </c>
      <c r="Y293" s="91">
        <f t="shared" si="48"/>
        <v>0</v>
      </c>
      <c r="Z293" s="91">
        <f t="shared" si="46"/>
        <v>9</v>
      </c>
      <c r="AA293" s="92">
        <f t="shared" si="47"/>
        <v>1</v>
      </c>
      <c r="AB293" s="93"/>
      <c r="AC293" s="101" t="s">
        <v>802</v>
      </c>
      <c r="AD293" s="103"/>
      <c r="AE293" s="101"/>
      <c r="AF293" s="140" t="s">
        <v>945</v>
      </c>
      <c r="AG293" s="140" t="s">
        <v>947</v>
      </c>
    </row>
    <row r="294" spans="1:33" s="104" customFormat="1" ht="12" customHeight="1" x14ac:dyDescent="0.2">
      <c r="A294" s="69">
        <f t="shared" si="49"/>
        <v>293</v>
      </c>
      <c r="B294" s="69">
        <v>11</v>
      </c>
      <c r="C294" s="78" t="str">
        <f t="shared" si="53"/>
        <v>Крепкий алкоголь</v>
      </c>
      <c r="D294" s="99" t="s">
        <v>290</v>
      </c>
      <c r="E294" s="79" t="str">
        <f t="shared" si="50"/>
        <v>КПМ-28-500-Ханская</v>
      </c>
      <c r="F294" s="80">
        <v>129150</v>
      </c>
      <c r="G294" s="81">
        <f t="shared" ref="G294" si="61">IF(AND(B294&gt;0,M294&gt;0),CONCATENATE(B294,M294,RIGHT(G293,4))+1,"")</f>
        <v>11100293</v>
      </c>
      <c r="H294" s="82">
        <v>500</v>
      </c>
      <c r="I294" s="83" t="s">
        <v>696</v>
      </c>
      <c r="J294" s="84">
        <f t="shared" si="60"/>
        <v>129150</v>
      </c>
      <c r="K294" s="99" t="s">
        <v>338</v>
      </c>
      <c r="L294" s="69" t="s">
        <v>20</v>
      </c>
      <c r="M294" s="69">
        <v>10</v>
      </c>
      <c r="N294" s="69">
        <v>495</v>
      </c>
      <c r="O294" s="69">
        <v>1408</v>
      </c>
      <c r="P294" s="100" t="s">
        <v>43</v>
      </c>
      <c r="Q294" s="100">
        <v>8</v>
      </c>
      <c r="R294" s="87">
        <v>1735</v>
      </c>
      <c r="S294" s="87">
        <v>9</v>
      </c>
      <c r="T294" s="87"/>
      <c r="U294" s="101"/>
      <c r="V294" s="101"/>
      <c r="W294" s="102"/>
      <c r="X294" s="90">
        <f t="shared" si="45"/>
        <v>0</v>
      </c>
      <c r="Y294" s="91">
        <f t="shared" si="48"/>
        <v>0</v>
      </c>
      <c r="Z294" s="91">
        <f t="shared" si="46"/>
        <v>9</v>
      </c>
      <c r="AA294" s="92">
        <f t="shared" si="47"/>
        <v>0</v>
      </c>
      <c r="AB294" s="93"/>
      <c r="AC294" s="88" t="s">
        <v>802</v>
      </c>
      <c r="AD294" s="103"/>
      <c r="AE294" s="101"/>
      <c r="AF294" s="140" t="s">
        <v>945</v>
      </c>
      <c r="AG294" s="144" t="s">
        <v>947</v>
      </c>
    </row>
    <row r="295" spans="1:33" s="104" customFormat="1" ht="12" customHeight="1" x14ac:dyDescent="0.2">
      <c r="A295" s="69">
        <f t="shared" si="49"/>
        <v>294</v>
      </c>
      <c r="B295" s="69">
        <v>11</v>
      </c>
      <c r="C295" s="78" t="str">
        <f t="shared" si="53"/>
        <v>Крепкий алкоголь</v>
      </c>
      <c r="D295" s="99" t="s">
        <v>290</v>
      </c>
      <c r="E295" s="79" t="str">
        <f t="shared" si="50"/>
        <v>КПМ-28-700-Ханская</v>
      </c>
      <c r="F295" s="80">
        <v>129270</v>
      </c>
      <c r="G295" s="81">
        <f t="shared" ref="G295" si="62">IF(AND(B295&gt;0,M295&gt;0),CONCATENATE(B295,M295,RIGHT(G294,4))+1,"")</f>
        <v>11100294</v>
      </c>
      <c r="H295" s="82">
        <v>700</v>
      </c>
      <c r="I295" s="83" t="s">
        <v>697</v>
      </c>
      <c r="J295" s="84">
        <f t="shared" ref="J295" si="63">F295</f>
        <v>129270</v>
      </c>
      <c r="K295" s="99" t="s">
        <v>339</v>
      </c>
      <c r="L295" s="69" t="s">
        <v>20</v>
      </c>
      <c r="M295" s="69">
        <v>10</v>
      </c>
      <c r="N295" s="69">
        <v>600</v>
      </c>
      <c r="O295" s="69">
        <v>1200</v>
      </c>
      <c r="P295" s="100" t="s">
        <v>43</v>
      </c>
      <c r="Q295" s="100">
        <v>8</v>
      </c>
      <c r="R295" s="87">
        <v>1882</v>
      </c>
      <c r="S295" s="87">
        <v>9</v>
      </c>
      <c r="T295" s="87"/>
      <c r="U295" s="101"/>
      <c r="V295" s="101"/>
      <c r="W295" s="102"/>
      <c r="X295" s="90">
        <f t="shared" si="45"/>
        <v>0</v>
      </c>
      <c r="Y295" s="91">
        <f t="shared" si="48"/>
        <v>0</v>
      </c>
      <c r="Z295" s="91">
        <f t="shared" si="46"/>
        <v>9</v>
      </c>
      <c r="AA295" s="92">
        <f t="shared" si="47"/>
        <v>0</v>
      </c>
      <c r="AB295" s="93"/>
      <c r="AC295" s="88" t="s">
        <v>802</v>
      </c>
      <c r="AD295" s="103"/>
      <c r="AE295" s="101"/>
      <c r="AF295" s="140" t="s">
        <v>945</v>
      </c>
      <c r="AG295" s="144" t="s">
        <v>947</v>
      </c>
    </row>
    <row r="296" spans="1:33" s="104" customFormat="1" ht="12" customHeight="1" x14ac:dyDescent="0.2">
      <c r="A296" s="69">
        <f t="shared" si="49"/>
        <v>295</v>
      </c>
      <c r="B296" s="69">
        <v>11</v>
      </c>
      <c r="C296" s="78" t="str">
        <f t="shared" si="53"/>
        <v>Крепкий алкоголь</v>
      </c>
      <c r="D296" s="99" t="s">
        <v>290</v>
      </c>
      <c r="E296" s="79" t="str">
        <f t="shared" si="50"/>
        <v>КПМ-28-1000-Ханская</v>
      </c>
      <c r="F296" s="80">
        <v>129399</v>
      </c>
      <c r="G296" s="81">
        <f t="shared" ref="G296" si="64">IF(AND(B296&gt;0,M296&gt;0),CONCATENATE(B296,M296,RIGHT(G295,4))+1,"")</f>
        <v>11100295</v>
      </c>
      <c r="H296" s="82">
        <v>1000</v>
      </c>
      <c r="I296" s="83" t="s">
        <v>698</v>
      </c>
      <c r="J296" s="84">
        <f t="shared" ref="J296" si="65">F296</f>
        <v>129399</v>
      </c>
      <c r="K296" s="99" t="s">
        <v>340</v>
      </c>
      <c r="L296" s="69" t="s">
        <v>20</v>
      </c>
      <c r="M296" s="69">
        <v>10</v>
      </c>
      <c r="N296" s="69">
        <v>720</v>
      </c>
      <c r="O296" s="69">
        <v>900</v>
      </c>
      <c r="P296" s="100" t="s">
        <v>25</v>
      </c>
      <c r="Q296" s="100">
        <v>6</v>
      </c>
      <c r="R296" s="87">
        <v>1850</v>
      </c>
      <c r="S296" s="87">
        <v>7</v>
      </c>
      <c r="T296" s="87"/>
      <c r="U296" s="101"/>
      <c r="V296" s="101"/>
      <c r="W296" s="102"/>
      <c r="X296" s="90">
        <f t="shared" si="45"/>
        <v>0</v>
      </c>
      <c r="Y296" s="91">
        <f t="shared" si="48"/>
        <v>0</v>
      </c>
      <c r="Z296" s="91">
        <f t="shared" si="46"/>
        <v>7</v>
      </c>
      <c r="AA296" s="92">
        <f t="shared" si="47"/>
        <v>0</v>
      </c>
      <c r="AB296" s="93"/>
      <c r="AC296" s="88" t="s">
        <v>802</v>
      </c>
      <c r="AD296" s="103"/>
      <c r="AE296" s="101"/>
      <c r="AF296" s="140" t="s">
        <v>945</v>
      </c>
      <c r="AG296" s="144" t="s">
        <v>947</v>
      </c>
    </row>
    <row r="297" spans="1:33" s="104" customFormat="1" ht="12" customHeight="1" x14ac:dyDescent="0.2">
      <c r="A297" s="69">
        <f t="shared" si="49"/>
        <v>296</v>
      </c>
      <c r="B297" s="69">
        <v>14</v>
      </c>
      <c r="C297" s="78" t="str">
        <f t="shared" si="53"/>
        <v>Пиво</v>
      </c>
      <c r="D297" s="99" t="s">
        <v>123</v>
      </c>
      <c r="E297" s="79" t="str">
        <f t="shared" si="50"/>
        <v>КПНв-500-LN</v>
      </c>
      <c r="F297" s="80">
        <v>129450</v>
      </c>
      <c r="G297" s="81">
        <f t="shared" ref="G297" si="66">IF(AND(B297&gt;0,M297&gt;0),CONCATENATE(B297,M297,RIGHT(G296,4))+1,"")</f>
        <v>14200296</v>
      </c>
      <c r="H297" s="82">
        <v>500</v>
      </c>
      <c r="I297" s="83" t="s">
        <v>699</v>
      </c>
      <c r="J297" s="84">
        <f t="shared" ref="J297" si="67">F297</f>
        <v>129450</v>
      </c>
      <c r="K297" s="99" t="s">
        <v>343</v>
      </c>
      <c r="L297" s="69" t="s">
        <v>125</v>
      </c>
      <c r="M297" s="69">
        <v>20</v>
      </c>
      <c r="N297" s="69">
        <v>275</v>
      </c>
      <c r="O297" s="69">
        <v>1960</v>
      </c>
      <c r="P297" s="100" t="s">
        <v>21</v>
      </c>
      <c r="Q297" s="100">
        <v>7</v>
      </c>
      <c r="R297" s="87">
        <v>2070</v>
      </c>
      <c r="S297" s="87" t="s">
        <v>114</v>
      </c>
      <c r="T297" s="87"/>
      <c r="U297" s="101"/>
      <c r="V297" s="101"/>
      <c r="W297" s="102"/>
      <c r="X297" s="90">
        <f t="shared" si="45"/>
        <v>1</v>
      </c>
      <c r="Y297" s="91">
        <f t="shared" si="48"/>
        <v>7</v>
      </c>
      <c r="Z297" s="91">
        <f t="shared" si="46"/>
        <v>0</v>
      </c>
      <c r="AA297" s="92">
        <f t="shared" si="47"/>
        <v>0</v>
      </c>
      <c r="AB297" s="93"/>
      <c r="AC297" s="88" t="s">
        <v>802</v>
      </c>
      <c r="AD297" s="103"/>
      <c r="AE297" s="139">
        <v>40013087</v>
      </c>
      <c r="AF297" s="140" t="s">
        <v>945</v>
      </c>
      <c r="AG297" s="140" t="s">
        <v>947</v>
      </c>
    </row>
    <row r="298" spans="1:33" s="104" customFormat="1" ht="12" customHeight="1" x14ac:dyDescent="0.2">
      <c r="A298" s="69">
        <f t="shared" si="49"/>
        <v>297</v>
      </c>
      <c r="B298" s="69">
        <v>14</v>
      </c>
      <c r="C298" s="78" t="str">
        <f t="shared" si="53"/>
        <v>Пиво</v>
      </c>
      <c r="D298" s="99" t="s">
        <v>123</v>
      </c>
      <c r="E298" s="79" t="str">
        <f t="shared" si="50"/>
        <v>КПНв-500-LN</v>
      </c>
      <c r="F298" s="80">
        <v>129450</v>
      </c>
      <c r="G298" s="81">
        <f t="shared" ref="G298:G300" si="68">IF(AND(B298&gt;0,M298&gt;0),CONCATENATE(B298,M298,RIGHT(G297,4))+1,"")</f>
        <v>14200297</v>
      </c>
      <c r="H298" s="82">
        <v>500</v>
      </c>
      <c r="I298" s="83" t="s">
        <v>699</v>
      </c>
      <c r="J298" s="84">
        <f t="shared" ref="J298:J300" si="69">F298</f>
        <v>129450</v>
      </c>
      <c r="K298" s="99" t="s">
        <v>343</v>
      </c>
      <c r="L298" s="69" t="s">
        <v>125</v>
      </c>
      <c r="M298" s="69">
        <v>20</v>
      </c>
      <c r="N298" s="69">
        <v>275</v>
      </c>
      <c r="O298" s="69">
        <v>1400</v>
      </c>
      <c r="P298" s="100" t="s">
        <v>109</v>
      </c>
      <c r="Q298" s="100">
        <v>5</v>
      </c>
      <c r="R298" s="87">
        <v>1525</v>
      </c>
      <c r="S298" s="87" t="s">
        <v>118</v>
      </c>
      <c r="T298" s="87"/>
      <c r="U298" s="101"/>
      <c r="V298" s="101"/>
      <c r="W298" s="102"/>
      <c r="X298" s="90">
        <f t="shared" si="45"/>
        <v>1</v>
      </c>
      <c r="Y298" s="91">
        <f t="shared" si="48"/>
        <v>5</v>
      </c>
      <c r="Z298" s="91">
        <f t="shared" si="46"/>
        <v>0</v>
      </c>
      <c r="AA298" s="92">
        <f t="shared" si="47"/>
        <v>0</v>
      </c>
      <c r="AB298" s="93"/>
      <c r="AC298" s="88" t="s">
        <v>802</v>
      </c>
      <c r="AD298" s="103"/>
      <c r="AE298" s="139">
        <v>40013087</v>
      </c>
      <c r="AF298" s="140" t="s">
        <v>945</v>
      </c>
      <c r="AG298" s="140" t="s">
        <v>947</v>
      </c>
    </row>
    <row r="299" spans="1:33" s="104" customFormat="1" ht="12" customHeight="1" x14ac:dyDescent="0.2">
      <c r="A299" s="69">
        <f t="shared" si="49"/>
        <v>298</v>
      </c>
      <c r="B299" s="69">
        <v>21</v>
      </c>
      <c r="C299" s="78" t="str">
        <f t="shared" si="53"/>
        <v>Б/а напитки</v>
      </c>
      <c r="D299" s="99" t="s">
        <v>154</v>
      </c>
      <c r="E299" s="79" t="str">
        <f t="shared" si="50"/>
        <v>Вн-28-500-Лимонад</v>
      </c>
      <c r="F299" s="80">
        <v>200850</v>
      </c>
      <c r="G299" s="81">
        <f t="shared" si="68"/>
        <v>21200298</v>
      </c>
      <c r="H299" s="82">
        <v>500</v>
      </c>
      <c r="I299" s="83" t="s">
        <v>700</v>
      </c>
      <c r="J299" s="84">
        <f t="shared" si="69"/>
        <v>200850</v>
      </c>
      <c r="K299" s="99" t="s">
        <v>344</v>
      </c>
      <c r="L299" s="69" t="s">
        <v>125</v>
      </c>
      <c r="M299" s="69">
        <v>20</v>
      </c>
      <c r="N299" s="69">
        <v>285</v>
      </c>
      <c r="O299" s="69">
        <v>2312</v>
      </c>
      <c r="P299" s="100" t="s">
        <v>43</v>
      </c>
      <c r="Q299" s="100">
        <v>8</v>
      </c>
      <c r="R299" s="87">
        <v>2106</v>
      </c>
      <c r="S299" s="87">
        <v>9</v>
      </c>
      <c r="T299" s="87"/>
      <c r="U299" s="101"/>
      <c r="V299" s="101"/>
      <c r="W299" s="102"/>
      <c r="X299" s="90">
        <f t="shared" si="45"/>
        <v>0</v>
      </c>
      <c r="Y299" s="91">
        <f t="shared" si="48"/>
        <v>0</v>
      </c>
      <c r="Z299" s="91">
        <f t="shared" si="46"/>
        <v>9</v>
      </c>
      <c r="AA299" s="92">
        <f t="shared" si="47"/>
        <v>0</v>
      </c>
      <c r="AB299" s="93"/>
      <c r="AC299" s="101" t="s">
        <v>802</v>
      </c>
      <c r="AD299" s="103"/>
      <c r="AE299" s="101"/>
      <c r="AF299" s="140" t="s">
        <v>945</v>
      </c>
      <c r="AG299" s="140" t="s">
        <v>947</v>
      </c>
    </row>
    <row r="300" spans="1:33" s="104" customFormat="1" ht="12" customHeight="1" x14ac:dyDescent="0.2">
      <c r="A300" s="69">
        <f t="shared" si="49"/>
        <v>299</v>
      </c>
      <c r="B300" s="69">
        <v>11</v>
      </c>
      <c r="C300" s="78" t="str">
        <f t="shared" si="53"/>
        <v>Крепкий алкоголь</v>
      </c>
      <c r="D300" s="99" t="s">
        <v>837</v>
      </c>
      <c r="E300" s="79" t="str">
        <f t="shared" si="50"/>
        <v>КПМ-30изм-375-Медофф</v>
      </c>
      <c r="F300" s="80">
        <v>129537</v>
      </c>
      <c r="G300" s="81">
        <f t="shared" si="68"/>
        <v>11100299</v>
      </c>
      <c r="H300" s="82">
        <v>375</v>
      </c>
      <c r="I300" s="83" t="s">
        <v>701</v>
      </c>
      <c r="J300" s="84">
        <f t="shared" si="69"/>
        <v>129537</v>
      </c>
      <c r="K300" s="99" t="s">
        <v>345</v>
      </c>
      <c r="L300" s="69" t="s">
        <v>20</v>
      </c>
      <c r="M300" s="69">
        <v>10</v>
      </c>
      <c r="N300" s="69">
        <v>320</v>
      </c>
      <c r="O300" s="69">
        <v>2240</v>
      </c>
      <c r="P300" s="100" t="s">
        <v>33</v>
      </c>
      <c r="Q300" s="100">
        <v>7</v>
      </c>
      <c r="R300" s="87">
        <v>1795</v>
      </c>
      <c r="S300" s="87">
        <v>8</v>
      </c>
      <c r="T300" s="87"/>
      <c r="U300" s="101"/>
      <c r="V300" s="101"/>
      <c r="W300" s="102"/>
      <c r="X300" s="90">
        <f t="shared" si="45"/>
        <v>0</v>
      </c>
      <c r="Y300" s="91">
        <f t="shared" si="48"/>
        <v>0</v>
      </c>
      <c r="Z300" s="91">
        <f t="shared" si="46"/>
        <v>8</v>
      </c>
      <c r="AA300" s="92">
        <f t="shared" si="47"/>
        <v>0</v>
      </c>
      <c r="AB300" s="93"/>
      <c r="AC300" s="88" t="s">
        <v>802</v>
      </c>
      <c r="AD300" s="103"/>
      <c r="AE300" s="101"/>
      <c r="AF300" s="140" t="s">
        <v>945</v>
      </c>
      <c r="AG300" s="140" t="s">
        <v>947</v>
      </c>
    </row>
    <row r="301" spans="1:33" s="104" customFormat="1" ht="12" customHeight="1" x14ac:dyDescent="0.2">
      <c r="A301" s="69">
        <f t="shared" si="49"/>
        <v>300</v>
      </c>
      <c r="B301" s="69">
        <v>14</v>
      </c>
      <c r="C301" s="78" t="str">
        <f t="shared" si="53"/>
        <v>Пиво</v>
      </c>
      <c r="D301" s="99" t="s">
        <v>898</v>
      </c>
      <c r="E301" s="79" t="str">
        <f t="shared" si="50"/>
        <v>ВКП-500-Жигули Барное</v>
      </c>
      <c r="F301" s="80">
        <v>129650</v>
      </c>
      <c r="G301" s="81">
        <f t="shared" ref="G301:G306" si="70">IF(AND(B301&gt;0,M301&gt;0),CONCATENATE(B301,M301,RIGHT(G300,4))+1,"")</f>
        <v>14200300</v>
      </c>
      <c r="H301" s="82">
        <v>500</v>
      </c>
      <c r="I301" s="83" t="s">
        <v>702</v>
      </c>
      <c r="J301" s="84">
        <f t="shared" ref="J301:J306" si="71">F301</f>
        <v>129650</v>
      </c>
      <c r="K301" s="99" t="s">
        <v>347</v>
      </c>
      <c r="L301" s="69" t="s">
        <v>125</v>
      </c>
      <c r="M301" s="69">
        <v>20</v>
      </c>
      <c r="N301" s="69">
        <v>285</v>
      </c>
      <c r="O301" s="69">
        <v>2048</v>
      </c>
      <c r="P301" s="100" t="s">
        <v>348</v>
      </c>
      <c r="Q301" s="100">
        <v>8</v>
      </c>
      <c r="R301" s="87">
        <v>2206</v>
      </c>
      <c r="S301" s="87" t="s">
        <v>127</v>
      </c>
      <c r="T301" s="87"/>
      <c r="U301" s="101"/>
      <c r="V301" s="101"/>
      <c r="W301" s="102"/>
      <c r="X301" s="90">
        <f t="shared" si="45"/>
        <v>0</v>
      </c>
      <c r="Y301" s="91">
        <f t="shared" si="48"/>
        <v>0</v>
      </c>
      <c r="Z301" s="91">
        <f t="shared" si="46"/>
        <v>8</v>
      </c>
      <c r="AA301" s="92">
        <f t="shared" si="47"/>
        <v>1</v>
      </c>
      <c r="AB301" s="93"/>
      <c r="AC301" s="88" t="s">
        <v>802</v>
      </c>
      <c r="AD301" s="103"/>
      <c r="AE301" s="101"/>
      <c r="AF301" s="140" t="s">
        <v>945</v>
      </c>
      <c r="AG301" s="140" t="s">
        <v>947</v>
      </c>
    </row>
    <row r="302" spans="1:33" ht="12.75" customHeight="1" x14ac:dyDescent="0.2">
      <c r="A302" s="69">
        <f t="shared" si="49"/>
        <v>301</v>
      </c>
      <c r="B302" s="69">
        <v>11</v>
      </c>
      <c r="C302" s="78" t="str">
        <f t="shared" si="53"/>
        <v>Крепкий алкоголь</v>
      </c>
      <c r="D302" s="79" t="s">
        <v>57</v>
      </c>
      <c r="E302" s="79" t="str">
        <f t="shared" si="50"/>
        <v>В-28-1-1000-Ямская (доп.упаковка)</v>
      </c>
      <c r="F302" s="80">
        <v>106799</v>
      </c>
      <c r="G302" s="81">
        <f t="shared" si="70"/>
        <v>11100301</v>
      </c>
      <c r="H302" s="82">
        <v>1000</v>
      </c>
      <c r="I302" s="83" t="s">
        <v>536</v>
      </c>
      <c r="J302" s="84">
        <f t="shared" si="71"/>
        <v>106799</v>
      </c>
      <c r="K302" s="85" t="s">
        <v>408</v>
      </c>
      <c r="L302" s="69" t="s">
        <v>20</v>
      </c>
      <c r="M302" s="69">
        <v>10</v>
      </c>
      <c r="N302" s="69">
        <v>620</v>
      </c>
      <c r="O302" s="86">
        <v>900</v>
      </c>
      <c r="P302" s="69" t="s">
        <v>25</v>
      </c>
      <c r="Q302" s="69">
        <v>6</v>
      </c>
      <c r="R302" s="87">
        <v>1842</v>
      </c>
      <c r="S302" s="69">
        <v>6</v>
      </c>
      <c r="T302" s="69"/>
      <c r="U302" s="88" t="s">
        <v>349</v>
      </c>
      <c r="V302" s="88"/>
      <c r="W302" s="89"/>
      <c r="X302" s="90">
        <f t="shared" si="45"/>
        <v>0</v>
      </c>
      <c r="Y302" s="91">
        <f t="shared" si="48"/>
        <v>0</v>
      </c>
      <c r="Z302" s="91">
        <f t="shared" si="46"/>
        <v>7</v>
      </c>
      <c r="AA302" s="92">
        <f t="shared" si="47"/>
        <v>0</v>
      </c>
      <c r="AB302" s="93"/>
      <c r="AC302" s="88" t="s">
        <v>802</v>
      </c>
      <c r="AD302" s="94"/>
      <c r="AE302" s="88"/>
      <c r="AF302" s="140" t="s">
        <v>945</v>
      </c>
      <c r="AG302" s="144" t="s">
        <v>947</v>
      </c>
    </row>
    <row r="303" spans="1:33" ht="12.75" customHeight="1" x14ac:dyDescent="0.2">
      <c r="A303" s="69">
        <f t="shared" si="49"/>
        <v>302</v>
      </c>
      <c r="B303" s="69">
        <v>11</v>
      </c>
      <c r="C303" s="78" t="str">
        <f t="shared" si="53"/>
        <v>Крепкий алкоголь</v>
      </c>
      <c r="D303" s="79" t="s">
        <v>57</v>
      </c>
      <c r="E303" s="79" t="str">
        <f t="shared" si="50"/>
        <v>В-28-1-700-Я(Ямская) (доп.упаковка)</v>
      </c>
      <c r="F303" s="80">
        <v>111170</v>
      </c>
      <c r="G303" s="81">
        <f t="shared" si="70"/>
        <v>11100302</v>
      </c>
      <c r="H303" s="82">
        <v>700</v>
      </c>
      <c r="I303" s="83" t="s">
        <v>535</v>
      </c>
      <c r="J303" s="84">
        <f t="shared" si="71"/>
        <v>111170</v>
      </c>
      <c r="K303" s="85" t="s">
        <v>409</v>
      </c>
      <c r="L303" s="69" t="s">
        <v>20</v>
      </c>
      <c r="M303" s="69">
        <v>10</v>
      </c>
      <c r="N303" s="69">
        <v>480</v>
      </c>
      <c r="O303" s="86">
        <v>1274</v>
      </c>
      <c r="P303" s="69" t="s">
        <v>33</v>
      </c>
      <c r="Q303" s="69">
        <v>7</v>
      </c>
      <c r="R303" s="87">
        <v>1886</v>
      </c>
      <c r="S303" s="69">
        <v>7</v>
      </c>
      <c r="T303" s="69"/>
      <c r="U303" s="88" t="s">
        <v>349</v>
      </c>
      <c r="V303" s="88"/>
      <c r="W303" s="89"/>
      <c r="X303" s="90">
        <f t="shared" si="45"/>
        <v>0</v>
      </c>
      <c r="Y303" s="91">
        <f t="shared" si="48"/>
        <v>0</v>
      </c>
      <c r="Z303" s="91">
        <f t="shared" si="46"/>
        <v>8</v>
      </c>
      <c r="AA303" s="92">
        <f t="shared" si="47"/>
        <v>0</v>
      </c>
      <c r="AB303" s="93"/>
      <c r="AC303" s="88" t="s">
        <v>802</v>
      </c>
      <c r="AD303" s="94"/>
      <c r="AE303" s="88"/>
      <c r="AF303" s="140" t="s">
        <v>945</v>
      </c>
      <c r="AG303" s="144" t="s">
        <v>947</v>
      </c>
    </row>
    <row r="304" spans="1:33" s="104" customFormat="1" ht="12" customHeight="1" x14ac:dyDescent="0.2">
      <c r="A304" s="69">
        <f t="shared" si="49"/>
        <v>303</v>
      </c>
      <c r="B304" s="69">
        <v>11</v>
      </c>
      <c r="C304" s="78" t="str">
        <f t="shared" si="53"/>
        <v>Крепкий алкоголь</v>
      </c>
      <c r="D304" s="99" t="s">
        <v>262</v>
      </c>
      <c r="E304" s="79" t="str">
        <f t="shared" si="50"/>
        <v>В-28-1-250-Ямская (доп.упаковка)</v>
      </c>
      <c r="F304" s="80">
        <v>117125</v>
      </c>
      <c r="G304" s="81">
        <f t="shared" si="70"/>
        <v>11100303</v>
      </c>
      <c r="H304" s="82">
        <v>250</v>
      </c>
      <c r="I304" s="83" t="s">
        <v>674</v>
      </c>
      <c r="J304" s="84">
        <f t="shared" si="71"/>
        <v>117125</v>
      </c>
      <c r="K304" s="99" t="s">
        <v>410</v>
      </c>
      <c r="L304" s="69" t="s">
        <v>20</v>
      </c>
      <c r="M304" s="69">
        <v>10</v>
      </c>
      <c r="N304" s="69">
        <v>220</v>
      </c>
      <c r="O304" s="69">
        <v>3420</v>
      </c>
      <c r="P304" s="100" t="s">
        <v>67</v>
      </c>
      <c r="Q304" s="100">
        <v>9</v>
      </c>
      <c r="R304" s="87">
        <v>1930</v>
      </c>
      <c r="S304" s="87">
        <v>10</v>
      </c>
      <c r="T304" s="87"/>
      <c r="U304" s="88" t="s">
        <v>349</v>
      </c>
      <c r="V304" s="101"/>
      <c r="W304" s="102"/>
      <c r="X304" s="90">
        <f t="shared" si="45"/>
        <v>0</v>
      </c>
      <c r="Y304" s="91">
        <f t="shared" si="48"/>
        <v>0</v>
      </c>
      <c r="Z304" s="91">
        <f t="shared" si="46"/>
        <v>10</v>
      </c>
      <c r="AA304" s="92">
        <f t="shared" si="47"/>
        <v>0</v>
      </c>
      <c r="AB304" s="93"/>
      <c r="AC304" s="88" t="s">
        <v>802</v>
      </c>
      <c r="AD304" s="103"/>
      <c r="AE304" s="101"/>
      <c r="AF304" s="140" t="s">
        <v>945</v>
      </c>
      <c r="AG304" s="144" t="s">
        <v>947</v>
      </c>
    </row>
    <row r="305" spans="1:33" ht="12.75" customHeight="1" x14ac:dyDescent="0.2">
      <c r="A305" s="69">
        <f t="shared" si="49"/>
        <v>304</v>
      </c>
      <c r="B305" s="69">
        <v>11</v>
      </c>
      <c r="C305" s="78" t="str">
        <f t="shared" si="53"/>
        <v>Крепкий алкоголь</v>
      </c>
      <c r="D305" s="79" t="s">
        <v>31</v>
      </c>
      <c r="E305" s="79" t="str">
        <f t="shared" si="50"/>
        <v>П-27изм-500-Марсель</v>
      </c>
      <c r="F305" s="80">
        <v>108350</v>
      </c>
      <c r="G305" s="81">
        <f t="shared" si="70"/>
        <v>11100304</v>
      </c>
      <c r="H305" s="82">
        <v>500</v>
      </c>
      <c r="I305" s="83" t="s">
        <v>703</v>
      </c>
      <c r="J305" s="84">
        <f t="shared" si="71"/>
        <v>108350</v>
      </c>
      <c r="K305" s="85" t="s">
        <v>381</v>
      </c>
      <c r="L305" s="69" t="s">
        <v>20</v>
      </c>
      <c r="M305" s="69">
        <v>10</v>
      </c>
      <c r="N305" s="69">
        <v>600</v>
      </c>
      <c r="O305" s="86">
        <v>1190</v>
      </c>
      <c r="P305" s="69" t="s">
        <v>35</v>
      </c>
      <c r="Q305" s="69">
        <v>4</v>
      </c>
      <c r="R305" s="87">
        <v>1345.2</v>
      </c>
      <c r="S305" s="69">
        <v>4</v>
      </c>
      <c r="T305" s="69"/>
      <c r="U305" s="88" t="s">
        <v>36</v>
      </c>
      <c r="V305" s="88"/>
      <c r="W305" s="89"/>
      <c r="X305" s="90">
        <f t="shared" si="45"/>
        <v>0</v>
      </c>
      <c r="Y305" s="91">
        <f t="shared" si="48"/>
        <v>0</v>
      </c>
      <c r="Z305" s="91">
        <f t="shared" si="46"/>
        <v>5</v>
      </c>
      <c r="AA305" s="92">
        <f t="shared" si="47"/>
        <v>0</v>
      </c>
      <c r="AB305" s="93"/>
      <c r="AC305" s="88" t="s">
        <v>802</v>
      </c>
      <c r="AD305" s="94"/>
      <c r="AE305" s="88"/>
      <c r="AF305" s="140" t="s">
        <v>945</v>
      </c>
      <c r="AG305" s="88" t="s">
        <v>950</v>
      </c>
    </row>
    <row r="306" spans="1:33" ht="12.75" customHeight="1" x14ac:dyDescent="0.2">
      <c r="A306" s="69">
        <f t="shared" si="49"/>
        <v>305</v>
      </c>
      <c r="B306" s="69">
        <v>11</v>
      </c>
      <c r="C306" s="78" t="str">
        <f t="shared" si="53"/>
        <v>Крепкий алкоголь</v>
      </c>
      <c r="D306" s="79" t="s">
        <v>31</v>
      </c>
      <c r="E306" s="79" t="str">
        <f t="shared" si="50"/>
        <v>П-29-Бизм-1000-Марсель</v>
      </c>
      <c r="F306" s="80">
        <v>111899</v>
      </c>
      <c r="G306" s="81">
        <f t="shared" si="70"/>
        <v>11100305</v>
      </c>
      <c r="H306" s="82">
        <v>1000</v>
      </c>
      <c r="I306" s="83" t="s">
        <v>704</v>
      </c>
      <c r="J306" s="84">
        <f t="shared" si="71"/>
        <v>111899</v>
      </c>
      <c r="K306" s="85" t="s">
        <v>382</v>
      </c>
      <c r="L306" s="69" t="s">
        <v>20</v>
      </c>
      <c r="M306" s="69">
        <v>10</v>
      </c>
      <c r="N306" s="69">
        <v>995</v>
      </c>
      <c r="O306" s="86">
        <v>702</v>
      </c>
      <c r="P306" s="69" t="s">
        <v>35</v>
      </c>
      <c r="Q306" s="69">
        <v>4</v>
      </c>
      <c r="R306" s="87">
        <v>1546</v>
      </c>
      <c r="S306" s="69">
        <v>4</v>
      </c>
      <c r="T306" s="69"/>
      <c r="U306" s="88" t="s">
        <v>36</v>
      </c>
      <c r="V306" s="88"/>
      <c r="W306" s="89"/>
      <c r="X306" s="90">
        <f t="shared" si="45"/>
        <v>0</v>
      </c>
      <c r="Y306" s="91">
        <f t="shared" si="48"/>
        <v>0</v>
      </c>
      <c r="Z306" s="91">
        <f t="shared" si="46"/>
        <v>5</v>
      </c>
      <c r="AA306" s="92">
        <f t="shared" si="47"/>
        <v>0</v>
      </c>
      <c r="AB306" s="93"/>
      <c r="AC306" s="88" t="s">
        <v>802</v>
      </c>
      <c r="AD306" s="94"/>
      <c r="AE306" s="88"/>
      <c r="AF306" s="140" t="s">
        <v>945</v>
      </c>
      <c r="AG306" s="88" t="s">
        <v>950</v>
      </c>
    </row>
    <row r="307" spans="1:33" ht="12.75" customHeight="1" x14ac:dyDescent="0.2">
      <c r="A307" s="69">
        <f t="shared" si="49"/>
        <v>306</v>
      </c>
      <c r="B307" s="69">
        <v>11</v>
      </c>
      <c r="C307" s="78" t="str">
        <f t="shared" si="53"/>
        <v>Крепкий алкоголь</v>
      </c>
      <c r="D307" s="79" t="s">
        <v>154</v>
      </c>
      <c r="E307" s="79" t="str">
        <f t="shared" si="50"/>
        <v>В-28-1-250-ГОСТ</v>
      </c>
      <c r="F307" s="80">
        <v>125425</v>
      </c>
      <c r="G307" s="81">
        <f t="shared" ref="G307" si="72">IF(AND(B307&gt;0,M307&gt;0),CONCATENATE(B307,M307,RIGHT(G306,4))+1,"")</f>
        <v>11100306</v>
      </c>
      <c r="H307" s="82">
        <v>250</v>
      </c>
      <c r="I307" s="83" t="s">
        <v>705</v>
      </c>
      <c r="J307" s="84">
        <f t="shared" ref="J307" si="73">F307</f>
        <v>125425</v>
      </c>
      <c r="K307" s="85" t="s">
        <v>383</v>
      </c>
      <c r="L307" s="69" t="s">
        <v>125</v>
      </c>
      <c r="M307" s="69">
        <v>10</v>
      </c>
      <c r="N307" s="69">
        <v>185</v>
      </c>
      <c r="O307" s="86">
        <v>3780</v>
      </c>
      <c r="P307" s="69" t="s">
        <v>337</v>
      </c>
      <c r="Q307" s="69">
        <v>9</v>
      </c>
      <c r="R307" s="87">
        <v>2000</v>
      </c>
      <c r="S307" s="69">
        <v>9</v>
      </c>
      <c r="T307" s="69"/>
      <c r="U307" s="88"/>
      <c r="V307" s="88"/>
      <c r="W307" s="89"/>
      <c r="X307" s="90">
        <f t="shared" si="45"/>
        <v>0</v>
      </c>
      <c r="Y307" s="91">
        <f t="shared" si="48"/>
        <v>0</v>
      </c>
      <c r="Z307" s="91">
        <f t="shared" si="46"/>
        <v>9</v>
      </c>
      <c r="AA307" s="92">
        <f t="shared" si="47"/>
        <v>1</v>
      </c>
      <c r="AB307" s="93"/>
      <c r="AC307" s="88" t="s">
        <v>802</v>
      </c>
      <c r="AD307" s="94"/>
      <c r="AE307" s="88"/>
      <c r="AF307" s="140" t="s">
        <v>945</v>
      </c>
      <c r="AG307" s="140" t="s">
        <v>947</v>
      </c>
    </row>
    <row r="308" spans="1:33" ht="12.75" customHeight="1" x14ac:dyDescent="0.2">
      <c r="A308" s="69">
        <f t="shared" si="49"/>
        <v>307</v>
      </c>
      <c r="B308" s="69">
        <v>11</v>
      </c>
      <c r="C308" s="78" t="str">
        <f t="shared" si="53"/>
        <v>Крепкий алкоголь</v>
      </c>
      <c r="D308" s="79" t="s">
        <v>900</v>
      </c>
      <c r="E308" s="79" t="str">
        <f t="shared" si="50"/>
        <v>КПМ-30-750-Пир.2</v>
      </c>
      <c r="F308" s="80">
        <v>119175</v>
      </c>
      <c r="G308" s="81">
        <f t="shared" ref="G308:G312" si="74">IF(AND(B308&gt;0,M308&gt;0),CONCATENATE(B308,M308,RIGHT(G307,4))+1,"")</f>
        <v>11100307</v>
      </c>
      <c r="H308" s="82">
        <v>750</v>
      </c>
      <c r="I308" s="83" t="s">
        <v>706</v>
      </c>
      <c r="J308" s="84">
        <f t="shared" ref="J308:J312" si="75">F308</f>
        <v>119175</v>
      </c>
      <c r="K308" s="85" t="s">
        <v>904</v>
      </c>
      <c r="L308" s="69" t="s">
        <v>20</v>
      </c>
      <c r="M308" s="69">
        <v>10</v>
      </c>
      <c r="N308" s="69">
        <v>535</v>
      </c>
      <c r="O308" s="86">
        <v>1001</v>
      </c>
      <c r="P308" s="69" t="s">
        <v>33</v>
      </c>
      <c r="Q308" s="69">
        <v>7</v>
      </c>
      <c r="R308" s="87">
        <v>2075</v>
      </c>
      <c r="S308" s="69">
        <v>7</v>
      </c>
      <c r="T308" s="69"/>
      <c r="U308" s="88"/>
      <c r="V308" s="88"/>
      <c r="W308" s="89"/>
      <c r="X308" s="90">
        <f t="shared" si="45"/>
        <v>0</v>
      </c>
      <c r="Y308" s="91">
        <f t="shared" si="48"/>
        <v>0</v>
      </c>
      <c r="Z308" s="91">
        <f t="shared" si="46"/>
        <v>8</v>
      </c>
      <c r="AA308" s="92">
        <f t="shared" si="47"/>
        <v>0</v>
      </c>
      <c r="AB308" s="93"/>
      <c r="AC308" s="88" t="s">
        <v>802</v>
      </c>
      <c r="AD308" s="94"/>
      <c r="AE308" s="88"/>
      <c r="AF308" s="140" t="s">
        <v>945</v>
      </c>
      <c r="AG308" s="88" t="s">
        <v>950</v>
      </c>
    </row>
    <row r="309" spans="1:33" ht="12.75" customHeight="1" x14ac:dyDescent="0.2">
      <c r="A309" s="69">
        <f t="shared" si="49"/>
        <v>308</v>
      </c>
      <c r="B309" s="69">
        <v>11</v>
      </c>
      <c r="C309" s="78" t="str">
        <f t="shared" si="53"/>
        <v>Крепкий алкоголь</v>
      </c>
      <c r="D309" s="79" t="s">
        <v>757</v>
      </c>
      <c r="E309" s="79" t="str">
        <f t="shared" si="50"/>
        <v>КПМ-28-500-SQ (под декор)</v>
      </c>
      <c r="F309" s="80">
        <v>102650</v>
      </c>
      <c r="G309" s="81">
        <f t="shared" si="74"/>
        <v>11100308</v>
      </c>
      <c r="H309" s="82">
        <v>500</v>
      </c>
      <c r="I309" s="83" t="s">
        <v>559</v>
      </c>
      <c r="J309" s="84">
        <f t="shared" si="75"/>
        <v>102650</v>
      </c>
      <c r="K309" s="85" t="s">
        <v>388</v>
      </c>
      <c r="L309" s="69" t="s">
        <v>20</v>
      </c>
      <c r="M309" s="65">
        <v>10</v>
      </c>
      <c r="N309" s="69">
        <v>390</v>
      </c>
      <c r="O309" s="86">
        <v>1680</v>
      </c>
      <c r="P309" s="69" t="s">
        <v>25</v>
      </c>
      <c r="Q309" s="69">
        <v>6</v>
      </c>
      <c r="R309" s="87">
        <v>1848</v>
      </c>
      <c r="S309" s="69">
        <v>6</v>
      </c>
      <c r="T309" s="69"/>
      <c r="U309" s="88" t="s">
        <v>81</v>
      </c>
      <c r="V309" s="88"/>
      <c r="W309" s="89"/>
      <c r="X309" s="90">
        <f t="shared" si="45"/>
        <v>0</v>
      </c>
      <c r="Y309" s="91">
        <f t="shared" si="48"/>
        <v>0</v>
      </c>
      <c r="Z309" s="91">
        <f t="shared" si="46"/>
        <v>7</v>
      </c>
      <c r="AA309" s="92">
        <f t="shared" si="47"/>
        <v>0</v>
      </c>
      <c r="AB309" s="93"/>
      <c r="AC309" s="88" t="s">
        <v>802</v>
      </c>
      <c r="AD309" s="94"/>
      <c r="AE309" s="88"/>
      <c r="AF309" s="140" t="s">
        <v>945</v>
      </c>
      <c r="AG309" s="88" t="s">
        <v>950</v>
      </c>
    </row>
    <row r="310" spans="1:33" ht="12.75" customHeight="1" x14ac:dyDescent="0.2">
      <c r="A310" s="69">
        <f t="shared" si="49"/>
        <v>309</v>
      </c>
      <c r="B310" s="69">
        <v>11</v>
      </c>
      <c r="C310" s="78" t="str">
        <f t="shared" si="53"/>
        <v>Крепкий алкоголь</v>
      </c>
      <c r="D310" s="79" t="s">
        <v>757</v>
      </c>
      <c r="E310" s="79" t="str">
        <f t="shared" si="50"/>
        <v>В-25изм-2-500-SQ</v>
      </c>
      <c r="F310" s="80">
        <v>117250</v>
      </c>
      <c r="G310" s="81">
        <f t="shared" si="74"/>
        <v>11100309</v>
      </c>
      <c r="H310" s="82">
        <v>500</v>
      </c>
      <c r="I310" s="83" t="s">
        <v>559</v>
      </c>
      <c r="J310" s="84">
        <f t="shared" si="75"/>
        <v>117250</v>
      </c>
      <c r="K310" s="85" t="s">
        <v>332</v>
      </c>
      <c r="L310" s="69" t="s">
        <v>20</v>
      </c>
      <c r="M310" s="65">
        <v>10</v>
      </c>
      <c r="N310" s="69">
        <v>412</v>
      </c>
      <c r="O310" s="86">
        <v>1836</v>
      </c>
      <c r="P310" s="69" t="s">
        <v>25</v>
      </c>
      <c r="Q310" s="69">
        <v>6</v>
      </c>
      <c r="R310" s="87">
        <v>1884</v>
      </c>
      <c r="S310" s="69">
        <v>6</v>
      </c>
      <c r="T310" s="69"/>
      <c r="U310" s="88"/>
      <c r="V310" s="88"/>
      <c r="W310" s="89"/>
      <c r="X310" s="90">
        <f t="shared" ref="X310:X373" si="76">IF(LEFT($P310,4)="PTUP",$Q310+1,IF(LEFT($P310,4)="PTIN",$Q310,IF(LEFT($P310,4)="PTPL",1,0)))</f>
        <v>0</v>
      </c>
      <c r="Y310" s="91">
        <f t="shared" si="48"/>
        <v>0</v>
      </c>
      <c r="Z310" s="91">
        <f t="shared" ref="Z310:Z373" si="77">IF(LEFT($P310,4)="CTUP",$Q310+1,IF(LEFT($P310,4)="CTIN",$Q310,IF(LEFT($P310,4)="CTCL",1,IF(LEFT($P310,4)="CTPL",1,0))))</f>
        <v>7</v>
      </c>
      <c r="AA310" s="92">
        <f t="shared" ref="AA310:AA373" si="78">IF(LEFT($P310,4)="CTIN",1,IF(LEFT($P310,4)="CTCL",$Q310,IF(LEFT($P310,6)="CTUPCL",$Q310-1,IF(LEFT($P310,6)="CTINCL",$Q310,0))))</f>
        <v>0</v>
      </c>
      <c r="AB310" s="93"/>
      <c r="AC310" s="88" t="s">
        <v>802</v>
      </c>
      <c r="AD310" s="94"/>
      <c r="AE310" s="88"/>
      <c r="AF310" s="140" t="s">
        <v>945</v>
      </c>
      <c r="AG310" s="88" t="s">
        <v>950</v>
      </c>
    </row>
    <row r="311" spans="1:33" ht="12.75" customHeight="1" x14ac:dyDescent="0.2">
      <c r="A311" s="69">
        <f t="shared" si="49"/>
        <v>310</v>
      </c>
      <c r="B311" s="69">
        <v>11</v>
      </c>
      <c r="C311" s="78" t="str">
        <f t="shared" si="53"/>
        <v>Крепкий алкоголь</v>
      </c>
      <c r="D311" s="79" t="s">
        <v>757</v>
      </c>
      <c r="E311" s="79" t="str">
        <f t="shared" si="50"/>
        <v>В-25изм-2-750-SQ</v>
      </c>
      <c r="F311" s="80">
        <v>117475</v>
      </c>
      <c r="G311" s="81">
        <f t="shared" si="74"/>
        <v>11100310</v>
      </c>
      <c r="H311" s="82">
        <v>750</v>
      </c>
      <c r="I311" s="83" t="s">
        <v>560</v>
      </c>
      <c r="J311" s="84">
        <f t="shared" si="75"/>
        <v>117475</v>
      </c>
      <c r="K311" s="85" t="s">
        <v>334</v>
      </c>
      <c r="L311" s="69" t="s">
        <v>20</v>
      </c>
      <c r="M311" s="65">
        <v>10</v>
      </c>
      <c r="N311" s="69">
        <v>560</v>
      </c>
      <c r="O311" s="86">
        <v>1165</v>
      </c>
      <c r="P311" s="69" t="s">
        <v>38</v>
      </c>
      <c r="Q311" s="69">
        <v>5</v>
      </c>
      <c r="R311" s="87">
        <v>1760</v>
      </c>
      <c r="S311" s="69">
        <v>5</v>
      </c>
      <c r="T311" s="69"/>
      <c r="U311" s="88"/>
      <c r="V311" s="88"/>
      <c r="W311" s="89"/>
      <c r="X311" s="90">
        <f t="shared" si="76"/>
        <v>0</v>
      </c>
      <c r="Y311" s="91">
        <f t="shared" si="48"/>
        <v>0</v>
      </c>
      <c r="Z311" s="91">
        <f t="shared" si="77"/>
        <v>6</v>
      </c>
      <c r="AA311" s="92">
        <f t="shared" si="78"/>
        <v>0</v>
      </c>
      <c r="AB311" s="93"/>
      <c r="AC311" s="88" t="s">
        <v>802</v>
      </c>
      <c r="AD311" s="94"/>
      <c r="AE311" s="88"/>
      <c r="AF311" s="140" t="s">
        <v>945</v>
      </c>
      <c r="AG311" s="88" t="s">
        <v>950</v>
      </c>
    </row>
    <row r="312" spans="1:33" ht="12.75" customHeight="1" x14ac:dyDescent="0.2">
      <c r="A312" s="69">
        <f t="shared" si="49"/>
        <v>311</v>
      </c>
      <c r="B312" s="69">
        <v>11</v>
      </c>
      <c r="C312" s="78" t="str">
        <f t="shared" si="53"/>
        <v>Крепкий алкоголь</v>
      </c>
      <c r="D312" s="79" t="s">
        <v>757</v>
      </c>
      <c r="E312" s="79" t="str">
        <f t="shared" si="50"/>
        <v>В-25изм-2-1000-SQ (под декор)</v>
      </c>
      <c r="F312" s="80">
        <v>117599</v>
      </c>
      <c r="G312" s="81">
        <f t="shared" si="74"/>
        <v>11100311</v>
      </c>
      <c r="H312" s="82">
        <v>1000</v>
      </c>
      <c r="I312" s="83" t="s">
        <v>561</v>
      </c>
      <c r="J312" s="84">
        <f t="shared" si="75"/>
        <v>117599</v>
      </c>
      <c r="K312" s="85" t="s">
        <v>390</v>
      </c>
      <c r="L312" s="69" t="s">
        <v>20</v>
      </c>
      <c r="M312" s="65">
        <v>10</v>
      </c>
      <c r="N312" s="69">
        <v>630</v>
      </c>
      <c r="O312" s="86">
        <v>980</v>
      </c>
      <c r="P312" s="69" t="s">
        <v>38</v>
      </c>
      <c r="Q312" s="69">
        <v>5</v>
      </c>
      <c r="R312" s="87">
        <v>1835</v>
      </c>
      <c r="S312" s="69">
        <v>5</v>
      </c>
      <c r="T312" s="69"/>
      <c r="U312" s="88" t="s">
        <v>81</v>
      </c>
      <c r="V312" s="88"/>
      <c r="W312" s="89"/>
      <c r="X312" s="90">
        <f t="shared" si="76"/>
        <v>0</v>
      </c>
      <c r="Y312" s="91">
        <f t="shared" si="48"/>
        <v>0</v>
      </c>
      <c r="Z312" s="91">
        <f t="shared" si="77"/>
        <v>6</v>
      </c>
      <c r="AA312" s="92">
        <f t="shared" si="78"/>
        <v>0</v>
      </c>
      <c r="AB312" s="93"/>
      <c r="AC312" s="88" t="s">
        <v>802</v>
      </c>
      <c r="AD312" s="94"/>
      <c r="AE312" s="88"/>
      <c r="AF312" s="140" t="s">
        <v>945</v>
      </c>
      <c r="AG312" s="88" t="s">
        <v>950</v>
      </c>
    </row>
    <row r="313" spans="1:33" ht="12.75" customHeight="1" x14ac:dyDescent="0.2">
      <c r="A313" s="69">
        <f t="shared" si="49"/>
        <v>312</v>
      </c>
      <c r="B313" s="69">
        <v>11</v>
      </c>
      <c r="C313" s="78" t="str">
        <f t="shared" si="53"/>
        <v>Крепкий алкоголь</v>
      </c>
      <c r="D313" s="79" t="s">
        <v>757</v>
      </c>
      <c r="E313" s="79" t="str">
        <f t="shared" si="50"/>
        <v>КПМ-30-500-РК Премиум</v>
      </c>
      <c r="F313" s="80">
        <v>111650</v>
      </c>
      <c r="G313" s="81">
        <f t="shared" ref="G313:G315" si="79">IF(AND(B313&gt;0,M313&gt;0),CONCATENATE(B313,M313,RIGHT(G312,4))+1,"")</f>
        <v>11100312</v>
      </c>
      <c r="H313" s="82">
        <v>500</v>
      </c>
      <c r="I313" s="83" t="s">
        <v>707</v>
      </c>
      <c r="J313" s="84">
        <f t="shared" ref="J313:J315" si="80">F313</f>
        <v>111650</v>
      </c>
      <c r="K313" s="85" t="s">
        <v>392</v>
      </c>
      <c r="L313" s="69" t="s">
        <v>20</v>
      </c>
      <c r="M313" s="65">
        <v>10</v>
      </c>
      <c r="N313" s="69">
        <v>360</v>
      </c>
      <c r="O313" s="86">
        <v>1785</v>
      </c>
      <c r="P313" s="69" t="s">
        <v>25</v>
      </c>
      <c r="Q313" s="69">
        <v>6</v>
      </c>
      <c r="R313" s="87">
        <v>1716</v>
      </c>
      <c r="S313" s="69">
        <v>7</v>
      </c>
      <c r="T313" s="69"/>
      <c r="U313" s="88"/>
      <c r="V313" s="88"/>
      <c r="W313" s="89"/>
      <c r="X313" s="90">
        <f t="shared" si="76"/>
        <v>0</v>
      </c>
      <c r="Y313" s="91">
        <f t="shared" si="48"/>
        <v>0</v>
      </c>
      <c r="Z313" s="91">
        <f t="shared" si="77"/>
        <v>7</v>
      </c>
      <c r="AA313" s="92">
        <f t="shared" si="78"/>
        <v>0</v>
      </c>
      <c r="AB313" s="93"/>
      <c r="AC313" s="88" t="s">
        <v>802</v>
      </c>
      <c r="AD313" s="94"/>
      <c r="AE313" s="88"/>
      <c r="AF313" s="140" t="s">
        <v>945</v>
      </c>
      <c r="AG313" s="144" t="s">
        <v>947</v>
      </c>
    </row>
    <row r="314" spans="1:33" s="104" customFormat="1" ht="12" customHeight="1" x14ac:dyDescent="0.2">
      <c r="A314" s="69">
        <f t="shared" si="49"/>
        <v>313</v>
      </c>
      <c r="B314" s="69">
        <v>11</v>
      </c>
      <c r="C314" s="78" t="str">
        <f t="shared" si="53"/>
        <v>Крепкий алкоголь</v>
      </c>
      <c r="D314" s="99" t="s">
        <v>757</v>
      </c>
      <c r="E314" s="79" t="str">
        <f t="shared" si="50"/>
        <v>КПМ-28-275-Финка</v>
      </c>
      <c r="F314" s="80">
        <v>103927</v>
      </c>
      <c r="G314" s="81">
        <f t="shared" si="79"/>
        <v>11100313</v>
      </c>
      <c r="H314" s="82">
        <v>275</v>
      </c>
      <c r="I314" s="83" t="s">
        <v>708</v>
      </c>
      <c r="J314" s="84">
        <f t="shared" si="80"/>
        <v>103927</v>
      </c>
      <c r="K314" s="99" t="s">
        <v>393</v>
      </c>
      <c r="L314" s="69" t="s">
        <v>20</v>
      </c>
      <c r="M314" s="69">
        <v>10</v>
      </c>
      <c r="N314" s="69">
        <v>250</v>
      </c>
      <c r="O314" s="69">
        <v>3150</v>
      </c>
      <c r="P314" s="100" t="s">
        <v>67</v>
      </c>
      <c r="Q314" s="100">
        <v>9</v>
      </c>
      <c r="R314" s="87">
        <v>1780</v>
      </c>
      <c r="S314" s="87">
        <v>10</v>
      </c>
      <c r="T314" s="87"/>
      <c r="U314" s="101"/>
      <c r="V314" s="101"/>
      <c r="W314" s="102"/>
      <c r="X314" s="90">
        <f t="shared" si="76"/>
        <v>0</v>
      </c>
      <c r="Y314" s="91">
        <f t="shared" si="48"/>
        <v>0</v>
      </c>
      <c r="Z314" s="91">
        <f t="shared" si="77"/>
        <v>10</v>
      </c>
      <c r="AA314" s="92">
        <f t="shared" si="78"/>
        <v>0</v>
      </c>
      <c r="AB314" s="93"/>
      <c r="AC314" s="88" t="s">
        <v>802</v>
      </c>
      <c r="AD314" s="103"/>
      <c r="AE314" s="101"/>
      <c r="AF314" s="140" t="s">
        <v>945</v>
      </c>
      <c r="AG314" s="144" t="s">
        <v>947</v>
      </c>
    </row>
    <row r="315" spans="1:33" s="104" customFormat="1" ht="12" customHeight="1" x14ac:dyDescent="0.2">
      <c r="A315" s="69">
        <f t="shared" si="49"/>
        <v>314</v>
      </c>
      <c r="B315" s="69">
        <v>11</v>
      </c>
      <c r="C315" s="78" t="str">
        <f t="shared" si="53"/>
        <v>Крепкий алкоголь</v>
      </c>
      <c r="D315" s="99" t="s">
        <v>757</v>
      </c>
      <c r="E315" s="79" t="str">
        <f t="shared" si="50"/>
        <v>КПМ-30-700-Казачка Премиум</v>
      </c>
      <c r="F315" s="80">
        <v>104770</v>
      </c>
      <c r="G315" s="81">
        <f t="shared" si="79"/>
        <v>11100314</v>
      </c>
      <c r="H315" s="82">
        <v>700</v>
      </c>
      <c r="I315" s="83" t="s">
        <v>709</v>
      </c>
      <c r="J315" s="84">
        <f t="shared" si="80"/>
        <v>104770</v>
      </c>
      <c r="K315" s="99" t="s">
        <v>394</v>
      </c>
      <c r="L315" s="69" t="s">
        <v>20</v>
      </c>
      <c r="M315" s="69">
        <v>10</v>
      </c>
      <c r="N315" s="69">
        <v>460</v>
      </c>
      <c r="O315" s="69">
        <v>1260</v>
      </c>
      <c r="P315" s="100" t="s">
        <v>25</v>
      </c>
      <c r="Q315" s="100">
        <v>6</v>
      </c>
      <c r="R315" s="87">
        <v>1890</v>
      </c>
      <c r="S315" s="87">
        <v>7</v>
      </c>
      <c r="T315" s="87"/>
      <c r="U315" s="101"/>
      <c r="V315" s="101"/>
      <c r="W315" s="102"/>
      <c r="X315" s="90">
        <f t="shared" si="76"/>
        <v>0</v>
      </c>
      <c r="Y315" s="91">
        <f t="shared" si="48"/>
        <v>0</v>
      </c>
      <c r="Z315" s="91">
        <f t="shared" si="77"/>
        <v>7</v>
      </c>
      <c r="AA315" s="92">
        <f t="shared" si="78"/>
        <v>0</v>
      </c>
      <c r="AB315" s="93"/>
      <c r="AC315" s="88" t="s">
        <v>802</v>
      </c>
      <c r="AD315" s="103"/>
      <c r="AE315" s="101"/>
      <c r="AF315" s="140" t="s">
        <v>945</v>
      </c>
      <c r="AG315" s="144" t="s">
        <v>947</v>
      </c>
    </row>
    <row r="316" spans="1:33" s="104" customFormat="1" ht="12" customHeight="1" x14ac:dyDescent="0.2">
      <c r="A316" s="69">
        <f t="shared" si="49"/>
        <v>315</v>
      </c>
      <c r="B316" s="69">
        <v>11</v>
      </c>
      <c r="C316" s="78" t="str">
        <f t="shared" si="53"/>
        <v>Крепкий алкоголь</v>
      </c>
      <c r="D316" s="99" t="s">
        <v>757</v>
      </c>
      <c r="E316" s="79" t="str">
        <f t="shared" si="50"/>
        <v>КПМ-30-700-РК</v>
      </c>
      <c r="F316" s="80">
        <v>129870</v>
      </c>
      <c r="G316" s="81">
        <f t="shared" ref="G316:G320" si="81">IF(AND(B316&gt;0,M316&gt;0),CONCATENATE(B316,M316,RIGHT(G315,4))+1,"")</f>
        <v>11100315</v>
      </c>
      <c r="H316" s="82">
        <v>700</v>
      </c>
      <c r="I316" s="83" t="s">
        <v>710</v>
      </c>
      <c r="J316" s="84">
        <f t="shared" ref="J316:J318" si="82">F316</f>
        <v>129870</v>
      </c>
      <c r="K316" s="99" t="s">
        <v>395</v>
      </c>
      <c r="L316" s="69" t="s">
        <v>20</v>
      </c>
      <c r="M316" s="69">
        <v>10</v>
      </c>
      <c r="N316" s="69">
        <v>510</v>
      </c>
      <c r="O316" s="69">
        <v>1232</v>
      </c>
      <c r="P316" s="100" t="s">
        <v>33</v>
      </c>
      <c r="Q316" s="100">
        <v>7</v>
      </c>
      <c r="R316" s="87">
        <v>2100</v>
      </c>
      <c r="S316" s="87">
        <v>8</v>
      </c>
      <c r="T316" s="87"/>
      <c r="U316" s="101"/>
      <c r="V316" s="101"/>
      <c r="W316" s="102"/>
      <c r="X316" s="90">
        <f t="shared" si="76"/>
        <v>0</v>
      </c>
      <c r="Y316" s="91">
        <f t="shared" si="48"/>
        <v>0</v>
      </c>
      <c r="Z316" s="91">
        <f t="shared" si="77"/>
        <v>8</v>
      </c>
      <c r="AA316" s="92">
        <f t="shared" si="78"/>
        <v>0</v>
      </c>
      <c r="AB316" s="93"/>
      <c r="AC316" s="88" t="s">
        <v>802</v>
      </c>
      <c r="AD316" s="103"/>
      <c r="AE316" s="101"/>
      <c r="AF316" s="140" t="s">
        <v>945</v>
      </c>
      <c r="AG316" s="144" t="s">
        <v>947</v>
      </c>
    </row>
    <row r="317" spans="1:33" s="104" customFormat="1" ht="12" customHeight="1" x14ac:dyDescent="0.2">
      <c r="A317" s="69">
        <f t="shared" si="49"/>
        <v>316</v>
      </c>
      <c r="B317" s="69">
        <v>11</v>
      </c>
      <c r="C317" s="78" t="str">
        <f t="shared" si="53"/>
        <v>Крепкий алкоголь</v>
      </c>
      <c r="D317" s="99" t="s">
        <v>757</v>
      </c>
      <c r="E317" s="79" t="str">
        <f t="shared" si="50"/>
        <v>КПМ-30-1000-СКР</v>
      </c>
      <c r="F317" s="80">
        <v>113699</v>
      </c>
      <c r="G317" s="81">
        <f t="shared" si="81"/>
        <v>11100316</v>
      </c>
      <c r="H317" s="82">
        <v>1000</v>
      </c>
      <c r="I317" s="83" t="s">
        <v>711</v>
      </c>
      <c r="J317" s="84">
        <f t="shared" si="82"/>
        <v>113699</v>
      </c>
      <c r="K317" s="99" t="s">
        <v>397</v>
      </c>
      <c r="L317" s="69" t="s">
        <v>20</v>
      </c>
      <c r="M317" s="69">
        <v>10</v>
      </c>
      <c r="N317" s="69">
        <v>600</v>
      </c>
      <c r="O317" s="69">
        <v>1056</v>
      </c>
      <c r="P317" s="100" t="s">
        <v>25</v>
      </c>
      <c r="Q317" s="100">
        <v>6</v>
      </c>
      <c r="R317" s="87">
        <v>2050</v>
      </c>
      <c r="S317" s="87">
        <v>7</v>
      </c>
      <c r="T317" s="87"/>
      <c r="U317" s="101"/>
      <c r="V317" s="101"/>
      <c r="W317" s="102"/>
      <c r="X317" s="90">
        <f t="shared" si="76"/>
        <v>0</v>
      </c>
      <c r="Y317" s="91">
        <f t="shared" si="48"/>
        <v>0</v>
      </c>
      <c r="Z317" s="91">
        <f t="shared" si="77"/>
        <v>7</v>
      </c>
      <c r="AA317" s="92">
        <f t="shared" si="78"/>
        <v>0</v>
      </c>
      <c r="AB317" s="93"/>
      <c r="AC317" s="88" t="s">
        <v>802</v>
      </c>
      <c r="AD317" s="103"/>
      <c r="AE317" s="101"/>
      <c r="AF317" s="140" t="s">
        <v>945</v>
      </c>
      <c r="AG317" s="88" t="s">
        <v>950</v>
      </c>
    </row>
    <row r="318" spans="1:33" s="104" customFormat="1" ht="12" customHeight="1" x14ac:dyDescent="0.2">
      <c r="A318" s="69">
        <f t="shared" si="49"/>
        <v>317</v>
      </c>
      <c r="B318" s="69">
        <v>11</v>
      </c>
      <c r="C318" s="78" t="str">
        <f t="shared" si="53"/>
        <v>Крепкий алкоголь</v>
      </c>
      <c r="D318" s="99" t="s">
        <v>757</v>
      </c>
      <c r="E318" s="79" t="str">
        <f t="shared" si="50"/>
        <v>П-29-Б-1000-АФ</v>
      </c>
      <c r="F318" s="80">
        <v>119599</v>
      </c>
      <c r="G318" s="81">
        <f t="shared" si="81"/>
        <v>11100317</v>
      </c>
      <c r="H318" s="82">
        <v>1000</v>
      </c>
      <c r="I318" s="83" t="s">
        <v>712</v>
      </c>
      <c r="J318" s="84">
        <f t="shared" si="82"/>
        <v>119599</v>
      </c>
      <c r="K318" s="99" t="s">
        <v>398</v>
      </c>
      <c r="L318" s="69" t="s">
        <v>20</v>
      </c>
      <c r="M318" s="69">
        <v>10</v>
      </c>
      <c r="N318" s="69">
        <v>670</v>
      </c>
      <c r="O318" s="69">
        <v>600</v>
      </c>
      <c r="P318" s="100" t="s">
        <v>25</v>
      </c>
      <c r="Q318" s="100">
        <v>6</v>
      </c>
      <c r="R318" s="87">
        <v>2000</v>
      </c>
      <c r="S318" s="87">
        <v>7</v>
      </c>
      <c r="T318" s="87"/>
      <c r="U318" s="88"/>
      <c r="V318" s="101"/>
      <c r="W318" s="102"/>
      <c r="X318" s="90">
        <f t="shared" si="76"/>
        <v>0</v>
      </c>
      <c r="Y318" s="91">
        <f t="shared" si="48"/>
        <v>0</v>
      </c>
      <c r="Z318" s="91">
        <f t="shared" si="77"/>
        <v>7</v>
      </c>
      <c r="AA318" s="92">
        <f t="shared" si="78"/>
        <v>0</v>
      </c>
      <c r="AB318" s="93"/>
      <c r="AC318" s="88" t="s">
        <v>802</v>
      </c>
      <c r="AD318" s="103"/>
      <c r="AE318" s="101"/>
      <c r="AF318" s="140" t="s">
        <v>945</v>
      </c>
      <c r="AG318" s="88" t="s">
        <v>950</v>
      </c>
    </row>
    <row r="319" spans="1:33" s="104" customFormat="1" ht="12" customHeight="1" x14ac:dyDescent="0.2">
      <c r="A319" s="69">
        <f t="shared" si="49"/>
        <v>318</v>
      </c>
      <c r="B319" s="69">
        <v>11</v>
      </c>
      <c r="C319" s="78" t="str">
        <f t="shared" si="53"/>
        <v>Крепкий алкоголь</v>
      </c>
      <c r="D319" s="99" t="s">
        <v>757</v>
      </c>
      <c r="E319" s="79" t="str">
        <f t="shared" si="50"/>
        <v>КПМ-28-500-Салем</v>
      </c>
      <c r="F319" s="80">
        <v>119750</v>
      </c>
      <c r="G319" s="81">
        <f t="shared" si="81"/>
        <v>11100318</v>
      </c>
      <c r="H319" s="82">
        <v>500</v>
      </c>
      <c r="I319" s="83" t="s">
        <v>713</v>
      </c>
      <c r="J319" s="84">
        <f t="shared" ref="J319" si="83">F319</f>
        <v>119750</v>
      </c>
      <c r="K319" s="99" t="s">
        <v>404</v>
      </c>
      <c r="L319" s="69" t="s">
        <v>20</v>
      </c>
      <c r="M319" s="69">
        <v>10</v>
      </c>
      <c r="N319" s="69">
        <v>516</v>
      </c>
      <c r="O319" s="69">
        <v>1170</v>
      </c>
      <c r="P319" s="100" t="s">
        <v>38</v>
      </c>
      <c r="Q319" s="100">
        <v>5</v>
      </c>
      <c r="R319" s="87">
        <v>1510</v>
      </c>
      <c r="S319" s="87">
        <v>6</v>
      </c>
      <c r="T319" s="87"/>
      <c r="U319" s="88"/>
      <c r="V319" s="101"/>
      <c r="W319" s="102"/>
      <c r="X319" s="90">
        <f t="shared" si="76"/>
        <v>0</v>
      </c>
      <c r="Y319" s="91">
        <f t="shared" si="48"/>
        <v>0</v>
      </c>
      <c r="Z319" s="91">
        <f t="shared" si="77"/>
        <v>6</v>
      </c>
      <c r="AA319" s="92">
        <f t="shared" si="78"/>
        <v>0</v>
      </c>
      <c r="AB319" s="93"/>
      <c r="AC319" s="88" t="s">
        <v>802</v>
      </c>
      <c r="AD319" s="103"/>
      <c r="AE319" s="101"/>
      <c r="AF319" s="140" t="s">
        <v>945</v>
      </c>
      <c r="AG319" s="88" t="s">
        <v>950</v>
      </c>
    </row>
    <row r="320" spans="1:33" s="104" customFormat="1" ht="12" customHeight="1" x14ac:dyDescent="0.2">
      <c r="A320" s="69">
        <f t="shared" si="49"/>
        <v>319</v>
      </c>
      <c r="B320" s="69">
        <v>11</v>
      </c>
      <c r="C320" s="78" t="str">
        <f t="shared" si="53"/>
        <v>Крепкий алкоголь</v>
      </c>
      <c r="D320" s="99" t="s">
        <v>400</v>
      </c>
      <c r="E320" s="79" t="str">
        <f t="shared" si="50"/>
        <v>П-29-Бизм-500-Серый тигр</v>
      </c>
      <c r="F320" s="80">
        <v>129950</v>
      </c>
      <c r="G320" s="81">
        <f t="shared" si="81"/>
        <v>11100319</v>
      </c>
      <c r="H320" s="82">
        <v>500</v>
      </c>
      <c r="I320" s="83" t="s">
        <v>714</v>
      </c>
      <c r="J320" s="84">
        <f t="shared" ref="J320" si="84">F320</f>
        <v>129950</v>
      </c>
      <c r="K320" s="99" t="s">
        <v>399</v>
      </c>
      <c r="L320" s="69" t="s">
        <v>20</v>
      </c>
      <c r="M320" s="69">
        <v>10</v>
      </c>
      <c r="N320" s="69">
        <v>718</v>
      </c>
      <c r="O320" s="69">
        <v>1120</v>
      </c>
      <c r="P320" s="100" t="s">
        <v>35</v>
      </c>
      <c r="Q320" s="100">
        <v>4</v>
      </c>
      <c r="R320" s="87">
        <v>1354</v>
      </c>
      <c r="S320" s="87">
        <v>5</v>
      </c>
      <c r="T320" s="87"/>
      <c r="U320" s="88"/>
      <c r="V320" s="101"/>
      <c r="W320" s="102"/>
      <c r="X320" s="90">
        <f t="shared" si="76"/>
        <v>0</v>
      </c>
      <c r="Y320" s="91">
        <f t="shared" si="48"/>
        <v>0</v>
      </c>
      <c r="Z320" s="91">
        <f t="shared" si="77"/>
        <v>5</v>
      </c>
      <c r="AA320" s="92">
        <f t="shared" si="78"/>
        <v>0</v>
      </c>
      <c r="AB320" s="93"/>
      <c r="AC320" s="88" t="s">
        <v>802</v>
      </c>
      <c r="AD320" s="103"/>
      <c r="AE320" s="101"/>
      <c r="AF320" s="140" t="s">
        <v>945</v>
      </c>
      <c r="AG320" s="88" t="s">
        <v>950</v>
      </c>
    </row>
    <row r="321" spans="1:33" s="104" customFormat="1" ht="12" customHeight="1" x14ac:dyDescent="0.2">
      <c r="A321" s="69">
        <f t="shared" si="49"/>
        <v>320</v>
      </c>
      <c r="B321" s="69">
        <v>14</v>
      </c>
      <c r="C321" s="78" t="str">
        <f t="shared" si="53"/>
        <v>Пиво</v>
      </c>
      <c r="D321" s="99" t="s">
        <v>401</v>
      </c>
      <c r="E321" s="79" t="str">
        <f t="shared" si="50"/>
        <v>КПНв-500-Кружка</v>
      </c>
      <c r="F321" s="80">
        <v>130050</v>
      </c>
      <c r="G321" s="81">
        <f t="shared" ref="G321" si="85">IF(AND(B321&gt;0,M321&gt;0),CONCATENATE(B321,M321,RIGHT(G320,4))+1,"")</f>
        <v>14100320</v>
      </c>
      <c r="H321" s="82">
        <v>500</v>
      </c>
      <c r="I321" s="83" t="s">
        <v>715</v>
      </c>
      <c r="J321" s="84">
        <f t="shared" ref="J321" si="86">F321</f>
        <v>130050</v>
      </c>
      <c r="K321" s="99" t="s">
        <v>402</v>
      </c>
      <c r="L321" s="69" t="s">
        <v>125</v>
      </c>
      <c r="M321" s="69">
        <v>10</v>
      </c>
      <c r="N321" s="69">
        <v>290</v>
      </c>
      <c r="O321" s="69">
        <v>1125</v>
      </c>
      <c r="P321" s="100" t="s">
        <v>100</v>
      </c>
      <c r="Q321" s="100">
        <v>5</v>
      </c>
      <c r="R321" s="87">
        <v>1246</v>
      </c>
      <c r="S321" s="87" t="s">
        <v>118</v>
      </c>
      <c r="T321" s="87"/>
      <c r="U321" s="88"/>
      <c r="V321" s="101"/>
      <c r="W321" s="102"/>
      <c r="X321" s="90">
        <f t="shared" si="76"/>
        <v>0</v>
      </c>
      <c r="Y321" s="91">
        <f t="shared" si="48"/>
        <v>5</v>
      </c>
      <c r="Z321" s="91">
        <f t="shared" si="77"/>
        <v>1</v>
      </c>
      <c r="AA321" s="92">
        <f t="shared" si="78"/>
        <v>0</v>
      </c>
      <c r="AB321" s="93"/>
      <c r="AC321" s="88" t="s">
        <v>802</v>
      </c>
      <c r="AD321" s="103"/>
      <c r="AE321" s="101"/>
      <c r="AF321" s="140" t="s">
        <v>945</v>
      </c>
      <c r="AG321" s="140" t="s">
        <v>947</v>
      </c>
    </row>
    <row r="322" spans="1:33" s="104" customFormat="1" ht="12" customHeight="1" x14ac:dyDescent="0.2">
      <c r="A322" s="69">
        <f t="shared" si="49"/>
        <v>321</v>
      </c>
      <c r="B322" s="69">
        <v>14</v>
      </c>
      <c r="C322" s="78" t="str">
        <f t="shared" si="53"/>
        <v>Пиво</v>
      </c>
      <c r="D322" s="99" t="s">
        <v>401</v>
      </c>
      <c r="E322" s="79" t="str">
        <f t="shared" si="50"/>
        <v>КПНв-500-БМО</v>
      </c>
      <c r="F322" s="80">
        <v>130150</v>
      </c>
      <c r="G322" s="81">
        <f t="shared" ref="G322:G324" si="87">IF(AND(B322&gt;0,M322&gt;0),CONCATENATE(B322,M322,RIGHT(G321,4))+1,"")</f>
        <v>14200321</v>
      </c>
      <c r="H322" s="82">
        <v>500</v>
      </c>
      <c r="I322" s="83" t="s">
        <v>716</v>
      </c>
      <c r="J322" s="84">
        <f t="shared" ref="J322:J324" si="88">F322</f>
        <v>130150</v>
      </c>
      <c r="K322" s="99" t="s">
        <v>403</v>
      </c>
      <c r="L322" s="69" t="s">
        <v>125</v>
      </c>
      <c r="M322" s="69">
        <v>20</v>
      </c>
      <c r="N322" s="69">
        <v>285</v>
      </c>
      <c r="O322" s="69">
        <v>1125</v>
      </c>
      <c r="P322" s="100" t="s">
        <v>100</v>
      </c>
      <c r="Q322" s="100">
        <v>5</v>
      </c>
      <c r="R322" s="87">
        <v>1301</v>
      </c>
      <c r="S322" s="87" t="s">
        <v>118</v>
      </c>
      <c r="T322" s="87"/>
      <c r="U322" s="88"/>
      <c r="V322" s="101"/>
      <c r="W322" s="102"/>
      <c r="X322" s="90">
        <f t="shared" si="76"/>
        <v>0</v>
      </c>
      <c r="Y322" s="91">
        <f t="shared" ref="Y322:Y385" si="89">IF(LEFT($P322,4)="PTUP",0,IF(LEFT($P322,4)="PTIN",1,IF(LEFT($P322,4)="PTPL",$Q322,IF(LEFT($P322,4)="CTPL",$Q322,IF(LEFT($P322,4)="PLPL",$Q322+1,0)))))</f>
        <v>5</v>
      </c>
      <c r="Z322" s="91">
        <f t="shared" si="77"/>
        <v>1</v>
      </c>
      <c r="AA322" s="92">
        <f t="shared" si="78"/>
        <v>0</v>
      </c>
      <c r="AB322" s="93"/>
      <c r="AC322" s="88" t="s">
        <v>802</v>
      </c>
      <c r="AD322" s="103"/>
      <c r="AE322" s="101"/>
      <c r="AF322" s="140" t="s">
        <v>945</v>
      </c>
      <c r="AG322" s="140" t="s">
        <v>947</v>
      </c>
    </row>
    <row r="323" spans="1:33" s="104" customFormat="1" ht="12" customHeight="1" x14ac:dyDescent="0.2">
      <c r="A323" s="69">
        <f t="shared" ref="A323:A400" si="90">A322+1</f>
        <v>322</v>
      </c>
      <c r="B323" s="69">
        <v>11</v>
      </c>
      <c r="C323" s="78" t="str">
        <f t="shared" si="53"/>
        <v>Крепкий алкоголь</v>
      </c>
      <c r="D323" s="99" t="s">
        <v>141</v>
      </c>
      <c r="E323" s="79" t="str">
        <f t="shared" ref="E323:E361" si="91">K323</f>
        <v>В-31-4изм-1750-И</v>
      </c>
      <c r="F323" s="80">
        <v>127399</v>
      </c>
      <c r="G323" s="81">
        <f t="shared" si="87"/>
        <v>11100322</v>
      </c>
      <c r="H323" s="82">
        <v>1750</v>
      </c>
      <c r="I323" s="83" t="s">
        <v>590</v>
      </c>
      <c r="J323" s="84">
        <f t="shared" si="88"/>
        <v>127399</v>
      </c>
      <c r="K323" s="99" t="s">
        <v>143</v>
      </c>
      <c r="L323" s="69" t="s">
        <v>20</v>
      </c>
      <c r="M323" s="69">
        <v>10</v>
      </c>
      <c r="N323" s="69">
        <v>925</v>
      </c>
      <c r="O323" s="69">
        <v>630</v>
      </c>
      <c r="P323" s="100" t="s">
        <v>25</v>
      </c>
      <c r="Q323" s="100">
        <v>6</v>
      </c>
      <c r="R323" s="87">
        <v>2217</v>
      </c>
      <c r="S323" s="87">
        <v>7</v>
      </c>
      <c r="T323" s="87"/>
      <c r="U323" s="101"/>
      <c r="V323" s="101"/>
      <c r="W323" s="102"/>
      <c r="X323" s="90">
        <f t="shared" si="76"/>
        <v>0</v>
      </c>
      <c r="Y323" s="91">
        <f t="shared" si="89"/>
        <v>0</v>
      </c>
      <c r="Z323" s="91">
        <f t="shared" si="77"/>
        <v>7</v>
      </c>
      <c r="AA323" s="92">
        <f t="shared" si="78"/>
        <v>0</v>
      </c>
      <c r="AB323" s="93"/>
      <c r="AC323" s="88" t="s">
        <v>802</v>
      </c>
      <c r="AD323" s="103"/>
      <c r="AE323" s="101"/>
      <c r="AF323" s="140" t="s">
        <v>945</v>
      </c>
      <c r="AG323" s="140" t="s">
        <v>947</v>
      </c>
    </row>
    <row r="324" spans="1:33" s="104" customFormat="1" ht="12" customHeight="1" x14ac:dyDescent="0.2">
      <c r="A324" s="69">
        <f t="shared" si="90"/>
        <v>323</v>
      </c>
      <c r="B324" s="69">
        <v>11</v>
      </c>
      <c r="C324" s="78" t="str">
        <f t="shared" si="53"/>
        <v>Крепкий алкоголь</v>
      </c>
      <c r="D324" s="99" t="s">
        <v>757</v>
      </c>
      <c r="E324" s="79" t="str">
        <f t="shared" si="91"/>
        <v>КПМ-30-500-РЦ</v>
      </c>
      <c r="F324" s="80">
        <v>130250</v>
      </c>
      <c r="G324" s="81">
        <f t="shared" si="87"/>
        <v>11100323</v>
      </c>
      <c r="H324" s="82">
        <v>500</v>
      </c>
      <c r="I324" s="83" t="s">
        <v>638</v>
      </c>
      <c r="J324" s="84">
        <f t="shared" si="88"/>
        <v>130250</v>
      </c>
      <c r="K324" s="99" t="s">
        <v>407</v>
      </c>
      <c r="L324" s="69" t="s">
        <v>20</v>
      </c>
      <c r="M324" s="69">
        <v>10</v>
      </c>
      <c r="N324" s="69">
        <v>450</v>
      </c>
      <c r="O324" s="69">
        <v>1372</v>
      </c>
      <c r="P324" s="100" t="s">
        <v>33</v>
      </c>
      <c r="Q324" s="100">
        <v>7</v>
      </c>
      <c r="R324" s="87">
        <v>1955</v>
      </c>
      <c r="S324" s="87">
        <v>8</v>
      </c>
      <c r="T324" s="87"/>
      <c r="U324" s="88" t="s">
        <v>102</v>
      </c>
      <c r="V324" s="101"/>
      <c r="W324" s="102"/>
      <c r="X324" s="90">
        <f t="shared" si="76"/>
        <v>0</v>
      </c>
      <c r="Y324" s="91">
        <f t="shared" si="89"/>
        <v>0</v>
      </c>
      <c r="Z324" s="91">
        <f t="shared" si="77"/>
        <v>8</v>
      </c>
      <c r="AA324" s="92">
        <f t="shared" si="78"/>
        <v>0</v>
      </c>
      <c r="AB324" s="93"/>
      <c r="AC324" s="88" t="s">
        <v>802</v>
      </c>
      <c r="AD324" s="103"/>
      <c r="AE324" s="101"/>
      <c r="AF324" s="140" t="s">
        <v>945</v>
      </c>
      <c r="AG324" s="88" t="s">
        <v>950</v>
      </c>
    </row>
    <row r="325" spans="1:33" s="104" customFormat="1" ht="12" customHeight="1" x14ac:dyDescent="0.2">
      <c r="A325" s="69">
        <f t="shared" si="90"/>
        <v>324</v>
      </c>
      <c r="B325" s="69">
        <v>11</v>
      </c>
      <c r="C325" s="78" t="str">
        <f t="shared" si="53"/>
        <v>Крепкий алкоголь</v>
      </c>
      <c r="D325" s="99" t="s">
        <v>243</v>
      </c>
      <c r="E325" s="79" t="str">
        <f t="shared" si="91"/>
        <v>КПМ-28-500-Silk</v>
      </c>
      <c r="F325" s="80">
        <v>130350</v>
      </c>
      <c r="G325" s="81">
        <f t="shared" ref="G325:G329" si="92">IF(AND(B325&gt;0,M325&gt;0),CONCATENATE(B325,M325,RIGHT(G324,4))+1,"")</f>
        <v>11100324</v>
      </c>
      <c r="H325" s="82">
        <v>500</v>
      </c>
      <c r="I325" s="83" t="s">
        <v>717</v>
      </c>
      <c r="J325" s="84">
        <f t="shared" ref="J325:J328" si="93">F325</f>
        <v>130350</v>
      </c>
      <c r="K325" s="99" t="s">
        <v>411</v>
      </c>
      <c r="L325" s="69" t="s">
        <v>20</v>
      </c>
      <c r="M325" s="69">
        <v>10</v>
      </c>
      <c r="N325" s="69">
        <v>620</v>
      </c>
      <c r="O325" s="69">
        <v>1045</v>
      </c>
      <c r="P325" s="100" t="s">
        <v>38</v>
      </c>
      <c r="Q325" s="100">
        <v>5</v>
      </c>
      <c r="R325" s="87">
        <v>1524</v>
      </c>
      <c r="S325" s="87" t="s">
        <v>278</v>
      </c>
      <c r="T325" s="87"/>
      <c r="U325" s="88"/>
      <c r="V325" s="101"/>
      <c r="W325" s="102"/>
      <c r="X325" s="90">
        <f t="shared" si="76"/>
        <v>0</v>
      </c>
      <c r="Y325" s="91">
        <f t="shared" si="89"/>
        <v>0</v>
      </c>
      <c r="Z325" s="91">
        <f t="shared" si="77"/>
        <v>6</v>
      </c>
      <c r="AA325" s="92">
        <f t="shared" si="78"/>
        <v>0</v>
      </c>
      <c r="AB325" s="93"/>
      <c r="AC325" s="88" t="s">
        <v>802</v>
      </c>
      <c r="AD325" s="103"/>
      <c r="AE325" s="101"/>
      <c r="AF325" s="140" t="s">
        <v>945</v>
      </c>
      <c r="AG325" s="88" t="s">
        <v>950</v>
      </c>
    </row>
    <row r="326" spans="1:33" ht="12.75" customHeight="1" x14ac:dyDescent="0.2">
      <c r="A326" s="69">
        <f t="shared" si="90"/>
        <v>325</v>
      </c>
      <c r="B326" s="69">
        <v>11</v>
      </c>
      <c r="C326" s="78" t="str">
        <f t="shared" ref="C326:C389" si="94">IF(B326=11,"Крепкий алкоголь",IF(B326=14,"Пиво",IF(B326=12,"Вина тихие",IF(B326=13,"Вина игристые",IF(B326=21,"Б/а напитки",IF(B326=22,"Б/а напитки",IF(B326=23,"Мин.Вода",IF(B326=31,"Банки для продуктов",IF(B326=33,"Детское питание",IF(B326=51,"Разное",IF(B326=43,"Бутылки для капельниц","")))))))))))</f>
        <v>Крепкий алкоголь</v>
      </c>
      <c r="D326" s="79" t="s">
        <v>54</v>
      </c>
      <c r="E326" s="79" t="str">
        <f t="shared" si="91"/>
        <v>В-27спец-250-Золотая (доп.упаковка)</v>
      </c>
      <c r="F326" s="80">
        <v>116425</v>
      </c>
      <c r="G326" s="81">
        <f t="shared" si="92"/>
        <v>11100325</v>
      </c>
      <c r="H326" s="82">
        <v>250</v>
      </c>
      <c r="I326" s="83" t="s">
        <v>530</v>
      </c>
      <c r="J326" s="84">
        <f t="shared" si="93"/>
        <v>116425</v>
      </c>
      <c r="K326" s="85" t="s">
        <v>415</v>
      </c>
      <c r="L326" s="69" t="s">
        <v>20</v>
      </c>
      <c r="M326" s="69">
        <v>10</v>
      </c>
      <c r="N326" s="69">
        <v>285</v>
      </c>
      <c r="O326" s="86">
        <v>2664</v>
      </c>
      <c r="P326" s="69" t="s">
        <v>43</v>
      </c>
      <c r="Q326" s="69">
        <v>8</v>
      </c>
      <c r="R326" s="87">
        <v>1867.6</v>
      </c>
      <c r="S326" s="69">
        <v>8</v>
      </c>
      <c r="T326" s="69"/>
      <c r="U326" s="88"/>
      <c r="V326" s="88"/>
      <c r="W326" s="89"/>
      <c r="X326" s="90">
        <f t="shared" si="76"/>
        <v>0</v>
      </c>
      <c r="Y326" s="91">
        <f t="shared" si="89"/>
        <v>0</v>
      </c>
      <c r="Z326" s="91">
        <f t="shared" si="77"/>
        <v>9</v>
      </c>
      <c r="AA326" s="92">
        <f t="shared" si="78"/>
        <v>0</v>
      </c>
      <c r="AB326" s="93"/>
      <c r="AC326" s="88" t="s">
        <v>802</v>
      </c>
      <c r="AD326" s="94"/>
      <c r="AE326" s="88"/>
      <c r="AF326" s="140" t="s">
        <v>945</v>
      </c>
      <c r="AG326" s="88" t="s">
        <v>950</v>
      </c>
    </row>
    <row r="327" spans="1:33" ht="12.75" customHeight="1" x14ac:dyDescent="0.2">
      <c r="A327" s="69">
        <f t="shared" si="90"/>
        <v>326</v>
      </c>
      <c r="B327" s="69">
        <v>11</v>
      </c>
      <c r="C327" s="78" t="str">
        <f t="shared" si="94"/>
        <v>Крепкий алкоголь</v>
      </c>
      <c r="D327" s="79" t="s">
        <v>54</v>
      </c>
      <c r="E327" s="79" t="str">
        <f t="shared" si="91"/>
        <v>В-27спец-500-Золотая (доп.упаковка)</v>
      </c>
      <c r="F327" s="80">
        <v>116650</v>
      </c>
      <c r="G327" s="81">
        <f t="shared" si="92"/>
        <v>11100326</v>
      </c>
      <c r="H327" s="82">
        <v>500</v>
      </c>
      <c r="I327" s="83" t="s">
        <v>531</v>
      </c>
      <c r="J327" s="84">
        <f t="shared" si="93"/>
        <v>116650</v>
      </c>
      <c r="K327" s="85" t="s">
        <v>416</v>
      </c>
      <c r="L327" s="69" t="s">
        <v>20</v>
      </c>
      <c r="M327" s="69">
        <v>10</v>
      </c>
      <c r="N327" s="69">
        <v>440</v>
      </c>
      <c r="O327" s="86">
        <v>1421</v>
      </c>
      <c r="P327" s="69" t="s">
        <v>33</v>
      </c>
      <c r="Q327" s="69">
        <v>7</v>
      </c>
      <c r="R327" s="87">
        <v>1934.3</v>
      </c>
      <c r="S327" s="69">
        <v>7</v>
      </c>
      <c r="T327" s="69"/>
      <c r="U327" s="88"/>
      <c r="V327" s="88"/>
      <c r="W327" s="89"/>
      <c r="X327" s="90">
        <f t="shared" si="76"/>
        <v>0</v>
      </c>
      <c r="Y327" s="91">
        <f t="shared" si="89"/>
        <v>0</v>
      </c>
      <c r="Z327" s="91">
        <f t="shared" si="77"/>
        <v>8</v>
      </c>
      <c r="AA327" s="92">
        <f t="shared" si="78"/>
        <v>0</v>
      </c>
      <c r="AB327" s="93"/>
      <c r="AC327" s="88" t="s">
        <v>802</v>
      </c>
      <c r="AD327" s="94"/>
      <c r="AE327" s="88"/>
      <c r="AF327" s="140" t="s">
        <v>945</v>
      </c>
      <c r="AG327" s="88" t="s">
        <v>950</v>
      </c>
    </row>
    <row r="328" spans="1:33" ht="12.75" customHeight="1" x14ac:dyDescent="0.2">
      <c r="A328" s="69">
        <f t="shared" si="90"/>
        <v>327</v>
      </c>
      <c r="B328" s="69">
        <v>11</v>
      </c>
      <c r="C328" s="78" t="str">
        <f t="shared" si="94"/>
        <v>Крепкий алкоголь</v>
      </c>
      <c r="D328" s="79" t="s">
        <v>54</v>
      </c>
      <c r="E328" s="79" t="str">
        <f t="shared" si="91"/>
        <v>В-27спец-700-Золотая (доп.упаковка)</v>
      </c>
      <c r="F328" s="80">
        <v>116570</v>
      </c>
      <c r="G328" s="81">
        <f t="shared" si="92"/>
        <v>11100327</v>
      </c>
      <c r="H328" s="82">
        <v>700</v>
      </c>
      <c r="I328" s="83" t="s">
        <v>532</v>
      </c>
      <c r="J328" s="84">
        <f t="shared" si="93"/>
        <v>116570</v>
      </c>
      <c r="K328" s="85" t="s">
        <v>417</v>
      </c>
      <c r="L328" s="69" t="s">
        <v>20</v>
      </c>
      <c r="M328" s="69">
        <v>10</v>
      </c>
      <c r="N328" s="69">
        <v>565</v>
      </c>
      <c r="O328" s="86">
        <v>1183</v>
      </c>
      <c r="P328" s="69" t="s">
        <v>33</v>
      </c>
      <c r="Q328" s="69">
        <v>7</v>
      </c>
      <c r="R328" s="87">
        <v>2096</v>
      </c>
      <c r="S328" s="69">
        <v>7</v>
      </c>
      <c r="T328" s="69"/>
      <c r="U328" s="88"/>
      <c r="V328" s="88"/>
      <c r="W328" s="89"/>
      <c r="X328" s="90">
        <f t="shared" si="76"/>
        <v>0</v>
      </c>
      <c r="Y328" s="91">
        <f t="shared" si="89"/>
        <v>0</v>
      </c>
      <c r="Z328" s="91">
        <f t="shared" si="77"/>
        <v>8</v>
      </c>
      <c r="AA328" s="92">
        <f t="shared" si="78"/>
        <v>0</v>
      </c>
      <c r="AB328" s="93"/>
      <c r="AC328" s="88" t="s">
        <v>802</v>
      </c>
      <c r="AD328" s="94"/>
      <c r="AE328" s="88"/>
      <c r="AF328" s="140" t="s">
        <v>945</v>
      </c>
      <c r="AG328" s="88" t="s">
        <v>950</v>
      </c>
    </row>
    <row r="329" spans="1:33" ht="12.75" customHeight="1" x14ac:dyDescent="0.2">
      <c r="A329" s="69">
        <f t="shared" si="90"/>
        <v>328</v>
      </c>
      <c r="B329" s="69">
        <v>11</v>
      </c>
      <c r="C329" s="78" t="str">
        <f t="shared" si="94"/>
        <v>Крепкий алкоголь</v>
      </c>
      <c r="D329" s="79" t="s">
        <v>54</v>
      </c>
      <c r="E329" s="79" t="str">
        <f t="shared" si="91"/>
        <v>В-25-2-700-Столовая N</v>
      </c>
      <c r="F329" s="80">
        <v>115870</v>
      </c>
      <c r="G329" s="81">
        <f t="shared" si="92"/>
        <v>11100328</v>
      </c>
      <c r="H329" s="82">
        <v>700</v>
      </c>
      <c r="I329" s="83" t="s">
        <v>718</v>
      </c>
      <c r="J329" s="84">
        <f t="shared" ref="J329" si="95">F329</f>
        <v>115870</v>
      </c>
      <c r="K329" s="85" t="s">
        <v>419</v>
      </c>
      <c r="L329" s="69" t="s">
        <v>20</v>
      </c>
      <c r="M329" s="69">
        <v>10</v>
      </c>
      <c r="N329" s="69">
        <v>480</v>
      </c>
      <c r="O329" s="86">
        <v>1260</v>
      </c>
      <c r="P329" s="69" t="s">
        <v>25</v>
      </c>
      <c r="Q329" s="69">
        <v>6</v>
      </c>
      <c r="R329" s="87">
        <v>1873</v>
      </c>
      <c r="S329" s="69">
        <v>7</v>
      </c>
      <c r="T329" s="69"/>
      <c r="U329" s="88"/>
      <c r="V329" s="88"/>
      <c r="W329" s="89"/>
      <c r="X329" s="90">
        <f t="shared" si="76"/>
        <v>0</v>
      </c>
      <c r="Y329" s="91">
        <f t="shared" si="89"/>
        <v>0</v>
      </c>
      <c r="Z329" s="91">
        <f t="shared" si="77"/>
        <v>7</v>
      </c>
      <c r="AA329" s="92">
        <f t="shared" si="78"/>
        <v>0</v>
      </c>
      <c r="AB329" s="93"/>
      <c r="AC329" s="88" t="s">
        <v>802</v>
      </c>
      <c r="AD329" s="94"/>
      <c r="AE329" s="88"/>
      <c r="AF329" s="140" t="s">
        <v>945</v>
      </c>
      <c r="AG329" s="88" t="s">
        <v>950</v>
      </c>
    </row>
    <row r="330" spans="1:33" ht="12.75" customHeight="1" x14ac:dyDescent="0.2">
      <c r="A330" s="69">
        <f t="shared" si="90"/>
        <v>329</v>
      </c>
      <c r="B330" s="69">
        <v>11</v>
      </c>
      <c r="C330" s="78" t="str">
        <f t="shared" si="94"/>
        <v>Крепкий алкоголь</v>
      </c>
      <c r="D330" s="79" t="s">
        <v>54</v>
      </c>
      <c r="E330" s="79" t="str">
        <f t="shared" si="91"/>
        <v>В-30-4изм-500-Rerussion vodka</v>
      </c>
      <c r="F330" s="80">
        <v>117950</v>
      </c>
      <c r="G330" s="81">
        <f t="shared" ref="G330" si="96">IF(AND(B330&gt;0,M330&gt;0),CONCATENATE(B330,M330,RIGHT(G329,4))+1,"")</f>
        <v>11100329</v>
      </c>
      <c r="H330" s="82">
        <v>500</v>
      </c>
      <c r="I330" s="83" t="s">
        <v>719</v>
      </c>
      <c r="J330" s="84">
        <f t="shared" ref="J330" si="97">F330</f>
        <v>117950</v>
      </c>
      <c r="K330" s="85" t="s">
        <v>420</v>
      </c>
      <c r="L330" s="69" t="s">
        <v>20</v>
      </c>
      <c r="M330" s="69">
        <v>10</v>
      </c>
      <c r="N330" s="69">
        <v>346</v>
      </c>
      <c r="O330" s="86">
        <v>2086</v>
      </c>
      <c r="P330" s="69" t="s">
        <v>33</v>
      </c>
      <c r="Q330" s="69">
        <v>7</v>
      </c>
      <c r="R330" s="87">
        <v>2080</v>
      </c>
      <c r="S330" s="69">
        <v>8</v>
      </c>
      <c r="T330" s="69"/>
      <c r="U330" s="88"/>
      <c r="V330" s="88"/>
      <c r="W330" s="89"/>
      <c r="X330" s="90">
        <f t="shared" si="76"/>
        <v>0</v>
      </c>
      <c r="Y330" s="91">
        <f t="shared" si="89"/>
        <v>0</v>
      </c>
      <c r="Z330" s="91">
        <f t="shared" si="77"/>
        <v>8</v>
      </c>
      <c r="AA330" s="92">
        <f t="shared" si="78"/>
        <v>0</v>
      </c>
      <c r="AB330" s="93"/>
      <c r="AC330" s="88" t="s">
        <v>802</v>
      </c>
      <c r="AD330" s="94"/>
      <c r="AE330" s="88"/>
      <c r="AF330" s="140" t="s">
        <v>945</v>
      </c>
      <c r="AG330" s="88" t="s">
        <v>950</v>
      </c>
    </row>
    <row r="331" spans="1:33" ht="12.75" customHeight="1" x14ac:dyDescent="0.2">
      <c r="A331" s="69">
        <f t="shared" si="90"/>
        <v>330</v>
      </c>
      <c r="B331" s="69">
        <v>11</v>
      </c>
      <c r="C331" s="78" t="str">
        <f t="shared" si="94"/>
        <v>Крепкий алкоголь</v>
      </c>
      <c r="D331" s="79" t="s">
        <v>54</v>
      </c>
      <c r="E331" s="79" t="str">
        <f t="shared" si="91"/>
        <v>КПМ-30-500-ГБ</v>
      </c>
      <c r="F331" s="80">
        <v>130450</v>
      </c>
      <c r="G331" s="81">
        <f t="shared" ref="G331" si="98">IF(AND(B331&gt;0,M331&gt;0),CONCATENATE(B331,M331,RIGHT(G330,4))+1,"")</f>
        <v>11100330</v>
      </c>
      <c r="H331" s="82">
        <v>500</v>
      </c>
      <c r="I331" s="83" t="s">
        <v>720</v>
      </c>
      <c r="J331" s="84">
        <f t="shared" ref="J331" si="99">F331</f>
        <v>130450</v>
      </c>
      <c r="K331" s="85" t="s">
        <v>421</v>
      </c>
      <c r="L331" s="69" t="s">
        <v>125</v>
      </c>
      <c r="M331" s="69">
        <v>10</v>
      </c>
      <c r="N331" s="69">
        <v>345</v>
      </c>
      <c r="O331" s="86">
        <v>1944</v>
      </c>
      <c r="P331" s="69" t="s">
        <v>25</v>
      </c>
      <c r="Q331" s="69">
        <v>6</v>
      </c>
      <c r="R331" s="87">
        <v>1820</v>
      </c>
      <c r="S331" s="69">
        <v>7</v>
      </c>
      <c r="T331" s="69"/>
      <c r="U331" s="88"/>
      <c r="V331" s="88"/>
      <c r="W331" s="89"/>
      <c r="X331" s="90">
        <f t="shared" si="76"/>
        <v>0</v>
      </c>
      <c r="Y331" s="91">
        <f t="shared" si="89"/>
        <v>0</v>
      </c>
      <c r="Z331" s="91">
        <f t="shared" si="77"/>
        <v>7</v>
      </c>
      <c r="AA331" s="92">
        <f t="shared" si="78"/>
        <v>0</v>
      </c>
      <c r="AB331" s="93"/>
      <c r="AC331" s="88" t="s">
        <v>802</v>
      </c>
      <c r="AD331" s="94"/>
      <c r="AE331" s="88"/>
      <c r="AF331" s="140" t="s">
        <v>945</v>
      </c>
      <c r="AG331" s="88" t="s">
        <v>950</v>
      </c>
    </row>
    <row r="332" spans="1:33" ht="12.75" customHeight="1" x14ac:dyDescent="0.2">
      <c r="A332" s="69">
        <f t="shared" si="90"/>
        <v>331</v>
      </c>
      <c r="B332" s="69">
        <v>11</v>
      </c>
      <c r="C332" s="78" t="str">
        <f t="shared" si="94"/>
        <v>Крепкий алкоголь</v>
      </c>
      <c r="D332" s="79" t="s">
        <v>54</v>
      </c>
      <c r="E332" s="79" t="str">
        <f t="shared" si="91"/>
        <v>КПМ-30-700-СС</v>
      </c>
      <c r="F332" s="80">
        <v>118270</v>
      </c>
      <c r="G332" s="81">
        <f t="shared" ref="G332:G333" si="100">IF(AND(B332&gt;0,M332&gt;0),CONCATENATE(B332,M332,RIGHT(G331,4))+1,"")</f>
        <v>11100331</v>
      </c>
      <c r="H332" s="82">
        <v>700</v>
      </c>
      <c r="I332" s="83" t="s">
        <v>721</v>
      </c>
      <c r="J332" s="84">
        <f t="shared" ref="J332:J333" si="101">F332</f>
        <v>118270</v>
      </c>
      <c r="K332" s="85" t="s">
        <v>422</v>
      </c>
      <c r="L332" s="69" t="s">
        <v>20</v>
      </c>
      <c r="M332" s="69">
        <v>10</v>
      </c>
      <c r="N332" s="69">
        <v>475</v>
      </c>
      <c r="O332" s="86">
        <v>1536</v>
      </c>
      <c r="P332" s="69" t="s">
        <v>25</v>
      </c>
      <c r="Q332" s="69">
        <v>6</v>
      </c>
      <c r="R332" s="87">
        <v>1961</v>
      </c>
      <c r="S332" s="69">
        <v>7</v>
      </c>
      <c r="T332" s="69"/>
      <c r="U332" s="88"/>
      <c r="V332" s="88"/>
      <c r="W332" s="89"/>
      <c r="X332" s="90">
        <f t="shared" si="76"/>
        <v>0</v>
      </c>
      <c r="Y332" s="91">
        <f t="shared" si="89"/>
        <v>0</v>
      </c>
      <c r="Z332" s="91">
        <f t="shared" si="77"/>
        <v>7</v>
      </c>
      <c r="AA332" s="92">
        <f t="shared" si="78"/>
        <v>0</v>
      </c>
      <c r="AB332" s="93"/>
      <c r="AC332" s="88" t="s">
        <v>802</v>
      </c>
      <c r="AD332" s="94"/>
      <c r="AE332" s="88"/>
      <c r="AF332" s="140" t="s">
        <v>945</v>
      </c>
      <c r="AG332" s="88" t="s">
        <v>950</v>
      </c>
    </row>
    <row r="333" spans="1:33" ht="12.75" customHeight="1" x14ac:dyDescent="0.2">
      <c r="A333" s="69">
        <f t="shared" si="90"/>
        <v>332</v>
      </c>
      <c r="B333" s="69">
        <v>11</v>
      </c>
      <c r="C333" s="78" t="str">
        <f t="shared" si="94"/>
        <v>Крепкий алкоголь</v>
      </c>
      <c r="D333" s="79" t="s">
        <v>54</v>
      </c>
      <c r="E333" s="79" t="str">
        <f t="shared" si="91"/>
        <v>КПМ-28спец-500-Столичная N</v>
      </c>
      <c r="F333" s="80">
        <v>122950</v>
      </c>
      <c r="G333" s="81">
        <f t="shared" si="100"/>
        <v>11100332</v>
      </c>
      <c r="H333" s="82">
        <v>500</v>
      </c>
      <c r="I333" s="83" t="s">
        <v>722</v>
      </c>
      <c r="J333" s="84">
        <f t="shared" si="101"/>
        <v>122950</v>
      </c>
      <c r="K333" s="85" t="s">
        <v>423</v>
      </c>
      <c r="L333" s="69" t="s">
        <v>20</v>
      </c>
      <c r="M333" s="69">
        <v>10</v>
      </c>
      <c r="N333" s="69">
        <v>416</v>
      </c>
      <c r="O333" s="86">
        <v>1848</v>
      </c>
      <c r="P333" s="69" t="s">
        <v>33</v>
      </c>
      <c r="Q333" s="69">
        <v>7</v>
      </c>
      <c r="R333" s="87">
        <v>2050</v>
      </c>
      <c r="S333" s="69">
        <v>8</v>
      </c>
      <c r="T333" s="69"/>
      <c r="U333" s="88"/>
      <c r="V333" s="88"/>
      <c r="W333" s="89"/>
      <c r="X333" s="90">
        <f t="shared" si="76"/>
        <v>0</v>
      </c>
      <c r="Y333" s="91">
        <f t="shared" si="89"/>
        <v>0</v>
      </c>
      <c r="Z333" s="91">
        <f t="shared" si="77"/>
        <v>8</v>
      </c>
      <c r="AA333" s="92">
        <f t="shared" si="78"/>
        <v>0</v>
      </c>
      <c r="AB333" s="93"/>
      <c r="AC333" s="88" t="s">
        <v>802</v>
      </c>
      <c r="AD333" s="94"/>
      <c r="AE333" s="88"/>
      <c r="AF333" s="140" t="s">
        <v>945</v>
      </c>
      <c r="AG333" s="88" t="s">
        <v>950</v>
      </c>
    </row>
    <row r="334" spans="1:33" ht="12.75" customHeight="1" x14ac:dyDescent="0.2">
      <c r="A334" s="69">
        <f t="shared" si="90"/>
        <v>333</v>
      </c>
      <c r="B334" s="69">
        <v>11</v>
      </c>
      <c r="C334" s="78" t="str">
        <f t="shared" si="94"/>
        <v>Крепкий алкоголь</v>
      </c>
      <c r="D334" s="79" t="s">
        <v>54</v>
      </c>
      <c r="E334" s="79" t="str">
        <f t="shared" si="91"/>
        <v>КПМ-28спец-500-Столичная N1</v>
      </c>
      <c r="F334" s="80">
        <v>123050</v>
      </c>
      <c r="G334" s="81">
        <f t="shared" ref="G334:G343" si="102">IF(AND(B334&gt;0,M334&gt;0),CONCATENATE(B334,M334,RIGHT(G333,4))+1,"")</f>
        <v>11100333</v>
      </c>
      <c r="H334" s="82">
        <v>500</v>
      </c>
      <c r="I334" s="83" t="s">
        <v>723</v>
      </c>
      <c r="J334" s="84">
        <f t="shared" ref="J334:J343" si="103">F334</f>
        <v>123050</v>
      </c>
      <c r="K334" s="85" t="s">
        <v>424</v>
      </c>
      <c r="L334" s="69" t="s">
        <v>20</v>
      </c>
      <c r="M334" s="69">
        <v>10</v>
      </c>
      <c r="N334" s="69">
        <v>416</v>
      </c>
      <c r="O334" s="86">
        <v>1848</v>
      </c>
      <c r="P334" s="69" t="s">
        <v>33</v>
      </c>
      <c r="Q334" s="69">
        <v>7</v>
      </c>
      <c r="R334" s="87">
        <v>2050</v>
      </c>
      <c r="S334" s="69">
        <v>8</v>
      </c>
      <c r="T334" s="69"/>
      <c r="U334" s="88"/>
      <c r="V334" s="88"/>
      <c r="W334" s="89"/>
      <c r="X334" s="90">
        <f t="shared" si="76"/>
        <v>0</v>
      </c>
      <c r="Y334" s="91">
        <f t="shared" si="89"/>
        <v>0</v>
      </c>
      <c r="Z334" s="91">
        <f t="shared" si="77"/>
        <v>8</v>
      </c>
      <c r="AA334" s="92">
        <f t="shared" si="78"/>
        <v>0</v>
      </c>
      <c r="AB334" s="93"/>
      <c r="AC334" s="88" t="s">
        <v>802</v>
      </c>
      <c r="AD334" s="94"/>
      <c r="AE334" s="88"/>
      <c r="AF334" s="140" t="s">
        <v>945</v>
      </c>
      <c r="AG334" s="88" t="s">
        <v>950</v>
      </c>
    </row>
    <row r="335" spans="1:33" ht="12.75" customHeight="1" x14ac:dyDescent="0.2">
      <c r="A335" s="69">
        <f t="shared" si="90"/>
        <v>334</v>
      </c>
      <c r="B335" s="69">
        <v>11</v>
      </c>
      <c r="C335" s="78" t="str">
        <f t="shared" si="94"/>
        <v>Крепкий алкоголь</v>
      </c>
      <c r="D335" s="79" t="s">
        <v>57</v>
      </c>
      <c r="E335" s="79" t="str">
        <f t="shared" si="91"/>
        <v>В-28-1-250-Урожай (доп.упаковка)</v>
      </c>
      <c r="F335" s="80">
        <v>116025</v>
      </c>
      <c r="G335" s="81">
        <f t="shared" si="102"/>
        <v>11100334</v>
      </c>
      <c r="H335" s="82">
        <v>250</v>
      </c>
      <c r="I335" s="83" t="s">
        <v>545</v>
      </c>
      <c r="J335" s="84">
        <f t="shared" si="103"/>
        <v>116025</v>
      </c>
      <c r="K335" s="85" t="s">
        <v>425</v>
      </c>
      <c r="L335" s="69" t="s">
        <v>20</v>
      </c>
      <c r="M335" s="65">
        <v>10</v>
      </c>
      <c r="N335" s="69">
        <v>250</v>
      </c>
      <c r="O335" s="86">
        <v>3276</v>
      </c>
      <c r="P335" s="69" t="s">
        <v>67</v>
      </c>
      <c r="Q335" s="69">
        <v>9</v>
      </c>
      <c r="R335" s="87">
        <v>1725</v>
      </c>
      <c r="S335" s="69">
        <v>9</v>
      </c>
      <c r="T335" s="69"/>
      <c r="U335" s="101" t="s">
        <v>460</v>
      </c>
      <c r="V335" s="88"/>
      <c r="W335" s="89"/>
      <c r="X335" s="90">
        <f t="shared" si="76"/>
        <v>0</v>
      </c>
      <c r="Y335" s="91">
        <f t="shared" si="89"/>
        <v>0</v>
      </c>
      <c r="Z335" s="91">
        <f t="shared" si="77"/>
        <v>10</v>
      </c>
      <c r="AA335" s="92">
        <f t="shared" si="78"/>
        <v>0</v>
      </c>
      <c r="AB335" s="93"/>
      <c r="AC335" s="88" t="s">
        <v>802</v>
      </c>
      <c r="AD335" s="94"/>
      <c r="AE335" s="88"/>
      <c r="AF335" s="140" t="s">
        <v>945</v>
      </c>
      <c r="AG335" s="144" t="s">
        <v>947</v>
      </c>
    </row>
    <row r="336" spans="1:33" s="104" customFormat="1" ht="12" customHeight="1" x14ac:dyDescent="0.2">
      <c r="A336" s="69">
        <f t="shared" si="90"/>
        <v>335</v>
      </c>
      <c r="B336" s="69">
        <v>31</v>
      </c>
      <c r="C336" s="78" t="str">
        <f t="shared" si="94"/>
        <v>Банки для продуктов</v>
      </c>
      <c r="D336" s="99" t="s">
        <v>913</v>
      </c>
      <c r="E336" s="79" t="str">
        <f t="shared" si="91"/>
        <v>III-1-66-100-И-1</v>
      </c>
      <c r="F336" s="80">
        <v>302510</v>
      </c>
      <c r="G336" s="81">
        <f t="shared" si="102"/>
        <v>31100335</v>
      </c>
      <c r="H336" s="82">
        <v>100</v>
      </c>
      <c r="I336" s="83" t="s">
        <v>724</v>
      </c>
      <c r="J336" s="84">
        <f t="shared" si="103"/>
        <v>302510</v>
      </c>
      <c r="K336" s="99" t="s">
        <v>426</v>
      </c>
      <c r="L336" s="69" t="s">
        <v>51</v>
      </c>
      <c r="M336" s="69">
        <v>10</v>
      </c>
      <c r="N336" s="69">
        <v>90</v>
      </c>
      <c r="O336" s="69">
        <v>6556</v>
      </c>
      <c r="P336" s="100" t="s">
        <v>427</v>
      </c>
      <c r="Q336" s="100">
        <v>22</v>
      </c>
      <c r="R336" s="87">
        <v>1430</v>
      </c>
      <c r="S336" s="87" t="s">
        <v>428</v>
      </c>
      <c r="T336" s="87"/>
      <c r="U336" s="101"/>
      <c r="V336" s="101"/>
      <c r="W336" s="102"/>
      <c r="X336" s="90">
        <f t="shared" si="76"/>
        <v>0</v>
      </c>
      <c r="Y336" s="91">
        <f t="shared" si="89"/>
        <v>0</v>
      </c>
      <c r="Z336" s="91">
        <f t="shared" si="77"/>
        <v>1</v>
      </c>
      <c r="AA336" s="92">
        <f t="shared" si="78"/>
        <v>22</v>
      </c>
      <c r="AB336" s="93"/>
      <c r="AC336" s="88" t="s">
        <v>803</v>
      </c>
      <c r="AD336" s="103"/>
      <c r="AE336" s="101"/>
      <c r="AF336" s="140" t="s">
        <v>951</v>
      </c>
      <c r="AG336" s="101"/>
    </row>
    <row r="337" spans="1:33" ht="12.75" customHeight="1" x14ac:dyDescent="0.2">
      <c r="A337" s="69">
        <f t="shared" si="90"/>
        <v>336</v>
      </c>
      <c r="B337" s="69">
        <v>11</v>
      </c>
      <c r="C337" s="78" t="str">
        <f t="shared" si="94"/>
        <v>Крепкий алкоголь</v>
      </c>
      <c r="D337" s="79" t="s">
        <v>31</v>
      </c>
      <c r="E337" s="79" t="str">
        <f t="shared" si="91"/>
        <v>В-28-2спец-500-French</v>
      </c>
      <c r="F337" s="80">
        <v>130650</v>
      </c>
      <c r="G337" s="81">
        <f t="shared" si="102"/>
        <v>11100336</v>
      </c>
      <c r="H337" s="82">
        <v>500</v>
      </c>
      <c r="I337" s="83" t="s">
        <v>517</v>
      </c>
      <c r="J337" s="84">
        <f t="shared" si="103"/>
        <v>130650</v>
      </c>
      <c r="K337" s="85" t="s">
        <v>430</v>
      </c>
      <c r="L337" s="69" t="s">
        <v>20</v>
      </c>
      <c r="M337" s="69">
        <v>10</v>
      </c>
      <c r="N337" s="69">
        <v>550</v>
      </c>
      <c r="O337" s="86">
        <v>1220</v>
      </c>
      <c r="P337" s="69" t="s">
        <v>35</v>
      </c>
      <c r="Q337" s="69">
        <v>4</v>
      </c>
      <c r="R337" s="87">
        <v>1378</v>
      </c>
      <c r="S337" s="69">
        <v>5</v>
      </c>
      <c r="T337" s="69"/>
      <c r="U337" s="88"/>
      <c r="V337" s="88"/>
      <c r="W337" s="89"/>
      <c r="X337" s="90">
        <f t="shared" si="76"/>
        <v>0</v>
      </c>
      <c r="Y337" s="91">
        <f t="shared" si="89"/>
        <v>0</v>
      </c>
      <c r="Z337" s="91">
        <f t="shared" si="77"/>
        <v>5</v>
      </c>
      <c r="AA337" s="92">
        <f t="shared" si="78"/>
        <v>0</v>
      </c>
      <c r="AB337" s="93"/>
      <c r="AC337" s="88" t="s">
        <v>802</v>
      </c>
      <c r="AD337" s="94"/>
      <c r="AE337" s="88"/>
      <c r="AF337" s="140" t="s">
        <v>945</v>
      </c>
      <c r="AG337" s="88" t="s">
        <v>950</v>
      </c>
    </row>
    <row r="338" spans="1:33" ht="12" customHeight="1" x14ac:dyDescent="0.2">
      <c r="A338" s="69">
        <f t="shared" si="90"/>
        <v>337</v>
      </c>
      <c r="B338" s="69">
        <v>14</v>
      </c>
      <c r="C338" s="78" t="str">
        <f t="shared" si="94"/>
        <v>Пиво</v>
      </c>
      <c r="D338" s="80" t="s">
        <v>932</v>
      </c>
      <c r="E338" s="79" t="str">
        <f t="shared" si="91"/>
        <v>КПЕ-500-Премиум</v>
      </c>
      <c r="F338" s="80">
        <v>110550</v>
      </c>
      <c r="G338" s="81">
        <f t="shared" si="102"/>
        <v>14200337</v>
      </c>
      <c r="H338" s="82">
        <v>500</v>
      </c>
      <c r="I338" s="83" t="s">
        <v>573</v>
      </c>
      <c r="J338" s="84">
        <f t="shared" si="103"/>
        <v>110550</v>
      </c>
      <c r="K338" s="108" t="s">
        <v>113</v>
      </c>
      <c r="L338" s="65" t="s">
        <v>20</v>
      </c>
      <c r="M338" s="65">
        <v>20</v>
      </c>
      <c r="N338" s="69">
        <v>355</v>
      </c>
      <c r="O338" s="69">
        <v>1584</v>
      </c>
      <c r="P338" s="69" t="s">
        <v>103</v>
      </c>
      <c r="Q338" s="69">
        <v>6</v>
      </c>
      <c r="R338" s="87">
        <v>1788</v>
      </c>
      <c r="S338" s="87" t="s">
        <v>104</v>
      </c>
      <c r="T338" s="87"/>
      <c r="U338" s="88"/>
      <c r="V338" s="88"/>
      <c r="W338" s="89"/>
      <c r="X338" s="90">
        <f t="shared" si="76"/>
        <v>0</v>
      </c>
      <c r="Y338" s="91">
        <f t="shared" si="89"/>
        <v>6</v>
      </c>
      <c r="Z338" s="91">
        <f t="shared" si="77"/>
        <v>1</v>
      </c>
      <c r="AA338" s="92">
        <f t="shared" si="78"/>
        <v>0</v>
      </c>
      <c r="AB338" s="93"/>
      <c r="AC338" s="88" t="s">
        <v>802</v>
      </c>
      <c r="AD338" s="94"/>
      <c r="AE338" s="88"/>
      <c r="AF338" s="140" t="s">
        <v>945</v>
      </c>
      <c r="AG338" s="101" t="s">
        <v>947</v>
      </c>
    </row>
    <row r="339" spans="1:33" s="104" customFormat="1" ht="12" customHeight="1" x14ac:dyDescent="0.2">
      <c r="A339" s="69">
        <f t="shared" si="90"/>
        <v>338</v>
      </c>
      <c r="B339" s="69">
        <v>11</v>
      </c>
      <c r="C339" s="78" t="str">
        <f t="shared" si="94"/>
        <v>Крепкий алкоголь</v>
      </c>
      <c r="D339" s="99" t="s">
        <v>290</v>
      </c>
      <c r="E339" s="79" t="str">
        <f t="shared" si="91"/>
        <v>КПМ-28спец-250-Граф</v>
      </c>
      <c r="F339" s="80">
        <v>130725</v>
      </c>
      <c r="G339" s="81">
        <f t="shared" si="102"/>
        <v>11100338</v>
      </c>
      <c r="H339" s="82">
        <v>250</v>
      </c>
      <c r="I339" s="83" t="s">
        <v>725</v>
      </c>
      <c r="J339" s="84">
        <f t="shared" si="103"/>
        <v>130725</v>
      </c>
      <c r="K339" s="99" t="s">
        <v>433</v>
      </c>
      <c r="L339" s="69" t="s">
        <v>20</v>
      </c>
      <c r="M339" s="69">
        <v>10</v>
      </c>
      <c r="N339" s="69">
        <v>290</v>
      </c>
      <c r="O339" s="69">
        <v>2500</v>
      </c>
      <c r="P339" s="100" t="s">
        <v>38</v>
      </c>
      <c r="Q339" s="100">
        <v>5</v>
      </c>
      <c r="R339" s="87">
        <v>1364</v>
      </c>
      <c r="S339" s="87">
        <v>6</v>
      </c>
      <c r="T339" s="87"/>
      <c r="U339" s="101"/>
      <c r="V339" s="101"/>
      <c r="W339" s="102"/>
      <c r="X339" s="90">
        <f t="shared" si="76"/>
        <v>0</v>
      </c>
      <c r="Y339" s="91">
        <f t="shared" si="89"/>
        <v>0</v>
      </c>
      <c r="Z339" s="91">
        <f t="shared" si="77"/>
        <v>6</v>
      </c>
      <c r="AA339" s="92">
        <f t="shared" si="78"/>
        <v>0</v>
      </c>
      <c r="AB339" s="93"/>
      <c r="AC339" s="88" t="s">
        <v>802</v>
      </c>
      <c r="AD339" s="103"/>
      <c r="AE339" s="101"/>
      <c r="AF339" s="140" t="s">
        <v>945</v>
      </c>
      <c r="AG339" s="101" t="s">
        <v>947</v>
      </c>
    </row>
    <row r="340" spans="1:33" s="104" customFormat="1" ht="12" customHeight="1" x14ac:dyDescent="0.2">
      <c r="A340" s="69">
        <f t="shared" si="90"/>
        <v>339</v>
      </c>
      <c r="B340" s="69">
        <v>14</v>
      </c>
      <c r="C340" s="78" t="str">
        <f t="shared" si="94"/>
        <v>Пиво</v>
      </c>
      <c r="D340" s="99" t="s">
        <v>401</v>
      </c>
      <c r="E340" s="79" t="str">
        <f t="shared" si="91"/>
        <v>КПНв-500-Кружка</v>
      </c>
      <c r="F340" s="80">
        <v>130050</v>
      </c>
      <c r="G340" s="81">
        <f t="shared" si="102"/>
        <v>14100339</v>
      </c>
      <c r="H340" s="82">
        <v>500</v>
      </c>
      <c r="I340" s="83" t="s">
        <v>715</v>
      </c>
      <c r="J340" s="84">
        <f t="shared" si="103"/>
        <v>130050</v>
      </c>
      <c r="K340" s="99" t="s">
        <v>402</v>
      </c>
      <c r="L340" s="69" t="s">
        <v>125</v>
      </c>
      <c r="M340" s="69">
        <v>10</v>
      </c>
      <c r="N340" s="69">
        <v>290</v>
      </c>
      <c r="O340" s="69">
        <v>1350</v>
      </c>
      <c r="P340" s="100" t="s">
        <v>103</v>
      </c>
      <c r="Q340" s="100">
        <v>6</v>
      </c>
      <c r="R340" s="87">
        <v>1463</v>
      </c>
      <c r="S340" s="87" t="s">
        <v>112</v>
      </c>
      <c r="T340" s="87"/>
      <c r="U340" s="88"/>
      <c r="V340" s="101"/>
      <c r="W340" s="102"/>
      <c r="X340" s="90">
        <f t="shared" si="76"/>
        <v>0</v>
      </c>
      <c r="Y340" s="91">
        <f t="shared" si="89"/>
        <v>6</v>
      </c>
      <c r="Z340" s="91">
        <f t="shared" si="77"/>
        <v>1</v>
      </c>
      <c r="AA340" s="92">
        <f t="shared" si="78"/>
        <v>0</v>
      </c>
      <c r="AB340" s="93"/>
      <c r="AC340" s="88" t="s">
        <v>802</v>
      </c>
      <c r="AD340" s="103"/>
      <c r="AE340" s="101"/>
      <c r="AF340" s="140" t="s">
        <v>945</v>
      </c>
      <c r="AG340" s="101" t="s">
        <v>947</v>
      </c>
    </row>
    <row r="341" spans="1:33" s="104" customFormat="1" ht="12" customHeight="1" x14ac:dyDescent="0.2">
      <c r="A341" s="69">
        <f t="shared" si="90"/>
        <v>340</v>
      </c>
      <c r="B341" s="69">
        <v>14</v>
      </c>
      <c r="C341" s="78" t="str">
        <f t="shared" si="94"/>
        <v>Пиво</v>
      </c>
      <c r="D341" s="99" t="s">
        <v>401</v>
      </c>
      <c r="E341" s="79" t="str">
        <f t="shared" si="91"/>
        <v>КПНв-500-Кружка</v>
      </c>
      <c r="F341" s="80">
        <v>130050</v>
      </c>
      <c r="G341" s="81">
        <f t="shared" si="102"/>
        <v>14100340</v>
      </c>
      <c r="H341" s="82">
        <v>500</v>
      </c>
      <c r="I341" s="83" t="s">
        <v>715</v>
      </c>
      <c r="J341" s="84">
        <f t="shared" si="103"/>
        <v>130050</v>
      </c>
      <c r="K341" s="99" t="s">
        <v>402</v>
      </c>
      <c r="L341" s="69" t="s">
        <v>125</v>
      </c>
      <c r="M341" s="69">
        <v>10</v>
      </c>
      <c r="N341" s="69">
        <v>290</v>
      </c>
      <c r="O341" s="69">
        <v>1800</v>
      </c>
      <c r="P341" s="100" t="s">
        <v>121</v>
      </c>
      <c r="Q341" s="100">
        <v>8</v>
      </c>
      <c r="R341" s="87">
        <v>1899</v>
      </c>
      <c r="S341" s="87" t="s">
        <v>127</v>
      </c>
      <c r="T341" s="87"/>
      <c r="U341" s="88"/>
      <c r="V341" s="101"/>
      <c r="W341" s="102"/>
      <c r="X341" s="90">
        <f t="shared" si="76"/>
        <v>0</v>
      </c>
      <c r="Y341" s="91">
        <f t="shared" si="89"/>
        <v>8</v>
      </c>
      <c r="Z341" s="91">
        <f t="shared" si="77"/>
        <v>1</v>
      </c>
      <c r="AA341" s="92">
        <f t="shared" si="78"/>
        <v>0</v>
      </c>
      <c r="AB341" s="93"/>
      <c r="AC341" s="88" t="s">
        <v>802</v>
      </c>
      <c r="AD341" s="103"/>
      <c r="AE341" s="101"/>
      <c r="AF341" s="140" t="s">
        <v>945</v>
      </c>
      <c r="AG341" s="101" t="s">
        <v>947</v>
      </c>
    </row>
    <row r="342" spans="1:33" s="104" customFormat="1" ht="12" customHeight="1" x14ac:dyDescent="0.2">
      <c r="A342" s="69">
        <f t="shared" si="90"/>
        <v>341</v>
      </c>
      <c r="B342" s="69">
        <v>14</v>
      </c>
      <c r="C342" s="78" t="str">
        <f t="shared" si="94"/>
        <v>Пиво</v>
      </c>
      <c r="D342" s="99" t="s">
        <v>401</v>
      </c>
      <c r="E342" s="79" t="str">
        <f t="shared" si="91"/>
        <v>КПНв-500-Кружка</v>
      </c>
      <c r="F342" s="80">
        <v>130050</v>
      </c>
      <c r="G342" s="81">
        <f t="shared" si="102"/>
        <v>14100341</v>
      </c>
      <c r="H342" s="82">
        <v>500</v>
      </c>
      <c r="I342" s="83" t="s">
        <v>715</v>
      </c>
      <c r="J342" s="84">
        <f t="shared" si="103"/>
        <v>130050</v>
      </c>
      <c r="K342" s="99" t="s">
        <v>402</v>
      </c>
      <c r="L342" s="69" t="s">
        <v>125</v>
      </c>
      <c r="M342" s="69">
        <v>10</v>
      </c>
      <c r="N342" s="69">
        <v>290</v>
      </c>
      <c r="O342" s="69">
        <v>2025</v>
      </c>
      <c r="P342" s="100" t="s">
        <v>434</v>
      </c>
      <c r="Q342" s="100">
        <v>9</v>
      </c>
      <c r="R342" s="87">
        <v>2116</v>
      </c>
      <c r="S342" s="87" t="s">
        <v>173</v>
      </c>
      <c r="T342" s="87"/>
      <c r="U342" s="88"/>
      <c r="V342" s="101"/>
      <c r="W342" s="102"/>
      <c r="X342" s="90">
        <f t="shared" si="76"/>
        <v>0</v>
      </c>
      <c r="Y342" s="91">
        <f t="shared" si="89"/>
        <v>9</v>
      </c>
      <c r="Z342" s="91">
        <f t="shared" si="77"/>
        <v>1</v>
      </c>
      <c r="AA342" s="92">
        <f t="shared" si="78"/>
        <v>0</v>
      </c>
      <c r="AB342" s="93"/>
      <c r="AC342" s="88" t="s">
        <v>802</v>
      </c>
      <c r="AD342" s="103"/>
      <c r="AE342" s="101"/>
      <c r="AF342" s="140" t="s">
        <v>945</v>
      </c>
      <c r="AG342" s="101" t="s">
        <v>947</v>
      </c>
    </row>
    <row r="343" spans="1:33" s="104" customFormat="1" ht="12" customHeight="1" x14ac:dyDescent="0.2">
      <c r="A343" s="69">
        <f t="shared" si="90"/>
        <v>342</v>
      </c>
      <c r="B343" s="69">
        <v>14</v>
      </c>
      <c r="C343" s="78" t="str">
        <f t="shared" si="94"/>
        <v>Пиво</v>
      </c>
      <c r="D343" s="99" t="s">
        <v>401</v>
      </c>
      <c r="E343" s="79" t="str">
        <f t="shared" si="91"/>
        <v>КПНв-500-Кружка</v>
      </c>
      <c r="F343" s="80">
        <v>130050</v>
      </c>
      <c r="G343" s="81">
        <f t="shared" si="102"/>
        <v>14300342</v>
      </c>
      <c r="H343" s="82">
        <v>500</v>
      </c>
      <c r="I343" s="83" t="s">
        <v>715</v>
      </c>
      <c r="J343" s="84">
        <f t="shared" si="103"/>
        <v>130050</v>
      </c>
      <c r="K343" s="99" t="s">
        <v>402</v>
      </c>
      <c r="L343" s="69" t="s">
        <v>125</v>
      </c>
      <c r="M343" s="69">
        <v>30</v>
      </c>
      <c r="N343" s="69">
        <v>290</v>
      </c>
      <c r="O343" s="69">
        <v>1125</v>
      </c>
      <c r="P343" s="100" t="s">
        <v>100</v>
      </c>
      <c r="Q343" s="100">
        <v>5</v>
      </c>
      <c r="R343" s="87">
        <v>1246</v>
      </c>
      <c r="S343" s="87" t="s">
        <v>118</v>
      </c>
      <c r="T343" s="87"/>
      <c r="U343" s="88"/>
      <c r="V343" s="101"/>
      <c r="W343" s="102"/>
      <c r="X343" s="90">
        <f t="shared" si="76"/>
        <v>0</v>
      </c>
      <c r="Y343" s="91">
        <f t="shared" si="89"/>
        <v>5</v>
      </c>
      <c r="Z343" s="91">
        <f t="shared" si="77"/>
        <v>1</v>
      </c>
      <c r="AA343" s="92">
        <f t="shared" si="78"/>
        <v>0</v>
      </c>
      <c r="AB343" s="93"/>
      <c r="AC343" s="88" t="s">
        <v>802</v>
      </c>
      <c r="AD343" s="103"/>
      <c r="AE343" s="101"/>
      <c r="AF343" s="140" t="s">
        <v>945</v>
      </c>
      <c r="AG343" s="101" t="s">
        <v>947</v>
      </c>
    </row>
    <row r="344" spans="1:33" s="104" customFormat="1" ht="12" customHeight="1" x14ac:dyDescent="0.2">
      <c r="A344" s="69">
        <f t="shared" si="90"/>
        <v>343</v>
      </c>
      <c r="B344" s="69">
        <v>14</v>
      </c>
      <c r="C344" s="78" t="str">
        <f t="shared" si="94"/>
        <v>Пиво</v>
      </c>
      <c r="D344" s="99" t="s">
        <v>401</v>
      </c>
      <c r="E344" s="79" t="str">
        <f t="shared" si="91"/>
        <v>КПНв-500-Кружка</v>
      </c>
      <c r="F344" s="80">
        <v>130050</v>
      </c>
      <c r="G344" s="81">
        <f t="shared" ref="G344:G347" si="104">IF(AND(B344&gt;0,M344&gt;0),CONCATENATE(B344,M344,RIGHT(G343,4))+1,"")</f>
        <v>14300343</v>
      </c>
      <c r="H344" s="82">
        <v>500</v>
      </c>
      <c r="I344" s="83" t="s">
        <v>715</v>
      </c>
      <c r="J344" s="84">
        <f t="shared" ref="J344:J347" si="105">F344</f>
        <v>130050</v>
      </c>
      <c r="K344" s="99" t="s">
        <v>402</v>
      </c>
      <c r="L344" s="69" t="s">
        <v>125</v>
      </c>
      <c r="M344" s="69">
        <v>30</v>
      </c>
      <c r="N344" s="69">
        <v>290</v>
      </c>
      <c r="O344" s="69">
        <v>1350</v>
      </c>
      <c r="P344" s="100" t="s">
        <v>103</v>
      </c>
      <c r="Q344" s="100">
        <v>6</v>
      </c>
      <c r="R344" s="87">
        <v>1463</v>
      </c>
      <c r="S344" s="87" t="s">
        <v>112</v>
      </c>
      <c r="T344" s="87"/>
      <c r="U344" s="88"/>
      <c r="V344" s="101"/>
      <c r="W344" s="102"/>
      <c r="X344" s="90">
        <f t="shared" si="76"/>
        <v>0</v>
      </c>
      <c r="Y344" s="91">
        <f t="shared" si="89"/>
        <v>6</v>
      </c>
      <c r="Z344" s="91">
        <f t="shared" si="77"/>
        <v>1</v>
      </c>
      <c r="AA344" s="92">
        <f t="shared" si="78"/>
        <v>0</v>
      </c>
      <c r="AB344" s="93"/>
      <c r="AC344" s="88" t="s">
        <v>802</v>
      </c>
      <c r="AD344" s="103"/>
      <c r="AE344" s="101"/>
      <c r="AF344" s="140" t="s">
        <v>945</v>
      </c>
      <c r="AG344" s="101" t="s">
        <v>947</v>
      </c>
    </row>
    <row r="345" spans="1:33" s="104" customFormat="1" ht="12" customHeight="1" x14ac:dyDescent="0.2">
      <c r="A345" s="69">
        <f t="shared" si="90"/>
        <v>344</v>
      </c>
      <c r="B345" s="69">
        <v>14</v>
      </c>
      <c r="C345" s="78" t="str">
        <f t="shared" si="94"/>
        <v>Пиво</v>
      </c>
      <c r="D345" s="99" t="s">
        <v>401</v>
      </c>
      <c r="E345" s="79" t="str">
        <f t="shared" si="91"/>
        <v>КПНв-500-Кружка</v>
      </c>
      <c r="F345" s="80">
        <v>130050</v>
      </c>
      <c r="G345" s="81">
        <f t="shared" si="104"/>
        <v>14300344</v>
      </c>
      <c r="H345" s="82">
        <v>500</v>
      </c>
      <c r="I345" s="83" t="s">
        <v>715</v>
      </c>
      <c r="J345" s="84">
        <f t="shared" si="105"/>
        <v>130050</v>
      </c>
      <c r="K345" s="99" t="s">
        <v>402</v>
      </c>
      <c r="L345" s="69" t="s">
        <v>125</v>
      </c>
      <c r="M345" s="69">
        <v>30</v>
      </c>
      <c r="N345" s="69">
        <v>290</v>
      </c>
      <c r="O345" s="69">
        <v>1800</v>
      </c>
      <c r="P345" s="100" t="s">
        <v>121</v>
      </c>
      <c r="Q345" s="100">
        <v>8</v>
      </c>
      <c r="R345" s="87">
        <v>1899</v>
      </c>
      <c r="S345" s="87" t="s">
        <v>127</v>
      </c>
      <c r="T345" s="87"/>
      <c r="U345" s="88"/>
      <c r="V345" s="101"/>
      <c r="W345" s="102"/>
      <c r="X345" s="90">
        <f t="shared" si="76"/>
        <v>0</v>
      </c>
      <c r="Y345" s="91">
        <f t="shared" si="89"/>
        <v>8</v>
      </c>
      <c r="Z345" s="91">
        <f t="shared" si="77"/>
        <v>1</v>
      </c>
      <c r="AA345" s="92">
        <f t="shared" si="78"/>
        <v>0</v>
      </c>
      <c r="AB345" s="93"/>
      <c r="AC345" s="88" t="s">
        <v>802</v>
      </c>
      <c r="AD345" s="103"/>
      <c r="AE345" s="101"/>
      <c r="AF345" s="140" t="s">
        <v>945</v>
      </c>
      <c r="AG345" s="101" t="s">
        <v>947</v>
      </c>
    </row>
    <row r="346" spans="1:33" s="104" customFormat="1" ht="12" customHeight="1" x14ac:dyDescent="0.2">
      <c r="A346" s="69">
        <f t="shared" si="90"/>
        <v>345</v>
      </c>
      <c r="B346" s="69">
        <v>14</v>
      </c>
      <c r="C346" s="78" t="str">
        <f t="shared" si="94"/>
        <v>Пиво</v>
      </c>
      <c r="D346" s="99" t="s">
        <v>401</v>
      </c>
      <c r="E346" s="79" t="str">
        <f t="shared" si="91"/>
        <v>КПНв-500-Кружка</v>
      </c>
      <c r="F346" s="80">
        <v>130050</v>
      </c>
      <c r="G346" s="81">
        <f t="shared" si="104"/>
        <v>14300345</v>
      </c>
      <c r="H346" s="82">
        <v>500</v>
      </c>
      <c r="I346" s="83" t="s">
        <v>715</v>
      </c>
      <c r="J346" s="84">
        <f t="shared" si="105"/>
        <v>130050</v>
      </c>
      <c r="K346" s="99" t="s">
        <v>402</v>
      </c>
      <c r="L346" s="69" t="s">
        <v>125</v>
      </c>
      <c r="M346" s="69">
        <v>30</v>
      </c>
      <c r="N346" s="69">
        <v>290</v>
      </c>
      <c r="O346" s="69">
        <v>2025</v>
      </c>
      <c r="P346" s="100" t="s">
        <v>434</v>
      </c>
      <c r="Q346" s="100">
        <v>9</v>
      </c>
      <c r="R346" s="87">
        <v>2116</v>
      </c>
      <c r="S346" s="87" t="s">
        <v>173</v>
      </c>
      <c r="T346" s="87"/>
      <c r="U346" s="88"/>
      <c r="V346" s="101"/>
      <c r="W346" s="102"/>
      <c r="X346" s="90">
        <f t="shared" si="76"/>
        <v>0</v>
      </c>
      <c r="Y346" s="91">
        <f t="shared" si="89"/>
        <v>9</v>
      </c>
      <c r="Z346" s="91">
        <f t="shared" si="77"/>
        <v>1</v>
      </c>
      <c r="AA346" s="92">
        <f t="shared" si="78"/>
        <v>0</v>
      </c>
      <c r="AB346" s="93"/>
      <c r="AC346" s="88" t="s">
        <v>802</v>
      </c>
      <c r="AD346" s="103"/>
      <c r="AE346" s="101"/>
      <c r="AF346" s="140" t="s">
        <v>945</v>
      </c>
      <c r="AG346" s="101" t="s">
        <v>947</v>
      </c>
    </row>
    <row r="347" spans="1:33" s="104" customFormat="1" ht="12" customHeight="1" x14ac:dyDescent="0.2">
      <c r="A347" s="69">
        <f t="shared" si="90"/>
        <v>346</v>
      </c>
      <c r="B347" s="69">
        <v>14</v>
      </c>
      <c r="C347" s="78" t="str">
        <f t="shared" si="94"/>
        <v>Пиво</v>
      </c>
      <c r="D347" s="99" t="s">
        <v>401</v>
      </c>
      <c r="E347" s="79" t="str">
        <f t="shared" si="91"/>
        <v>КПНв-500-БМО</v>
      </c>
      <c r="F347" s="80">
        <v>130150</v>
      </c>
      <c r="G347" s="81">
        <f t="shared" si="104"/>
        <v>14200346</v>
      </c>
      <c r="H347" s="82">
        <v>500</v>
      </c>
      <c r="I347" s="83" t="s">
        <v>716</v>
      </c>
      <c r="J347" s="84">
        <f t="shared" si="105"/>
        <v>130150</v>
      </c>
      <c r="K347" s="99" t="s">
        <v>403</v>
      </c>
      <c r="L347" s="69" t="s">
        <v>125</v>
      </c>
      <c r="M347" s="69">
        <v>20</v>
      </c>
      <c r="N347" s="69">
        <v>285</v>
      </c>
      <c r="O347" s="69">
        <v>1350</v>
      </c>
      <c r="P347" s="100" t="s">
        <v>103</v>
      </c>
      <c r="Q347" s="100">
        <v>6</v>
      </c>
      <c r="R347" s="87">
        <v>1530</v>
      </c>
      <c r="S347" s="87" t="s">
        <v>112</v>
      </c>
      <c r="T347" s="87"/>
      <c r="U347" s="88"/>
      <c r="V347" s="101"/>
      <c r="W347" s="102"/>
      <c r="X347" s="90">
        <f t="shared" si="76"/>
        <v>0</v>
      </c>
      <c r="Y347" s="91">
        <f t="shared" si="89"/>
        <v>6</v>
      </c>
      <c r="Z347" s="91">
        <f t="shared" si="77"/>
        <v>1</v>
      </c>
      <c r="AA347" s="92">
        <f t="shared" si="78"/>
        <v>0</v>
      </c>
      <c r="AB347" s="93"/>
      <c r="AC347" s="88" t="s">
        <v>802</v>
      </c>
      <c r="AD347" s="103"/>
      <c r="AE347" s="101"/>
      <c r="AF347" s="140" t="s">
        <v>945</v>
      </c>
      <c r="AG347" s="101" t="s">
        <v>947</v>
      </c>
    </row>
    <row r="348" spans="1:33" s="104" customFormat="1" ht="12" customHeight="1" x14ac:dyDescent="0.2">
      <c r="A348" s="69">
        <f t="shared" si="90"/>
        <v>347</v>
      </c>
      <c r="B348" s="69">
        <v>14</v>
      </c>
      <c r="C348" s="78" t="str">
        <f t="shared" si="94"/>
        <v>Пиво</v>
      </c>
      <c r="D348" s="99" t="s">
        <v>401</v>
      </c>
      <c r="E348" s="79" t="str">
        <f t="shared" si="91"/>
        <v>КПНв-500-БМО</v>
      </c>
      <c r="F348" s="80">
        <v>130150</v>
      </c>
      <c r="G348" s="81">
        <f t="shared" ref="G348" si="106">IF(AND(B348&gt;0,M348&gt;0),CONCATENATE(B348,M348,RIGHT(G347,4))+1,"")</f>
        <v>14200347</v>
      </c>
      <c r="H348" s="82">
        <v>500</v>
      </c>
      <c r="I348" s="83" t="s">
        <v>716</v>
      </c>
      <c r="J348" s="84">
        <f t="shared" ref="J348" si="107">F348</f>
        <v>130150</v>
      </c>
      <c r="K348" s="99" t="s">
        <v>403</v>
      </c>
      <c r="L348" s="69" t="s">
        <v>125</v>
      </c>
      <c r="M348" s="69">
        <v>20</v>
      </c>
      <c r="N348" s="69">
        <v>285</v>
      </c>
      <c r="O348" s="69">
        <v>1575</v>
      </c>
      <c r="P348" s="100" t="s">
        <v>105</v>
      </c>
      <c r="Q348" s="100">
        <v>7</v>
      </c>
      <c r="R348" s="87">
        <v>1758</v>
      </c>
      <c r="S348" s="87" t="s">
        <v>114</v>
      </c>
      <c r="T348" s="87"/>
      <c r="U348" s="88"/>
      <c r="V348" s="101"/>
      <c r="W348" s="102"/>
      <c r="X348" s="90">
        <f t="shared" si="76"/>
        <v>0</v>
      </c>
      <c r="Y348" s="91">
        <f t="shared" si="89"/>
        <v>7</v>
      </c>
      <c r="Z348" s="91">
        <f t="shared" si="77"/>
        <v>1</v>
      </c>
      <c r="AA348" s="92">
        <f t="shared" si="78"/>
        <v>0</v>
      </c>
      <c r="AB348" s="93"/>
      <c r="AC348" s="88" t="s">
        <v>802</v>
      </c>
      <c r="AD348" s="103"/>
      <c r="AE348" s="101"/>
      <c r="AF348" s="140" t="s">
        <v>945</v>
      </c>
      <c r="AG348" s="101" t="s">
        <v>947</v>
      </c>
    </row>
    <row r="349" spans="1:33" s="104" customFormat="1" ht="12" customHeight="1" x14ac:dyDescent="0.2">
      <c r="A349" s="69">
        <f t="shared" si="90"/>
        <v>348</v>
      </c>
      <c r="B349" s="69">
        <v>14</v>
      </c>
      <c r="C349" s="78" t="str">
        <f t="shared" si="94"/>
        <v>Пиво</v>
      </c>
      <c r="D349" s="99" t="s">
        <v>401</v>
      </c>
      <c r="E349" s="79" t="str">
        <f t="shared" si="91"/>
        <v>КПНв-500-БМО</v>
      </c>
      <c r="F349" s="80">
        <v>130150</v>
      </c>
      <c r="G349" s="81">
        <f t="shared" ref="G349" si="108">IF(AND(B349&gt;0,M349&gt;0),CONCATENATE(B349,M349,RIGHT(G348,4))+1,"")</f>
        <v>14200348</v>
      </c>
      <c r="H349" s="82">
        <v>500</v>
      </c>
      <c r="I349" s="83" t="s">
        <v>716</v>
      </c>
      <c r="J349" s="84">
        <f t="shared" ref="J349" si="109">F349</f>
        <v>130150</v>
      </c>
      <c r="K349" s="99" t="s">
        <v>403</v>
      </c>
      <c r="L349" s="69" t="s">
        <v>125</v>
      </c>
      <c r="M349" s="69">
        <v>20</v>
      </c>
      <c r="N349" s="69">
        <v>285</v>
      </c>
      <c r="O349" s="69">
        <v>1800</v>
      </c>
      <c r="P349" s="100" t="s">
        <v>121</v>
      </c>
      <c r="Q349" s="100">
        <v>8</v>
      </c>
      <c r="R349" s="87">
        <v>2003</v>
      </c>
      <c r="S349" s="87" t="s">
        <v>127</v>
      </c>
      <c r="T349" s="87"/>
      <c r="U349" s="88"/>
      <c r="V349" s="101"/>
      <c r="W349" s="102"/>
      <c r="X349" s="90">
        <f t="shared" si="76"/>
        <v>0</v>
      </c>
      <c r="Y349" s="91">
        <f t="shared" si="89"/>
        <v>8</v>
      </c>
      <c r="Z349" s="91">
        <f t="shared" si="77"/>
        <v>1</v>
      </c>
      <c r="AA349" s="92">
        <f t="shared" si="78"/>
        <v>0</v>
      </c>
      <c r="AB349" s="93"/>
      <c r="AC349" s="88" t="s">
        <v>802</v>
      </c>
      <c r="AD349" s="103"/>
      <c r="AE349" s="101"/>
      <c r="AF349" s="140" t="s">
        <v>945</v>
      </c>
      <c r="AG349" s="101" t="s">
        <v>947</v>
      </c>
    </row>
    <row r="350" spans="1:33" s="104" customFormat="1" ht="12" customHeight="1" x14ac:dyDescent="0.2">
      <c r="A350" s="69">
        <f t="shared" si="90"/>
        <v>349</v>
      </c>
      <c r="B350" s="69">
        <v>14</v>
      </c>
      <c r="C350" s="78" t="str">
        <f t="shared" si="94"/>
        <v>Пиво</v>
      </c>
      <c r="D350" s="99" t="s">
        <v>401</v>
      </c>
      <c r="E350" s="79" t="str">
        <f t="shared" si="91"/>
        <v>КПНв-500-БМО</v>
      </c>
      <c r="F350" s="80">
        <v>130150</v>
      </c>
      <c r="G350" s="81">
        <f t="shared" ref="G350:G354" si="110">IF(AND(B350&gt;0,M350&gt;0),CONCATENATE(B350,M350,RIGHT(G349,4))+1,"")</f>
        <v>14200349</v>
      </c>
      <c r="H350" s="82">
        <v>500</v>
      </c>
      <c r="I350" s="83" t="s">
        <v>716</v>
      </c>
      <c r="J350" s="84">
        <f t="shared" ref="J350:J354" si="111">F350</f>
        <v>130150</v>
      </c>
      <c r="K350" s="99" t="s">
        <v>403</v>
      </c>
      <c r="L350" s="69" t="s">
        <v>125</v>
      </c>
      <c r="M350" s="69">
        <v>20</v>
      </c>
      <c r="N350" s="69">
        <v>285</v>
      </c>
      <c r="O350" s="69">
        <v>2025</v>
      </c>
      <c r="P350" s="100" t="s">
        <v>434</v>
      </c>
      <c r="Q350" s="100">
        <v>9</v>
      </c>
      <c r="R350" s="87">
        <v>2212</v>
      </c>
      <c r="S350" s="87" t="s">
        <v>173</v>
      </c>
      <c r="T350" s="87"/>
      <c r="U350" s="88"/>
      <c r="V350" s="101"/>
      <c r="W350" s="102"/>
      <c r="X350" s="90">
        <f t="shared" si="76"/>
        <v>0</v>
      </c>
      <c r="Y350" s="91">
        <f t="shared" si="89"/>
        <v>9</v>
      </c>
      <c r="Z350" s="91">
        <f t="shared" si="77"/>
        <v>1</v>
      </c>
      <c r="AA350" s="92">
        <f t="shared" si="78"/>
        <v>0</v>
      </c>
      <c r="AB350" s="93"/>
      <c r="AC350" s="88" t="s">
        <v>802</v>
      </c>
      <c r="AD350" s="103"/>
      <c r="AE350" s="101"/>
      <c r="AF350" s="140" t="s">
        <v>945</v>
      </c>
      <c r="AG350" s="101" t="s">
        <v>947</v>
      </c>
    </row>
    <row r="351" spans="1:33" s="104" customFormat="1" ht="12" customHeight="1" x14ac:dyDescent="0.2">
      <c r="A351" s="69">
        <f t="shared" si="90"/>
        <v>350</v>
      </c>
      <c r="B351" s="69">
        <v>14</v>
      </c>
      <c r="C351" s="78" t="str">
        <f t="shared" si="94"/>
        <v>Пиво</v>
      </c>
      <c r="D351" s="99" t="s">
        <v>401</v>
      </c>
      <c r="E351" s="79" t="str">
        <f t="shared" si="91"/>
        <v>КПНв-500-БМО</v>
      </c>
      <c r="F351" s="80">
        <v>130150</v>
      </c>
      <c r="G351" s="81">
        <f t="shared" si="110"/>
        <v>14100350</v>
      </c>
      <c r="H351" s="82">
        <v>500</v>
      </c>
      <c r="I351" s="83" t="s">
        <v>716</v>
      </c>
      <c r="J351" s="84">
        <f t="shared" si="111"/>
        <v>130150</v>
      </c>
      <c r="K351" s="99" t="s">
        <v>403</v>
      </c>
      <c r="L351" s="69" t="s">
        <v>125</v>
      </c>
      <c r="M351" s="69">
        <v>10</v>
      </c>
      <c r="N351" s="69">
        <v>285</v>
      </c>
      <c r="O351" s="69">
        <v>1125</v>
      </c>
      <c r="P351" s="100" t="s">
        <v>100</v>
      </c>
      <c r="Q351" s="100">
        <v>5</v>
      </c>
      <c r="R351" s="87">
        <v>1301</v>
      </c>
      <c r="S351" s="87" t="s">
        <v>118</v>
      </c>
      <c r="T351" s="87"/>
      <c r="U351" s="88"/>
      <c r="V351" s="101"/>
      <c r="W351" s="102"/>
      <c r="X351" s="90">
        <f t="shared" si="76"/>
        <v>0</v>
      </c>
      <c r="Y351" s="91">
        <f t="shared" si="89"/>
        <v>5</v>
      </c>
      <c r="Z351" s="91">
        <f t="shared" si="77"/>
        <v>1</v>
      </c>
      <c r="AA351" s="92">
        <f t="shared" si="78"/>
        <v>0</v>
      </c>
      <c r="AB351" s="93"/>
      <c r="AC351" s="88" t="s">
        <v>802</v>
      </c>
      <c r="AD351" s="103"/>
      <c r="AE351" s="101"/>
      <c r="AF351" s="140" t="s">
        <v>945</v>
      </c>
      <c r="AG351" s="101" t="s">
        <v>947</v>
      </c>
    </row>
    <row r="352" spans="1:33" s="104" customFormat="1" ht="12" customHeight="1" x14ac:dyDescent="0.2">
      <c r="A352" s="69">
        <f t="shared" si="90"/>
        <v>351</v>
      </c>
      <c r="B352" s="69">
        <v>14</v>
      </c>
      <c r="C352" s="78" t="str">
        <f t="shared" si="94"/>
        <v>Пиво</v>
      </c>
      <c r="D352" s="99" t="s">
        <v>401</v>
      </c>
      <c r="E352" s="79" t="str">
        <f t="shared" si="91"/>
        <v>КПНв-500-БМО</v>
      </c>
      <c r="F352" s="80">
        <v>130150</v>
      </c>
      <c r="G352" s="81">
        <f t="shared" si="110"/>
        <v>14100351</v>
      </c>
      <c r="H352" s="82">
        <v>500</v>
      </c>
      <c r="I352" s="83" t="s">
        <v>716</v>
      </c>
      <c r="J352" s="84">
        <f t="shared" si="111"/>
        <v>130150</v>
      </c>
      <c r="K352" s="99" t="s">
        <v>403</v>
      </c>
      <c r="L352" s="69" t="s">
        <v>125</v>
      </c>
      <c r="M352" s="69">
        <v>10</v>
      </c>
      <c r="N352" s="69">
        <v>285</v>
      </c>
      <c r="O352" s="69">
        <v>1350</v>
      </c>
      <c r="P352" s="100" t="s">
        <v>103</v>
      </c>
      <c r="Q352" s="100">
        <v>6</v>
      </c>
      <c r="R352" s="87">
        <v>1530</v>
      </c>
      <c r="S352" s="87" t="s">
        <v>112</v>
      </c>
      <c r="T352" s="87"/>
      <c r="U352" s="88"/>
      <c r="V352" s="101"/>
      <c r="W352" s="102"/>
      <c r="X352" s="90">
        <f t="shared" si="76"/>
        <v>0</v>
      </c>
      <c r="Y352" s="91">
        <f t="shared" si="89"/>
        <v>6</v>
      </c>
      <c r="Z352" s="91">
        <f t="shared" si="77"/>
        <v>1</v>
      </c>
      <c r="AA352" s="92">
        <f t="shared" si="78"/>
        <v>0</v>
      </c>
      <c r="AB352" s="93"/>
      <c r="AC352" s="88" t="s">
        <v>802</v>
      </c>
      <c r="AD352" s="103"/>
      <c r="AE352" s="101"/>
      <c r="AF352" s="140" t="s">
        <v>945</v>
      </c>
      <c r="AG352" s="101" t="s">
        <v>947</v>
      </c>
    </row>
    <row r="353" spans="1:33" s="104" customFormat="1" ht="12" customHeight="1" x14ac:dyDescent="0.2">
      <c r="A353" s="69">
        <f t="shared" si="90"/>
        <v>352</v>
      </c>
      <c r="B353" s="69">
        <v>14</v>
      </c>
      <c r="C353" s="78" t="str">
        <f t="shared" si="94"/>
        <v>Пиво</v>
      </c>
      <c r="D353" s="99" t="s">
        <v>401</v>
      </c>
      <c r="E353" s="79" t="str">
        <f t="shared" si="91"/>
        <v>КПНв-500-БМО</v>
      </c>
      <c r="F353" s="80">
        <v>130150</v>
      </c>
      <c r="G353" s="81">
        <f t="shared" si="110"/>
        <v>14100352</v>
      </c>
      <c r="H353" s="82">
        <v>500</v>
      </c>
      <c r="I353" s="83" t="s">
        <v>716</v>
      </c>
      <c r="J353" s="84">
        <f t="shared" si="111"/>
        <v>130150</v>
      </c>
      <c r="K353" s="99" t="s">
        <v>403</v>
      </c>
      <c r="L353" s="69" t="s">
        <v>125</v>
      </c>
      <c r="M353" s="69">
        <v>10</v>
      </c>
      <c r="N353" s="69">
        <v>285</v>
      </c>
      <c r="O353" s="69">
        <v>1575</v>
      </c>
      <c r="P353" s="100" t="s">
        <v>105</v>
      </c>
      <c r="Q353" s="100">
        <v>7</v>
      </c>
      <c r="R353" s="87">
        <v>1758</v>
      </c>
      <c r="S353" s="87" t="s">
        <v>114</v>
      </c>
      <c r="T353" s="87"/>
      <c r="U353" s="88"/>
      <c r="V353" s="101"/>
      <c r="W353" s="102"/>
      <c r="X353" s="90">
        <f t="shared" si="76"/>
        <v>0</v>
      </c>
      <c r="Y353" s="91">
        <f t="shared" si="89"/>
        <v>7</v>
      </c>
      <c r="Z353" s="91">
        <f t="shared" si="77"/>
        <v>1</v>
      </c>
      <c r="AA353" s="92">
        <f t="shared" si="78"/>
        <v>0</v>
      </c>
      <c r="AB353" s="93"/>
      <c r="AC353" s="88" t="s">
        <v>802</v>
      </c>
      <c r="AD353" s="103"/>
      <c r="AE353" s="101"/>
      <c r="AF353" s="140" t="s">
        <v>945</v>
      </c>
      <c r="AG353" s="101" t="s">
        <v>947</v>
      </c>
    </row>
    <row r="354" spans="1:33" s="104" customFormat="1" ht="12" customHeight="1" x14ac:dyDescent="0.2">
      <c r="A354" s="69">
        <f t="shared" si="90"/>
        <v>353</v>
      </c>
      <c r="B354" s="69">
        <v>14</v>
      </c>
      <c r="C354" s="78" t="str">
        <f t="shared" si="94"/>
        <v>Пиво</v>
      </c>
      <c r="D354" s="99" t="s">
        <v>401</v>
      </c>
      <c r="E354" s="79" t="str">
        <f t="shared" si="91"/>
        <v>КПНв-500-БМО</v>
      </c>
      <c r="F354" s="80">
        <v>130150</v>
      </c>
      <c r="G354" s="81">
        <f t="shared" si="110"/>
        <v>14100353</v>
      </c>
      <c r="H354" s="82">
        <v>500</v>
      </c>
      <c r="I354" s="83" t="s">
        <v>716</v>
      </c>
      <c r="J354" s="84">
        <f t="shared" si="111"/>
        <v>130150</v>
      </c>
      <c r="K354" s="99" t="s">
        <v>403</v>
      </c>
      <c r="L354" s="69" t="s">
        <v>125</v>
      </c>
      <c r="M354" s="69">
        <v>10</v>
      </c>
      <c r="N354" s="69">
        <v>285</v>
      </c>
      <c r="O354" s="69">
        <v>1800</v>
      </c>
      <c r="P354" s="100" t="s">
        <v>121</v>
      </c>
      <c r="Q354" s="100">
        <v>8</v>
      </c>
      <c r="R354" s="87">
        <v>2003</v>
      </c>
      <c r="S354" s="87" t="s">
        <v>127</v>
      </c>
      <c r="T354" s="87"/>
      <c r="U354" s="88"/>
      <c r="V354" s="101"/>
      <c r="W354" s="102"/>
      <c r="X354" s="90">
        <f t="shared" si="76"/>
        <v>0</v>
      </c>
      <c r="Y354" s="91">
        <f t="shared" si="89"/>
        <v>8</v>
      </c>
      <c r="Z354" s="91">
        <f t="shared" si="77"/>
        <v>1</v>
      </c>
      <c r="AA354" s="92">
        <f t="shared" si="78"/>
        <v>0</v>
      </c>
      <c r="AB354" s="93"/>
      <c r="AC354" s="88" t="s">
        <v>802</v>
      </c>
      <c r="AD354" s="103"/>
      <c r="AE354" s="101"/>
      <c r="AF354" s="140" t="s">
        <v>945</v>
      </c>
      <c r="AG354" s="101" t="s">
        <v>947</v>
      </c>
    </row>
    <row r="355" spans="1:33" s="104" customFormat="1" ht="12" customHeight="1" x14ac:dyDescent="0.2">
      <c r="A355" s="69">
        <f t="shared" si="90"/>
        <v>354</v>
      </c>
      <c r="B355" s="69">
        <v>14</v>
      </c>
      <c r="C355" s="78" t="str">
        <f t="shared" si="94"/>
        <v>Пиво</v>
      </c>
      <c r="D355" s="99" t="s">
        <v>401</v>
      </c>
      <c r="E355" s="79" t="str">
        <f t="shared" si="91"/>
        <v>КПНв-500-БМО</v>
      </c>
      <c r="F355" s="80">
        <v>130150</v>
      </c>
      <c r="G355" s="81">
        <f t="shared" ref="G355:G359" si="112">IF(AND(B355&gt;0,M355&gt;0),CONCATENATE(B355,M355,RIGHT(G354,4))+1,"")</f>
        <v>14100354</v>
      </c>
      <c r="H355" s="82">
        <v>500</v>
      </c>
      <c r="I355" s="83" t="s">
        <v>716</v>
      </c>
      <c r="J355" s="84">
        <f t="shared" ref="J355:J359" si="113">F355</f>
        <v>130150</v>
      </c>
      <c r="K355" s="99" t="s">
        <v>403</v>
      </c>
      <c r="L355" s="69" t="s">
        <v>125</v>
      </c>
      <c r="M355" s="69">
        <v>10</v>
      </c>
      <c r="N355" s="69">
        <v>285</v>
      </c>
      <c r="O355" s="69">
        <v>2025</v>
      </c>
      <c r="P355" s="100" t="s">
        <v>434</v>
      </c>
      <c r="Q355" s="100">
        <v>9</v>
      </c>
      <c r="R355" s="87">
        <v>2212</v>
      </c>
      <c r="S355" s="87" t="s">
        <v>173</v>
      </c>
      <c r="T355" s="87"/>
      <c r="U355" s="88"/>
      <c r="V355" s="101"/>
      <c r="W355" s="102"/>
      <c r="X355" s="90">
        <f t="shared" si="76"/>
        <v>0</v>
      </c>
      <c r="Y355" s="91">
        <f t="shared" si="89"/>
        <v>9</v>
      </c>
      <c r="Z355" s="91">
        <f t="shared" si="77"/>
        <v>1</v>
      </c>
      <c r="AA355" s="92">
        <f t="shared" si="78"/>
        <v>0</v>
      </c>
      <c r="AB355" s="93"/>
      <c r="AC355" s="88" t="s">
        <v>802</v>
      </c>
      <c r="AD355" s="103"/>
      <c r="AE355" s="101"/>
      <c r="AF355" s="140" t="s">
        <v>945</v>
      </c>
      <c r="AG355" s="101" t="s">
        <v>947</v>
      </c>
    </row>
    <row r="356" spans="1:33" s="104" customFormat="1" ht="12" customHeight="1" x14ac:dyDescent="0.2">
      <c r="A356" s="69">
        <f t="shared" si="90"/>
        <v>355</v>
      </c>
      <c r="B356" s="69">
        <v>14</v>
      </c>
      <c r="C356" s="78" t="str">
        <f t="shared" si="94"/>
        <v>Пиво</v>
      </c>
      <c r="D356" s="99" t="s">
        <v>401</v>
      </c>
      <c r="E356" s="79" t="str">
        <f t="shared" si="91"/>
        <v>КПНв-500-БМО</v>
      </c>
      <c r="F356" s="80">
        <v>130150</v>
      </c>
      <c r="G356" s="81">
        <f t="shared" si="112"/>
        <v>14300355</v>
      </c>
      <c r="H356" s="82">
        <v>500</v>
      </c>
      <c r="I356" s="83" t="s">
        <v>716</v>
      </c>
      <c r="J356" s="84">
        <f t="shared" si="113"/>
        <v>130150</v>
      </c>
      <c r="K356" s="99" t="s">
        <v>403</v>
      </c>
      <c r="L356" s="69" t="s">
        <v>125</v>
      </c>
      <c r="M356" s="69">
        <v>30</v>
      </c>
      <c r="N356" s="69">
        <v>285</v>
      </c>
      <c r="O356" s="69">
        <v>1125</v>
      </c>
      <c r="P356" s="100" t="s">
        <v>100</v>
      </c>
      <c r="Q356" s="100">
        <v>5</v>
      </c>
      <c r="R356" s="87">
        <v>1301</v>
      </c>
      <c r="S356" s="87" t="s">
        <v>118</v>
      </c>
      <c r="T356" s="87"/>
      <c r="U356" s="88"/>
      <c r="V356" s="101"/>
      <c r="W356" s="102"/>
      <c r="X356" s="90">
        <f t="shared" si="76"/>
        <v>0</v>
      </c>
      <c r="Y356" s="91">
        <f t="shared" si="89"/>
        <v>5</v>
      </c>
      <c r="Z356" s="91">
        <f t="shared" si="77"/>
        <v>1</v>
      </c>
      <c r="AA356" s="92">
        <f t="shared" si="78"/>
        <v>0</v>
      </c>
      <c r="AB356" s="93"/>
      <c r="AC356" s="88" t="s">
        <v>802</v>
      </c>
      <c r="AD356" s="103"/>
      <c r="AE356" s="101"/>
      <c r="AF356" s="140" t="s">
        <v>945</v>
      </c>
      <c r="AG356" s="101" t="s">
        <v>947</v>
      </c>
    </row>
    <row r="357" spans="1:33" s="104" customFormat="1" ht="12" customHeight="1" x14ac:dyDescent="0.2">
      <c r="A357" s="69">
        <f t="shared" si="90"/>
        <v>356</v>
      </c>
      <c r="B357" s="69">
        <v>14</v>
      </c>
      <c r="C357" s="78" t="str">
        <f t="shared" si="94"/>
        <v>Пиво</v>
      </c>
      <c r="D357" s="99" t="s">
        <v>401</v>
      </c>
      <c r="E357" s="79" t="str">
        <f t="shared" si="91"/>
        <v>КПНв-500-БМО</v>
      </c>
      <c r="F357" s="80">
        <v>130150</v>
      </c>
      <c r="G357" s="81">
        <f t="shared" si="112"/>
        <v>14300356</v>
      </c>
      <c r="H357" s="82">
        <v>500</v>
      </c>
      <c r="I357" s="83" t="s">
        <v>716</v>
      </c>
      <c r="J357" s="84">
        <f t="shared" si="113"/>
        <v>130150</v>
      </c>
      <c r="K357" s="99" t="s">
        <v>403</v>
      </c>
      <c r="L357" s="69" t="s">
        <v>125</v>
      </c>
      <c r="M357" s="69">
        <v>30</v>
      </c>
      <c r="N357" s="69">
        <v>285</v>
      </c>
      <c r="O357" s="69">
        <v>1350</v>
      </c>
      <c r="P357" s="100" t="s">
        <v>103</v>
      </c>
      <c r="Q357" s="100">
        <v>6</v>
      </c>
      <c r="R357" s="87">
        <v>1530</v>
      </c>
      <c r="S357" s="87" t="s">
        <v>112</v>
      </c>
      <c r="T357" s="87"/>
      <c r="U357" s="88"/>
      <c r="V357" s="101"/>
      <c r="W357" s="102"/>
      <c r="X357" s="90">
        <f t="shared" si="76"/>
        <v>0</v>
      </c>
      <c r="Y357" s="91">
        <f t="shared" si="89"/>
        <v>6</v>
      </c>
      <c r="Z357" s="91">
        <f t="shared" si="77"/>
        <v>1</v>
      </c>
      <c r="AA357" s="92">
        <f t="shared" si="78"/>
        <v>0</v>
      </c>
      <c r="AB357" s="93"/>
      <c r="AC357" s="88" t="s">
        <v>802</v>
      </c>
      <c r="AD357" s="103"/>
      <c r="AE357" s="101"/>
      <c r="AF357" s="140" t="s">
        <v>945</v>
      </c>
      <c r="AG357" s="101" t="s">
        <v>947</v>
      </c>
    </row>
    <row r="358" spans="1:33" s="104" customFormat="1" ht="12" customHeight="1" x14ac:dyDescent="0.2">
      <c r="A358" s="69">
        <f t="shared" si="90"/>
        <v>357</v>
      </c>
      <c r="B358" s="69">
        <v>14</v>
      </c>
      <c r="C358" s="78" t="str">
        <f t="shared" si="94"/>
        <v>Пиво</v>
      </c>
      <c r="D358" s="99" t="s">
        <v>401</v>
      </c>
      <c r="E358" s="79" t="str">
        <f t="shared" si="91"/>
        <v>КПНв-500-БМО</v>
      </c>
      <c r="F358" s="80">
        <v>130150</v>
      </c>
      <c r="G358" s="81">
        <f t="shared" si="112"/>
        <v>14300357</v>
      </c>
      <c r="H358" s="82">
        <v>500</v>
      </c>
      <c r="I358" s="83" t="s">
        <v>716</v>
      </c>
      <c r="J358" s="84">
        <f t="shared" si="113"/>
        <v>130150</v>
      </c>
      <c r="K358" s="99" t="s">
        <v>403</v>
      </c>
      <c r="L358" s="69" t="s">
        <v>125</v>
      </c>
      <c r="M358" s="69">
        <v>30</v>
      </c>
      <c r="N358" s="69">
        <v>285</v>
      </c>
      <c r="O358" s="69">
        <v>1575</v>
      </c>
      <c r="P358" s="100" t="s">
        <v>105</v>
      </c>
      <c r="Q358" s="100">
        <v>7</v>
      </c>
      <c r="R358" s="87">
        <v>1758</v>
      </c>
      <c r="S358" s="87" t="s">
        <v>114</v>
      </c>
      <c r="T358" s="87"/>
      <c r="U358" s="88"/>
      <c r="V358" s="101"/>
      <c r="W358" s="102"/>
      <c r="X358" s="90">
        <f t="shared" si="76"/>
        <v>0</v>
      </c>
      <c r="Y358" s="91">
        <f t="shared" si="89"/>
        <v>7</v>
      </c>
      <c r="Z358" s="91">
        <f t="shared" si="77"/>
        <v>1</v>
      </c>
      <c r="AA358" s="92">
        <f t="shared" si="78"/>
        <v>0</v>
      </c>
      <c r="AB358" s="93"/>
      <c r="AC358" s="88" t="s">
        <v>802</v>
      </c>
      <c r="AD358" s="103"/>
      <c r="AE358" s="101"/>
      <c r="AF358" s="140" t="s">
        <v>945</v>
      </c>
      <c r="AG358" s="101" t="s">
        <v>947</v>
      </c>
    </row>
    <row r="359" spans="1:33" s="104" customFormat="1" ht="12" customHeight="1" x14ac:dyDescent="0.2">
      <c r="A359" s="69">
        <f t="shared" si="90"/>
        <v>358</v>
      </c>
      <c r="B359" s="69">
        <v>14</v>
      </c>
      <c r="C359" s="78" t="str">
        <f t="shared" si="94"/>
        <v>Пиво</v>
      </c>
      <c r="D359" s="99" t="s">
        <v>401</v>
      </c>
      <c r="E359" s="79" t="str">
        <f t="shared" si="91"/>
        <v>КПНв-500-БМО</v>
      </c>
      <c r="F359" s="80">
        <v>130150</v>
      </c>
      <c r="G359" s="81">
        <f t="shared" si="112"/>
        <v>14300358</v>
      </c>
      <c r="H359" s="82">
        <v>500</v>
      </c>
      <c r="I359" s="83" t="s">
        <v>716</v>
      </c>
      <c r="J359" s="84">
        <f t="shared" si="113"/>
        <v>130150</v>
      </c>
      <c r="K359" s="99" t="s">
        <v>403</v>
      </c>
      <c r="L359" s="69" t="s">
        <v>125</v>
      </c>
      <c r="M359" s="69">
        <v>30</v>
      </c>
      <c r="N359" s="69">
        <v>285</v>
      </c>
      <c r="O359" s="69">
        <v>1800</v>
      </c>
      <c r="P359" s="100" t="s">
        <v>121</v>
      </c>
      <c r="Q359" s="100">
        <v>8</v>
      </c>
      <c r="R359" s="87">
        <v>2003</v>
      </c>
      <c r="S359" s="87" t="s">
        <v>127</v>
      </c>
      <c r="T359" s="87"/>
      <c r="U359" s="88"/>
      <c r="V359" s="101"/>
      <c r="W359" s="102"/>
      <c r="X359" s="90">
        <f t="shared" si="76"/>
        <v>0</v>
      </c>
      <c r="Y359" s="91">
        <f t="shared" si="89"/>
        <v>8</v>
      </c>
      <c r="Z359" s="91">
        <f t="shared" si="77"/>
        <v>1</v>
      </c>
      <c r="AA359" s="92">
        <f t="shared" si="78"/>
        <v>0</v>
      </c>
      <c r="AB359" s="93"/>
      <c r="AC359" s="88" t="s">
        <v>802</v>
      </c>
      <c r="AD359" s="103"/>
      <c r="AE359" s="101"/>
      <c r="AF359" s="140" t="s">
        <v>945</v>
      </c>
      <c r="AG359" s="101" t="s">
        <v>947</v>
      </c>
    </row>
    <row r="360" spans="1:33" s="104" customFormat="1" ht="12" customHeight="1" x14ac:dyDescent="0.2">
      <c r="A360" s="69">
        <f t="shared" si="90"/>
        <v>359</v>
      </c>
      <c r="B360" s="69">
        <v>14</v>
      </c>
      <c r="C360" s="78" t="str">
        <f t="shared" si="94"/>
        <v>Пиво</v>
      </c>
      <c r="D360" s="99" t="s">
        <v>401</v>
      </c>
      <c r="E360" s="79" t="str">
        <f t="shared" si="91"/>
        <v>КПНв-500-БМО</v>
      </c>
      <c r="F360" s="80">
        <v>130150</v>
      </c>
      <c r="G360" s="81">
        <f t="shared" ref="G360:G363" si="114">IF(AND(B360&gt;0,M360&gt;0),CONCATENATE(B360,M360,RIGHT(G359,4))+1,"")</f>
        <v>14300359</v>
      </c>
      <c r="H360" s="82">
        <v>500</v>
      </c>
      <c r="I360" s="83" t="s">
        <v>716</v>
      </c>
      <c r="J360" s="84">
        <f t="shared" ref="J360:J363" si="115">F360</f>
        <v>130150</v>
      </c>
      <c r="K360" s="99" t="s">
        <v>403</v>
      </c>
      <c r="L360" s="69" t="s">
        <v>125</v>
      </c>
      <c r="M360" s="69">
        <v>30</v>
      </c>
      <c r="N360" s="69">
        <v>285</v>
      </c>
      <c r="O360" s="69">
        <v>2025</v>
      </c>
      <c r="P360" s="100" t="s">
        <v>434</v>
      </c>
      <c r="Q360" s="100">
        <v>9</v>
      </c>
      <c r="R360" s="87">
        <v>2212</v>
      </c>
      <c r="S360" s="87" t="s">
        <v>173</v>
      </c>
      <c r="T360" s="87"/>
      <c r="U360" s="88"/>
      <c r="V360" s="101"/>
      <c r="W360" s="102"/>
      <c r="X360" s="90">
        <f t="shared" si="76"/>
        <v>0</v>
      </c>
      <c r="Y360" s="91">
        <f t="shared" si="89"/>
        <v>9</v>
      </c>
      <c r="Z360" s="91">
        <f t="shared" si="77"/>
        <v>1</v>
      </c>
      <c r="AA360" s="92">
        <f t="shared" si="78"/>
        <v>0</v>
      </c>
      <c r="AB360" s="93"/>
      <c r="AC360" s="88" t="s">
        <v>802</v>
      </c>
      <c r="AD360" s="103"/>
      <c r="AE360" s="101"/>
      <c r="AF360" s="140" t="s">
        <v>945</v>
      </c>
      <c r="AG360" s="101" t="s">
        <v>947</v>
      </c>
    </row>
    <row r="361" spans="1:33" s="104" customFormat="1" ht="12" customHeight="1" x14ac:dyDescent="0.2">
      <c r="A361" s="69">
        <f t="shared" si="90"/>
        <v>360</v>
      </c>
      <c r="B361" s="69">
        <v>21</v>
      </c>
      <c r="C361" s="78" t="str">
        <f t="shared" si="94"/>
        <v>Б/а напитки</v>
      </c>
      <c r="D361" s="99" t="s">
        <v>914</v>
      </c>
      <c r="E361" s="79" t="str">
        <f t="shared" si="91"/>
        <v>КПНв-500-Тассай</v>
      </c>
      <c r="F361" s="80">
        <v>200950</v>
      </c>
      <c r="G361" s="81">
        <f t="shared" si="114"/>
        <v>21100360</v>
      </c>
      <c r="H361" s="82">
        <v>500</v>
      </c>
      <c r="I361" s="83" t="s">
        <v>636</v>
      </c>
      <c r="J361" s="84">
        <f t="shared" si="115"/>
        <v>200950</v>
      </c>
      <c r="K361" s="99" t="s">
        <v>435</v>
      </c>
      <c r="L361" s="69" t="s">
        <v>20</v>
      </c>
      <c r="M361" s="69">
        <v>10</v>
      </c>
      <c r="N361" s="69">
        <v>370</v>
      </c>
      <c r="O361" s="69">
        <v>1960</v>
      </c>
      <c r="P361" s="100" t="s">
        <v>33</v>
      </c>
      <c r="Q361" s="100">
        <v>7</v>
      </c>
      <c r="R361" s="87">
        <v>1990</v>
      </c>
      <c r="S361" s="87">
        <v>8</v>
      </c>
      <c r="T361" s="87"/>
      <c r="U361" s="101" t="s">
        <v>460</v>
      </c>
      <c r="V361" s="101"/>
      <c r="W361" s="102"/>
      <c r="X361" s="90">
        <f t="shared" si="76"/>
        <v>0</v>
      </c>
      <c r="Y361" s="91">
        <f t="shared" si="89"/>
        <v>0</v>
      </c>
      <c r="Z361" s="91">
        <f t="shared" si="77"/>
        <v>8</v>
      </c>
      <c r="AA361" s="92">
        <f t="shared" si="78"/>
        <v>0</v>
      </c>
      <c r="AB361" s="93"/>
      <c r="AC361" s="101" t="s">
        <v>802</v>
      </c>
      <c r="AD361" s="103"/>
      <c r="AE361" s="101"/>
      <c r="AF361" s="140" t="s">
        <v>945</v>
      </c>
      <c r="AG361" s="101" t="s">
        <v>947</v>
      </c>
    </row>
    <row r="362" spans="1:33" s="104" customFormat="1" ht="12" customHeight="1" x14ac:dyDescent="0.2">
      <c r="A362" s="69">
        <f t="shared" si="90"/>
        <v>361</v>
      </c>
      <c r="B362" s="69">
        <v>11</v>
      </c>
      <c r="C362" s="78" t="str">
        <f t="shared" si="94"/>
        <v>Крепкий алкоголь</v>
      </c>
      <c r="D362" s="99" t="s">
        <v>290</v>
      </c>
      <c r="E362" s="79" t="str">
        <f t="shared" ref="E362:E363" si="116">K362</f>
        <v>В-28-2-250-Граф</v>
      </c>
      <c r="F362" s="80">
        <v>130825</v>
      </c>
      <c r="G362" s="81">
        <f t="shared" si="114"/>
        <v>11100361</v>
      </c>
      <c r="H362" s="82">
        <v>250</v>
      </c>
      <c r="I362" s="83" t="s">
        <v>725</v>
      </c>
      <c r="J362" s="84">
        <f t="shared" si="115"/>
        <v>130825</v>
      </c>
      <c r="K362" s="99" t="s">
        <v>437</v>
      </c>
      <c r="L362" s="69" t="s">
        <v>20</v>
      </c>
      <c r="M362" s="69">
        <v>10</v>
      </c>
      <c r="N362" s="69">
        <v>305</v>
      </c>
      <c r="O362" s="69">
        <v>2500</v>
      </c>
      <c r="P362" s="100" t="s">
        <v>38</v>
      </c>
      <c r="Q362" s="100">
        <v>5</v>
      </c>
      <c r="R362" s="87">
        <v>1396</v>
      </c>
      <c r="S362" s="87">
        <v>6</v>
      </c>
      <c r="T362" s="87"/>
      <c r="U362" s="101"/>
      <c r="V362" s="101"/>
      <c r="W362" s="102"/>
      <c r="X362" s="90">
        <f t="shared" si="76"/>
        <v>0</v>
      </c>
      <c r="Y362" s="91">
        <f t="shared" si="89"/>
        <v>0</v>
      </c>
      <c r="Z362" s="91">
        <f t="shared" si="77"/>
        <v>6</v>
      </c>
      <c r="AA362" s="92">
        <f t="shared" si="78"/>
        <v>0</v>
      </c>
      <c r="AB362" s="93"/>
      <c r="AC362" s="88" t="s">
        <v>802</v>
      </c>
      <c r="AD362" s="103"/>
      <c r="AE362" s="101"/>
      <c r="AF362" s="140" t="s">
        <v>945</v>
      </c>
      <c r="AG362" s="101" t="s">
        <v>947</v>
      </c>
    </row>
    <row r="363" spans="1:33" s="104" customFormat="1" ht="12" customHeight="1" x14ac:dyDescent="0.2">
      <c r="A363" s="69">
        <f t="shared" si="90"/>
        <v>362</v>
      </c>
      <c r="B363" s="69">
        <v>14</v>
      </c>
      <c r="C363" s="78" t="str">
        <f t="shared" si="94"/>
        <v>Пиво</v>
      </c>
      <c r="D363" s="99" t="s">
        <v>898</v>
      </c>
      <c r="E363" s="79" t="str">
        <f t="shared" si="116"/>
        <v>ВКП-500-Жигули Барное</v>
      </c>
      <c r="F363" s="80">
        <v>129650</v>
      </c>
      <c r="G363" s="81">
        <f t="shared" si="114"/>
        <v>14200362</v>
      </c>
      <c r="H363" s="82">
        <v>500</v>
      </c>
      <c r="I363" s="83" t="s">
        <v>702</v>
      </c>
      <c r="J363" s="84">
        <f t="shared" si="115"/>
        <v>129650</v>
      </c>
      <c r="K363" s="99" t="s">
        <v>347</v>
      </c>
      <c r="L363" s="69" t="s">
        <v>125</v>
      </c>
      <c r="M363" s="69">
        <v>20</v>
      </c>
      <c r="N363" s="69">
        <v>285</v>
      </c>
      <c r="O363" s="69">
        <v>1024</v>
      </c>
      <c r="P363" s="100" t="s">
        <v>441</v>
      </c>
      <c r="Q363" s="100">
        <v>4</v>
      </c>
      <c r="R363" s="87">
        <v>1178</v>
      </c>
      <c r="S363" s="87" t="s">
        <v>108</v>
      </c>
      <c r="T363" s="87"/>
      <c r="U363" s="101"/>
      <c r="V363" s="101"/>
      <c r="W363" s="102"/>
      <c r="X363" s="90">
        <f t="shared" si="76"/>
        <v>0</v>
      </c>
      <c r="Y363" s="91">
        <f t="shared" si="89"/>
        <v>0</v>
      </c>
      <c r="Z363" s="91">
        <f t="shared" si="77"/>
        <v>4</v>
      </c>
      <c r="AA363" s="92">
        <f t="shared" si="78"/>
        <v>1</v>
      </c>
      <c r="AB363" s="93"/>
      <c r="AC363" s="88" t="s">
        <v>802</v>
      </c>
      <c r="AD363" s="103"/>
      <c r="AE363" s="101"/>
      <c r="AF363" s="140" t="s">
        <v>945</v>
      </c>
      <c r="AG363" s="101" t="s">
        <v>947</v>
      </c>
    </row>
    <row r="364" spans="1:33" s="104" customFormat="1" ht="12" customHeight="1" x14ac:dyDescent="0.2">
      <c r="A364" s="69">
        <f t="shared" si="90"/>
        <v>363</v>
      </c>
      <c r="B364" s="69">
        <v>14</v>
      </c>
      <c r="C364" s="78" t="str">
        <f t="shared" si="94"/>
        <v>Пиво</v>
      </c>
      <c r="D364" s="99" t="s">
        <v>898</v>
      </c>
      <c r="E364" s="79" t="str">
        <f t="shared" ref="E364" si="117">K364</f>
        <v>ВКП-500-Жигули Барное</v>
      </c>
      <c r="F364" s="80">
        <v>129650</v>
      </c>
      <c r="G364" s="81">
        <f t="shared" ref="G364" si="118">IF(AND(B364&gt;0,M364&gt;0),CONCATENATE(B364,M364,RIGHT(G363,4))+1,"")</f>
        <v>14200363</v>
      </c>
      <c r="H364" s="82">
        <v>500</v>
      </c>
      <c r="I364" s="83" t="s">
        <v>702</v>
      </c>
      <c r="J364" s="84">
        <f t="shared" ref="J364" si="119">F364</f>
        <v>129650</v>
      </c>
      <c r="K364" s="99" t="s">
        <v>347</v>
      </c>
      <c r="L364" s="69" t="s">
        <v>125</v>
      </c>
      <c r="M364" s="69">
        <v>20</v>
      </c>
      <c r="N364" s="69">
        <v>285</v>
      </c>
      <c r="O364" s="69">
        <v>1280</v>
      </c>
      <c r="P364" s="100" t="s">
        <v>119</v>
      </c>
      <c r="Q364" s="100">
        <v>5</v>
      </c>
      <c r="R364" s="87">
        <v>1434</v>
      </c>
      <c r="S364" s="87" t="s">
        <v>118</v>
      </c>
      <c r="T364" s="87"/>
      <c r="U364" s="101"/>
      <c r="V364" s="101"/>
      <c r="W364" s="102"/>
      <c r="X364" s="90">
        <f t="shared" si="76"/>
        <v>0</v>
      </c>
      <c r="Y364" s="91">
        <f t="shared" si="89"/>
        <v>0</v>
      </c>
      <c r="Z364" s="91">
        <f t="shared" si="77"/>
        <v>5</v>
      </c>
      <c r="AA364" s="92">
        <f t="shared" si="78"/>
        <v>1</v>
      </c>
      <c r="AB364" s="93"/>
      <c r="AC364" s="88" t="s">
        <v>802</v>
      </c>
      <c r="AD364" s="103"/>
      <c r="AE364" s="101"/>
      <c r="AF364" s="140" t="s">
        <v>945</v>
      </c>
      <c r="AG364" s="101" t="s">
        <v>947</v>
      </c>
    </row>
    <row r="365" spans="1:33" s="104" customFormat="1" ht="12" customHeight="1" x14ac:dyDescent="0.2">
      <c r="A365" s="69">
        <f t="shared" si="90"/>
        <v>364</v>
      </c>
      <c r="B365" s="69">
        <v>14</v>
      </c>
      <c r="C365" s="78" t="str">
        <f t="shared" si="94"/>
        <v>Пиво</v>
      </c>
      <c r="D365" s="99" t="s">
        <v>898</v>
      </c>
      <c r="E365" s="79" t="str">
        <f t="shared" ref="E365:E366" si="120">K365</f>
        <v>ВКП-500-Жигули Барное</v>
      </c>
      <c r="F365" s="80">
        <v>129650</v>
      </c>
      <c r="G365" s="81">
        <f t="shared" ref="G365:G366" si="121">IF(AND(B365&gt;0,M365&gt;0),CONCATENATE(B365,M365,RIGHT(G364,4))+1,"")</f>
        <v>14200364</v>
      </c>
      <c r="H365" s="82">
        <v>500</v>
      </c>
      <c r="I365" s="83" t="s">
        <v>702</v>
      </c>
      <c r="J365" s="84">
        <f t="shared" ref="J365:J366" si="122">F365</f>
        <v>129650</v>
      </c>
      <c r="K365" s="99" t="s">
        <v>347</v>
      </c>
      <c r="L365" s="69" t="s">
        <v>125</v>
      </c>
      <c r="M365" s="69">
        <v>20</v>
      </c>
      <c r="N365" s="69">
        <v>285</v>
      </c>
      <c r="O365" s="69">
        <v>1536</v>
      </c>
      <c r="P365" s="100" t="s">
        <v>30</v>
      </c>
      <c r="Q365" s="100">
        <v>6</v>
      </c>
      <c r="R365" s="87">
        <v>1690</v>
      </c>
      <c r="S365" s="87" t="s">
        <v>112</v>
      </c>
      <c r="T365" s="87">
        <v>475</v>
      </c>
      <c r="U365" s="101"/>
      <c r="V365" s="101"/>
      <c r="W365" s="102"/>
      <c r="X365" s="90">
        <f t="shared" si="76"/>
        <v>0</v>
      </c>
      <c r="Y365" s="91">
        <f t="shared" si="89"/>
        <v>0</v>
      </c>
      <c r="Z365" s="91">
        <f t="shared" si="77"/>
        <v>6</v>
      </c>
      <c r="AA365" s="92">
        <f t="shared" si="78"/>
        <v>1</v>
      </c>
      <c r="AB365" s="93"/>
      <c r="AC365" s="88" t="s">
        <v>802</v>
      </c>
      <c r="AD365" s="103"/>
      <c r="AE365" s="101"/>
      <c r="AF365" s="140" t="s">
        <v>945</v>
      </c>
      <c r="AG365" s="101" t="s">
        <v>947</v>
      </c>
    </row>
    <row r="366" spans="1:33" s="104" customFormat="1" ht="12" customHeight="1" x14ac:dyDescent="0.2">
      <c r="A366" s="69">
        <f t="shared" si="90"/>
        <v>365</v>
      </c>
      <c r="B366" s="69">
        <v>11</v>
      </c>
      <c r="C366" s="78" t="str">
        <f t="shared" si="94"/>
        <v>Крепкий алкоголь</v>
      </c>
      <c r="D366" s="99" t="s">
        <v>438</v>
      </c>
      <c r="E366" s="79" t="str">
        <f t="shared" si="120"/>
        <v>В-18-2-100-Калашников</v>
      </c>
      <c r="F366" s="80">
        <v>130910</v>
      </c>
      <c r="G366" s="81">
        <f t="shared" si="121"/>
        <v>11100365</v>
      </c>
      <c r="H366" s="82">
        <v>100</v>
      </c>
      <c r="I366" s="83" t="s">
        <v>726</v>
      </c>
      <c r="J366" s="84">
        <f t="shared" si="122"/>
        <v>130910</v>
      </c>
      <c r="K366" s="99" t="s">
        <v>439</v>
      </c>
      <c r="L366" s="69" t="s">
        <v>20</v>
      </c>
      <c r="M366" s="69">
        <v>10</v>
      </c>
      <c r="N366" s="69">
        <v>100</v>
      </c>
      <c r="O366" s="69">
        <v>6890</v>
      </c>
      <c r="P366" s="100" t="s">
        <v>188</v>
      </c>
      <c r="Q366" s="100">
        <v>10</v>
      </c>
      <c r="R366" s="87">
        <v>1712</v>
      </c>
      <c r="S366" s="87">
        <v>11</v>
      </c>
      <c r="T366" s="87">
        <v>725</v>
      </c>
      <c r="U366" s="101"/>
      <c r="V366" s="101"/>
      <c r="W366" s="102"/>
      <c r="X366" s="90">
        <f t="shared" si="76"/>
        <v>0</v>
      </c>
      <c r="Y366" s="91">
        <f t="shared" si="89"/>
        <v>0</v>
      </c>
      <c r="Z366" s="91">
        <f t="shared" si="77"/>
        <v>11</v>
      </c>
      <c r="AA366" s="92">
        <f t="shared" si="78"/>
        <v>0</v>
      </c>
      <c r="AB366" s="93"/>
      <c r="AC366" s="88" t="s">
        <v>802</v>
      </c>
      <c r="AD366" s="103"/>
      <c r="AE366" s="101"/>
      <c r="AF366" s="140" t="s">
        <v>945</v>
      </c>
      <c r="AG366" s="101" t="s">
        <v>947</v>
      </c>
    </row>
    <row r="367" spans="1:33" s="104" customFormat="1" ht="12" customHeight="1" x14ac:dyDescent="0.2">
      <c r="A367" s="69">
        <f t="shared" si="90"/>
        <v>366</v>
      </c>
      <c r="B367" s="69">
        <v>51</v>
      </c>
      <c r="C367" s="78" t="str">
        <f t="shared" si="94"/>
        <v>Разное</v>
      </c>
      <c r="D367" s="99" t="s">
        <v>440</v>
      </c>
      <c r="E367" s="79" t="str">
        <f t="shared" ref="E367:E368" si="123">K367</f>
        <v>ТС-1276-В-16-1-32-СП-115</v>
      </c>
      <c r="F367" s="80">
        <v>131001</v>
      </c>
      <c r="G367" s="81">
        <f t="shared" ref="G367:G368" si="124">IF(AND(B367&gt;0,M367&gt;0),CONCATENATE(B367,M367,RIGHT(G366,4))+1,"")</f>
        <v>51100366</v>
      </c>
      <c r="H367" s="82">
        <v>15</v>
      </c>
      <c r="I367" s="83" t="s">
        <v>727</v>
      </c>
      <c r="J367" s="84">
        <f t="shared" ref="J367:J368" si="125">F367</f>
        <v>131001</v>
      </c>
      <c r="K367" s="99" t="s">
        <v>450</v>
      </c>
      <c r="L367" s="69" t="s">
        <v>20</v>
      </c>
      <c r="M367" s="69">
        <v>10</v>
      </c>
      <c r="N367" s="69">
        <v>40</v>
      </c>
      <c r="O367" s="69">
        <v>23760</v>
      </c>
      <c r="P367" s="100"/>
      <c r="Q367" s="100"/>
      <c r="R367" s="87">
        <v>1720</v>
      </c>
      <c r="S367" s="87"/>
      <c r="T367" s="87">
        <v>1000</v>
      </c>
      <c r="U367" s="101"/>
      <c r="V367" s="101"/>
      <c r="W367" s="102"/>
      <c r="X367" s="90">
        <f t="shared" si="76"/>
        <v>0</v>
      </c>
      <c r="Y367" s="91">
        <f t="shared" si="89"/>
        <v>0</v>
      </c>
      <c r="Z367" s="91">
        <f t="shared" si="77"/>
        <v>0</v>
      </c>
      <c r="AA367" s="92">
        <f t="shared" si="78"/>
        <v>0</v>
      </c>
      <c r="AB367" s="93"/>
      <c r="AC367" s="101" t="s">
        <v>804</v>
      </c>
      <c r="AD367" s="103"/>
      <c r="AE367" s="101"/>
      <c r="AF367" s="142" t="s">
        <v>949</v>
      </c>
      <c r="AG367" s="101"/>
    </row>
    <row r="368" spans="1:33" s="104" customFormat="1" ht="12" customHeight="1" x14ac:dyDescent="0.2">
      <c r="A368" s="69">
        <f t="shared" si="90"/>
        <v>367</v>
      </c>
      <c r="B368" s="69">
        <v>14</v>
      </c>
      <c r="C368" s="78" t="str">
        <f t="shared" si="94"/>
        <v>Пиво</v>
      </c>
      <c r="D368" s="99" t="s">
        <v>898</v>
      </c>
      <c r="E368" s="79" t="str">
        <f t="shared" si="123"/>
        <v>КПНв-500-Пивзавод</v>
      </c>
      <c r="F368" s="80">
        <v>131150</v>
      </c>
      <c r="G368" s="81">
        <f t="shared" si="124"/>
        <v>14200367</v>
      </c>
      <c r="H368" s="82">
        <v>500</v>
      </c>
      <c r="I368" s="83" t="s">
        <v>728</v>
      </c>
      <c r="J368" s="84">
        <f t="shared" si="125"/>
        <v>131150</v>
      </c>
      <c r="K368" s="99" t="s">
        <v>443</v>
      </c>
      <c r="L368" s="69" t="s">
        <v>125</v>
      </c>
      <c r="M368" s="69">
        <v>20</v>
      </c>
      <c r="N368" s="69">
        <v>285</v>
      </c>
      <c r="O368" s="69">
        <v>2112</v>
      </c>
      <c r="P368" s="100" t="s">
        <v>348</v>
      </c>
      <c r="Q368" s="100">
        <v>8</v>
      </c>
      <c r="R368" s="87">
        <v>2240</v>
      </c>
      <c r="S368" s="87" t="s">
        <v>127</v>
      </c>
      <c r="T368" s="87">
        <v>637</v>
      </c>
      <c r="U368" s="101"/>
      <c r="V368" s="101"/>
      <c r="W368" s="102"/>
      <c r="X368" s="90">
        <f t="shared" si="76"/>
        <v>0</v>
      </c>
      <c r="Y368" s="91">
        <f t="shared" si="89"/>
        <v>0</v>
      </c>
      <c r="Z368" s="91">
        <f t="shared" si="77"/>
        <v>8</v>
      </c>
      <c r="AA368" s="92">
        <f t="shared" si="78"/>
        <v>1</v>
      </c>
      <c r="AB368" s="93"/>
      <c r="AC368" s="88" t="s">
        <v>802</v>
      </c>
      <c r="AD368" s="103"/>
      <c r="AE368" s="101"/>
      <c r="AF368" s="140" t="s">
        <v>945</v>
      </c>
      <c r="AG368" s="140" t="s">
        <v>947</v>
      </c>
    </row>
    <row r="369" spans="1:33" s="104" customFormat="1" ht="12" customHeight="1" x14ac:dyDescent="0.2">
      <c r="A369" s="69">
        <f t="shared" si="90"/>
        <v>368</v>
      </c>
      <c r="B369" s="69">
        <v>14</v>
      </c>
      <c r="C369" s="78" t="str">
        <f t="shared" si="94"/>
        <v>Пиво</v>
      </c>
      <c r="D369" s="99" t="s">
        <v>898</v>
      </c>
      <c r="E369" s="79" t="str">
        <f t="shared" ref="E369:E372" si="126">K369</f>
        <v>КПНв-500-Пивзавод</v>
      </c>
      <c r="F369" s="80">
        <v>131150</v>
      </c>
      <c r="G369" s="81">
        <f t="shared" ref="G369:G372" si="127">IF(AND(B369&gt;0,M369&gt;0),CONCATENATE(B369,M369,RIGHT(G368,4))+1,"")</f>
        <v>14200368</v>
      </c>
      <c r="H369" s="82">
        <v>500</v>
      </c>
      <c r="I369" s="83" t="s">
        <v>728</v>
      </c>
      <c r="J369" s="84">
        <f t="shared" ref="J369:J372" si="128">F369</f>
        <v>131150</v>
      </c>
      <c r="K369" s="99" t="s">
        <v>443</v>
      </c>
      <c r="L369" s="69" t="s">
        <v>125</v>
      </c>
      <c r="M369" s="69">
        <v>20</v>
      </c>
      <c r="N369" s="69">
        <v>285</v>
      </c>
      <c r="O369" s="69">
        <v>1848</v>
      </c>
      <c r="P369" s="100" t="s">
        <v>28</v>
      </c>
      <c r="Q369" s="100">
        <v>7</v>
      </c>
      <c r="R369" s="87">
        <v>1981</v>
      </c>
      <c r="S369" s="87" t="s">
        <v>114</v>
      </c>
      <c r="T369" s="87">
        <v>564</v>
      </c>
      <c r="U369" s="101"/>
      <c r="V369" s="101"/>
      <c r="W369" s="102"/>
      <c r="X369" s="90">
        <f t="shared" si="76"/>
        <v>0</v>
      </c>
      <c r="Y369" s="91">
        <f t="shared" si="89"/>
        <v>0</v>
      </c>
      <c r="Z369" s="91">
        <f t="shared" si="77"/>
        <v>7</v>
      </c>
      <c r="AA369" s="92">
        <f t="shared" si="78"/>
        <v>1</v>
      </c>
      <c r="AB369" s="93"/>
      <c r="AC369" s="88" t="s">
        <v>802</v>
      </c>
      <c r="AD369" s="103"/>
      <c r="AE369" s="101"/>
      <c r="AF369" s="140" t="s">
        <v>945</v>
      </c>
      <c r="AG369" s="140" t="s">
        <v>947</v>
      </c>
    </row>
    <row r="370" spans="1:33" s="104" customFormat="1" ht="12" customHeight="1" x14ac:dyDescent="0.2">
      <c r="A370" s="69">
        <f t="shared" si="90"/>
        <v>369</v>
      </c>
      <c r="B370" s="69">
        <v>14</v>
      </c>
      <c r="C370" s="78" t="str">
        <f t="shared" si="94"/>
        <v>Пиво</v>
      </c>
      <c r="D370" s="99" t="s">
        <v>898</v>
      </c>
      <c r="E370" s="79" t="str">
        <f t="shared" si="126"/>
        <v>КПНв-500-Пивзавод</v>
      </c>
      <c r="F370" s="80">
        <v>131150</v>
      </c>
      <c r="G370" s="81">
        <f t="shared" si="127"/>
        <v>14200369</v>
      </c>
      <c r="H370" s="82">
        <v>500</v>
      </c>
      <c r="I370" s="83" t="s">
        <v>728</v>
      </c>
      <c r="J370" s="84">
        <f t="shared" si="128"/>
        <v>131150</v>
      </c>
      <c r="K370" s="99" t="s">
        <v>443</v>
      </c>
      <c r="L370" s="69" t="s">
        <v>125</v>
      </c>
      <c r="M370" s="69">
        <v>20</v>
      </c>
      <c r="N370" s="69">
        <v>285</v>
      </c>
      <c r="O370" s="69">
        <v>1320</v>
      </c>
      <c r="P370" s="100" t="s">
        <v>119</v>
      </c>
      <c r="Q370" s="100">
        <v>5</v>
      </c>
      <c r="R370" s="87">
        <v>1460</v>
      </c>
      <c r="S370" s="87" t="s">
        <v>118</v>
      </c>
      <c r="T370" s="87">
        <v>406</v>
      </c>
      <c r="U370" s="101"/>
      <c r="V370" s="101"/>
      <c r="W370" s="102"/>
      <c r="X370" s="90">
        <f t="shared" si="76"/>
        <v>0</v>
      </c>
      <c r="Y370" s="91">
        <f t="shared" si="89"/>
        <v>0</v>
      </c>
      <c r="Z370" s="91">
        <f t="shared" si="77"/>
        <v>5</v>
      </c>
      <c r="AA370" s="92">
        <f t="shared" si="78"/>
        <v>1</v>
      </c>
      <c r="AB370" s="93"/>
      <c r="AC370" s="88" t="s">
        <v>802</v>
      </c>
      <c r="AD370" s="103"/>
      <c r="AE370" s="101"/>
      <c r="AF370" s="140" t="s">
        <v>945</v>
      </c>
      <c r="AG370" s="140" t="s">
        <v>947</v>
      </c>
    </row>
    <row r="371" spans="1:33" s="104" customFormat="1" ht="12" customHeight="1" x14ac:dyDescent="0.2">
      <c r="A371" s="69">
        <f t="shared" si="90"/>
        <v>370</v>
      </c>
      <c r="B371" s="69">
        <v>14</v>
      </c>
      <c r="C371" s="78" t="str">
        <f t="shared" si="94"/>
        <v>Пиво</v>
      </c>
      <c r="D371" s="99" t="s">
        <v>898</v>
      </c>
      <c r="E371" s="79" t="str">
        <f t="shared" si="126"/>
        <v>КПНв-500-Пивзавод</v>
      </c>
      <c r="F371" s="80">
        <v>131150</v>
      </c>
      <c r="G371" s="81">
        <f t="shared" si="127"/>
        <v>14200370</v>
      </c>
      <c r="H371" s="82">
        <v>500</v>
      </c>
      <c r="I371" s="83" t="s">
        <v>728</v>
      </c>
      <c r="J371" s="84">
        <f t="shared" si="128"/>
        <v>131150</v>
      </c>
      <c r="K371" s="99" t="s">
        <v>443</v>
      </c>
      <c r="L371" s="69" t="s">
        <v>125</v>
      </c>
      <c r="M371" s="69">
        <v>20</v>
      </c>
      <c r="N371" s="69">
        <v>285</v>
      </c>
      <c r="O371" s="69">
        <v>1056</v>
      </c>
      <c r="P371" s="100" t="s">
        <v>441</v>
      </c>
      <c r="Q371" s="100">
        <v>4</v>
      </c>
      <c r="R371" s="87">
        <v>1200</v>
      </c>
      <c r="S371" s="87" t="s">
        <v>108</v>
      </c>
      <c r="T371" s="87">
        <v>338</v>
      </c>
      <c r="U371" s="101"/>
      <c r="V371" s="101"/>
      <c r="W371" s="102"/>
      <c r="X371" s="90">
        <f t="shared" si="76"/>
        <v>0</v>
      </c>
      <c r="Y371" s="91">
        <f t="shared" si="89"/>
        <v>0</v>
      </c>
      <c r="Z371" s="91">
        <f t="shared" si="77"/>
        <v>4</v>
      </c>
      <c r="AA371" s="92">
        <f t="shared" si="78"/>
        <v>1</v>
      </c>
      <c r="AB371" s="93"/>
      <c r="AC371" s="88" t="s">
        <v>802</v>
      </c>
      <c r="AD371" s="103"/>
      <c r="AE371" s="101"/>
      <c r="AF371" s="140" t="s">
        <v>945</v>
      </c>
      <c r="AG371" s="140" t="s">
        <v>947</v>
      </c>
    </row>
    <row r="372" spans="1:33" s="104" customFormat="1" ht="12" customHeight="1" x14ac:dyDescent="0.2">
      <c r="A372" s="69">
        <f t="shared" si="90"/>
        <v>371</v>
      </c>
      <c r="B372" s="69">
        <v>14</v>
      </c>
      <c r="C372" s="78" t="str">
        <f t="shared" si="94"/>
        <v>Пиво</v>
      </c>
      <c r="D372" s="99" t="s">
        <v>898</v>
      </c>
      <c r="E372" s="79" t="str">
        <f t="shared" si="126"/>
        <v>КПНв-500-Пивзавод</v>
      </c>
      <c r="F372" s="80">
        <v>131150</v>
      </c>
      <c r="G372" s="81">
        <f t="shared" si="127"/>
        <v>14100371</v>
      </c>
      <c r="H372" s="82">
        <v>500</v>
      </c>
      <c r="I372" s="83" t="s">
        <v>728</v>
      </c>
      <c r="J372" s="84">
        <f t="shared" si="128"/>
        <v>131150</v>
      </c>
      <c r="K372" s="99" t="s">
        <v>443</v>
      </c>
      <c r="L372" s="69" t="s">
        <v>125</v>
      </c>
      <c r="M372" s="69">
        <v>10</v>
      </c>
      <c r="N372" s="69">
        <v>285</v>
      </c>
      <c r="O372" s="69">
        <v>2112</v>
      </c>
      <c r="P372" s="100" t="s">
        <v>348</v>
      </c>
      <c r="Q372" s="100">
        <v>8</v>
      </c>
      <c r="R372" s="87">
        <v>2240</v>
      </c>
      <c r="S372" s="87" t="s">
        <v>127</v>
      </c>
      <c r="T372" s="87">
        <v>637</v>
      </c>
      <c r="U372" s="101"/>
      <c r="V372" s="101"/>
      <c r="W372" s="102"/>
      <c r="X372" s="90">
        <f t="shared" si="76"/>
        <v>0</v>
      </c>
      <c r="Y372" s="91">
        <f t="shared" si="89"/>
        <v>0</v>
      </c>
      <c r="Z372" s="91">
        <f t="shared" si="77"/>
        <v>8</v>
      </c>
      <c r="AA372" s="92">
        <f t="shared" si="78"/>
        <v>1</v>
      </c>
      <c r="AB372" s="93"/>
      <c r="AC372" s="88" t="s">
        <v>802</v>
      </c>
      <c r="AD372" s="103"/>
      <c r="AE372" s="101"/>
      <c r="AF372" s="140" t="s">
        <v>945</v>
      </c>
      <c r="AG372" s="140" t="s">
        <v>947</v>
      </c>
    </row>
    <row r="373" spans="1:33" s="104" customFormat="1" ht="12" customHeight="1" x14ac:dyDescent="0.2">
      <c r="A373" s="69">
        <f t="shared" si="90"/>
        <v>372</v>
      </c>
      <c r="B373" s="69">
        <v>14</v>
      </c>
      <c r="C373" s="78" t="str">
        <f t="shared" si="94"/>
        <v>Пиво</v>
      </c>
      <c r="D373" s="99" t="s">
        <v>898</v>
      </c>
      <c r="E373" s="79" t="str">
        <f t="shared" ref="E373:E377" si="129">K373</f>
        <v>КПНв-500-Пивзавод</v>
      </c>
      <c r="F373" s="80">
        <v>131150</v>
      </c>
      <c r="G373" s="81">
        <f t="shared" ref="G373:G377" si="130">IF(AND(B373&gt;0,M373&gt;0),CONCATENATE(B373,M373,RIGHT(G372,4))+1,"")</f>
        <v>14100372</v>
      </c>
      <c r="H373" s="82">
        <v>500</v>
      </c>
      <c r="I373" s="83" t="s">
        <v>728</v>
      </c>
      <c r="J373" s="84">
        <f t="shared" ref="J373:J377" si="131">F373</f>
        <v>131150</v>
      </c>
      <c r="K373" s="99" t="s">
        <v>443</v>
      </c>
      <c r="L373" s="69" t="s">
        <v>125</v>
      </c>
      <c r="M373" s="69">
        <v>10</v>
      </c>
      <c r="N373" s="69">
        <v>285</v>
      </c>
      <c r="O373" s="69">
        <v>1848</v>
      </c>
      <c r="P373" s="100" t="s">
        <v>28</v>
      </c>
      <c r="Q373" s="100">
        <v>7</v>
      </c>
      <c r="R373" s="87">
        <v>1981</v>
      </c>
      <c r="S373" s="87" t="s">
        <v>114</v>
      </c>
      <c r="T373" s="87">
        <v>564</v>
      </c>
      <c r="U373" s="101"/>
      <c r="V373" s="101"/>
      <c r="W373" s="102"/>
      <c r="X373" s="90">
        <f t="shared" si="76"/>
        <v>0</v>
      </c>
      <c r="Y373" s="91">
        <f t="shared" si="89"/>
        <v>0</v>
      </c>
      <c r="Z373" s="91">
        <f t="shared" si="77"/>
        <v>7</v>
      </c>
      <c r="AA373" s="92">
        <f t="shared" si="78"/>
        <v>1</v>
      </c>
      <c r="AB373" s="93"/>
      <c r="AC373" s="88" t="s">
        <v>802</v>
      </c>
      <c r="AD373" s="103"/>
      <c r="AE373" s="101"/>
      <c r="AF373" s="140" t="s">
        <v>945</v>
      </c>
      <c r="AG373" s="140" t="s">
        <v>947</v>
      </c>
    </row>
    <row r="374" spans="1:33" s="104" customFormat="1" ht="12" customHeight="1" x14ac:dyDescent="0.2">
      <c r="A374" s="69">
        <f t="shared" si="90"/>
        <v>373</v>
      </c>
      <c r="B374" s="69">
        <v>14</v>
      </c>
      <c r="C374" s="78" t="str">
        <f t="shared" si="94"/>
        <v>Пиво</v>
      </c>
      <c r="D374" s="99" t="s">
        <v>898</v>
      </c>
      <c r="E374" s="79" t="str">
        <f t="shared" si="129"/>
        <v>КПНв-500-Пивзавод</v>
      </c>
      <c r="F374" s="80">
        <v>131150</v>
      </c>
      <c r="G374" s="81">
        <f t="shared" si="130"/>
        <v>14100373</v>
      </c>
      <c r="H374" s="82">
        <v>500</v>
      </c>
      <c r="I374" s="83" t="s">
        <v>728</v>
      </c>
      <c r="J374" s="84">
        <f t="shared" si="131"/>
        <v>131150</v>
      </c>
      <c r="K374" s="99" t="s">
        <v>443</v>
      </c>
      <c r="L374" s="69" t="s">
        <v>125</v>
      </c>
      <c r="M374" s="69">
        <v>10</v>
      </c>
      <c r="N374" s="69">
        <v>285</v>
      </c>
      <c r="O374" s="69">
        <v>1320</v>
      </c>
      <c r="P374" s="100" t="s">
        <v>119</v>
      </c>
      <c r="Q374" s="100">
        <v>5</v>
      </c>
      <c r="R374" s="87">
        <v>1460</v>
      </c>
      <c r="S374" s="87" t="s">
        <v>118</v>
      </c>
      <c r="T374" s="87">
        <v>406</v>
      </c>
      <c r="U374" s="101"/>
      <c r="V374" s="101"/>
      <c r="W374" s="102"/>
      <c r="X374" s="90">
        <f t="shared" ref="X374:X437" si="132">IF(LEFT($P374,4)="PTUP",$Q374+1,IF(LEFT($P374,4)="PTIN",$Q374,IF(LEFT($P374,4)="PTPL",1,0)))</f>
        <v>0</v>
      </c>
      <c r="Y374" s="91">
        <f t="shared" si="89"/>
        <v>0</v>
      </c>
      <c r="Z374" s="91">
        <f t="shared" ref="Z374:Z437" si="133">IF(LEFT($P374,4)="CTUP",$Q374+1,IF(LEFT($P374,4)="CTIN",$Q374,IF(LEFT($P374,4)="CTCL",1,IF(LEFT($P374,4)="CTPL",1,0))))</f>
        <v>5</v>
      </c>
      <c r="AA374" s="92">
        <f t="shared" ref="AA374:AA437" si="134">IF(LEFT($P374,4)="CTIN",1,IF(LEFT($P374,4)="CTCL",$Q374,IF(LEFT($P374,6)="CTUPCL",$Q374-1,IF(LEFT($P374,6)="CTINCL",$Q374,0))))</f>
        <v>1</v>
      </c>
      <c r="AB374" s="93"/>
      <c r="AC374" s="88" t="s">
        <v>802</v>
      </c>
      <c r="AD374" s="103"/>
      <c r="AE374" s="101"/>
      <c r="AF374" s="140" t="s">
        <v>945</v>
      </c>
      <c r="AG374" s="140" t="s">
        <v>947</v>
      </c>
    </row>
    <row r="375" spans="1:33" s="104" customFormat="1" ht="12" customHeight="1" x14ac:dyDescent="0.2">
      <c r="A375" s="69">
        <f t="shared" si="90"/>
        <v>374</v>
      </c>
      <c r="B375" s="69">
        <v>14</v>
      </c>
      <c r="C375" s="78" t="str">
        <f t="shared" si="94"/>
        <v>Пиво</v>
      </c>
      <c r="D375" s="99" t="s">
        <v>898</v>
      </c>
      <c r="E375" s="79" t="str">
        <f t="shared" si="129"/>
        <v>КПНв-500-Пивзавод</v>
      </c>
      <c r="F375" s="80">
        <v>131150</v>
      </c>
      <c r="G375" s="81">
        <f t="shared" si="130"/>
        <v>14100374</v>
      </c>
      <c r="H375" s="82">
        <v>500</v>
      </c>
      <c r="I375" s="83" t="s">
        <v>728</v>
      </c>
      <c r="J375" s="84">
        <f t="shared" si="131"/>
        <v>131150</v>
      </c>
      <c r="K375" s="99" t="s">
        <v>443</v>
      </c>
      <c r="L375" s="69" t="s">
        <v>125</v>
      </c>
      <c r="M375" s="69">
        <v>10</v>
      </c>
      <c r="N375" s="69">
        <v>285</v>
      </c>
      <c r="O375" s="69">
        <v>1056</v>
      </c>
      <c r="P375" s="100" t="s">
        <v>441</v>
      </c>
      <c r="Q375" s="100">
        <v>4</v>
      </c>
      <c r="R375" s="87">
        <v>1200</v>
      </c>
      <c r="S375" s="87" t="s">
        <v>108</v>
      </c>
      <c r="T375" s="87">
        <v>338</v>
      </c>
      <c r="U375" s="101"/>
      <c r="V375" s="101"/>
      <c r="W375" s="102"/>
      <c r="X375" s="90">
        <f t="shared" si="132"/>
        <v>0</v>
      </c>
      <c r="Y375" s="91">
        <f t="shared" si="89"/>
        <v>0</v>
      </c>
      <c r="Z375" s="91">
        <f t="shared" si="133"/>
        <v>4</v>
      </c>
      <c r="AA375" s="92">
        <f t="shared" si="134"/>
        <v>1</v>
      </c>
      <c r="AB375" s="93"/>
      <c r="AC375" s="88" t="s">
        <v>802</v>
      </c>
      <c r="AD375" s="103"/>
      <c r="AE375" s="101"/>
      <c r="AF375" s="140" t="s">
        <v>945</v>
      </c>
      <c r="AG375" s="140" t="s">
        <v>947</v>
      </c>
    </row>
    <row r="376" spans="1:33" s="104" customFormat="1" ht="12" customHeight="1" x14ac:dyDescent="0.2">
      <c r="A376" s="69">
        <f t="shared" si="90"/>
        <v>375</v>
      </c>
      <c r="B376" s="69">
        <v>14</v>
      </c>
      <c r="C376" s="78" t="str">
        <f t="shared" si="94"/>
        <v>Пиво</v>
      </c>
      <c r="D376" s="99" t="s">
        <v>136</v>
      </c>
      <c r="E376" s="79" t="str">
        <f t="shared" si="129"/>
        <v>ВКП-500-Жигули Барное</v>
      </c>
      <c r="F376" s="80">
        <v>129650</v>
      </c>
      <c r="G376" s="81">
        <f t="shared" si="130"/>
        <v>14200375</v>
      </c>
      <c r="H376" s="82">
        <v>500</v>
      </c>
      <c r="I376" s="83" t="s">
        <v>702</v>
      </c>
      <c r="J376" s="84">
        <f t="shared" si="131"/>
        <v>129650</v>
      </c>
      <c r="K376" s="99" t="s">
        <v>347</v>
      </c>
      <c r="L376" s="69" t="s">
        <v>125</v>
      </c>
      <c r="M376" s="69">
        <v>20</v>
      </c>
      <c r="N376" s="69">
        <v>285</v>
      </c>
      <c r="O376" s="69">
        <v>2048</v>
      </c>
      <c r="P376" s="100" t="s">
        <v>121</v>
      </c>
      <c r="Q376" s="100">
        <v>8</v>
      </c>
      <c r="R376" s="87">
        <v>2200</v>
      </c>
      <c r="S376" s="87" t="s">
        <v>122</v>
      </c>
      <c r="T376" s="87">
        <v>619</v>
      </c>
      <c r="U376" s="101"/>
      <c r="V376" s="101"/>
      <c r="W376" s="102"/>
      <c r="X376" s="90">
        <f t="shared" si="132"/>
        <v>0</v>
      </c>
      <c r="Y376" s="91">
        <f t="shared" si="89"/>
        <v>8</v>
      </c>
      <c r="Z376" s="91">
        <f t="shared" si="133"/>
        <v>1</v>
      </c>
      <c r="AA376" s="147">
        <v>1</v>
      </c>
      <c r="AB376" s="93"/>
      <c r="AC376" s="88" t="s">
        <v>802</v>
      </c>
      <c r="AD376" s="103"/>
      <c r="AE376" s="101"/>
      <c r="AF376" s="140" t="s">
        <v>945</v>
      </c>
      <c r="AG376" s="140" t="s">
        <v>947</v>
      </c>
    </row>
    <row r="377" spans="1:33" s="104" customFormat="1" ht="12" customHeight="1" x14ac:dyDescent="0.2">
      <c r="A377" s="69">
        <f t="shared" si="90"/>
        <v>376</v>
      </c>
      <c r="B377" s="69">
        <v>14</v>
      </c>
      <c r="C377" s="78" t="str">
        <f t="shared" si="94"/>
        <v>Пиво</v>
      </c>
      <c r="D377" s="99" t="s">
        <v>898</v>
      </c>
      <c r="E377" s="79" t="str">
        <f t="shared" si="129"/>
        <v>КПНв-500-Пивзавод</v>
      </c>
      <c r="F377" s="80">
        <v>131150</v>
      </c>
      <c r="G377" s="81">
        <f t="shared" si="130"/>
        <v>14200376</v>
      </c>
      <c r="H377" s="82">
        <v>500</v>
      </c>
      <c r="I377" s="83" t="s">
        <v>728</v>
      </c>
      <c r="J377" s="84">
        <f t="shared" si="131"/>
        <v>131150</v>
      </c>
      <c r="K377" s="99" t="s">
        <v>443</v>
      </c>
      <c r="L377" s="69" t="s">
        <v>125</v>
      </c>
      <c r="M377" s="69">
        <v>20</v>
      </c>
      <c r="N377" s="69">
        <v>285</v>
      </c>
      <c r="O377" s="69">
        <v>1584</v>
      </c>
      <c r="P377" s="100" t="s">
        <v>30</v>
      </c>
      <c r="Q377" s="100">
        <v>6</v>
      </c>
      <c r="R377" s="87">
        <v>1721</v>
      </c>
      <c r="S377" s="87" t="s">
        <v>112</v>
      </c>
      <c r="T377" s="87">
        <v>481</v>
      </c>
      <c r="U377" s="101"/>
      <c r="V377" s="101"/>
      <c r="W377" s="102"/>
      <c r="X377" s="90">
        <f t="shared" si="132"/>
        <v>0</v>
      </c>
      <c r="Y377" s="91">
        <f t="shared" si="89"/>
        <v>0</v>
      </c>
      <c r="Z377" s="91">
        <f t="shared" si="133"/>
        <v>6</v>
      </c>
      <c r="AA377" s="92">
        <f t="shared" si="134"/>
        <v>1</v>
      </c>
      <c r="AB377" s="93"/>
      <c r="AC377" s="88" t="s">
        <v>802</v>
      </c>
      <c r="AD377" s="103"/>
      <c r="AE377" s="101"/>
      <c r="AF377" s="140" t="s">
        <v>945</v>
      </c>
      <c r="AG377" s="140" t="s">
        <v>947</v>
      </c>
    </row>
    <row r="378" spans="1:33" s="104" customFormat="1" ht="12" customHeight="1" x14ac:dyDescent="0.2">
      <c r="A378" s="69">
        <f t="shared" si="90"/>
        <v>377</v>
      </c>
      <c r="B378" s="69">
        <v>14</v>
      </c>
      <c r="C378" s="78" t="str">
        <f t="shared" si="94"/>
        <v>Пиво</v>
      </c>
      <c r="D378" s="99" t="s">
        <v>898</v>
      </c>
      <c r="E378" s="79" t="str">
        <f t="shared" ref="E378" si="135">K378</f>
        <v>КПНв-500-Пивзавод</v>
      </c>
      <c r="F378" s="80">
        <v>131150</v>
      </c>
      <c r="G378" s="81">
        <f t="shared" ref="G378" si="136">IF(AND(B378&gt;0,M378&gt;0),CONCATENATE(B378,M378,RIGHT(G377,4))+1,"")</f>
        <v>14100377</v>
      </c>
      <c r="H378" s="82">
        <v>500</v>
      </c>
      <c r="I378" s="83" t="s">
        <v>728</v>
      </c>
      <c r="J378" s="84">
        <f t="shared" ref="J378" si="137">F378</f>
        <v>131150</v>
      </c>
      <c r="K378" s="99" t="s">
        <v>443</v>
      </c>
      <c r="L378" s="69" t="s">
        <v>125</v>
      </c>
      <c r="M378" s="69">
        <v>10</v>
      </c>
      <c r="N378" s="69">
        <v>285</v>
      </c>
      <c r="O378" s="69">
        <v>1584</v>
      </c>
      <c r="P378" s="100" t="s">
        <v>30</v>
      </c>
      <c r="Q378" s="100">
        <v>6</v>
      </c>
      <c r="R378" s="87">
        <v>1721</v>
      </c>
      <c r="S378" s="87" t="s">
        <v>112</v>
      </c>
      <c r="T378" s="87">
        <v>481</v>
      </c>
      <c r="U378" s="101"/>
      <c r="V378" s="101"/>
      <c r="W378" s="102"/>
      <c r="X378" s="90">
        <f t="shared" si="132"/>
        <v>0</v>
      </c>
      <c r="Y378" s="91">
        <f t="shared" si="89"/>
        <v>0</v>
      </c>
      <c r="Z378" s="91">
        <f t="shared" si="133"/>
        <v>6</v>
      </c>
      <c r="AA378" s="92">
        <f t="shared" si="134"/>
        <v>1</v>
      </c>
      <c r="AB378" s="93"/>
      <c r="AC378" s="88" t="s">
        <v>802</v>
      </c>
      <c r="AD378" s="103"/>
      <c r="AE378" s="101"/>
      <c r="AF378" s="140" t="s">
        <v>945</v>
      </c>
      <c r="AG378" s="140" t="s">
        <v>947</v>
      </c>
    </row>
    <row r="379" spans="1:33" s="104" customFormat="1" ht="12" customHeight="1" x14ac:dyDescent="0.2">
      <c r="A379" s="69">
        <f t="shared" si="90"/>
        <v>378</v>
      </c>
      <c r="B379" s="69">
        <v>14</v>
      </c>
      <c r="C379" s="78" t="str">
        <f t="shared" si="94"/>
        <v>Пиво</v>
      </c>
      <c r="D379" s="99" t="s">
        <v>23</v>
      </c>
      <c r="E379" s="79" t="str">
        <f t="shared" ref="E379" si="138">K379</f>
        <v>КПНв-500-NRW</v>
      </c>
      <c r="F379" s="80">
        <v>131250</v>
      </c>
      <c r="G379" s="81">
        <f t="shared" ref="G379" si="139">IF(AND(B379&gt;0,M379&gt;0),CONCATENATE(B379,M379,RIGHT(G378,4))+1,"")</f>
        <v>14300378</v>
      </c>
      <c r="H379" s="82">
        <v>500</v>
      </c>
      <c r="I379" s="83" t="s">
        <v>729</v>
      </c>
      <c r="J379" s="84">
        <f t="shared" ref="J379" si="140">F379</f>
        <v>131250</v>
      </c>
      <c r="K379" s="99" t="s">
        <v>446</v>
      </c>
      <c r="L379" s="69" t="s">
        <v>125</v>
      </c>
      <c r="M379" s="69">
        <v>30</v>
      </c>
      <c r="N379" s="69">
        <v>275</v>
      </c>
      <c r="O379" s="69">
        <v>2312</v>
      </c>
      <c r="P379" s="100" t="s">
        <v>121</v>
      </c>
      <c r="Q379" s="100">
        <v>8</v>
      </c>
      <c r="R379" s="87">
        <v>2266</v>
      </c>
      <c r="S379" s="87" t="s">
        <v>127</v>
      </c>
      <c r="T379" s="87">
        <v>674</v>
      </c>
      <c r="U379" s="101"/>
      <c r="V379" s="101"/>
      <c r="W379" s="102"/>
      <c r="X379" s="90">
        <f t="shared" si="132"/>
        <v>0</v>
      </c>
      <c r="Y379" s="91">
        <f t="shared" si="89"/>
        <v>8</v>
      </c>
      <c r="Z379" s="91">
        <f t="shared" si="133"/>
        <v>1</v>
      </c>
      <c r="AA379" s="92">
        <f t="shared" si="134"/>
        <v>0</v>
      </c>
      <c r="AB379" s="93"/>
      <c r="AC379" s="88" t="s">
        <v>802</v>
      </c>
      <c r="AD379" s="103"/>
      <c r="AE379" s="101"/>
      <c r="AF379" s="140" t="s">
        <v>945</v>
      </c>
      <c r="AG379" s="140" t="s">
        <v>947</v>
      </c>
    </row>
    <row r="380" spans="1:33" s="104" customFormat="1" ht="12" customHeight="1" x14ac:dyDescent="0.2">
      <c r="A380" s="69">
        <f t="shared" si="90"/>
        <v>379</v>
      </c>
      <c r="B380" s="69">
        <v>14</v>
      </c>
      <c r="C380" s="78" t="str">
        <f t="shared" si="94"/>
        <v>Пиво</v>
      </c>
      <c r="D380" s="99" t="s">
        <v>23</v>
      </c>
      <c r="E380" s="79" t="str">
        <f t="shared" ref="E380:E381" si="141">K380</f>
        <v>КПНв-500-Утро</v>
      </c>
      <c r="F380" s="80">
        <v>131350</v>
      </c>
      <c r="G380" s="81">
        <f t="shared" ref="G380:G381" si="142">IF(AND(B380&gt;0,M380&gt;0),CONCATENATE(B380,M380,RIGHT(G379,4))+1,"")</f>
        <v>14200379</v>
      </c>
      <c r="H380" s="82">
        <v>500</v>
      </c>
      <c r="I380" s="83" t="s">
        <v>646</v>
      </c>
      <c r="J380" s="84">
        <f t="shared" ref="J380:J381" si="143">F380</f>
        <v>131350</v>
      </c>
      <c r="K380" s="99" t="s">
        <v>447</v>
      </c>
      <c r="L380" s="69" t="s">
        <v>125</v>
      </c>
      <c r="M380" s="69">
        <v>20</v>
      </c>
      <c r="N380" s="69">
        <v>295</v>
      </c>
      <c r="O380" s="69">
        <v>1960</v>
      </c>
      <c r="P380" s="100" t="s">
        <v>33</v>
      </c>
      <c r="Q380" s="100">
        <v>7</v>
      </c>
      <c r="R380" s="87">
        <v>2072</v>
      </c>
      <c r="S380" s="87">
        <v>8</v>
      </c>
      <c r="T380" s="87">
        <v>608</v>
      </c>
      <c r="U380" s="101"/>
      <c r="V380" s="101"/>
      <c r="W380" s="102"/>
      <c r="X380" s="90">
        <f t="shared" si="132"/>
        <v>0</v>
      </c>
      <c r="Y380" s="91">
        <f t="shared" si="89"/>
        <v>0</v>
      </c>
      <c r="Z380" s="91">
        <f t="shared" si="133"/>
        <v>8</v>
      </c>
      <c r="AA380" s="92">
        <f t="shared" si="134"/>
        <v>0</v>
      </c>
      <c r="AB380" s="93"/>
      <c r="AC380" s="88" t="s">
        <v>802</v>
      </c>
      <c r="AD380" s="103"/>
      <c r="AE380" s="101"/>
      <c r="AF380" s="140" t="s">
        <v>945</v>
      </c>
      <c r="AG380" s="140" t="s">
        <v>947</v>
      </c>
    </row>
    <row r="381" spans="1:33" s="104" customFormat="1" ht="12" customHeight="1" x14ac:dyDescent="0.2">
      <c r="A381" s="69">
        <f t="shared" si="90"/>
        <v>380</v>
      </c>
      <c r="B381" s="69">
        <v>51</v>
      </c>
      <c r="C381" s="78" t="str">
        <f t="shared" si="94"/>
        <v>Разное</v>
      </c>
      <c r="D381" s="99" t="s">
        <v>440</v>
      </c>
      <c r="E381" s="79" t="str">
        <f t="shared" si="141"/>
        <v>ТС-1252-В-16-1-32-СП-120</v>
      </c>
      <c r="F381" s="80">
        <v>131401</v>
      </c>
      <c r="G381" s="81">
        <f t="shared" si="142"/>
        <v>51100380</v>
      </c>
      <c r="H381" s="82">
        <v>15</v>
      </c>
      <c r="I381" s="83" t="s">
        <v>727</v>
      </c>
      <c r="J381" s="84">
        <f t="shared" si="143"/>
        <v>131401</v>
      </c>
      <c r="K381" s="99" t="s">
        <v>449</v>
      </c>
      <c r="L381" s="69" t="s">
        <v>20</v>
      </c>
      <c r="M381" s="69">
        <v>10</v>
      </c>
      <c r="N381" s="69">
        <v>35</v>
      </c>
      <c r="O381" s="69">
        <v>22440</v>
      </c>
      <c r="P381" s="100"/>
      <c r="Q381" s="100"/>
      <c r="R381" s="87">
        <v>1720</v>
      </c>
      <c r="S381" s="87"/>
      <c r="T381" s="87">
        <v>837</v>
      </c>
      <c r="U381" s="101"/>
      <c r="V381" s="101"/>
      <c r="W381" s="102"/>
      <c r="X381" s="90">
        <f t="shared" si="132"/>
        <v>0</v>
      </c>
      <c r="Y381" s="91">
        <f t="shared" si="89"/>
        <v>0</v>
      </c>
      <c r="Z381" s="91">
        <f t="shared" si="133"/>
        <v>0</v>
      </c>
      <c r="AA381" s="92">
        <f t="shared" si="134"/>
        <v>0</v>
      </c>
      <c r="AB381" s="93"/>
      <c r="AC381" s="101" t="s">
        <v>804</v>
      </c>
      <c r="AD381" s="103"/>
      <c r="AE381" s="101"/>
      <c r="AF381" s="143" t="s">
        <v>949</v>
      </c>
      <c r="AG381" s="140"/>
    </row>
    <row r="382" spans="1:33" s="104" customFormat="1" ht="12" customHeight="1" x14ac:dyDescent="0.2">
      <c r="A382" s="69">
        <f t="shared" si="90"/>
        <v>381</v>
      </c>
      <c r="B382" s="69">
        <v>51</v>
      </c>
      <c r="C382" s="78" t="str">
        <f t="shared" si="94"/>
        <v>Разное</v>
      </c>
      <c r="D382" s="99" t="s">
        <v>440</v>
      </c>
      <c r="E382" s="79" t="str">
        <f t="shared" ref="E382" si="144">K382</f>
        <v>ТС-1277-В-16-1-32-СП-122</v>
      </c>
      <c r="F382" s="80">
        <v>131501</v>
      </c>
      <c r="G382" s="81">
        <f t="shared" ref="G382" si="145">IF(AND(B382&gt;0,M382&gt;0),CONCATENATE(B382,M382,RIGHT(G381,4))+1,"")</f>
        <v>51100381</v>
      </c>
      <c r="H382" s="82">
        <v>15</v>
      </c>
      <c r="I382" s="83" t="s">
        <v>727</v>
      </c>
      <c r="J382" s="84">
        <f t="shared" ref="J382" si="146">F382</f>
        <v>131501</v>
      </c>
      <c r="K382" s="99" t="s">
        <v>451</v>
      </c>
      <c r="L382" s="69" t="s">
        <v>20</v>
      </c>
      <c r="M382" s="69">
        <v>10</v>
      </c>
      <c r="N382" s="69">
        <v>35</v>
      </c>
      <c r="O382" s="69">
        <v>20520</v>
      </c>
      <c r="P382" s="100"/>
      <c r="Q382" s="100"/>
      <c r="R382" s="87">
        <v>1525</v>
      </c>
      <c r="S382" s="87"/>
      <c r="T382" s="87">
        <v>769</v>
      </c>
      <c r="U382" s="101"/>
      <c r="V382" s="101"/>
      <c r="W382" s="102"/>
      <c r="X382" s="90">
        <f t="shared" si="132"/>
        <v>0</v>
      </c>
      <c r="Y382" s="91">
        <f t="shared" si="89"/>
        <v>0</v>
      </c>
      <c r="Z382" s="91">
        <f t="shared" si="133"/>
        <v>0</v>
      </c>
      <c r="AA382" s="92">
        <f t="shared" si="134"/>
        <v>0</v>
      </c>
      <c r="AB382" s="93"/>
      <c r="AC382" s="101" t="s">
        <v>804</v>
      </c>
      <c r="AD382" s="103"/>
      <c r="AE382" s="101"/>
      <c r="AF382" s="143" t="s">
        <v>949</v>
      </c>
      <c r="AG382" s="140"/>
    </row>
    <row r="383" spans="1:33" s="104" customFormat="1" ht="12" customHeight="1" x14ac:dyDescent="0.2">
      <c r="A383" s="69">
        <f t="shared" si="90"/>
        <v>382</v>
      </c>
      <c r="B383" s="69">
        <v>51</v>
      </c>
      <c r="C383" s="78" t="str">
        <f t="shared" si="94"/>
        <v>Разное</v>
      </c>
      <c r="D383" s="99" t="s">
        <v>440</v>
      </c>
      <c r="E383" s="79" t="str">
        <f t="shared" ref="E383" si="147">K383</f>
        <v>Старый Лекарь</v>
      </c>
      <c r="F383" s="80">
        <v>131601</v>
      </c>
      <c r="G383" s="81">
        <f t="shared" ref="G383" si="148">IF(AND(B383&gt;0,M383&gt;0),CONCATENATE(B383,M383,RIGHT(G382,4))+1,"")</f>
        <v>51100382</v>
      </c>
      <c r="H383" s="82">
        <v>15</v>
      </c>
      <c r="I383" s="83" t="s">
        <v>727</v>
      </c>
      <c r="J383" s="84">
        <f t="shared" ref="J383" si="149">F383</f>
        <v>131601</v>
      </c>
      <c r="K383" s="99" t="s">
        <v>452</v>
      </c>
      <c r="L383" s="69" t="s">
        <v>20</v>
      </c>
      <c r="M383" s="69">
        <v>10</v>
      </c>
      <c r="N383" s="69">
        <v>60</v>
      </c>
      <c r="O383" s="69">
        <v>12090</v>
      </c>
      <c r="P383" s="69" t="s">
        <v>453</v>
      </c>
      <c r="Q383" s="69">
        <v>13</v>
      </c>
      <c r="R383" s="87">
        <v>990</v>
      </c>
      <c r="S383" s="87">
        <v>14</v>
      </c>
      <c r="T383" s="87">
        <v>762</v>
      </c>
      <c r="U383" s="101"/>
      <c r="V383" s="101"/>
      <c r="W383" s="102"/>
      <c r="X383" s="90">
        <f t="shared" si="132"/>
        <v>0</v>
      </c>
      <c r="Y383" s="91">
        <f t="shared" si="89"/>
        <v>0</v>
      </c>
      <c r="Z383" s="91">
        <f t="shared" si="133"/>
        <v>14</v>
      </c>
      <c r="AA383" s="92">
        <f t="shared" si="134"/>
        <v>0</v>
      </c>
      <c r="AB383" s="93"/>
      <c r="AC383" s="101" t="s">
        <v>804</v>
      </c>
      <c r="AD383" s="103"/>
      <c r="AE383" s="101"/>
      <c r="AF383" s="143" t="s">
        <v>949</v>
      </c>
      <c r="AG383" s="140"/>
    </row>
    <row r="384" spans="1:33" s="104" customFormat="1" ht="12" customHeight="1" x14ac:dyDescent="0.2">
      <c r="A384" s="69">
        <f t="shared" si="90"/>
        <v>383</v>
      </c>
      <c r="B384" s="69">
        <v>11</v>
      </c>
      <c r="C384" s="78" t="str">
        <f t="shared" si="94"/>
        <v>Крепкий алкоголь</v>
      </c>
      <c r="D384" s="99" t="s">
        <v>57</v>
      </c>
      <c r="E384" s="79" t="str">
        <f t="shared" ref="E384" si="150">K384</f>
        <v>В-28-1-500-Урожай</v>
      </c>
      <c r="F384" s="80">
        <v>131750</v>
      </c>
      <c r="G384" s="81">
        <f t="shared" ref="G384" si="151">IF(AND(B384&gt;0,M384&gt;0),CONCATENATE(B384,M384,RIGHT(G383,4))+1,"")</f>
        <v>11100383</v>
      </c>
      <c r="H384" s="82">
        <v>500</v>
      </c>
      <c r="I384" s="83" t="s">
        <v>730</v>
      </c>
      <c r="J384" s="84">
        <f t="shared" ref="J384" si="152">F384</f>
        <v>131750</v>
      </c>
      <c r="K384" s="99" t="s">
        <v>454</v>
      </c>
      <c r="L384" s="69" t="s">
        <v>20</v>
      </c>
      <c r="M384" s="69">
        <v>10</v>
      </c>
      <c r="N384" s="69">
        <v>350</v>
      </c>
      <c r="O384" s="69">
        <v>1799</v>
      </c>
      <c r="P384" s="100" t="s">
        <v>33</v>
      </c>
      <c r="Q384" s="100">
        <v>7</v>
      </c>
      <c r="R384" s="87">
        <v>2002</v>
      </c>
      <c r="S384" s="87">
        <v>8</v>
      </c>
      <c r="T384" s="87">
        <v>663</v>
      </c>
      <c r="U384" s="101"/>
      <c r="V384" s="101"/>
      <c r="W384" s="102"/>
      <c r="X384" s="90">
        <f t="shared" si="132"/>
        <v>0</v>
      </c>
      <c r="Y384" s="91">
        <f t="shared" si="89"/>
        <v>0</v>
      </c>
      <c r="Z384" s="91">
        <f t="shared" si="133"/>
        <v>8</v>
      </c>
      <c r="AA384" s="92">
        <f t="shared" si="134"/>
        <v>0</v>
      </c>
      <c r="AB384" s="93"/>
      <c r="AC384" s="88" t="s">
        <v>802</v>
      </c>
      <c r="AD384" s="103"/>
      <c r="AE384" s="101"/>
      <c r="AF384" s="140" t="s">
        <v>945</v>
      </c>
      <c r="AG384" s="144" t="s">
        <v>947</v>
      </c>
    </row>
    <row r="385" spans="1:33" s="104" customFormat="1" ht="12" customHeight="1" x14ac:dyDescent="0.2">
      <c r="A385" s="69">
        <f t="shared" si="90"/>
        <v>384</v>
      </c>
      <c r="B385" s="69">
        <v>11</v>
      </c>
      <c r="C385" s="78" t="str">
        <f t="shared" si="94"/>
        <v>Крепкий алкоголь</v>
      </c>
      <c r="D385" s="79" t="s">
        <v>154</v>
      </c>
      <c r="E385" s="79" t="str">
        <f t="shared" ref="E385:E387" si="153">K385</f>
        <v>КПМ-24спец-500-Иней</v>
      </c>
      <c r="F385" s="80">
        <v>131850</v>
      </c>
      <c r="G385" s="81">
        <f t="shared" ref="G385:G387" si="154">IF(AND(B385&gt;0,M385&gt;0),CONCATENATE(B385,M385,RIGHT(G384,4))+1,"")</f>
        <v>11100384</v>
      </c>
      <c r="H385" s="82">
        <v>500</v>
      </c>
      <c r="I385" s="83" t="s">
        <v>731</v>
      </c>
      <c r="J385" s="84">
        <f t="shared" ref="J385:J387" si="155">F385</f>
        <v>131850</v>
      </c>
      <c r="K385" s="99" t="s">
        <v>455</v>
      </c>
      <c r="L385" s="69" t="s">
        <v>20</v>
      </c>
      <c r="M385" s="69">
        <v>10</v>
      </c>
      <c r="N385" s="69">
        <v>420</v>
      </c>
      <c r="O385" s="69">
        <v>1620</v>
      </c>
      <c r="P385" s="100" t="s">
        <v>25</v>
      </c>
      <c r="Q385" s="100">
        <v>6</v>
      </c>
      <c r="R385" s="87">
        <v>1892</v>
      </c>
      <c r="S385" s="87">
        <v>7</v>
      </c>
      <c r="T385" s="87">
        <v>710</v>
      </c>
      <c r="U385" s="101"/>
      <c r="V385" s="101"/>
      <c r="W385" s="102"/>
      <c r="X385" s="90">
        <f t="shared" si="132"/>
        <v>0</v>
      </c>
      <c r="Y385" s="91">
        <f t="shared" si="89"/>
        <v>0</v>
      </c>
      <c r="Z385" s="91">
        <f t="shared" si="133"/>
        <v>7</v>
      </c>
      <c r="AA385" s="92">
        <f t="shared" si="134"/>
        <v>0</v>
      </c>
      <c r="AB385" s="93"/>
      <c r="AC385" s="88" t="s">
        <v>802</v>
      </c>
      <c r="AD385" s="103"/>
      <c r="AE385" s="101"/>
      <c r="AF385" s="140" t="s">
        <v>945</v>
      </c>
      <c r="AG385" s="140" t="s">
        <v>947</v>
      </c>
    </row>
    <row r="386" spans="1:33" s="104" customFormat="1" ht="12" customHeight="1" x14ac:dyDescent="0.2">
      <c r="A386" s="69">
        <f t="shared" si="90"/>
        <v>385</v>
      </c>
      <c r="B386" s="69">
        <v>11</v>
      </c>
      <c r="C386" s="78" t="str">
        <f t="shared" si="94"/>
        <v>Крепкий алкоголь</v>
      </c>
      <c r="D386" s="99" t="s">
        <v>57</v>
      </c>
      <c r="E386" s="79" t="str">
        <f t="shared" si="153"/>
        <v>В-28-1-500-Урожай (доп.упаковка)</v>
      </c>
      <c r="F386" s="80">
        <v>131750</v>
      </c>
      <c r="G386" s="81">
        <f t="shared" si="154"/>
        <v>11100385</v>
      </c>
      <c r="H386" s="82">
        <v>500</v>
      </c>
      <c r="I386" s="83" t="s">
        <v>730</v>
      </c>
      <c r="J386" s="84">
        <f t="shared" si="155"/>
        <v>131750</v>
      </c>
      <c r="K386" s="99" t="s">
        <v>459</v>
      </c>
      <c r="L386" s="69" t="s">
        <v>20</v>
      </c>
      <c r="M386" s="69">
        <v>10</v>
      </c>
      <c r="N386" s="69">
        <v>350</v>
      </c>
      <c r="O386" s="69">
        <v>1799</v>
      </c>
      <c r="P386" s="100" t="s">
        <v>33</v>
      </c>
      <c r="Q386" s="100">
        <v>7</v>
      </c>
      <c r="R386" s="87">
        <v>2002</v>
      </c>
      <c r="S386" s="87">
        <v>8</v>
      </c>
      <c r="T386" s="87">
        <v>663</v>
      </c>
      <c r="U386" s="101" t="s">
        <v>460</v>
      </c>
      <c r="V386" s="101"/>
      <c r="W386" s="102"/>
      <c r="X386" s="90">
        <f t="shared" si="132"/>
        <v>0</v>
      </c>
      <c r="Y386" s="91">
        <f t="shared" ref="Y386:Y449" si="156">IF(LEFT($P386,4)="PTUP",0,IF(LEFT($P386,4)="PTIN",1,IF(LEFT($P386,4)="PTPL",$Q386,IF(LEFT($P386,4)="CTPL",$Q386,IF(LEFT($P386,4)="PLPL",$Q386+1,0)))))</f>
        <v>0</v>
      </c>
      <c r="Z386" s="91">
        <f t="shared" si="133"/>
        <v>8</v>
      </c>
      <c r="AA386" s="92">
        <f t="shared" si="134"/>
        <v>0</v>
      </c>
      <c r="AB386" s="93"/>
      <c r="AC386" s="88" t="s">
        <v>802</v>
      </c>
      <c r="AD386" s="103"/>
      <c r="AE386" s="101"/>
      <c r="AF386" s="140" t="s">
        <v>945</v>
      </c>
      <c r="AG386" s="144" t="s">
        <v>947</v>
      </c>
    </row>
    <row r="387" spans="1:33" s="104" customFormat="1" ht="12" customHeight="1" x14ac:dyDescent="0.2">
      <c r="A387" s="69">
        <f t="shared" si="90"/>
        <v>386</v>
      </c>
      <c r="B387" s="69">
        <v>51</v>
      </c>
      <c r="C387" s="78" t="str">
        <f t="shared" si="94"/>
        <v>Разное</v>
      </c>
      <c r="D387" s="99" t="s">
        <v>440</v>
      </c>
      <c r="E387" s="79" t="str">
        <f t="shared" si="153"/>
        <v>ТС-1252-В-16-1-32-СП-120</v>
      </c>
      <c r="F387" s="80">
        <v>131401</v>
      </c>
      <c r="G387" s="81">
        <f t="shared" si="154"/>
        <v>51100386</v>
      </c>
      <c r="H387" s="82">
        <v>15</v>
      </c>
      <c r="I387" s="83" t="s">
        <v>727</v>
      </c>
      <c r="J387" s="84">
        <f t="shared" si="155"/>
        <v>131401</v>
      </c>
      <c r="K387" s="99" t="s">
        <v>449</v>
      </c>
      <c r="L387" s="69" t="s">
        <v>20</v>
      </c>
      <c r="M387" s="69">
        <v>10</v>
      </c>
      <c r="N387" s="69">
        <v>35</v>
      </c>
      <c r="O387" s="69">
        <v>24000</v>
      </c>
      <c r="P387" s="100"/>
      <c r="Q387" s="100"/>
      <c r="R387" s="87">
        <v>1720</v>
      </c>
      <c r="S387" s="87"/>
      <c r="T387" s="87">
        <v>891</v>
      </c>
      <c r="U387" s="101"/>
      <c r="V387" s="101"/>
      <c r="W387" s="102"/>
      <c r="X387" s="90">
        <f t="shared" si="132"/>
        <v>0</v>
      </c>
      <c r="Y387" s="91">
        <f t="shared" si="156"/>
        <v>0</v>
      </c>
      <c r="Z387" s="91">
        <f t="shared" si="133"/>
        <v>0</v>
      </c>
      <c r="AA387" s="92">
        <f t="shared" si="134"/>
        <v>0</v>
      </c>
      <c r="AB387" s="93"/>
      <c r="AC387" s="101" t="s">
        <v>804</v>
      </c>
      <c r="AD387" s="103"/>
      <c r="AE387" s="101"/>
      <c r="AF387" s="143" t="s">
        <v>949</v>
      </c>
      <c r="AG387" s="140"/>
    </row>
    <row r="388" spans="1:33" s="104" customFormat="1" ht="12" customHeight="1" x14ac:dyDescent="0.2">
      <c r="A388" s="69">
        <f t="shared" si="90"/>
        <v>387</v>
      </c>
      <c r="B388" s="69">
        <v>51</v>
      </c>
      <c r="C388" s="78" t="str">
        <f t="shared" si="94"/>
        <v>Разное</v>
      </c>
      <c r="D388" s="99" t="s">
        <v>440</v>
      </c>
      <c r="E388" s="79" t="str">
        <f t="shared" ref="E388" si="157">K388</f>
        <v>ТС-1252-В-16-1-32-СП-120</v>
      </c>
      <c r="F388" s="80">
        <v>131401</v>
      </c>
      <c r="G388" s="81">
        <f t="shared" ref="G388" si="158">IF(AND(B388&gt;0,M388&gt;0),CONCATENATE(B388,M388,RIGHT(G387,4))+1,"")</f>
        <v>51100387</v>
      </c>
      <c r="H388" s="82">
        <v>15</v>
      </c>
      <c r="I388" s="83" t="s">
        <v>727</v>
      </c>
      <c r="J388" s="84">
        <f t="shared" ref="J388" si="159">F388</f>
        <v>131401</v>
      </c>
      <c r="K388" s="99" t="s">
        <v>449</v>
      </c>
      <c r="L388" s="69" t="s">
        <v>20</v>
      </c>
      <c r="M388" s="69">
        <v>10</v>
      </c>
      <c r="N388" s="69">
        <v>35</v>
      </c>
      <c r="O388" s="69">
        <v>19635</v>
      </c>
      <c r="P388" s="100"/>
      <c r="Q388" s="100"/>
      <c r="R388" s="87">
        <v>1525</v>
      </c>
      <c r="S388" s="87"/>
      <c r="T388" s="87">
        <v>737</v>
      </c>
      <c r="U388" s="101"/>
      <c r="V388" s="101"/>
      <c r="W388" s="102"/>
      <c r="X388" s="90">
        <f t="shared" si="132"/>
        <v>0</v>
      </c>
      <c r="Y388" s="91">
        <f t="shared" si="156"/>
        <v>0</v>
      </c>
      <c r="Z388" s="91">
        <f t="shared" si="133"/>
        <v>0</v>
      </c>
      <c r="AA388" s="92">
        <f t="shared" si="134"/>
        <v>0</v>
      </c>
      <c r="AB388" s="93"/>
      <c r="AC388" s="101" t="s">
        <v>804</v>
      </c>
      <c r="AD388" s="103"/>
      <c r="AE388" s="101"/>
      <c r="AF388" s="143" t="s">
        <v>949</v>
      </c>
      <c r="AG388" s="140"/>
    </row>
    <row r="389" spans="1:33" s="104" customFormat="1" ht="12" customHeight="1" x14ac:dyDescent="0.2">
      <c r="A389" s="69">
        <f t="shared" si="90"/>
        <v>388</v>
      </c>
      <c r="B389" s="69">
        <v>51</v>
      </c>
      <c r="C389" s="78" t="str">
        <f t="shared" si="94"/>
        <v>Разное</v>
      </c>
      <c r="D389" s="99" t="s">
        <v>440</v>
      </c>
      <c r="E389" s="79" t="str">
        <f t="shared" ref="E389" si="160">K389</f>
        <v>ТС-1252-В-16-1-32-СП-120</v>
      </c>
      <c r="F389" s="80">
        <v>131401</v>
      </c>
      <c r="G389" s="81">
        <f t="shared" ref="G389" si="161">IF(AND(B389&gt;0,M389&gt;0),CONCATENATE(B389,M389,RIGHT(G388,4))+1,"")</f>
        <v>51100388</v>
      </c>
      <c r="H389" s="82">
        <v>15</v>
      </c>
      <c r="I389" s="83" t="s">
        <v>727</v>
      </c>
      <c r="J389" s="84">
        <f t="shared" ref="J389" si="162">F389</f>
        <v>131401</v>
      </c>
      <c r="K389" s="99" t="s">
        <v>449</v>
      </c>
      <c r="L389" s="69" t="s">
        <v>20</v>
      </c>
      <c r="M389" s="69">
        <v>10</v>
      </c>
      <c r="N389" s="69">
        <v>35</v>
      </c>
      <c r="O389" s="69">
        <v>24480</v>
      </c>
      <c r="P389" s="100"/>
      <c r="Q389" s="100"/>
      <c r="R389" s="87">
        <v>1720</v>
      </c>
      <c r="S389" s="87"/>
      <c r="T389" s="87">
        <v>907</v>
      </c>
      <c r="U389" s="101"/>
      <c r="V389" s="101"/>
      <c r="W389" s="102"/>
      <c r="X389" s="90">
        <f t="shared" si="132"/>
        <v>0</v>
      </c>
      <c r="Y389" s="91">
        <f t="shared" si="156"/>
        <v>0</v>
      </c>
      <c r="Z389" s="91">
        <f t="shared" si="133"/>
        <v>0</v>
      </c>
      <c r="AA389" s="92">
        <f t="shared" si="134"/>
        <v>0</v>
      </c>
      <c r="AB389" s="93"/>
      <c r="AC389" s="101" t="s">
        <v>804</v>
      </c>
      <c r="AD389" s="103"/>
      <c r="AE389" s="101"/>
      <c r="AF389" s="143" t="s">
        <v>949</v>
      </c>
      <c r="AG389" s="140"/>
    </row>
    <row r="390" spans="1:33" s="104" customFormat="1" ht="12" customHeight="1" x14ac:dyDescent="0.2">
      <c r="A390" s="69">
        <f t="shared" si="90"/>
        <v>389</v>
      </c>
      <c r="B390" s="69">
        <v>11</v>
      </c>
      <c r="C390" s="78" t="str">
        <f t="shared" ref="C390:C453" si="163">IF(B390=11,"Крепкий алкоголь",IF(B390=14,"Пиво",IF(B390=12,"Вина тихие",IF(B390=13,"Вина игристые",IF(B390=21,"Б/а напитки",IF(B390=22,"Б/а напитки",IF(B390=23,"Мин.Вода",IF(B390=31,"Банки для продуктов",IF(B390=33,"Детское питание",IF(B390=51,"Разное",IF(B390=43,"Бутылки для капельниц","")))))))))))</f>
        <v>Крепкий алкоголь</v>
      </c>
      <c r="D390" s="99"/>
      <c r="E390" s="79" t="str">
        <f t="shared" ref="E390" si="164">K390</f>
        <v>П-27изм-500-Мороша</v>
      </c>
      <c r="F390" s="80">
        <v>131950</v>
      </c>
      <c r="G390" s="81">
        <f t="shared" ref="G390" si="165">IF(AND(B390&gt;0,M390&gt;0),CONCATENATE(B390,M390,RIGHT(G389,4))+1,"")</f>
        <v>11100389</v>
      </c>
      <c r="H390" s="82">
        <v>500</v>
      </c>
      <c r="I390" s="83" t="s">
        <v>732</v>
      </c>
      <c r="J390" s="84">
        <f t="shared" ref="J390" si="166">F390</f>
        <v>131950</v>
      </c>
      <c r="K390" s="99" t="s">
        <v>461</v>
      </c>
      <c r="L390" s="69" t="s">
        <v>20</v>
      </c>
      <c r="M390" s="69">
        <v>10</v>
      </c>
      <c r="N390" s="69">
        <v>375</v>
      </c>
      <c r="O390" s="69"/>
      <c r="P390" s="100"/>
      <c r="Q390" s="100"/>
      <c r="R390" s="87"/>
      <c r="S390" s="87"/>
      <c r="T390" s="87"/>
      <c r="U390" s="101"/>
      <c r="V390" s="101"/>
      <c r="W390" s="102"/>
      <c r="X390" s="90">
        <f t="shared" si="132"/>
        <v>0</v>
      </c>
      <c r="Y390" s="91">
        <f t="shared" si="156"/>
        <v>0</v>
      </c>
      <c r="Z390" s="91">
        <f t="shared" si="133"/>
        <v>0</v>
      </c>
      <c r="AA390" s="92">
        <f t="shared" si="134"/>
        <v>0</v>
      </c>
      <c r="AB390" s="93"/>
      <c r="AC390" s="88" t="s">
        <v>802</v>
      </c>
      <c r="AD390" s="103"/>
      <c r="AE390" s="101"/>
      <c r="AF390" s="140" t="s">
        <v>945</v>
      </c>
      <c r="AG390" s="88" t="s">
        <v>950</v>
      </c>
    </row>
    <row r="391" spans="1:33" s="104" customFormat="1" ht="12" customHeight="1" x14ac:dyDescent="0.2">
      <c r="A391" s="69">
        <f t="shared" si="90"/>
        <v>390</v>
      </c>
      <c r="B391" s="69">
        <v>11</v>
      </c>
      <c r="C391" s="78" t="str">
        <f t="shared" si="163"/>
        <v>Крепкий алкоголь</v>
      </c>
      <c r="D391" s="99"/>
      <c r="E391" s="79" t="str">
        <f t="shared" ref="E391" si="167">K391</f>
        <v>П-27изм-700-Мороша</v>
      </c>
      <c r="F391" s="80">
        <v>132070</v>
      </c>
      <c r="G391" s="81">
        <f t="shared" ref="G391" si="168">IF(AND(B391&gt;0,M391&gt;0),CONCATENATE(B391,M391,RIGHT(G390,4))+1,"")</f>
        <v>11100390</v>
      </c>
      <c r="H391" s="82">
        <v>700</v>
      </c>
      <c r="I391" s="83" t="s">
        <v>733</v>
      </c>
      <c r="J391" s="84">
        <f t="shared" ref="J391" si="169">F391</f>
        <v>132070</v>
      </c>
      <c r="K391" s="99" t="s">
        <v>462</v>
      </c>
      <c r="L391" s="69" t="s">
        <v>20</v>
      </c>
      <c r="M391" s="69">
        <v>10</v>
      </c>
      <c r="N391" s="69">
        <v>585</v>
      </c>
      <c r="O391" s="69"/>
      <c r="P391" s="100"/>
      <c r="Q391" s="100"/>
      <c r="R391" s="87"/>
      <c r="S391" s="87"/>
      <c r="T391" s="87"/>
      <c r="U391" s="101"/>
      <c r="V391" s="101"/>
      <c r="W391" s="102"/>
      <c r="X391" s="90">
        <f t="shared" si="132"/>
        <v>0</v>
      </c>
      <c r="Y391" s="91">
        <f t="shared" si="156"/>
        <v>0</v>
      </c>
      <c r="Z391" s="91">
        <f t="shared" si="133"/>
        <v>0</v>
      </c>
      <c r="AA391" s="92">
        <f t="shared" si="134"/>
        <v>0</v>
      </c>
      <c r="AB391" s="93"/>
      <c r="AC391" s="88" t="s">
        <v>802</v>
      </c>
      <c r="AD391" s="103"/>
      <c r="AE391" s="101"/>
      <c r="AF391" s="140" t="s">
        <v>945</v>
      </c>
      <c r="AG391" s="88" t="s">
        <v>950</v>
      </c>
    </row>
    <row r="392" spans="1:33" s="104" customFormat="1" ht="12" customHeight="1" x14ac:dyDescent="0.2">
      <c r="A392" s="69">
        <f t="shared" si="90"/>
        <v>391</v>
      </c>
      <c r="B392" s="69">
        <v>11</v>
      </c>
      <c r="C392" s="78" t="str">
        <f t="shared" si="163"/>
        <v>Крепкий алкоголь</v>
      </c>
      <c r="D392" s="99" t="s">
        <v>88</v>
      </c>
      <c r="E392" s="79" t="str">
        <f t="shared" ref="E392" si="170">K392</f>
        <v>Пи-29-500-Первак</v>
      </c>
      <c r="F392" s="80">
        <v>132150</v>
      </c>
      <c r="G392" s="81">
        <f t="shared" ref="G392" si="171">IF(AND(B392&gt;0,M392&gt;0),CONCATENATE(B392,M392,RIGHT(G391,4))+1,"")</f>
        <v>11100391</v>
      </c>
      <c r="H392" s="82">
        <v>500</v>
      </c>
      <c r="I392" s="83" t="s">
        <v>734</v>
      </c>
      <c r="J392" s="84">
        <f t="shared" ref="J392" si="172">F392</f>
        <v>132150</v>
      </c>
      <c r="K392" s="99" t="s">
        <v>463</v>
      </c>
      <c r="L392" s="69" t="s">
        <v>20</v>
      </c>
      <c r="M392" s="69">
        <v>10</v>
      </c>
      <c r="N392" s="69">
        <v>380</v>
      </c>
      <c r="O392" s="69">
        <v>1768</v>
      </c>
      <c r="P392" s="100" t="s">
        <v>43</v>
      </c>
      <c r="Q392" s="100">
        <v>8</v>
      </c>
      <c r="R392" s="87">
        <v>1950</v>
      </c>
      <c r="S392" s="87">
        <v>9</v>
      </c>
      <c r="T392" s="87">
        <v>730</v>
      </c>
      <c r="U392" s="101"/>
      <c r="V392" s="101"/>
      <c r="W392" s="102"/>
      <c r="X392" s="90">
        <f t="shared" si="132"/>
        <v>0</v>
      </c>
      <c r="Y392" s="91">
        <f t="shared" si="156"/>
        <v>0</v>
      </c>
      <c r="Z392" s="91">
        <f t="shared" si="133"/>
        <v>9</v>
      </c>
      <c r="AA392" s="92">
        <f t="shared" si="134"/>
        <v>0</v>
      </c>
      <c r="AB392" s="93"/>
      <c r="AC392" s="88" t="s">
        <v>802</v>
      </c>
      <c r="AD392" s="103"/>
      <c r="AE392" s="101"/>
      <c r="AF392" s="140" t="s">
        <v>945</v>
      </c>
      <c r="AG392" s="88" t="s">
        <v>950</v>
      </c>
    </row>
    <row r="393" spans="1:33" s="104" customFormat="1" ht="12" customHeight="1" x14ac:dyDescent="0.2">
      <c r="A393" s="69">
        <f t="shared" si="90"/>
        <v>392</v>
      </c>
      <c r="B393" s="69">
        <v>11</v>
      </c>
      <c r="C393" s="78" t="str">
        <f t="shared" si="163"/>
        <v>Крепкий алкоголь</v>
      </c>
      <c r="D393" s="99" t="s">
        <v>88</v>
      </c>
      <c r="E393" s="79" t="str">
        <f t="shared" ref="E393" si="173">K393</f>
        <v>FN-32-1000-Хортица</v>
      </c>
      <c r="F393" s="80">
        <v>132299</v>
      </c>
      <c r="G393" s="81">
        <f t="shared" ref="G393" si="174">IF(AND(B393&gt;0,M393&gt;0),CONCATENATE(B393,M393,RIGHT(G392,4))+1,"")</f>
        <v>11100392</v>
      </c>
      <c r="H393" s="82">
        <v>1000</v>
      </c>
      <c r="I393" s="83" t="s">
        <v>735</v>
      </c>
      <c r="J393" s="84">
        <f t="shared" ref="J393" si="175">F393</f>
        <v>132299</v>
      </c>
      <c r="K393" s="99" t="s">
        <v>464</v>
      </c>
      <c r="L393" s="69" t="s">
        <v>20</v>
      </c>
      <c r="M393" s="69">
        <v>10</v>
      </c>
      <c r="N393" s="69">
        <v>670</v>
      </c>
      <c r="O393" s="69">
        <v>936</v>
      </c>
      <c r="P393" s="100" t="s">
        <v>25</v>
      </c>
      <c r="Q393" s="100">
        <v>6</v>
      </c>
      <c r="R393" s="87">
        <v>1926</v>
      </c>
      <c r="S393" s="87">
        <v>7</v>
      </c>
      <c r="T393" s="87">
        <v>670</v>
      </c>
      <c r="U393" s="88" t="s">
        <v>102</v>
      </c>
      <c r="V393" s="101"/>
      <c r="W393" s="102"/>
      <c r="X393" s="90">
        <f t="shared" si="132"/>
        <v>0</v>
      </c>
      <c r="Y393" s="91">
        <f t="shared" si="156"/>
        <v>0</v>
      </c>
      <c r="Z393" s="91">
        <f t="shared" si="133"/>
        <v>7</v>
      </c>
      <c r="AA393" s="92">
        <f t="shared" si="134"/>
        <v>0</v>
      </c>
      <c r="AB393" s="93"/>
      <c r="AC393" s="88" t="s">
        <v>802</v>
      </c>
      <c r="AD393" s="103"/>
      <c r="AE393" s="101"/>
      <c r="AF393" s="140" t="s">
        <v>945</v>
      </c>
      <c r="AG393" s="88" t="s">
        <v>950</v>
      </c>
    </row>
    <row r="394" spans="1:33" s="104" customFormat="1" ht="12" customHeight="1" x14ac:dyDescent="0.2">
      <c r="A394" s="69">
        <f t="shared" si="90"/>
        <v>393</v>
      </c>
      <c r="B394" s="69">
        <v>11</v>
      </c>
      <c r="C394" s="78" t="str">
        <f t="shared" si="163"/>
        <v>Крепкий алкоголь</v>
      </c>
      <c r="D394" s="99" t="s">
        <v>88</v>
      </c>
      <c r="E394" s="79" t="str">
        <f t="shared" ref="E394:E395" si="176">K394</f>
        <v>В-28-2-250-Хортица</v>
      </c>
      <c r="F394" s="80">
        <v>132325</v>
      </c>
      <c r="G394" s="81">
        <f t="shared" ref="G394:G395" si="177">IF(AND(B394&gt;0,M394&gt;0),CONCATENATE(B394,M394,RIGHT(G393,4))+1,"")</f>
        <v>11100393</v>
      </c>
      <c r="H394" s="82">
        <v>250</v>
      </c>
      <c r="I394" s="83" t="s">
        <v>736</v>
      </c>
      <c r="J394" s="84">
        <f t="shared" ref="J394:J395" si="178">F394</f>
        <v>132325</v>
      </c>
      <c r="K394" s="99" t="s">
        <v>465</v>
      </c>
      <c r="L394" s="69" t="s">
        <v>20</v>
      </c>
      <c r="M394" s="69">
        <v>10</v>
      </c>
      <c r="N394" s="69">
        <v>250</v>
      </c>
      <c r="O394" s="69">
        <v>2646</v>
      </c>
      <c r="P394" s="100" t="s">
        <v>33</v>
      </c>
      <c r="Q394" s="100">
        <v>7</v>
      </c>
      <c r="R394" s="87">
        <v>1670</v>
      </c>
      <c r="S394" s="87">
        <v>8</v>
      </c>
      <c r="T394" s="87">
        <v>700</v>
      </c>
      <c r="U394" s="88" t="s">
        <v>102</v>
      </c>
      <c r="V394" s="101"/>
      <c r="W394" s="102"/>
      <c r="X394" s="90">
        <f t="shared" si="132"/>
        <v>0</v>
      </c>
      <c r="Y394" s="91">
        <f t="shared" si="156"/>
        <v>0</v>
      </c>
      <c r="Z394" s="91">
        <f t="shared" si="133"/>
        <v>8</v>
      </c>
      <c r="AA394" s="92">
        <f t="shared" si="134"/>
        <v>0</v>
      </c>
      <c r="AB394" s="93"/>
      <c r="AC394" s="88" t="s">
        <v>802</v>
      </c>
      <c r="AD394" s="103"/>
      <c r="AE394" s="101"/>
      <c r="AF394" s="140" t="s">
        <v>945</v>
      </c>
      <c r="AG394" s="88" t="s">
        <v>950</v>
      </c>
    </row>
    <row r="395" spans="1:33" s="104" customFormat="1" ht="12" customHeight="1" x14ac:dyDescent="0.2">
      <c r="A395" s="69">
        <f t="shared" si="90"/>
        <v>394</v>
      </c>
      <c r="B395" s="69">
        <v>14</v>
      </c>
      <c r="C395" s="78" t="str">
        <f t="shared" si="163"/>
        <v>Пиво</v>
      </c>
      <c r="D395" s="99" t="s">
        <v>18</v>
      </c>
      <c r="E395" s="79" t="str">
        <f t="shared" si="176"/>
        <v>КПЕа-500-Балтика New</v>
      </c>
      <c r="F395" s="80">
        <v>132450</v>
      </c>
      <c r="G395" s="81">
        <f t="shared" si="177"/>
        <v>14300394</v>
      </c>
      <c r="H395" s="82">
        <v>500</v>
      </c>
      <c r="I395" s="83" t="s">
        <v>737</v>
      </c>
      <c r="J395" s="84">
        <f t="shared" si="178"/>
        <v>132450</v>
      </c>
      <c r="K395" s="99" t="s">
        <v>475</v>
      </c>
      <c r="L395" s="69" t="s">
        <v>20</v>
      </c>
      <c r="M395" s="69">
        <v>30</v>
      </c>
      <c r="N395" s="69">
        <v>375</v>
      </c>
      <c r="O395" s="69">
        <v>1056</v>
      </c>
      <c r="P395" s="100" t="s">
        <v>107</v>
      </c>
      <c r="Q395" s="100">
        <v>4</v>
      </c>
      <c r="R395" s="87">
        <v>1196</v>
      </c>
      <c r="S395" s="87" t="s">
        <v>108</v>
      </c>
      <c r="T395" s="87">
        <v>429</v>
      </c>
      <c r="U395" s="101"/>
      <c r="V395" s="101"/>
      <c r="W395" s="102"/>
      <c r="X395" s="90">
        <f t="shared" si="132"/>
        <v>1</v>
      </c>
      <c r="Y395" s="91">
        <f t="shared" si="156"/>
        <v>4</v>
      </c>
      <c r="Z395" s="91">
        <f t="shared" si="133"/>
        <v>0</v>
      </c>
      <c r="AA395" s="92">
        <f t="shared" si="134"/>
        <v>0</v>
      </c>
      <c r="AB395" s="93"/>
      <c r="AC395" s="88" t="s">
        <v>802</v>
      </c>
      <c r="AD395" s="103"/>
      <c r="AE395" s="101"/>
      <c r="AF395" s="140" t="s">
        <v>945</v>
      </c>
      <c r="AG395" s="140" t="s">
        <v>947</v>
      </c>
    </row>
    <row r="396" spans="1:33" s="104" customFormat="1" ht="12" customHeight="1" x14ac:dyDescent="0.2">
      <c r="A396" s="69">
        <f t="shared" si="90"/>
        <v>395</v>
      </c>
      <c r="B396" s="69">
        <v>11</v>
      </c>
      <c r="C396" s="78" t="str">
        <f t="shared" si="163"/>
        <v>Крепкий алкоголь</v>
      </c>
      <c r="D396" s="99" t="s">
        <v>400</v>
      </c>
      <c r="E396" s="79" t="str">
        <f t="shared" ref="E396:E398" si="179">K396</f>
        <v>П-27изм-500-Русский регламент</v>
      </c>
      <c r="F396" s="80">
        <v>132550</v>
      </c>
      <c r="G396" s="81">
        <f t="shared" ref="G396:G398" si="180">IF(AND(B396&gt;0,M396&gt;0),CONCATENATE(B396,M396,RIGHT(G395,4))+1,"")</f>
        <v>11100395</v>
      </c>
      <c r="H396" s="82">
        <v>500</v>
      </c>
      <c r="I396" s="83" t="s">
        <v>738</v>
      </c>
      <c r="J396" s="84">
        <f t="shared" ref="J396:J398" si="181">F396</f>
        <v>132550</v>
      </c>
      <c r="K396" s="99" t="s">
        <v>466</v>
      </c>
      <c r="L396" s="69" t="s">
        <v>20</v>
      </c>
      <c r="M396" s="69">
        <v>10</v>
      </c>
      <c r="N396" s="69">
        <v>600</v>
      </c>
      <c r="O396" s="69">
        <v>1160</v>
      </c>
      <c r="P396" s="100" t="s">
        <v>35</v>
      </c>
      <c r="Q396" s="100">
        <v>4</v>
      </c>
      <c r="R396" s="87">
        <v>1353</v>
      </c>
      <c r="S396" s="87">
        <v>5</v>
      </c>
      <c r="T396" s="87">
        <v>726</v>
      </c>
      <c r="U396" s="101"/>
      <c r="V396" s="101"/>
      <c r="W396" s="102"/>
      <c r="X396" s="90">
        <f t="shared" si="132"/>
        <v>0</v>
      </c>
      <c r="Y396" s="91">
        <f t="shared" si="156"/>
        <v>0</v>
      </c>
      <c r="Z396" s="91">
        <f t="shared" si="133"/>
        <v>5</v>
      </c>
      <c r="AA396" s="92">
        <f t="shared" si="134"/>
        <v>0</v>
      </c>
      <c r="AB396" s="93"/>
      <c r="AC396" s="88" t="s">
        <v>802</v>
      </c>
      <c r="AD396" s="103"/>
      <c r="AE396" s="101"/>
      <c r="AF396" s="140" t="s">
        <v>945</v>
      </c>
      <c r="AG396" s="88" t="s">
        <v>950</v>
      </c>
    </row>
    <row r="397" spans="1:33" ht="12" customHeight="1" x14ac:dyDescent="0.2">
      <c r="A397" s="69">
        <f t="shared" ref="A397" si="182">A396+1</f>
        <v>396</v>
      </c>
      <c r="B397" s="69">
        <v>14</v>
      </c>
      <c r="C397" s="78" t="str">
        <f t="shared" si="163"/>
        <v>Пиво</v>
      </c>
      <c r="D397" s="80" t="s">
        <v>932</v>
      </c>
      <c r="E397" s="79" t="str">
        <f t="shared" si="179"/>
        <v>КПН-2-500-Премиум/Лонг Нек</v>
      </c>
      <c r="F397" s="80">
        <v>110050</v>
      </c>
      <c r="G397" s="81">
        <f t="shared" si="180"/>
        <v>14200396</v>
      </c>
      <c r="H397" s="82">
        <v>500</v>
      </c>
      <c r="I397" s="83" t="s">
        <v>574</v>
      </c>
      <c r="J397" s="84">
        <f t="shared" si="181"/>
        <v>110050</v>
      </c>
      <c r="K397" s="108" t="s">
        <v>117</v>
      </c>
      <c r="L397" s="65" t="s">
        <v>20</v>
      </c>
      <c r="M397" s="65">
        <v>20</v>
      </c>
      <c r="N397" s="69">
        <v>355</v>
      </c>
      <c r="O397" s="69">
        <v>1680</v>
      </c>
      <c r="P397" s="69" t="s">
        <v>103</v>
      </c>
      <c r="Q397" s="69">
        <v>6</v>
      </c>
      <c r="R397" s="87">
        <v>1800</v>
      </c>
      <c r="S397" s="87" t="s">
        <v>104</v>
      </c>
      <c r="T397" s="87">
        <v>652</v>
      </c>
      <c r="U397" s="88"/>
      <c r="V397" s="88"/>
      <c r="W397" s="89"/>
      <c r="X397" s="90">
        <f t="shared" si="132"/>
        <v>0</v>
      </c>
      <c r="Y397" s="91">
        <f t="shared" si="156"/>
        <v>6</v>
      </c>
      <c r="Z397" s="91">
        <f t="shared" si="133"/>
        <v>1</v>
      </c>
      <c r="AA397" s="92">
        <f t="shared" si="134"/>
        <v>0</v>
      </c>
      <c r="AB397" s="93"/>
      <c r="AC397" s="88" t="s">
        <v>802</v>
      </c>
      <c r="AD397" s="94"/>
      <c r="AE397" s="88"/>
      <c r="AF397" s="140" t="s">
        <v>945</v>
      </c>
      <c r="AG397" s="140" t="s">
        <v>947</v>
      </c>
    </row>
    <row r="398" spans="1:33" s="104" customFormat="1" ht="12" customHeight="1" x14ac:dyDescent="0.2">
      <c r="A398" s="69">
        <f t="shared" si="90"/>
        <v>397</v>
      </c>
      <c r="B398" s="69">
        <v>11</v>
      </c>
      <c r="C398" s="78" t="str">
        <f t="shared" si="163"/>
        <v>Крепкий алкоголь</v>
      </c>
      <c r="D398" s="99" t="s">
        <v>290</v>
      </c>
      <c r="E398" s="79" t="str">
        <f t="shared" si="179"/>
        <v>КПМ-26-500-Граф</v>
      </c>
      <c r="F398" s="80">
        <v>132650</v>
      </c>
      <c r="G398" s="81">
        <f t="shared" si="180"/>
        <v>11100397</v>
      </c>
      <c r="H398" s="82">
        <v>500</v>
      </c>
      <c r="I398" s="83" t="s">
        <v>739</v>
      </c>
      <c r="J398" s="84">
        <f t="shared" si="181"/>
        <v>132650</v>
      </c>
      <c r="K398" s="99" t="s">
        <v>472</v>
      </c>
      <c r="L398" s="69" t="s">
        <v>20</v>
      </c>
      <c r="M398" s="69">
        <v>10</v>
      </c>
      <c r="N398" s="69">
        <v>475</v>
      </c>
      <c r="O398" s="69">
        <v>1280</v>
      </c>
      <c r="P398" s="100" t="s">
        <v>35</v>
      </c>
      <c r="Q398" s="100">
        <v>4</v>
      </c>
      <c r="R398" s="87">
        <v>1322</v>
      </c>
      <c r="S398" s="87">
        <v>5</v>
      </c>
      <c r="T398" s="87">
        <v>640</v>
      </c>
      <c r="U398" s="101"/>
      <c r="V398" s="101"/>
      <c r="W398" s="102"/>
      <c r="X398" s="90">
        <f t="shared" si="132"/>
        <v>0</v>
      </c>
      <c r="Y398" s="91">
        <f t="shared" si="156"/>
        <v>0</v>
      </c>
      <c r="Z398" s="91">
        <f t="shared" si="133"/>
        <v>5</v>
      </c>
      <c r="AA398" s="92">
        <f t="shared" si="134"/>
        <v>0</v>
      </c>
      <c r="AB398" s="93"/>
      <c r="AC398" s="88" t="s">
        <v>802</v>
      </c>
      <c r="AD398" s="103"/>
      <c r="AE398" s="101"/>
      <c r="AF398" s="140" t="s">
        <v>945</v>
      </c>
      <c r="AG398" s="140" t="s">
        <v>947</v>
      </c>
    </row>
    <row r="399" spans="1:33" s="104" customFormat="1" ht="12" customHeight="1" x14ac:dyDescent="0.2">
      <c r="A399" s="69">
        <f t="shared" si="90"/>
        <v>398</v>
      </c>
      <c r="B399" s="69">
        <v>11</v>
      </c>
      <c r="C399" s="78" t="str">
        <f t="shared" si="163"/>
        <v>Крепкий алкоголь</v>
      </c>
      <c r="D399" s="99" t="s">
        <v>467</v>
      </c>
      <c r="E399" s="79" t="str">
        <f t="shared" ref="E399:E402" si="183">K399</f>
        <v>В-25спец-500-Наши традиции</v>
      </c>
      <c r="F399" s="80">
        <v>132750</v>
      </c>
      <c r="G399" s="81">
        <f t="shared" ref="G399:G402" si="184">IF(AND(B399&gt;0,M399&gt;0),CONCATENATE(B399,M399,RIGHT(G398,4))+1,"")</f>
        <v>11100398</v>
      </c>
      <c r="H399" s="82">
        <v>500</v>
      </c>
      <c r="I399" s="83" t="s">
        <v>740</v>
      </c>
      <c r="J399" s="84">
        <f t="shared" ref="J399:J402" si="185">F399</f>
        <v>132750</v>
      </c>
      <c r="K399" s="99" t="s">
        <v>468</v>
      </c>
      <c r="L399" s="69" t="s">
        <v>20</v>
      </c>
      <c r="M399" s="69">
        <v>10</v>
      </c>
      <c r="N399" s="69">
        <v>395</v>
      </c>
      <c r="O399" s="69">
        <v>1848</v>
      </c>
      <c r="P399" s="100" t="s">
        <v>33</v>
      </c>
      <c r="Q399" s="100">
        <v>7</v>
      </c>
      <c r="R399" s="87">
        <v>2180</v>
      </c>
      <c r="S399" s="87">
        <v>8</v>
      </c>
      <c r="T399" s="87">
        <v>775</v>
      </c>
      <c r="U399" s="88" t="s">
        <v>102</v>
      </c>
      <c r="V399" s="101"/>
      <c r="W399" s="102"/>
      <c r="X399" s="90">
        <f t="shared" si="132"/>
        <v>0</v>
      </c>
      <c r="Y399" s="91">
        <f t="shared" si="156"/>
        <v>0</v>
      </c>
      <c r="Z399" s="91">
        <f t="shared" si="133"/>
        <v>8</v>
      </c>
      <c r="AA399" s="92">
        <f t="shared" si="134"/>
        <v>0</v>
      </c>
      <c r="AB399" s="93"/>
      <c r="AC399" s="88" t="s">
        <v>802</v>
      </c>
      <c r="AD399" s="103"/>
      <c r="AE399" s="101"/>
      <c r="AF399" s="140" t="s">
        <v>945</v>
      </c>
      <c r="AG399" s="88" t="s">
        <v>950</v>
      </c>
    </row>
    <row r="400" spans="1:33" s="104" customFormat="1" ht="12" customHeight="1" x14ac:dyDescent="0.2">
      <c r="A400" s="69">
        <f t="shared" si="90"/>
        <v>399</v>
      </c>
      <c r="B400" s="69">
        <v>14</v>
      </c>
      <c r="C400" s="78" t="str">
        <f t="shared" si="163"/>
        <v>Пиво</v>
      </c>
      <c r="D400" s="99" t="s">
        <v>23</v>
      </c>
      <c r="E400" s="79" t="str">
        <f t="shared" si="183"/>
        <v xml:space="preserve">ВКП-1-500-NRW </v>
      </c>
      <c r="F400" s="80">
        <v>132850</v>
      </c>
      <c r="G400" s="81">
        <f t="shared" si="184"/>
        <v>14300399</v>
      </c>
      <c r="H400" s="82">
        <v>500</v>
      </c>
      <c r="I400" s="83" t="s">
        <v>741</v>
      </c>
      <c r="J400" s="84">
        <f t="shared" si="185"/>
        <v>132850</v>
      </c>
      <c r="K400" s="99" t="s">
        <v>957</v>
      </c>
      <c r="L400" s="69" t="s">
        <v>125</v>
      </c>
      <c r="M400" s="69">
        <v>30</v>
      </c>
      <c r="N400" s="69">
        <v>275</v>
      </c>
      <c r="O400" s="69">
        <v>2312</v>
      </c>
      <c r="P400" s="100" t="s">
        <v>121</v>
      </c>
      <c r="Q400" s="100">
        <v>8</v>
      </c>
      <c r="R400" s="87">
        <v>2266</v>
      </c>
      <c r="S400" s="87" t="s">
        <v>127</v>
      </c>
      <c r="T400" s="87">
        <v>674</v>
      </c>
      <c r="U400" s="101"/>
      <c r="V400" s="101"/>
      <c r="W400" s="102"/>
      <c r="X400" s="90">
        <f t="shared" si="132"/>
        <v>0</v>
      </c>
      <c r="Y400" s="91">
        <f t="shared" si="156"/>
        <v>8</v>
      </c>
      <c r="Z400" s="91">
        <f t="shared" si="133"/>
        <v>1</v>
      </c>
      <c r="AA400" s="92">
        <f t="shared" si="134"/>
        <v>0</v>
      </c>
      <c r="AB400" s="93"/>
      <c r="AC400" s="88" t="s">
        <v>802</v>
      </c>
      <c r="AD400" s="103"/>
      <c r="AE400" s="101"/>
      <c r="AF400" s="140" t="s">
        <v>945</v>
      </c>
      <c r="AG400" s="140" t="s">
        <v>947</v>
      </c>
    </row>
    <row r="401" spans="1:33" s="114" customFormat="1" ht="12" customHeight="1" x14ac:dyDescent="0.2">
      <c r="A401" s="69">
        <f t="shared" ref="A401:A473" si="186">A400+1</f>
        <v>400</v>
      </c>
      <c r="B401" s="69">
        <v>14</v>
      </c>
      <c r="C401" s="78" t="str">
        <f t="shared" si="163"/>
        <v>Пиво</v>
      </c>
      <c r="D401" s="99" t="s">
        <v>123</v>
      </c>
      <c r="E401" s="79" t="str">
        <f t="shared" si="183"/>
        <v>КПНн-500-Доктор Дизель</v>
      </c>
      <c r="F401" s="80">
        <v>121250</v>
      </c>
      <c r="G401" s="81">
        <f t="shared" si="184"/>
        <v>14100400</v>
      </c>
      <c r="H401" s="82">
        <v>500</v>
      </c>
      <c r="I401" s="83" t="s">
        <v>578</v>
      </c>
      <c r="J401" s="84">
        <f t="shared" si="185"/>
        <v>121250</v>
      </c>
      <c r="K401" s="99" t="s">
        <v>330</v>
      </c>
      <c r="L401" s="69" t="s">
        <v>125</v>
      </c>
      <c r="M401" s="69">
        <v>10</v>
      </c>
      <c r="N401" s="69">
        <v>285</v>
      </c>
      <c r="O401" s="69">
        <v>1400</v>
      </c>
      <c r="P401" s="100" t="s">
        <v>470</v>
      </c>
      <c r="Q401" s="100">
        <v>5</v>
      </c>
      <c r="R401" s="87">
        <v>1535</v>
      </c>
      <c r="S401" s="87" t="s">
        <v>118</v>
      </c>
      <c r="T401" s="87">
        <v>436</v>
      </c>
      <c r="U401" s="88" t="s">
        <v>102</v>
      </c>
      <c r="V401" s="99"/>
      <c r="W401" s="113"/>
      <c r="X401" s="90">
        <f t="shared" si="132"/>
        <v>5</v>
      </c>
      <c r="Y401" s="91">
        <f t="shared" si="156"/>
        <v>1</v>
      </c>
      <c r="Z401" s="91">
        <f t="shared" si="133"/>
        <v>0</v>
      </c>
      <c r="AA401" s="92">
        <f t="shared" si="134"/>
        <v>0</v>
      </c>
      <c r="AB401" s="93"/>
      <c r="AC401" s="88" t="s">
        <v>802</v>
      </c>
      <c r="AD401" s="103"/>
      <c r="AE401" s="139">
        <v>40006122</v>
      </c>
      <c r="AF401" s="140" t="s">
        <v>945</v>
      </c>
      <c r="AG401" s="140" t="s">
        <v>947</v>
      </c>
    </row>
    <row r="402" spans="1:33" s="114" customFormat="1" ht="12" customHeight="1" x14ac:dyDescent="0.2">
      <c r="A402" s="69">
        <f t="shared" si="186"/>
        <v>401</v>
      </c>
      <c r="B402" s="69">
        <v>14</v>
      </c>
      <c r="C402" s="78" t="str">
        <f t="shared" si="163"/>
        <v>Пиво</v>
      </c>
      <c r="D402" s="99" t="s">
        <v>123</v>
      </c>
      <c r="E402" s="79" t="str">
        <f t="shared" si="183"/>
        <v>КПНн-500-Доктор Дизель</v>
      </c>
      <c r="F402" s="80">
        <v>121250</v>
      </c>
      <c r="G402" s="81">
        <f t="shared" si="184"/>
        <v>14100401</v>
      </c>
      <c r="H402" s="82">
        <v>500</v>
      </c>
      <c r="I402" s="83" t="s">
        <v>578</v>
      </c>
      <c r="J402" s="84">
        <f t="shared" si="185"/>
        <v>121250</v>
      </c>
      <c r="K402" s="99" t="s">
        <v>330</v>
      </c>
      <c r="L402" s="69" t="s">
        <v>125</v>
      </c>
      <c r="M402" s="69">
        <v>10</v>
      </c>
      <c r="N402" s="69">
        <v>285</v>
      </c>
      <c r="O402" s="69">
        <v>1960</v>
      </c>
      <c r="P402" s="100" t="s">
        <v>471</v>
      </c>
      <c r="Q402" s="100">
        <v>7</v>
      </c>
      <c r="R402" s="87">
        <v>2080</v>
      </c>
      <c r="S402" s="87" t="s">
        <v>114</v>
      </c>
      <c r="T402" s="87">
        <v>598</v>
      </c>
      <c r="U402" s="88" t="s">
        <v>102</v>
      </c>
      <c r="V402" s="99"/>
      <c r="W402" s="113"/>
      <c r="X402" s="90">
        <f t="shared" si="132"/>
        <v>7</v>
      </c>
      <c r="Y402" s="91">
        <f t="shared" si="156"/>
        <v>1</v>
      </c>
      <c r="Z402" s="91">
        <f t="shared" si="133"/>
        <v>0</v>
      </c>
      <c r="AA402" s="92">
        <f t="shared" si="134"/>
        <v>0</v>
      </c>
      <c r="AB402" s="93"/>
      <c r="AC402" s="88" t="s">
        <v>802</v>
      </c>
      <c r="AD402" s="103"/>
      <c r="AE402" s="139">
        <v>40006122</v>
      </c>
      <c r="AF402" s="140" t="s">
        <v>945</v>
      </c>
      <c r="AG402" s="140" t="s">
        <v>947</v>
      </c>
    </row>
    <row r="403" spans="1:33" s="114" customFormat="1" ht="12" customHeight="1" x14ac:dyDescent="0.2">
      <c r="A403" s="69">
        <f t="shared" si="186"/>
        <v>402</v>
      </c>
      <c r="B403" s="69">
        <v>14</v>
      </c>
      <c r="C403" s="78" t="str">
        <f t="shared" si="163"/>
        <v>Пиво</v>
      </c>
      <c r="D403" s="99" t="s">
        <v>123</v>
      </c>
      <c r="E403" s="79" t="str">
        <f t="shared" ref="E403:E406" si="187">K403</f>
        <v>КПНн-500-Доктор Дизель</v>
      </c>
      <c r="F403" s="80">
        <v>121250</v>
      </c>
      <c r="G403" s="81">
        <f t="shared" ref="G403:G406" si="188">IF(AND(B403&gt;0,M403&gt;0),CONCATENATE(B403,M403,RIGHT(G402,4))+1,"")</f>
        <v>14200402</v>
      </c>
      <c r="H403" s="82">
        <v>500</v>
      </c>
      <c r="I403" s="83" t="s">
        <v>578</v>
      </c>
      <c r="J403" s="84">
        <f t="shared" ref="J403:J406" si="189">F403</f>
        <v>121250</v>
      </c>
      <c r="K403" s="99" t="s">
        <v>330</v>
      </c>
      <c r="L403" s="69" t="s">
        <v>125</v>
      </c>
      <c r="M403" s="69">
        <v>20</v>
      </c>
      <c r="N403" s="69">
        <v>285</v>
      </c>
      <c r="O403" s="69">
        <v>1400</v>
      </c>
      <c r="P403" s="100" t="s">
        <v>470</v>
      </c>
      <c r="Q403" s="100">
        <v>5</v>
      </c>
      <c r="R403" s="87">
        <v>1535</v>
      </c>
      <c r="S403" s="87" t="s">
        <v>118</v>
      </c>
      <c r="T403" s="87">
        <v>436</v>
      </c>
      <c r="U403" s="88" t="s">
        <v>102</v>
      </c>
      <c r="V403" s="99"/>
      <c r="W403" s="113"/>
      <c r="X403" s="90">
        <f t="shared" si="132"/>
        <v>5</v>
      </c>
      <c r="Y403" s="91">
        <f t="shared" si="156"/>
        <v>1</v>
      </c>
      <c r="Z403" s="91">
        <f t="shared" si="133"/>
        <v>0</v>
      </c>
      <c r="AA403" s="92">
        <f t="shared" si="134"/>
        <v>0</v>
      </c>
      <c r="AB403" s="93"/>
      <c r="AC403" s="88" t="s">
        <v>802</v>
      </c>
      <c r="AD403" s="103"/>
      <c r="AE403" s="139">
        <v>40002539</v>
      </c>
      <c r="AF403" s="140" t="s">
        <v>945</v>
      </c>
      <c r="AG403" s="140" t="s">
        <v>947</v>
      </c>
    </row>
    <row r="404" spans="1:33" s="114" customFormat="1" ht="12" customHeight="1" x14ac:dyDescent="0.2">
      <c r="A404" s="69">
        <f t="shared" si="186"/>
        <v>403</v>
      </c>
      <c r="B404" s="69">
        <v>14</v>
      </c>
      <c r="C404" s="78" t="str">
        <f t="shared" si="163"/>
        <v>Пиво</v>
      </c>
      <c r="D404" s="99" t="s">
        <v>123</v>
      </c>
      <c r="E404" s="79" t="str">
        <f t="shared" si="187"/>
        <v>КПНн-500-Доктор Дизель</v>
      </c>
      <c r="F404" s="80">
        <v>121250</v>
      </c>
      <c r="G404" s="81">
        <f t="shared" si="188"/>
        <v>14200403</v>
      </c>
      <c r="H404" s="82">
        <v>500</v>
      </c>
      <c r="I404" s="83" t="s">
        <v>578</v>
      </c>
      <c r="J404" s="84">
        <f t="shared" si="189"/>
        <v>121250</v>
      </c>
      <c r="K404" s="99" t="s">
        <v>330</v>
      </c>
      <c r="L404" s="69" t="s">
        <v>125</v>
      </c>
      <c r="M404" s="69">
        <v>20</v>
      </c>
      <c r="N404" s="69">
        <v>285</v>
      </c>
      <c r="O404" s="69">
        <v>1960</v>
      </c>
      <c r="P404" s="100" t="s">
        <v>471</v>
      </c>
      <c r="Q404" s="100">
        <v>7</v>
      </c>
      <c r="R404" s="87">
        <v>2080</v>
      </c>
      <c r="S404" s="87" t="s">
        <v>114</v>
      </c>
      <c r="T404" s="87">
        <v>598</v>
      </c>
      <c r="U404" s="88" t="s">
        <v>102</v>
      </c>
      <c r="V404" s="99"/>
      <c r="W404" s="113"/>
      <c r="X404" s="90">
        <f t="shared" si="132"/>
        <v>7</v>
      </c>
      <c r="Y404" s="91">
        <f t="shared" si="156"/>
        <v>1</v>
      </c>
      <c r="Z404" s="91">
        <f t="shared" si="133"/>
        <v>0</v>
      </c>
      <c r="AA404" s="92">
        <f t="shared" si="134"/>
        <v>0</v>
      </c>
      <c r="AB404" s="93"/>
      <c r="AC404" s="88" t="s">
        <v>802</v>
      </c>
      <c r="AD404" s="103"/>
      <c r="AE404" s="139">
        <v>40002539</v>
      </c>
      <c r="AF404" s="140" t="s">
        <v>945</v>
      </c>
      <c r="AG404" s="140" t="s">
        <v>947</v>
      </c>
    </row>
    <row r="405" spans="1:33" s="104" customFormat="1" ht="12" customHeight="1" x14ac:dyDescent="0.2">
      <c r="A405" s="69">
        <f t="shared" si="186"/>
        <v>404</v>
      </c>
      <c r="B405" s="69">
        <v>14</v>
      </c>
      <c r="C405" s="78" t="str">
        <f t="shared" si="163"/>
        <v>Пиво</v>
      </c>
      <c r="D405" s="99" t="s">
        <v>123</v>
      </c>
      <c r="E405" s="79" t="str">
        <f t="shared" si="187"/>
        <v>КПНв-500-LN</v>
      </c>
      <c r="F405" s="80">
        <v>129450</v>
      </c>
      <c r="G405" s="81">
        <f t="shared" si="188"/>
        <v>14300404</v>
      </c>
      <c r="H405" s="82">
        <v>500</v>
      </c>
      <c r="I405" s="83" t="s">
        <v>699</v>
      </c>
      <c r="J405" s="84">
        <f t="shared" si="189"/>
        <v>129450</v>
      </c>
      <c r="K405" s="99" t="s">
        <v>343</v>
      </c>
      <c r="L405" s="69" t="s">
        <v>125</v>
      </c>
      <c r="M405" s="69">
        <v>30</v>
      </c>
      <c r="N405" s="69">
        <v>275</v>
      </c>
      <c r="O405" s="69">
        <v>1960</v>
      </c>
      <c r="P405" s="100" t="s">
        <v>21</v>
      </c>
      <c r="Q405" s="100">
        <v>7</v>
      </c>
      <c r="R405" s="87">
        <v>2070</v>
      </c>
      <c r="S405" s="87" t="s">
        <v>114</v>
      </c>
      <c r="T405" s="87">
        <v>584</v>
      </c>
      <c r="U405" s="101"/>
      <c r="V405" s="101"/>
      <c r="W405" s="102"/>
      <c r="X405" s="90">
        <f t="shared" si="132"/>
        <v>1</v>
      </c>
      <c r="Y405" s="91">
        <f t="shared" si="156"/>
        <v>7</v>
      </c>
      <c r="Z405" s="91">
        <f t="shared" si="133"/>
        <v>0</v>
      </c>
      <c r="AA405" s="92">
        <f t="shared" si="134"/>
        <v>0</v>
      </c>
      <c r="AB405" s="93"/>
      <c r="AC405" s="88" t="s">
        <v>802</v>
      </c>
      <c r="AD405" s="103"/>
      <c r="AE405" s="139">
        <v>40001163</v>
      </c>
      <c r="AF405" s="140" t="s">
        <v>945</v>
      </c>
      <c r="AG405" s="140" t="s">
        <v>947</v>
      </c>
    </row>
    <row r="406" spans="1:33" s="104" customFormat="1" ht="12" customHeight="1" x14ac:dyDescent="0.2">
      <c r="A406" s="69">
        <f t="shared" si="186"/>
        <v>405</v>
      </c>
      <c r="B406" s="69">
        <v>11</v>
      </c>
      <c r="C406" s="78" t="str">
        <f t="shared" si="163"/>
        <v>Крепкий алкоголь</v>
      </c>
      <c r="D406" s="99" t="s">
        <v>88</v>
      </c>
      <c r="E406" s="79" t="str">
        <f t="shared" si="187"/>
        <v>FN-32-500-Хортица</v>
      </c>
      <c r="F406" s="80">
        <v>132950</v>
      </c>
      <c r="G406" s="81">
        <f t="shared" si="188"/>
        <v>11100405</v>
      </c>
      <c r="H406" s="82">
        <v>500</v>
      </c>
      <c r="I406" s="83" t="s">
        <v>742</v>
      </c>
      <c r="J406" s="84">
        <f t="shared" si="189"/>
        <v>132950</v>
      </c>
      <c r="K406" s="99" t="s">
        <v>473</v>
      </c>
      <c r="L406" s="69" t="s">
        <v>20</v>
      </c>
      <c r="M406" s="69">
        <v>10</v>
      </c>
      <c r="N406" s="69">
        <v>390</v>
      </c>
      <c r="O406" s="69">
        <v>1680</v>
      </c>
      <c r="P406" s="100" t="s">
        <v>33</v>
      </c>
      <c r="Q406" s="100">
        <v>7</v>
      </c>
      <c r="R406" s="87">
        <v>1850</v>
      </c>
      <c r="S406" s="87">
        <v>8</v>
      </c>
      <c r="T406" s="87">
        <v>700</v>
      </c>
      <c r="U406" s="88" t="s">
        <v>102</v>
      </c>
      <c r="V406" s="101"/>
      <c r="W406" s="102"/>
      <c r="X406" s="90">
        <f t="shared" si="132"/>
        <v>0</v>
      </c>
      <c r="Y406" s="91">
        <f t="shared" si="156"/>
        <v>0</v>
      </c>
      <c r="Z406" s="91">
        <f t="shared" si="133"/>
        <v>8</v>
      </c>
      <c r="AA406" s="92">
        <f t="shared" si="134"/>
        <v>0</v>
      </c>
      <c r="AB406" s="93"/>
      <c r="AC406" s="88" t="s">
        <v>802</v>
      </c>
      <c r="AD406" s="103"/>
      <c r="AE406" s="101"/>
      <c r="AF406" s="140" t="s">
        <v>945</v>
      </c>
      <c r="AG406" s="88" t="s">
        <v>950</v>
      </c>
    </row>
    <row r="407" spans="1:33" s="104" customFormat="1" ht="12" customHeight="1" x14ac:dyDescent="0.2">
      <c r="A407" s="69">
        <f t="shared" si="186"/>
        <v>406</v>
      </c>
      <c r="B407" s="69">
        <v>11</v>
      </c>
      <c r="C407" s="78" t="str">
        <f t="shared" si="163"/>
        <v>Крепкий алкоголь</v>
      </c>
      <c r="D407" s="99" t="s">
        <v>88</v>
      </c>
      <c r="E407" s="79" t="str">
        <f t="shared" ref="E407" si="190">K407</f>
        <v>FN-32-700-Хортица</v>
      </c>
      <c r="F407" s="80">
        <v>133070</v>
      </c>
      <c r="G407" s="81">
        <f t="shared" ref="G407" si="191">IF(AND(B407&gt;0,M407&gt;0),CONCATENATE(B407,M407,RIGHT(G406,4))+1,"")</f>
        <v>11100406</v>
      </c>
      <c r="H407" s="82">
        <v>700</v>
      </c>
      <c r="I407" s="83" t="s">
        <v>743</v>
      </c>
      <c r="J407" s="84">
        <f t="shared" ref="J407" si="192">F407</f>
        <v>133070</v>
      </c>
      <c r="K407" s="99" t="s">
        <v>474</v>
      </c>
      <c r="L407" s="69" t="s">
        <v>20</v>
      </c>
      <c r="M407" s="69">
        <v>10</v>
      </c>
      <c r="N407" s="69">
        <v>550</v>
      </c>
      <c r="O407" s="69">
        <v>1372</v>
      </c>
      <c r="P407" s="100" t="s">
        <v>33</v>
      </c>
      <c r="Q407" s="100">
        <v>7</v>
      </c>
      <c r="R407" s="87">
        <v>2010</v>
      </c>
      <c r="S407" s="87">
        <v>8</v>
      </c>
      <c r="T407" s="87">
        <v>800</v>
      </c>
      <c r="U407" s="88" t="s">
        <v>102</v>
      </c>
      <c r="V407" s="101"/>
      <c r="W407" s="102"/>
      <c r="X407" s="90">
        <f t="shared" si="132"/>
        <v>0</v>
      </c>
      <c r="Y407" s="91">
        <f t="shared" si="156"/>
        <v>0</v>
      </c>
      <c r="Z407" s="91">
        <f t="shared" si="133"/>
        <v>8</v>
      </c>
      <c r="AA407" s="92">
        <f t="shared" si="134"/>
        <v>0</v>
      </c>
      <c r="AB407" s="93"/>
      <c r="AC407" s="88" t="s">
        <v>802</v>
      </c>
      <c r="AD407" s="103"/>
      <c r="AE407" s="101"/>
      <c r="AF407" s="140" t="s">
        <v>945</v>
      </c>
      <c r="AG407" s="88" t="s">
        <v>950</v>
      </c>
    </row>
    <row r="408" spans="1:33" s="104" customFormat="1" ht="12" customHeight="1" x14ac:dyDescent="0.2">
      <c r="A408" s="69">
        <f t="shared" si="186"/>
        <v>407</v>
      </c>
      <c r="B408" s="69">
        <v>11</v>
      </c>
      <c r="C408" s="78" t="str">
        <f t="shared" si="163"/>
        <v>Крепкий алкоголь</v>
      </c>
      <c r="D408" s="99" t="s">
        <v>476</v>
      </c>
      <c r="E408" s="79" t="str">
        <f t="shared" ref="E408" si="193">K408</f>
        <v>В-28-2-500-Марьяж</v>
      </c>
      <c r="F408" s="80">
        <v>133150</v>
      </c>
      <c r="G408" s="81">
        <f t="shared" ref="G408" si="194">IF(AND(B408&gt;0,M408&gt;0),CONCATENATE(B408,M408,RIGHT(G407,4))+1,"")</f>
        <v>11100407</v>
      </c>
      <c r="H408" s="82">
        <v>500</v>
      </c>
      <c r="I408" s="83" t="s">
        <v>744</v>
      </c>
      <c r="J408" s="84">
        <f t="shared" ref="J408" si="195">F408</f>
        <v>133150</v>
      </c>
      <c r="K408" s="99" t="s">
        <v>477</v>
      </c>
      <c r="L408" s="69" t="s">
        <v>20</v>
      </c>
      <c r="M408" s="69">
        <v>10</v>
      </c>
      <c r="N408" s="69">
        <v>405</v>
      </c>
      <c r="O408" s="69">
        <v>1352</v>
      </c>
      <c r="P408" s="100" t="s">
        <v>43</v>
      </c>
      <c r="Q408" s="100">
        <v>8</v>
      </c>
      <c r="R408" s="87">
        <v>1874</v>
      </c>
      <c r="S408" s="87">
        <v>9</v>
      </c>
      <c r="T408" s="87">
        <v>581</v>
      </c>
      <c r="U408" s="88"/>
      <c r="V408" s="101"/>
      <c r="W408" s="102"/>
      <c r="X408" s="90">
        <f t="shared" si="132"/>
        <v>0</v>
      </c>
      <c r="Y408" s="91">
        <f t="shared" si="156"/>
        <v>0</v>
      </c>
      <c r="Z408" s="91">
        <f t="shared" si="133"/>
        <v>9</v>
      </c>
      <c r="AA408" s="92">
        <f t="shared" si="134"/>
        <v>0</v>
      </c>
      <c r="AB408" s="93"/>
      <c r="AC408" s="88" t="s">
        <v>802</v>
      </c>
      <c r="AD408" s="103"/>
      <c r="AE408" s="101"/>
      <c r="AF408" s="140" t="s">
        <v>945</v>
      </c>
      <c r="AG408" s="88" t="s">
        <v>950</v>
      </c>
    </row>
    <row r="409" spans="1:33" s="104" customFormat="1" ht="12" customHeight="1" x14ac:dyDescent="0.2">
      <c r="A409" s="69">
        <f t="shared" si="186"/>
        <v>408</v>
      </c>
      <c r="B409" s="69">
        <v>11</v>
      </c>
      <c r="C409" s="78" t="str">
        <f t="shared" si="163"/>
        <v>Крепкий алкоголь</v>
      </c>
      <c r="D409" s="99" t="s">
        <v>476</v>
      </c>
      <c r="E409" s="79" t="str">
        <f t="shared" ref="E409" si="196">K409</f>
        <v>В-28-1-250-Славянская</v>
      </c>
      <c r="F409" s="80">
        <v>133225</v>
      </c>
      <c r="G409" s="81">
        <f t="shared" ref="G409" si="197">IF(AND(B409&gt;0,M409&gt;0),CONCATENATE(B409,M409,RIGHT(G408,4))+1,"")</f>
        <v>11100408</v>
      </c>
      <c r="H409" s="82">
        <v>250</v>
      </c>
      <c r="I409" s="83" t="s">
        <v>745</v>
      </c>
      <c r="J409" s="84">
        <f t="shared" ref="J409" si="198">F409</f>
        <v>133225</v>
      </c>
      <c r="K409" s="99" t="s">
        <v>478</v>
      </c>
      <c r="L409" s="69" t="s">
        <v>20</v>
      </c>
      <c r="M409" s="69">
        <v>10</v>
      </c>
      <c r="N409" s="69">
        <v>220</v>
      </c>
      <c r="O409" s="69">
        <v>3040</v>
      </c>
      <c r="P409" s="100" t="s">
        <v>43</v>
      </c>
      <c r="Q409" s="100">
        <v>8</v>
      </c>
      <c r="R409" s="87">
        <v>1746</v>
      </c>
      <c r="S409" s="87">
        <v>9</v>
      </c>
      <c r="T409" s="87">
        <v>706</v>
      </c>
      <c r="U409" s="88"/>
      <c r="V409" s="101"/>
      <c r="W409" s="102"/>
      <c r="X409" s="90">
        <f t="shared" si="132"/>
        <v>0</v>
      </c>
      <c r="Y409" s="91">
        <f t="shared" si="156"/>
        <v>0</v>
      </c>
      <c r="Z409" s="91">
        <f t="shared" si="133"/>
        <v>9</v>
      </c>
      <c r="AA409" s="92">
        <f t="shared" si="134"/>
        <v>0</v>
      </c>
      <c r="AB409" s="93"/>
      <c r="AC409" s="88" t="s">
        <v>802</v>
      </c>
      <c r="AD409" s="103"/>
      <c r="AE409" s="101"/>
      <c r="AF409" s="140" t="s">
        <v>945</v>
      </c>
      <c r="AG409" s="140" t="s">
        <v>947</v>
      </c>
    </row>
    <row r="410" spans="1:33" s="104" customFormat="1" ht="12" customHeight="1" x14ac:dyDescent="0.2">
      <c r="A410" s="69">
        <f t="shared" si="186"/>
        <v>409</v>
      </c>
      <c r="B410" s="69">
        <v>11</v>
      </c>
      <c r="C410" s="78" t="str">
        <f t="shared" si="163"/>
        <v>Крепкий алкоголь</v>
      </c>
      <c r="D410" s="99" t="s">
        <v>476</v>
      </c>
      <c r="E410" s="79" t="str">
        <f t="shared" ref="E410:E411" si="199">K410</f>
        <v>В-30-4-500-Славянская</v>
      </c>
      <c r="F410" s="80">
        <v>133350</v>
      </c>
      <c r="G410" s="81">
        <f t="shared" ref="G410:G411" si="200">IF(AND(B410&gt;0,M410&gt;0),CONCATENATE(B410,M410,RIGHT(G409,4))+1,"")</f>
        <v>11100409</v>
      </c>
      <c r="H410" s="82">
        <v>500</v>
      </c>
      <c r="I410" s="83" t="s">
        <v>746</v>
      </c>
      <c r="J410" s="84">
        <f t="shared" ref="J410:J411" si="201">F410</f>
        <v>133350</v>
      </c>
      <c r="K410" s="99" t="s">
        <v>479</v>
      </c>
      <c r="L410" s="69" t="s">
        <v>20</v>
      </c>
      <c r="M410" s="69">
        <v>10</v>
      </c>
      <c r="N410" s="69">
        <v>390</v>
      </c>
      <c r="O410" s="69">
        <v>1584</v>
      </c>
      <c r="P410" s="100" t="s">
        <v>25</v>
      </c>
      <c r="Q410" s="100">
        <v>6</v>
      </c>
      <c r="R410" s="87">
        <v>1738</v>
      </c>
      <c r="S410" s="87">
        <v>7</v>
      </c>
      <c r="T410" s="87">
        <v>652</v>
      </c>
      <c r="U410" s="88"/>
      <c r="V410" s="101"/>
      <c r="W410" s="102"/>
      <c r="X410" s="90">
        <f t="shared" si="132"/>
        <v>0</v>
      </c>
      <c r="Y410" s="91">
        <f t="shared" si="156"/>
        <v>0</v>
      </c>
      <c r="Z410" s="91">
        <f t="shared" si="133"/>
        <v>7</v>
      </c>
      <c r="AA410" s="92">
        <f t="shared" si="134"/>
        <v>0</v>
      </c>
      <c r="AB410" s="93"/>
      <c r="AC410" s="88" t="s">
        <v>802</v>
      </c>
      <c r="AD410" s="103"/>
      <c r="AE410" s="101"/>
      <c r="AF410" s="140" t="s">
        <v>945</v>
      </c>
      <c r="AG410" s="140" t="s">
        <v>947</v>
      </c>
    </row>
    <row r="411" spans="1:33" s="104" customFormat="1" ht="12" customHeight="1" x14ac:dyDescent="0.2">
      <c r="A411" s="69">
        <f t="shared" si="186"/>
        <v>410</v>
      </c>
      <c r="B411" s="69">
        <v>11</v>
      </c>
      <c r="C411" s="78" t="str">
        <f t="shared" si="163"/>
        <v>Крепкий алкоголь</v>
      </c>
      <c r="D411" s="99" t="s">
        <v>467</v>
      </c>
      <c r="E411" s="79" t="str">
        <f t="shared" si="199"/>
        <v>В-25-1-250-Наши традиции</v>
      </c>
      <c r="F411" s="80">
        <v>133425</v>
      </c>
      <c r="G411" s="81">
        <f t="shared" si="200"/>
        <v>11100410</v>
      </c>
      <c r="H411" s="82">
        <v>250</v>
      </c>
      <c r="I411" s="83" t="s">
        <v>747</v>
      </c>
      <c r="J411" s="84">
        <f t="shared" si="201"/>
        <v>133425</v>
      </c>
      <c r="K411" s="99" t="s">
        <v>480</v>
      </c>
      <c r="L411" s="69" t="s">
        <v>20</v>
      </c>
      <c r="M411" s="69">
        <v>10</v>
      </c>
      <c r="N411" s="69">
        <v>250</v>
      </c>
      <c r="O411" s="69">
        <v>2870</v>
      </c>
      <c r="P411" s="100" t="s">
        <v>33</v>
      </c>
      <c r="Q411" s="100">
        <v>7</v>
      </c>
      <c r="R411" s="87">
        <v>1772</v>
      </c>
      <c r="S411" s="87" t="s">
        <v>114</v>
      </c>
      <c r="T411" s="87">
        <v>765</v>
      </c>
      <c r="U411" s="88" t="s">
        <v>102</v>
      </c>
      <c r="V411" s="101"/>
      <c r="W411" s="102"/>
      <c r="X411" s="90">
        <f t="shared" si="132"/>
        <v>0</v>
      </c>
      <c r="Y411" s="91">
        <f t="shared" si="156"/>
        <v>0</v>
      </c>
      <c r="Z411" s="91">
        <f t="shared" si="133"/>
        <v>8</v>
      </c>
      <c r="AA411" s="92">
        <f t="shared" si="134"/>
        <v>0</v>
      </c>
      <c r="AB411" s="93"/>
      <c r="AC411" s="88" t="s">
        <v>802</v>
      </c>
      <c r="AD411" s="103"/>
      <c r="AE411" s="101"/>
      <c r="AF411" s="140" t="s">
        <v>945</v>
      </c>
      <c r="AG411" s="88" t="s">
        <v>950</v>
      </c>
    </row>
    <row r="412" spans="1:33" s="104" customFormat="1" ht="12" customHeight="1" x14ac:dyDescent="0.2">
      <c r="A412" s="69">
        <f t="shared" si="186"/>
        <v>411</v>
      </c>
      <c r="B412" s="69">
        <v>11</v>
      </c>
      <c r="C412" s="78" t="str">
        <f t="shared" si="163"/>
        <v>Крепкий алкоголь</v>
      </c>
      <c r="D412" s="99" t="s">
        <v>483</v>
      </c>
      <c r="E412" s="79" t="str">
        <f t="shared" ref="E412:E413" si="202">K412</f>
        <v>П-27-500-Праздничный</v>
      </c>
      <c r="F412" s="80">
        <v>133550</v>
      </c>
      <c r="G412" s="81">
        <f t="shared" ref="G412:G413" si="203">IF(AND(B412&gt;0,M412&gt;0),CONCATENATE(B412,M412,RIGHT(G411,4))+1,"")</f>
        <v>11100411</v>
      </c>
      <c r="H412" s="82">
        <v>500</v>
      </c>
      <c r="I412" s="83" t="s">
        <v>748</v>
      </c>
      <c r="J412" s="84">
        <f t="shared" ref="J412:J413" si="204">F412</f>
        <v>133550</v>
      </c>
      <c r="K412" s="99" t="s">
        <v>481</v>
      </c>
      <c r="L412" s="69" t="s">
        <v>20</v>
      </c>
      <c r="M412" s="69">
        <v>10</v>
      </c>
      <c r="N412" s="69">
        <v>395</v>
      </c>
      <c r="O412" s="69">
        <v>1631</v>
      </c>
      <c r="P412" s="100" t="s">
        <v>33</v>
      </c>
      <c r="Q412" s="100">
        <v>7</v>
      </c>
      <c r="R412" s="87">
        <v>2070</v>
      </c>
      <c r="S412" s="87">
        <v>8</v>
      </c>
      <c r="T412" s="87">
        <v>689</v>
      </c>
      <c r="U412" s="88"/>
      <c r="V412" s="101"/>
      <c r="W412" s="102"/>
      <c r="X412" s="90">
        <f t="shared" si="132"/>
        <v>0</v>
      </c>
      <c r="Y412" s="91">
        <f t="shared" si="156"/>
        <v>0</v>
      </c>
      <c r="Z412" s="91">
        <f t="shared" si="133"/>
        <v>8</v>
      </c>
      <c r="AA412" s="92">
        <f t="shared" si="134"/>
        <v>0</v>
      </c>
      <c r="AB412" s="93"/>
      <c r="AC412" s="88" t="s">
        <v>802</v>
      </c>
      <c r="AD412" s="103"/>
      <c r="AE412" s="101"/>
      <c r="AF412" s="140" t="s">
        <v>945</v>
      </c>
      <c r="AG412" s="88" t="s">
        <v>950</v>
      </c>
    </row>
    <row r="413" spans="1:33" s="104" customFormat="1" ht="12" customHeight="1" x14ac:dyDescent="0.2">
      <c r="A413" s="69">
        <f t="shared" si="186"/>
        <v>412</v>
      </c>
      <c r="B413" s="69">
        <v>11</v>
      </c>
      <c r="C413" s="78" t="str">
        <f t="shared" si="163"/>
        <v>Крепкий алкоголь</v>
      </c>
      <c r="D413" s="99" t="s">
        <v>476</v>
      </c>
      <c r="E413" s="79" t="str">
        <f t="shared" si="202"/>
        <v>30х60 D-2-700-Славянская</v>
      </c>
      <c r="F413" s="80">
        <v>133670</v>
      </c>
      <c r="G413" s="81">
        <f t="shared" si="203"/>
        <v>11100412</v>
      </c>
      <c r="H413" s="82">
        <v>700</v>
      </c>
      <c r="I413" s="83" t="s">
        <v>749</v>
      </c>
      <c r="J413" s="84">
        <f t="shared" si="204"/>
        <v>133670</v>
      </c>
      <c r="K413" s="99" t="s">
        <v>484</v>
      </c>
      <c r="L413" s="69" t="s">
        <v>20</v>
      </c>
      <c r="M413" s="69">
        <v>10</v>
      </c>
      <c r="N413" s="69">
        <v>488</v>
      </c>
      <c r="O413" s="69">
        <v>1218</v>
      </c>
      <c r="P413" s="100" t="s">
        <v>25</v>
      </c>
      <c r="Q413" s="100">
        <v>6</v>
      </c>
      <c r="R413" s="87">
        <v>1858</v>
      </c>
      <c r="S413" s="87">
        <v>7</v>
      </c>
      <c r="T413" s="87">
        <v>629</v>
      </c>
      <c r="U413" s="88"/>
      <c r="V413" s="101"/>
      <c r="W413" s="102"/>
      <c r="X413" s="90">
        <f t="shared" si="132"/>
        <v>0</v>
      </c>
      <c r="Y413" s="91">
        <f t="shared" si="156"/>
        <v>0</v>
      </c>
      <c r="Z413" s="91">
        <f t="shared" si="133"/>
        <v>7</v>
      </c>
      <c r="AA413" s="92">
        <f t="shared" si="134"/>
        <v>0</v>
      </c>
      <c r="AB413" s="93"/>
      <c r="AC413" s="88" t="s">
        <v>802</v>
      </c>
      <c r="AD413" s="103"/>
      <c r="AE413" s="101"/>
      <c r="AF413" s="140" t="s">
        <v>945</v>
      </c>
      <c r="AG413" s="88" t="s">
        <v>950</v>
      </c>
    </row>
    <row r="414" spans="1:33" s="104" customFormat="1" ht="12" customHeight="1" x14ac:dyDescent="0.2">
      <c r="A414" s="69">
        <f t="shared" si="186"/>
        <v>413</v>
      </c>
      <c r="B414" s="69">
        <v>11</v>
      </c>
      <c r="C414" s="78" t="str">
        <f t="shared" si="163"/>
        <v>Крепкий алкоголь</v>
      </c>
      <c r="D414" s="99" t="s">
        <v>476</v>
      </c>
      <c r="E414" s="79" t="str">
        <f t="shared" ref="E414:E418" si="205">K414</f>
        <v>31.5х44 D-2-1000-Славянская</v>
      </c>
      <c r="F414" s="80">
        <v>133799</v>
      </c>
      <c r="G414" s="81">
        <f t="shared" ref="G414:G418" si="206">IF(AND(B414&gt;0,M414&gt;0),CONCATENATE(B414,M414,RIGHT(G413,4))+1,"")</f>
        <v>11100413</v>
      </c>
      <c r="H414" s="82">
        <v>1000</v>
      </c>
      <c r="I414" s="83" t="s">
        <v>750</v>
      </c>
      <c r="J414" s="84">
        <f t="shared" ref="J414:J418" si="207">F414</f>
        <v>133799</v>
      </c>
      <c r="K414" s="99" t="s">
        <v>485</v>
      </c>
      <c r="L414" s="69" t="s">
        <v>20</v>
      </c>
      <c r="M414" s="69">
        <v>10</v>
      </c>
      <c r="N414" s="69">
        <v>627</v>
      </c>
      <c r="O414" s="69">
        <v>790</v>
      </c>
      <c r="P414" s="100" t="s">
        <v>38</v>
      </c>
      <c r="Q414" s="100">
        <v>5</v>
      </c>
      <c r="R414" s="87">
        <v>1699</v>
      </c>
      <c r="S414" s="87">
        <v>6</v>
      </c>
      <c r="T414" s="87">
        <v>531.20000000000005</v>
      </c>
      <c r="U414" s="88"/>
      <c r="V414" s="101"/>
      <c r="W414" s="102"/>
      <c r="X414" s="90">
        <f t="shared" si="132"/>
        <v>0</v>
      </c>
      <c r="Y414" s="91">
        <f t="shared" si="156"/>
        <v>0</v>
      </c>
      <c r="Z414" s="91">
        <f t="shared" si="133"/>
        <v>6</v>
      </c>
      <c r="AA414" s="92">
        <f t="shared" si="134"/>
        <v>0</v>
      </c>
      <c r="AB414" s="93"/>
      <c r="AC414" s="88" t="s">
        <v>802</v>
      </c>
      <c r="AD414" s="103"/>
      <c r="AE414" s="101"/>
      <c r="AF414" s="140" t="s">
        <v>945</v>
      </c>
      <c r="AG414" s="88" t="s">
        <v>950</v>
      </c>
    </row>
    <row r="415" spans="1:33" ht="12.75" customHeight="1" x14ac:dyDescent="0.2">
      <c r="A415" s="69">
        <f t="shared" si="186"/>
        <v>414</v>
      </c>
      <c r="B415" s="69">
        <v>11</v>
      </c>
      <c r="C415" s="78" t="str">
        <f t="shared" si="163"/>
        <v>Крепкий алкоголь</v>
      </c>
      <c r="D415" s="79" t="s">
        <v>57</v>
      </c>
      <c r="E415" s="79" t="str">
        <f t="shared" si="205"/>
        <v>В-28-1-250-Урожай (доп.упаковка)</v>
      </c>
      <c r="F415" s="80">
        <v>116025</v>
      </c>
      <c r="G415" s="81">
        <f t="shared" si="206"/>
        <v>11100414</v>
      </c>
      <c r="H415" s="82">
        <v>250</v>
      </c>
      <c r="I415" s="83" t="s">
        <v>545</v>
      </c>
      <c r="J415" s="84">
        <f t="shared" si="207"/>
        <v>116025</v>
      </c>
      <c r="K415" s="85" t="s">
        <v>425</v>
      </c>
      <c r="L415" s="69" t="s">
        <v>20</v>
      </c>
      <c r="M415" s="65">
        <v>10</v>
      </c>
      <c r="N415" s="69">
        <v>250</v>
      </c>
      <c r="O415" s="86">
        <v>2912</v>
      </c>
      <c r="P415" s="69" t="s">
        <v>43</v>
      </c>
      <c r="Q415" s="69">
        <v>8</v>
      </c>
      <c r="R415" s="87">
        <v>1562</v>
      </c>
      <c r="S415" s="69">
        <v>9</v>
      </c>
      <c r="T415" s="69">
        <v>762</v>
      </c>
      <c r="U415" s="101" t="s">
        <v>460</v>
      </c>
      <c r="V415" s="88"/>
      <c r="W415" s="89"/>
      <c r="X415" s="90">
        <f t="shared" si="132"/>
        <v>0</v>
      </c>
      <c r="Y415" s="91">
        <f t="shared" si="156"/>
        <v>0</v>
      </c>
      <c r="Z415" s="91">
        <f t="shared" si="133"/>
        <v>9</v>
      </c>
      <c r="AA415" s="92">
        <f t="shared" si="134"/>
        <v>0</v>
      </c>
      <c r="AB415" s="93"/>
      <c r="AC415" s="88" t="s">
        <v>802</v>
      </c>
      <c r="AD415" s="94"/>
      <c r="AE415" s="88"/>
      <c r="AF415" s="140" t="s">
        <v>945</v>
      </c>
      <c r="AG415" s="144" t="s">
        <v>947</v>
      </c>
    </row>
    <row r="416" spans="1:33" s="104" customFormat="1" ht="12" customHeight="1" x14ac:dyDescent="0.2">
      <c r="A416" s="69">
        <f t="shared" si="186"/>
        <v>415</v>
      </c>
      <c r="B416" s="69">
        <v>11</v>
      </c>
      <c r="C416" s="78" t="str">
        <f t="shared" si="163"/>
        <v>Крепкий алкоголь</v>
      </c>
      <c r="D416" s="99" t="s">
        <v>467</v>
      </c>
      <c r="E416" s="79" t="str">
        <f t="shared" si="205"/>
        <v>В-28-1-250-STUZHA</v>
      </c>
      <c r="F416" s="80">
        <v>128225</v>
      </c>
      <c r="G416" s="81">
        <f t="shared" si="206"/>
        <v>11100415</v>
      </c>
      <c r="H416" s="82">
        <v>250</v>
      </c>
      <c r="I416" s="83" t="s">
        <v>684</v>
      </c>
      <c r="J416" s="84">
        <f t="shared" si="207"/>
        <v>128225</v>
      </c>
      <c r="K416" s="99" t="s">
        <v>284</v>
      </c>
      <c r="L416" s="69" t="s">
        <v>20</v>
      </c>
      <c r="M416" s="69">
        <v>10</v>
      </c>
      <c r="N416" s="69">
        <v>285</v>
      </c>
      <c r="O416" s="69">
        <v>2952</v>
      </c>
      <c r="P416" s="100" t="s">
        <v>43</v>
      </c>
      <c r="Q416" s="100">
        <v>8</v>
      </c>
      <c r="R416" s="87">
        <v>1706</v>
      </c>
      <c r="S416" s="87">
        <v>9</v>
      </c>
      <c r="T416" s="87">
        <v>870</v>
      </c>
      <c r="U416" s="101"/>
      <c r="V416" s="101"/>
      <c r="W416" s="102"/>
      <c r="X416" s="90">
        <f t="shared" si="132"/>
        <v>0</v>
      </c>
      <c r="Y416" s="91">
        <f t="shared" si="156"/>
        <v>0</v>
      </c>
      <c r="Z416" s="91">
        <f t="shared" si="133"/>
        <v>9</v>
      </c>
      <c r="AA416" s="92">
        <f t="shared" si="134"/>
        <v>0</v>
      </c>
      <c r="AB416" s="93"/>
      <c r="AC416" s="88" t="s">
        <v>802</v>
      </c>
      <c r="AD416" s="103"/>
      <c r="AE416" s="101"/>
      <c r="AF416" s="140" t="s">
        <v>945</v>
      </c>
      <c r="AG416" s="144" t="s">
        <v>947</v>
      </c>
    </row>
    <row r="417" spans="1:33" ht="12.75" customHeight="1" x14ac:dyDescent="0.2">
      <c r="A417" s="69">
        <f t="shared" si="186"/>
        <v>416</v>
      </c>
      <c r="B417" s="69">
        <v>11</v>
      </c>
      <c r="C417" s="78" t="str">
        <f t="shared" si="163"/>
        <v>Крепкий алкоголь</v>
      </c>
      <c r="D417" s="79" t="s">
        <v>42</v>
      </c>
      <c r="E417" s="79" t="str">
        <f t="shared" si="205"/>
        <v>КПМ-30-700-Казенка New</v>
      </c>
      <c r="F417" s="80">
        <v>116970</v>
      </c>
      <c r="G417" s="81">
        <f t="shared" si="206"/>
        <v>11100416</v>
      </c>
      <c r="H417" s="82">
        <v>700</v>
      </c>
      <c r="I417" s="83" t="s">
        <v>525</v>
      </c>
      <c r="J417" s="84">
        <f t="shared" si="207"/>
        <v>116970</v>
      </c>
      <c r="K417" s="85" t="s">
        <v>827</v>
      </c>
      <c r="L417" s="69" t="s">
        <v>20</v>
      </c>
      <c r="M417" s="69">
        <v>10</v>
      </c>
      <c r="N417" s="69">
        <v>525</v>
      </c>
      <c r="O417" s="86">
        <v>1176</v>
      </c>
      <c r="P417" s="69" t="s">
        <v>25</v>
      </c>
      <c r="Q417" s="69">
        <v>6</v>
      </c>
      <c r="R417" s="87">
        <v>1918</v>
      </c>
      <c r="S417" s="69">
        <v>7</v>
      </c>
      <c r="T417" s="69">
        <v>653</v>
      </c>
      <c r="U417" s="88"/>
      <c r="V417" s="88"/>
      <c r="W417" s="89"/>
      <c r="X417" s="90">
        <f t="shared" si="132"/>
        <v>0</v>
      </c>
      <c r="Y417" s="91">
        <f t="shared" si="156"/>
        <v>0</v>
      </c>
      <c r="Z417" s="91">
        <f t="shared" si="133"/>
        <v>7</v>
      </c>
      <c r="AA417" s="92">
        <f t="shared" si="134"/>
        <v>0</v>
      </c>
      <c r="AB417" s="93"/>
      <c r="AC417" s="88" t="s">
        <v>802</v>
      </c>
      <c r="AD417" s="94"/>
      <c r="AE417" s="88"/>
      <c r="AF417" s="140" t="s">
        <v>945</v>
      </c>
      <c r="AG417" s="144" t="s">
        <v>947</v>
      </c>
    </row>
    <row r="418" spans="1:33" s="104" customFormat="1" ht="12" customHeight="1" x14ac:dyDescent="0.2">
      <c r="A418" s="69">
        <f t="shared" si="186"/>
        <v>417</v>
      </c>
      <c r="B418" s="69">
        <v>14</v>
      </c>
      <c r="C418" s="78" t="str">
        <f t="shared" si="163"/>
        <v>Пиво</v>
      </c>
      <c r="D418" s="99" t="s">
        <v>18</v>
      </c>
      <c r="E418" s="79" t="str">
        <f t="shared" si="205"/>
        <v>КПЕа-500-Балтика New</v>
      </c>
      <c r="F418" s="80">
        <v>132450</v>
      </c>
      <c r="G418" s="81">
        <f t="shared" si="206"/>
        <v>14300417</v>
      </c>
      <c r="H418" s="82">
        <v>500</v>
      </c>
      <c r="I418" s="83" t="s">
        <v>737</v>
      </c>
      <c r="J418" s="84">
        <f t="shared" si="207"/>
        <v>132450</v>
      </c>
      <c r="K418" s="99" t="s">
        <v>475</v>
      </c>
      <c r="L418" s="69" t="s">
        <v>20</v>
      </c>
      <c r="M418" s="69">
        <v>30</v>
      </c>
      <c r="N418" s="69">
        <v>375</v>
      </c>
      <c r="O418" s="69">
        <v>1320</v>
      </c>
      <c r="P418" s="100" t="s">
        <v>109</v>
      </c>
      <c r="Q418" s="100">
        <v>5</v>
      </c>
      <c r="R418" s="87">
        <v>1456.5</v>
      </c>
      <c r="S418" s="87" t="s">
        <v>118</v>
      </c>
      <c r="T418" s="87">
        <v>529</v>
      </c>
      <c r="U418" s="101"/>
      <c r="V418" s="101"/>
      <c r="W418" s="102"/>
      <c r="X418" s="90">
        <f t="shared" si="132"/>
        <v>1</v>
      </c>
      <c r="Y418" s="91">
        <f t="shared" si="156"/>
        <v>5</v>
      </c>
      <c r="Z418" s="91">
        <f t="shared" si="133"/>
        <v>0</v>
      </c>
      <c r="AA418" s="92">
        <f t="shared" si="134"/>
        <v>0</v>
      </c>
      <c r="AB418" s="93"/>
      <c r="AC418" s="88" t="s">
        <v>802</v>
      </c>
      <c r="AD418" s="103"/>
      <c r="AE418" s="101"/>
      <c r="AF418" s="140" t="s">
        <v>945</v>
      </c>
      <c r="AG418" s="140" t="s">
        <v>947</v>
      </c>
    </row>
    <row r="419" spans="1:33" s="104" customFormat="1" ht="12" customHeight="1" x14ac:dyDescent="0.2">
      <c r="A419" s="69">
        <f t="shared" si="186"/>
        <v>418</v>
      </c>
      <c r="B419" s="69">
        <v>14</v>
      </c>
      <c r="C419" s="78" t="str">
        <f t="shared" si="163"/>
        <v>Пиво</v>
      </c>
      <c r="D419" s="99" t="s">
        <v>18</v>
      </c>
      <c r="E419" s="79" t="str">
        <f t="shared" ref="E419" si="208">K419</f>
        <v>КПЕа-500-Балтика New</v>
      </c>
      <c r="F419" s="80">
        <v>132450</v>
      </c>
      <c r="G419" s="81">
        <f t="shared" ref="G419" si="209">IF(AND(B419&gt;0,M419&gt;0),CONCATENATE(B419,M419,RIGHT(G418,4))+1,"")</f>
        <v>14300418</v>
      </c>
      <c r="H419" s="82">
        <v>500</v>
      </c>
      <c r="I419" s="83" t="s">
        <v>737</v>
      </c>
      <c r="J419" s="84">
        <f t="shared" ref="J419" si="210">F419</f>
        <v>132450</v>
      </c>
      <c r="K419" s="99" t="s">
        <v>475</v>
      </c>
      <c r="L419" s="69" t="s">
        <v>20</v>
      </c>
      <c r="M419" s="69">
        <v>30</v>
      </c>
      <c r="N419" s="69">
        <v>375</v>
      </c>
      <c r="O419" s="69">
        <v>1848</v>
      </c>
      <c r="P419" s="100" t="s">
        <v>21</v>
      </c>
      <c r="Q419" s="100">
        <v>7</v>
      </c>
      <c r="R419" s="87">
        <v>1977.5</v>
      </c>
      <c r="S419" s="87" t="s">
        <v>114</v>
      </c>
      <c r="T419" s="87">
        <v>726</v>
      </c>
      <c r="U419" s="101"/>
      <c r="V419" s="101"/>
      <c r="W419" s="102"/>
      <c r="X419" s="90">
        <f t="shared" si="132"/>
        <v>1</v>
      </c>
      <c r="Y419" s="91">
        <f t="shared" si="156"/>
        <v>7</v>
      </c>
      <c r="Z419" s="91">
        <f t="shared" si="133"/>
        <v>0</v>
      </c>
      <c r="AA419" s="92">
        <f t="shared" si="134"/>
        <v>0</v>
      </c>
      <c r="AB419" s="93"/>
      <c r="AC419" s="88" t="s">
        <v>802</v>
      </c>
      <c r="AD419" s="103"/>
      <c r="AE419" s="101"/>
      <c r="AF419" s="140" t="s">
        <v>945</v>
      </c>
      <c r="AG419" s="140" t="s">
        <v>947</v>
      </c>
    </row>
    <row r="420" spans="1:33" s="104" customFormat="1" ht="12" customHeight="1" x14ac:dyDescent="0.2">
      <c r="A420" s="69">
        <f t="shared" si="186"/>
        <v>419</v>
      </c>
      <c r="B420" s="69">
        <v>14</v>
      </c>
      <c r="C420" s="78" t="str">
        <f t="shared" si="163"/>
        <v>Пиво</v>
      </c>
      <c r="D420" s="99" t="s">
        <v>18</v>
      </c>
      <c r="E420" s="79" t="str">
        <f t="shared" ref="E420:E424" si="211">K420</f>
        <v>КПЕа-500-Балтика New</v>
      </c>
      <c r="F420" s="80">
        <v>132450</v>
      </c>
      <c r="G420" s="81">
        <f t="shared" ref="G420:G424" si="212">IF(AND(B420&gt;0,M420&gt;0),CONCATENATE(B420,M420,RIGHT(G419,4))+1,"")</f>
        <v>14300419</v>
      </c>
      <c r="H420" s="82">
        <v>500</v>
      </c>
      <c r="I420" s="83" t="s">
        <v>737</v>
      </c>
      <c r="J420" s="84">
        <f t="shared" ref="J420:J424" si="213">F420</f>
        <v>132450</v>
      </c>
      <c r="K420" s="99" t="s">
        <v>475</v>
      </c>
      <c r="L420" s="69" t="s">
        <v>20</v>
      </c>
      <c r="M420" s="69">
        <v>30</v>
      </c>
      <c r="N420" s="69">
        <v>375</v>
      </c>
      <c r="O420" s="69">
        <v>1848</v>
      </c>
      <c r="P420" s="100" t="s">
        <v>21</v>
      </c>
      <c r="Q420" s="100">
        <v>7</v>
      </c>
      <c r="R420" s="87">
        <v>1977.5</v>
      </c>
      <c r="S420" s="87" t="s">
        <v>114</v>
      </c>
      <c r="T420" s="87">
        <v>726</v>
      </c>
      <c r="U420" s="101" t="s">
        <v>102</v>
      </c>
      <c r="V420" s="101"/>
      <c r="W420" s="102"/>
      <c r="X420" s="90">
        <f t="shared" si="132"/>
        <v>1</v>
      </c>
      <c r="Y420" s="91">
        <f t="shared" si="156"/>
        <v>7</v>
      </c>
      <c r="Z420" s="91">
        <f t="shared" si="133"/>
        <v>0</v>
      </c>
      <c r="AA420" s="92">
        <f t="shared" si="134"/>
        <v>0</v>
      </c>
      <c r="AB420" s="93"/>
      <c r="AC420" s="88" t="s">
        <v>802</v>
      </c>
      <c r="AD420" s="103"/>
      <c r="AE420" s="101"/>
      <c r="AF420" s="140" t="s">
        <v>945</v>
      </c>
      <c r="AG420" s="140" t="s">
        <v>947</v>
      </c>
    </row>
    <row r="421" spans="1:33" ht="12.75" customHeight="1" x14ac:dyDescent="0.2">
      <c r="A421" s="69">
        <f t="shared" si="186"/>
        <v>420</v>
      </c>
      <c r="B421" s="69">
        <v>11</v>
      </c>
      <c r="C421" s="78" t="str">
        <f t="shared" si="163"/>
        <v>Крепкий алкоголь</v>
      </c>
      <c r="D421" s="79" t="s">
        <v>42</v>
      </c>
      <c r="E421" s="79" t="str">
        <f t="shared" si="211"/>
        <v>КПМ-30-700-Казенка New</v>
      </c>
      <c r="F421" s="80">
        <v>116970</v>
      </c>
      <c r="G421" s="81">
        <f t="shared" si="212"/>
        <v>11100420</v>
      </c>
      <c r="H421" s="82">
        <v>700</v>
      </c>
      <c r="I421" s="83" t="s">
        <v>525</v>
      </c>
      <c r="J421" s="84">
        <f t="shared" si="213"/>
        <v>116970</v>
      </c>
      <c r="K421" s="85" t="s">
        <v>827</v>
      </c>
      <c r="L421" s="69" t="s">
        <v>20</v>
      </c>
      <c r="M421" s="69">
        <v>10</v>
      </c>
      <c r="N421" s="69">
        <v>525</v>
      </c>
      <c r="O421" s="86">
        <v>1372</v>
      </c>
      <c r="P421" s="69" t="s">
        <v>33</v>
      </c>
      <c r="Q421" s="69">
        <v>7</v>
      </c>
      <c r="R421" s="87">
        <v>2212</v>
      </c>
      <c r="S421" s="69">
        <v>8</v>
      </c>
      <c r="T421" s="69">
        <v>755</v>
      </c>
      <c r="U421" s="88"/>
      <c r="V421" s="88"/>
      <c r="W421" s="89"/>
      <c r="X421" s="90">
        <f t="shared" si="132"/>
        <v>0</v>
      </c>
      <c r="Y421" s="91">
        <f t="shared" si="156"/>
        <v>0</v>
      </c>
      <c r="Z421" s="91">
        <f t="shared" si="133"/>
        <v>8</v>
      </c>
      <c r="AA421" s="92">
        <f t="shared" si="134"/>
        <v>0</v>
      </c>
      <c r="AB421" s="93"/>
      <c r="AC421" s="88" t="s">
        <v>802</v>
      </c>
      <c r="AD421" s="94"/>
      <c r="AE421" s="88"/>
      <c r="AF421" s="140" t="s">
        <v>945</v>
      </c>
      <c r="AG421" s="144" t="s">
        <v>947</v>
      </c>
    </row>
    <row r="422" spans="1:33" s="104" customFormat="1" ht="12" customHeight="1" x14ac:dyDescent="0.2">
      <c r="A422" s="69">
        <f t="shared" si="186"/>
        <v>421</v>
      </c>
      <c r="B422" s="69">
        <v>11</v>
      </c>
      <c r="C422" s="78" t="str">
        <f t="shared" si="163"/>
        <v>Крепкий алкоголь</v>
      </c>
      <c r="D422" s="99" t="s">
        <v>467</v>
      </c>
      <c r="E422" s="79" t="str">
        <f t="shared" si="211"/>
        <v>В-25-1-100-Стужа</v>
      </c>
      <c r="F422" s="80">
        <v>133810</v>
      </c>
      <c r="G422" s="81">
        <f t="shared" si="212"/>
        <v>11100421</v>
      </c>
      <c r="H422" s="82">
        <v>100</v>
      </c>
      <c r="I422" s="83" t="s">
        <v>751</v>
      </c>
      <c r="J422" s="84">
        <f t="shared" si="213"/>
        <v>133810</v>
      </c>
      <c r="K422" s="99" t="s">
        <v>486</v>
      </c>
      <c r="L422" s="69" t="s">
        <v>20</v>
      </c>
      <c r="M422" s="69">
        <v>10</v>
      </c>
      <c r="N422" s="69">
        <v>146</v>
      </c>
      <c r="O422" s="69">
        <v>4725</v>
      </c>
      <c r="P422" s="100" t="s">
        <v>33</v>
      </c>
      <c r="Q422" s="100">
        <v>7</v>
      </c>
      <c r="R422" s="87">
        <v>1931</v>
      </c>
      <c r="S422" s="87">
        <v>8</v>
      </c>
      <c r="T422" s="87">
        <v>724</v>
      </c>
      <c r="U422" s="101"/>
      <c r="V422" s="101"/>
      <c r="W422" s="102"/>
      <c r="X422" s="90">
        <f t="shared" si="132"/>
        <v>0</v>
      </c>
      <c r="Y422" s="91">
        <f t="shared" si="156"/>
        <v>0</v>
      </c>
      <c r="Z422" s="91">
        <f t="shared" si="133"/>
        <v>8</v>
      </c>
      <c r="AA422" s="92">
        <f t="shared" si="134"/>
        <v>0</v>
      </c>
      <c r="AB422" s="93"/>
      <c r="AC422" s="88" t="s">
        <v>802</v>
      </c>
      <c r="AD422" s="103"/>
      <c r="AE422" s="101"/>
      <c r="AF422" s="140" t="s">
        <v>945</v>
      </c>
      <c r="AG422" s="140" t="s">
        <v>947</v>
      </c>
    </row>
    <row r="423" spans="1:33" ht="12" customHeight="1" x14ac:dyDescent="0.2">
      <c r="A423" s="69">
        <f t="shared" si="186"/>
        <v>422</v>
      </c>
      <c r="B423" s="69">
        <v>14</v>
      </c>
      <c r="C423" s="78" t="str">
        <f t="shared" si="163"/>
        <v>Пиво</v>
      </c>
      <c r="D423" s="80" t="s">
        <v>18</v>
      </c>
      <c r="E423" s="79" t="str">
        <f t="shared" si="211"/>
        <v>КПЕ-500-Премиум</v>
      </c>
      <c r="F423" s="80">
        <v>110550</v>
      </c>
      <c r="G423" s="81">
        <f t="shared" si="212"/>
        <v>14200422</v>
      </c>
      <c r="H423" s="82">
        <v>500</v>
      </c>
      <c r="I423" s="83" t="s">
        <v>573</v>
      </c>
      <c r="J423" s="84">
        <f t="shared" si="213"/>
        <v>110550</v>
      </c>
      <c r="K423" s="108" t="s">
        <v>113</v>
      </c>
      <c r="L423" s="65" t="s">
        <v>20</v>
      </c>
      <c r="M423" s="65">
        <v>20</v>
      </c>
      <c r="N423" s="69">
        <v>355</v>
      </c>
      <c r="O423" s="69">
        <v>1848</v>
      </c>
      <c r="P423" s="69" t="s">
        <v>488</v>
      </c>
      <c r="Q423" s="69">
        <v>7</v>
      </c>
      <c r="R423" s="87">
        <v>2080</v>
      </c>
      <c r="S423" s="87" t="s">
        <v>106</v>
      </c>
      <c r="T423" s="87"/>
      <c r="U423" s="88" t="s">
        <v>487</v>
      </c>
      <c r="V423" s="88"/>
      <c r="W423" s="89"/>
      <c r="X423" s="90">
        <f t="shared" si="132"/>
        <v>0</v>
      </c>
      <c r="Y423" s="91">
        <f t="shared" si="156"/>
        <v>7</v>
      </c>
      <c r="Z423" s="91">
        <f t="shared" si="133"/>
        <v>1</v>
      </c>
      <c r="AA423" s="92">
        <f t="shared" si="134"/>
        <v>0</v>
      </c>
      <c r="AB423" s="93"/>
      <c r="AC423" s="88" t="s">
        <v>802</v>
      </c>
      <c r="AD423" s="94"/>
      <c r="AE423" s="88"/>
      <c r="AF423" s="140" t="s">
        <v>945</v>
      </c>
      <c r="AG423" s="140" t="s">
        <v>947</v>
      </c>
    </row>
    <row r="424" spans="1:33" ht="12" customHeight="1" x14ac:dyDescent="0.2">
      <c r="A424" s="69">
        <f t="shared" si="186"/>
        <v>423</v>
      </c>
      <c r="B424" s="69">
        <v>14</v>
      </c>
      <c r="C424" s="78" t="str">
        <f t="shared" si="163"/>
        <v>Пиво</v>
      </c>
      <c r="D424" s="80" t="s">
        <v>18</v>
      </c>
      <c r="E424" s="79" t="str">
        <f t="shared" si="211"/>
        <v>КПН-2-500-Премиум/Лонг Нек</v>
      </c>
      <c r="F424" s="80">
        <v>110050</v>
      </c>
      <c r="G424" s="81">
        <f t="shared" si="212"/>
        <v>14200423</v>
      </c>
      <c r="H424" s="82">
        <v>500</v>
      </c>
      <c r="I424" s="83" t="s">
        <v>574</v>
      </c>
      <c r="J424" s="84">
        <f t="shared" si="213"/>
        <v>110050</v>
      </c>
      <c r="K424" s="108" t="s">
        <v>117</v>
      </c>
      <c r="L424" s="65" t="s">
        <v>20</v>
      </c>
      <c r="M424" s="65">
        <v>20</v>
      </c>
      <c r="N424" s="69">
        <v>355</v>
      </c>
      <c r="O424" s="69">
        <v>1960</v>
      </c>
      <c r="P424" s="69" t="s">
        <v>488</v>
      </c>
      <c r="Q424" s="69">
        <v>7</v>
      </c>
      <c r="R424" s="87">
        <v>2090</v>
      </c>
      <c r="S424" s="87" t="s">
        <v>106</v>
      </c>
      <c r="T424" s="87"/>
      <c r="U424" s="88" t="s">
        <v>487</v>
      </c>
      <c r="V424" s="88"/>
      <c r="W424" s="89"/>
      <c r="X424" s="90">
        <f t="shared" si="132"/>
        <v>0</v>
      </c>
      <c r="Y424" s="91">
        <f t="shared" si="156"/>
        <v>7</v>
      </c>
      <c r="Z424" s="91">
        <f t="shared" si="133"/>
        <v>1</v>
      </c>
      <c r="AA424" s="92">
        <f t="shared" si="134"/>
        <v>0</v>
      </c>
      <c r="AB424" s="93"/>
      <c r="AC424" s="88" t="s">
        <v>802</v>
      </c>
      <c r="AD424" s="94"/>
      <c r="AE424" s="88"/>
      <c r="AF424" s="140" t="s">
        <v>945</v>
      </c>
      <c r="AG424" s="140" t="s">
        <v>947</v>
      </c>
    </row>
    <row r="425" spans="1:33" ht="12" customHeight="1" x14ac:dyDescent="0.2">
      <c r="A425" s="69">
        <f t="shared" si="186"/>
        <v>424</v>
      </c>
      <c r="B425" s="69">
        <v>14</v>
      </c>
      <c r="C425" s="78" t="str">
        <f t="shared" si="163"/>
        <v>Пиво</v>
      </c>
      <c r="D425" s="80" t="s">
        <v>18</v>
      </c>
      <c r="E425" s="79" t="str">
        <f t="shared" ref="E425:E427" si="214">K425</f>
        <v>КПН-2-500-Премиум/Лонг Нек</v>
      </c>
      <c r="F425" s="80">
        <v>110050</v>
      </c>
      <c r="G425" s="81">
        <f t="shared" ref="G425:G427" si="215">IF(AND(B425&gt;0,M425&gt;0),CONCATENATE(B425,M425,RIGHT(G424,4))+1,"")</f>
        <v>14100424</v>
      </c>
      <c r="H425" s="82">
        <v>500</v>
      </c>
      <c r="I425" s="83" t="s">
        <v>574</v>
      </c>
      <c r="J425" s="84">
        <f t="shared" ref="J425:J427" si="216">F425</f>
        <v>110050</v>
      </c>
      <c r="K425" s="108" t="s">
        <v>117</v>
      </c>
      <c r="L425" s="65" t="s">
        <v>20</v>
      </c>
      <c r="M425" s="65">
        <v>10</v>
      </c>
      <c r="N425" s="69">
        <v>355</v>
      </c>
      <c r="O425" s="69">
        <v>1960</v>
      </c>
      <c r="P425" s="69" t="s">
        <v>488</v>
      </c>
      <c r="Q425" s="69">
        <v>7</v>
      </c>
      <c r="R425" s="87">
        <v>2090</v>
      </c>
      <c r="S425" s="87" t="s">
        <v>106</v>
      </c>
      <c r="T425" s="87"/>
      <c r="U425" s="88" t="s">
        <v>487</v>
      </c>
      <c r="V425" s="88"/>
      <c r="W425" s="89"/>
      <c r="X425" s="90">
        <f t="shared" si="132"/>
        <v>0</v>
      </c>
      <c r="Y425" s="91">
        <f t="shared" si="156"/>
        <v>7</v>
      </c>
      <c r="Z425" s="91">
        <f t="shared" si="133"/>
        <v>1</v>
      </c>
      <c r="AA425" s="92">
        <f t="shared" si="134"/>
        <v>0</v>
      </c>
      <c r="AB425" s="93"/>
      <c r="AC425" s="88" t="s">
        <v>802</v>
      </c>
      <c r="AD425" s="94"/>
      <c r="AE425" s="88"/>
      <c r="AF425" s="140" t="s">
        <v>945</v>
      </c>
      <c r="AG425" s="140" t="s">
        <v>947</v>
      </c>
    </row>
    <row r="426" spans="1:33" ht="12" customHeight="1" x14ac:dyDescent="0.2">
      <c r="A426" s="69">
        <f t="shared" si="186"/>
        <v>425</v>
      </c>
      <c r="B426" s="69">
        <v>14</v>
      </c>
      <c r="C426" s="78" t="str">
        <f t="shared" si="163"/>
        <v>Пиво</v>
      </c>
      <c r="D426" s="80" t="s">
        <v>18</v>
      </c>
      <c r="E426" s="79" t="str">
        <f t="shared" si="214"/>
        <v>КПН-2-500-Туборг 3G</v>
      </c>
      <c r="F426" s="80">
        <v>114650</v>
      </c>
      <c r="G426" s="81">
        <f t="shared" si="215"/>
        <v>14100425</v>
      </c>
      <c r="H426" s="82">
        <v>500</v>
      </c>
      <c r="I426" s="83" t="s">
        <v>572</v>
      </c>
      <c r="J426" s="84">
        <f t="shared" si="216"/>
        <v>114650</v>
      </c>
      <c r="K426" s="108" t="s">
        <v>97</v>
      </c>
      <c r="L426" s="65" t="s">
        <v>20</v>
      </c>
      <c r="M426" s="65">
        <v>10</v>
      </c>
      <c r="N426" s="69">
        <v>335</v>
      </c>
      <c r="O426" s="69">
        <v>1960</v>
      </c>
      <c r="P426" s="69" t="s">
        <v>488</v>
      </c>
      <c r="Q426" s="69">
        <v>7</v>
      </c>
      <c r="R426" s="87">
        <v>2019</v>
      </c>
      <c r="S426" s="87" t="s">
        <v>106</v>
      </c>
      <c r="T426" s="87"/>
      <c r="U426" s="88" t="s">
        <v>487</v>
      </c>
      <c r="V426" s="88"/>
      <c r="W426" s="89"/>
      <c r="X426" s="90">
        <f t="shared" si="132"/>
        <v>0</v>
      </c>
      <c r="Y426" s="91">
        <f t="shared" si="156"/>
        <v>7</v>
      </c>
      <c r="Z426" s="91">
        <f t="shared" si="133"/>
        <v>1</v>
      </c>
      <c r="AA426" s="92">
        <f t="shared" si="134"/>
        <v>0</v>
      </c>
      <c r="AB426" s="93"/>
      <c r="AC426" s="88" t="s">
        <v>802</v>
      </c>
      <c r="AD426" s="94"/>
      <c r="AE426" s="88"/>
      <c r="AF426" s="140" t="s">
        <v>945</v>
      </c>
      <c r="AG426" s="140" t="s">
        <v>947</v>
      </c>
    </row>
    <row r="427" spans="1:33" ht="12.75" customHeight="1" x14ac:dyDescent="0.2">
      <c r="A427" s="69">
        <f t="shared" si="186"/>
        <v>426</v>
      </c>
      <c r="B427" s="109">
        <v>14</v>
      </c>
      <c r="C427" s="78" t="str">
        <f t="shared" si="163"/>
        <v>Пиво</v>
      </c>
      <c r="D427" s="79" t="s">
        <v>18</v>
      </c>
      <c r="E427" s="79" t="str">
        <f t="shared" si="214"/>
        <v>КПН-1-500-Сталкер</v>
      </c>
      <c r="F427" s="80">
        <v>114850</v>
      </c>
      <c r="G427" s="81">
        <f t="shared" si="215"/>
        <v>14100426</v>
      </c>
      <c r="H427" s="82">
        <v>500</v>
      </c>
      <c r="I427" s="83" t="s">
        <v>576</v>
      </c>
      <c r="J427" s="84">
        <f t="shared" si="216"/>
        <v>114850</v>
      </c>
      <c r="K427" s="85" t="s">
        <v>19</v>
      </c>
      <c r="L427" s="69" t="s">
        <v>20</v>
      </c>
      <c r="M427" s="110">
        <v>10</v>
      </c>
      <c r="N427" s="69">
        <v>365</v>
      </c>
      <c r="O427" s="86">
        <v>1904</v>
      </c>
      <c r="P427" s="69" t="s">
        <v>488</v>
      </c>
      <c r="Q427" s="69">
        <v>7</v>
      </c>
      <c r="R427" s="87">
        <v>2061</v>
      </c>
      <c r="S427" s="87" t="s">
        <v>106</v>
      </c>
      <c r="T427" s="69"/>
      <c r="U427" s="88" t="s">
        <v>487</v>
      </c>
      <c r="V427" s="111"/>
      <c r="W427" s="112"/>
      <c r="X427" s="90">
        <f t="shared" si="132"/>
        <v>0</v>
      </c>
      <c r="Y427" s="91">
        <f t="shared" si="156"/>
        <v>7</v>
      </c>
      <c r="Z427" s="91">
        <f t="shared" si="133"/>
        <v>1</v>
      </c>
      <c r="AA427" s="92">
        <f t="shared" si="134"/>
        <v>0</v>
      </c>
      <c r="AB427" s="93"/>
      <c r="AC427" s="88" t="s">
        <v>802</v>
      </c>
      <c r="AD427" s="94"/>
      <c r="AE427" s="88"/>
      <c r="AF427" s="140" t="s">
        <v>945</v>
      </c>
      <c r="AG427" s="140" t="s">
        <v>947</v>
      </c>
    </row>
    <row r="428" spans="1:33" ht="12.75" customHeight="1" x14ac:dyDescent="0.2">
      <c r="A428" s="69">
        <f t="shared" si="186"/>
        <v>427</v>
      </c>
      <c r="B428" s="109">
        <v>21</v>
      </c>
      <c r="C428" s="78" t="str">
        <f t="shared" si="163"/>
        <v>Б/а напитки</v>
      </c>
      <c r="D428" s="79" t="s">
        <v>489</v>
      </c>
      <c r="E428" s="79" t="str">
        <f t="shared" ref="E428" si="217">K428</f>
        <v>МСА-2-330-Акваника (Днепр)</v>
      </c>
      <c r="F428" s="80">
        <v>201033</v>
      </c>
      <c r="G428" s="81">
        <f t="shared" ref="G428" si="218">IF(AND(B428&gt;0,M428&gt;0),CONCATENATE(B428,M428,RIGHT(G427,4))+1,"")</f>
        <v>21100427</v>
      </c>
      <c r="H428" s="82">
        <v>330</v>
      </c>
      <c r="I428" s="83" t="s">
        <v>752</v>
      </c>
      <c r="J428" s="84">
        <f t="shared" ref="J428" si="219">F428</f>
        <v>201033</v>
      </c>
      <c r="K428" s="85" t="s">
        <v>490</v>
      </c>
      <c r="L428" s="69" t="s">
        <v>125</v>
      </c>
      <c r="M428" s="110">
        <v>10</v>
      </c>
      <c r="N428" s="69">
        <v>190</v>
      </c>
      <c r="O428" s="86">
        <v>3179</v>
      </c>
      <c r="P428" s="100" t="s">
        <v>491</v>
      </c>
      <c r="Q428" s="69">
        <v>11</v>
      </c>
      <c r="R428" s="87">
        <v>2023</v>
      </c>
      <c r="S428" s="87" t="s">
        <v>181</v>
      </c>
      <c r="T428" s="69">
        <v>639</v>
      </c>
      <c r="U428" s="88" t="s">
        <v>102</v>
      </c>
      <c r="V428" s="111"/>
      <c r="W428" s="112"/>
      <c r="X428" s="90">
        <f t="shared" si="132"/>
        <v>1</v>
      </c>
      <c r="Y428" s="91">
        <f t="shared" si="156"/>
        <v>11</v>
      </c>
      <c r="Z428" s="91">
        <f t="shared" si="133"/>
        <v>0</v>
      </c>
      <c r="AA428" s="92">
        <f t="shared" si="134"/>
        <v>0</v>
      </c>
      <c r="AB428" s="93"/>
      <c r="AC428" s="88" t="s">
        <v>802</v>
      </c>
      <c r="AD428" s="94"/>
      <c r="AE428" s="88"/>
      <c r="AF428" s="140" t="s">
        <v>945</v>
      </c>
      <c r="AG428" s="140" t="s">
        <v>947</v>
      </c>
    </row>
    <row r="429" spans="1:33" ht="12.75" customHeight="1" x14ac:dyDescent="0.2">
      <c r="A429" s="69">
        <f t="shared" si="186"/>
        <v>428</v>
      </c>
      <c r="B429" s="109">
        <v>23</v>
      </c>
      <c r="C429" s="78" t="str">
        <f t="shared" si="163"/>
        <v>Мин.Вода</v>
      </c>
      <c r="D429" s="79" t="s">
        <v>489</v>
      </c>
      <c r="E429" s="79" t="str">
        <f t="shared" ref="E429" si="220">K429</f>
        <v>МСА-2-500-Акваника (Мингаз)</v>
      </c>
      <c r="F429" s="80">
        <v>201150</v>
      </c>
      <c r="G429" s="81">
        <f t="shared" ref="G429" si="221">IF(AND(B429&gt;0,M429&gt;0),CONCATENATE(B429,M429,RIGHT(G428,4))+1,"")</f>
        <v>23100428</v>
      </c>
      <c r="H429" s="82">
        <v>500</v>
      </c>
      <c r="I429" s="83" t="s">
        <v>753</v>
      </c>
      <c r="J429" s="84">
        <f t="shared" ref="J429" si="222">F429</f>
        <v>201150</v>
      </c>
      <c r="K429" s="85" t="s">
        <v>492</v>
      </c>
      <c r="L429" s="69" t="s">
        <v>125</v>
      </c>
      <c r="M429" s="110">
        <v>10</v>
      </c>
      <c r="N429" s="69">
        <v>290</v>
      </c>
      <c r="O429" s="86">
        <v>1920</v>
      </c>
      <c r="P429" s="100" t="s">
        <v>126</v>
      </c>
      <c r="Q429" s="69">
        <v>8</v>
      </c>
      <c r="R429" s="87">
        <v>2100</v>
      </c>
      <c r="S429" s="87" t="s">
        <v>127</v>
      </c>
      <c r="T429" s="69">
        <v>592</v>
      </c>
      <c r="U429" s="88" t="s">
        <v>102</v>
      </c>
      <c r="V429" s="111"/>
      <c r="W429" s="112"/>
      <c r="X429" s="90">
        <f t="shared" si="132"/>
        <v>1</v>
      </c>
      <c r="Y429" s="91">
        <f t="shared" si="156"/>
        <v>8</v>
      </c>
      <c r="Z429" s="91">
        <f t="shared" si="133"/>
        <v>0</v>
      </c>
      <c r="AA429" s="92">
        <f t="shared" si="134"/>
        <v>0</v>
      </c>
      <c r="AB429" s="93"/>
      <c r="AC429" s="88" t="s">
        <v>802</v>
      </c>
      <c r="AD429" s="94"/>
      <c r="AE429" s="88"/>
      <c r="AF429" s="140" t="s">
        <v>945</v>
      </c>
      <c r="AG429" s="140" t="s">
        <v>947</v>
      </c>
    </row>
    <row r="430" spans="1:33" ht="12.75" customHeight="1" x14ac:dyDescent="0.2">
      <c r="A430" s="69">
        <f t="shared" si="186"/>
        <v>429</v>
      </c>
      <c r="B430" s="109">
        <v>21</v>
      </c>
      <c r="C430" s="78" t="str">
        <f t="shared" si="163"/>
        <v>Б/а напитки</v>
      </c>
      <c r="D430" s="79" t="s">
        <v>489</v>
      </c>
      <c r="E430" s="79" t="str">
        <f t="shared" ref="E430" si="223">K430</f>
        <v>МСА-2-750-Акваника (Днепр)</v>
      </c>
      <c r="F430" s="80">
        <v>201275</v>
      </c>
      <c r="G430" s="81">
        <f t="shared" ref="G430" si="224">IF(AND(B430&gt;0,M430&gt;0),CONCATENATE(B430,M430,RIGHT(G429,4))+1,"")</f>
        <v>21100429</v>
      </c>
      <c r="H430" s="82">
        <v>750</v>
      </c>
      <c r="I430" s="83" t="s">
        <v>754</v>
      </c>
      <c r="J430" s="84">
        <f t="shared" ref="J430" si="225">F430</f>
        <v>201275</v>
      </c>
      <c r="K430" s="85" t="s">
        <v>493</v>
      </c>
      <c r="L430" s="69" t="s">
        <v>125</v>
      </c>
      <c r="M430" s="110">
        <v>10</v>
      </c>
      <c r="N430" s="69">
        <v>355</v>
      </c>
      <c r="O430" s="86">
        <v>1456</v>
      </c>
      <c r="P430" s="100" t="s">
        <v>126</v>
      </c>
      <c r="Q430" s="69">
        <v>8</v>
      </c>
      <c r="R430" s="87">
        <v>1977</v>
      </c>
      <c r="S430" s="87" t="s">
        <v>127</v>
      </c>
      <c r="T430" s="69">
        <v>552</v>
      </c>
      <c r="U430" s="88" t="s">
        <v>102</v>
      </c>
      <c r="V430" s="111"/>
      <c r="W430" s="112"/>
      <c r="X430" s="90">
        <f t="shared" si="132"/>
        <v>1</v>
      </c>
      <c r="Y430" s="91">
        <f t="shared" si="156"/>
        <v>8</v>
      </c>
      <c r="Z430" s="91">
        <f t="shared" si="133"/>
        <v>0</v>
      </c>
      <c r="AA430" s="92">
        <f t="shared" si="134"/>
        <v>0</v>
      </c>
      <c r="AB430" s="93"/>
      <c r="AC430" s="88" t="s">
        <v>802</v>
      </c>
      <c r="AD430" s="94"/>
      <c r="AE430" s="88"/>
      <c r="AF430" s="140" t="s">
        <v>945</v>
      </c>
      <c r="AG430" s="140" t="s">
        <v>947</v>
      </c>
    </row>
    <row r="431" spans="1:33" ht="12.75" customHeight="1" x14ac:dyDescent="0.2">
      <c r="A431" s="69">
        <f t="shared" si="186"/>
        <v>430</v>
      </c>
      <c r="B431" s="109">
        <v>23</v>
      </c>
      <c r="C431" s="78" t="str">
        <f t="shared" si="163"/>
        <v>Мин.Вода</v>
      </c>
      <c r="D431" s="79" t="s">
        <v>489</v>
      </c>
      <c r="E431" s="79" t="str">
        <f t="shared" ref="E431:E433" si="226">K431</f>
        <v>МСА-2-1000-Акваника (Мингаз)</v>
      </c>
      <c r="F431" s="80">
        <v>201399</v>
      </c>
      <c r="G431" s="81">
        <f t="shared" ref="G431:G433" si="227">IF(AND(B431&gt;0,M431&gt;0),CONCATENATE(B431,M431,RIGHT(G430,4))+1,"")</f>
        <v>23100430</v>
      </c>
      <c r="H431" s="82">
        <v>1000</v>
      </c>
      <c r="I431" s="83" t="s">
        <v>755</v>
      </c>
      <c r="J431" s="84">
        <f t="shared" ref="J431:J433" si="228">F431</f>
        <v>201399</v>
      </c>
      <c r="K431" s="85" t="s">
        <v>494</v>
      </c>
      <c r="L431" s="69" t="s">
        <v>125</v>
      </c>
      <c r="M431" s="110">
        <v>10</v>
      </c>
      <c r="N431" s="69">
        <v>510</v>
      </c>
      <c r="O431" s="86">
        <v>900</v>
      </c>
      <c r="P431" s="100" t="s">
        <v>111</v>
      </c>
      <c r="Q431" s="69">
        <v>6</v>
      </c>
      <c r="R431" s="87">
        <v>1911</v>
      </c>
      <c r="S431" s="87" t="s">
        <v>112</v>
      </c>
      <c r="T431" s="69">
        <v>489</v>
      </c>
      <c r="U431" s="88" t="s">
        <v>102</v>
      </c>
      <c r="V431" s="111"/>
      <c r="W431" s="112"/>
      <c r="X431" s="90">
        <f t="shared" si="132"/>
        <v>1</v>
      </c>
      <c r="Y431" s="91">
        <f t="shared" si="156"/>
        <v>6</v>
      </c>
      <c r="Z431" s="91">
        <f t="shared" si="133"/>
        <v>0</v>
      </c>
      <c r="AA431" s="92">
        <f t="shared" si="134"/>
        <v>0</v>
      </c>
      <c r="AB431" s="93"/>
      <c r="AC431" s="88" t="s">
        <v>802</v>
      </c>
      <c r="AD431" s="94"/>
      <c r="AE431" s="88"/>
      <c r="AF431" s="140" t="s">
        <v>945</v>
      </c>
      <c r="AG431" s="140" t="s">
        <v>947</v>
      </c>
    </row>
    <row r="432" spans="1:33" s="114" customFormat="1" ht="12" customHeight="1" x14ac:dyDescent="0.2">
      <c r="A432" s="69">
        <f t="shared" si="186"/>
        <v>431</v>
      </c>
      <c r="B432" s="69">
        <v>14</v>
      </c>
      <c r="C432" s="78" t="str">
        <f t="shared" si="163"/>
        <v>Пиво</v>
      </c>
      <c r="D432" s="99" t="s">
        <v>897</v>
      </c>
      <c r="E432" s="79" t="str">
        <f t="shared" si="226"/>
        <v>ВКП-4-500-Korona</v>
      </c>
      <c r="F432" s="80">
        <v>121050</v>
      </c>
      <c r="G432" s="81">
        <f t="shared" si="227"/>
        <v>14300431</v>
      </c>
      <c r="H432" s="82">
        <v>500</v>
      </c>
      <c r="I432" s="83" t="s">
        <v>583</v>
      </c>
      <c r="J432" s="84">
        <f t="shared" si="228"/>
        <v>121050</v>
      </c>
      <c r="K432" s="99" t="s">
        <v>368</v>
      </c>
      <c r="L432" s="69" t="s">
        <v>125</v>
      </c>
      <c r="M432" s="69">
        <v>30</v>
      </c>
      <c r="N432" s="69">
        <v>290</v>
      </c>
      <c r="O432" s="69">
        <v>1848</v>
      </c>
      <c r="P432" s="100" t="s">
        <v>21</v>
      </c>
      <c r="Q432" s="100">
        <v>7</v>
      </c>
      <c r="R432" s="87">
        <v>2060</v>
      </c>
      <c r="S432" s="87" t="s">
        <v>130</v>
      </c>
      <c r="T432" s="87"/>
      <c r="U432" s="88" t="s">
        <v>102</v>
      </c>
      <c r="V432" s="99"/>
      <c r="W432" s="113"/>
      <c r="X432" s="90">
        <f t="shared" si="132"/>
        <v>1</v>
      </c>
      <c r="Y432" s="91">
        <f t="shared" si="156"/>
        <v>7</v>
      </c>
      <c r="Z432" s="91">
        <f t="shared" si="133"/>
        <v>0</v>
      </c>
      <c r="AA432" s="92">
        <f t="shared" si="134"/>
        <v>0</v>
      </c>
      <c r="AB432" s="93"/>
      <c r="AC432" s="88" t="s">
        <v>802</v>
      </c>
      <c r="AD432" s="103"/>
      <c r="AE432" s="99"/>
      <c r="AF432" s="140" t="s">
        <v>945</v>
      </c>
      <c r="AG432" s="140" t="s">
        <v>947</v>
      </c>
    </row>
    <row r="433" spans="1:33" s="104" customFormat="1" ht="12" customHeight="1" x14ac:dyDescent="0.2">
      <c r="A433" s="69">
        <f t="shared" si="186"/>
        <v>432</v>
      </c>
      <c r="B433" s="69">
        <v>21</v>
      </c>
      <c r="C433" s="78" t="str">
        <f t="shared" si="163"/>
        <v>Б/а напитки</v>
      </c>
      <c r="D433" s="99" t="s">
        <v>914</v>
      </c>
      <c r="E433" s="79" t="str">
        <f t="shared" si="226"/>
        <v>КПНв-250-Тассай</v>
      </c>
      <c r="F433" s="80">
        <v>201425</v>
      </c>
      <c r="G433" s="81">
        <f t="shared" si="227"/>
        <v>21100432</v>
      </c>
      <c r="H433" s="82">
        <v>250</v>
      </c>
      <c r="I433" s="83" t="s">
        <v>637</v>
      </c>
      <c r="J433" s="84">
        <f t="shared" si="228"/>
        <v>201425</v>
      </c>
      <c r="K433" s="99" t="s">
        <v>495</v>
      </c>
      <c r="L433" s="69" t="s">
        <v>20</v>
      </c>
      <c r="M433" s="69">
        <v>10</v>
      </c>
      <c r="N433" s="69">
        <v>200</v>
      </c>
      <c r="O433" s="69">
        <v>3800</v>
      </c>
      <c r="P433" s="100" t="s">
        <v>188</v>
      </c>
      <c r="Q433" s="100">
        <v>10</v>
      </c>
      <c r="R433" s="87">
        <v>1935</v>
      </c>
      <c r="S433" s="87">
        <v>11</v>
      </c>
      <c r="T433" s="87"/>
      <c r="U433" s="101" t="s">
        <v>460</v>
      </c>
      <c r="V433" s="101"/>
      <c r="W433" s="102"/>
      <c r="X433" s="90">
        <f t="shared" si="132"/>
        <v>0</v>
      </c>
      <c r="Y433" s="91">
        <f t="shared" si="156"/>
        <v>0</v>
      </c>
      <c r="Z433" s="91">
        <f t="shared" si="133"/>
        <v>11</v>
      </c>
      <c r="AA433" s="92">
        <f t="shared" si="134"/>
        <v>0</v>
      </c>
      <c r="AB433" s="93"/>
      <c r="AC433" s="101" t="s">
        <v>802</v>
      </c>
      <c r="AD433" s="103"/>
      <c r="AE433" s="101"/>
      <c r="AF433" s="140" t="s">
        <v>945</v>
      </c>
      <c r="AG433" s="140" t="s">
        <v>947</v>
      </c>
    </row>
    <row r="434" spans="1:33" s="114" customFormat="1" ht="12" customHeight="1" x14ac:dyDescent="0.2">
      <c r="A434" s="69">
        <f t="shared" si="186"/>
        <v>433</v>
      </c>
      <c r="B434" s="69">
        <v>14</v>
      </c>
      <c r="C434" s="78" t="str">
        <f t="shared" si="163"/>
        <v>Пиво</v>
      </c>
      <c r="D434" s="99" t="s">
        <v>496</v>
      </c>
      <c r="E434" s="79" t="str">
        <f t="shared" ref="E434" si="229">K434</f>
        <v>ВКП-1-500-Бочонок</v>
      </c>
      <c r="F434" s="80">
        <v>133950</v>
      </c>
      <c r="G434" s="81">
        <f t="shared" ref="G434" si="230">IF(AND(B434&gt;0,M434&gt;0),CONCATENATE(B434,M434,RIGHT(G433,4))+1,"")</f>
        <v>14300433</v>
      </c>
      <c r="H434" s="82">
        <v>500</v>
      </c>
      <c r="I434" s="83" t="s">
        <v>756</v>
      </c>
      <c r="J434" s="84">
        <f t="shared" ref="J434" si="231">F434</f>
        <v>133950</v>
      </c>
      <c r="K434" s="99" t="s">
        <v>497</v>
      </c>
      <c r="L434" s="69" t="s">
        <v>125</v>
      </c>
      <c r="M434" s="69">
        <v>30</v>
      </c>
      <c r="N434" s="69">
        <v>300</v>
      </c>
      <c r="O434" s="69">
        <v>1760</v>
      </c>
      <c r="P434" s="100" t="s">
        <v>498</v>
      </c>
      <c r="Q434" s="100">
        <v>10</v>
      </c>
      <c r="R434" s="87">
        <v>2079</v>
      </c>
      <c r="S434" s="87" t="s">
        <v>175</v>
      </c>
      <c r="T434" s="87">
        <v>566</v>
      </c>
      <c r="U434" s="88"/>
      <c r="V434" s="99"/>
      <c r="W434" s="113"/>
      <c r="X434" s="90">
        <f t="shared" si="132"/>
        <v>1</v>
      </c>
      <c r="Y434" s="91">
        <f t="shared" si="156"/>
        <v>10</v>
      </c>
      <c r="Z434" s="91">
        <f t="shared" si="133"/>
        <v>0</v>
      </c>
      <c r="AA434" s="92">
        <f t="shared" si="134"/>
        <v>0</v>
      </c>
      <c r="AB434" s="93"/>
      <c r="AC434" s="88" t="s">
        <v>802</v>
      </c>
      <c r="AD434" s="103"/>
      <c r="AE434" s="99"/>
      <c r="AF434" s="140" t="s">
        <v>945</v>
      </c>
      <c r="AG434" s="140" t="s">
        <v>947</v>
      </c>
    </row>
    <row r="435" spans="1:33" ht="12" customHeight="1" x14ac:dyDescent="0.2">
      <c r="A435" s="69">
        <f t="shared" si="186"/>
        <v>434</v>
      </c>
      <c r="B435" s="69">
        <v>14</v>
      </c>
      <c r="C435" s="78" t="str">
        <f t="shared" si="163"/>
        <v>Пиво</v>
      </c>
      <c r="D435" s="80" t="s">
        <v>932</v>
      </c>
      <c r="E435" s="79" t="str">
        <f t="shared" ref="E435:E436" si="232">K435</f>
        <v>КПН-2-500-Премиум/Лонг Нек</v>
      </c>
      <c r="F435" s="80">
        <v>110050</v>
      </c>
      <c r="G435" s="81">
        <f t="shared" ref="G435:G436" si="233">IF(AND(B435&gt;0,M435&gt;0),CONCATENATE(B435,M435,RIGHT(G434,4))+1,"")</f>
        <v>14200434</v>
      </c>
      <c r="H435" s="82">
        <v>500</v>
      </c>
      <c r="I435" s="83" t="s">
        <v>574</v>
      </c>
      <c r="J435" s="84">
        <f t="shared" ref="J435:J436" si="234">F435</f>
        <v>110050</v>
      </c>
      <c r="K435" s="108" t="s">
        <v>117</v>
      </c>
      <c r="L435" s="65" t="s">
        <v>20</v>
      </c>
      <c r="M435" s="65">
        <v>20</v>
      </c>
      <c r="N435" s="69">
        <v>355</v>
      </c>
      <c r="O435" s="69">
        <v>1120</v>
      </c>
      <c r="P435" s="69" t="s">
        <v>98</v>
      </c>
      <c r="Q435" s="69">
        <v>4</v>
      </c>
      <c r="R435" s="87">
        <v>1270</v>
      </c>
      <c r="S435" s="87" t="s">
        <v>108</v>
      </c>
      <c r="T435" s="87"/>
      <c r="U435" s="88"/>
      <c r="V435" s="88"/>
      <c r="W435" s="89"/>
      <c r="X435" s="90">
        <f t="shared" si="132"/>
        <v>0</v>
      </c>
      <c r="Y435" s="91">
        <f t="shared" si="156"/>
        <v>4</v>
      </c>
      <c r="Z435" s="91">
        <f t="shared" si="133"/>
        <v>1</v>
      </c>
      <c r="AA435" s="92">
        <f t="shared" si="134"/>
        <v>0</v>
      </c>
      <c r="AB435" s="93"/>
      <c r="AC435" s="88" t="s">
        <v>802</v>
      </c>
      <c r="AD435" s="94"/>
      <c r="AE435" s="88"/>
      <c r="AF435" s="140" t="s">
        <v>945</v>
      </c>
      <c r="AG435" s="140" t="s">
        <v>947</v>
      </c>
    </row>
    <row r="436" spans="1:33" ht="12" customHeight="1" x14ac:dyDescent="0.2">
      <c r="A436" s="69">
        <f t="shared" si="186"/>
        <v>435</v>
      </c>
      <c r="B436" s="69">
        <v>14</v>
      </c>
      <c r="C436" s="78" t="str">
        <f t="shared" si="163"/>
        <v>Пиво</v>
      </c>
      <c r="D436" s="80" t="s">
        <v>18</v>
      </c>
      <c r="E436" s="79" t="str">
        <f t="shared" si="232"/>
        <v>КПН-2-500-Туборг 3G</v>
      </c>
      <c r="F436" s="80">
        <v>114650</v>
      </c>
      <c r="G436" s="81">
        <f t="shared" si="233"/>
        <v>14200435</v>
      </c>
      <c r="H436" s="82">
        <v>500</v>
      </c>
      <c r="I436" s="83" t="s">
        <v>572</v>
      </c>
      <c r="J436" s="84">
        <f t="shared" si="234"/>
        <v>114650</v>
      </c>
      <c r="K436" s="108" t="s">
        <v>97</v>
      </c>
      <c r="L436" s="65" t="s">
        <v>20</v>
      </c>
      <c r="M436" s="65">
        <v>20</v>
      </c>
      <c r="N436" s="69">
        <v>335</v>
      </c>
      <c r="O436" s="69">
        <v>1120</v>
      </c>
      <c r="P436" s="69" t="s">
        <v>35</v>
      </c>
      <c r="Q436" s="69">
        <v>4</v>
      </c>
      <c r="R436" s="87">
        <v>1235</v>
      </c>
      <c r="S436" s="87">
        <v>5</v>
      </c>
      <c r="T436" s="87">
        <v>415</v>
      </c>
      <c r="U436" s="88"/>
      <c r="V436" s="88"/>
      <c r="W436" s="89"/>
      <c r="X436" s="90">
        <f t="shared" si="132"/>
        <v>0</v>
      </c>
      <c r="Y436" s="91">
        <f t="shared" si="156"/>
        <v>0</v>
      </c>
      <c r="Z436" s="91">
        <f t="shared" si="133"/>
        <v>5</v>
      </c>
      <c r="AA436" s="92">
        <f t="shared" si="134"/>
        <v>0</v>
      </c>
      <c r="AB436" s="93"/>
      <c r="AC436" s="88" t="s">
        <v>802</v>
      </c>
      <c r="AD436" s="94"/>
      <c r="AE436" s="88"/>
      <c r="AF436" s="140" t="s">
        <v>945</v>
      </c>
      <c r="AG436" s="140" t="s">
        <v>947</v>
      </c>
    </row>
    <row r="437" spans="1:33" ht="12" customHeight="1" x14ac:dyDescent="0.2">
      <c r="A437" s="69">
        <f t="shared" si="186"/>
        <v>436</v>
      </c>
      <c r="B437" s="69">
        <v>14</v>
      </c>
      <c r="C437" s="78" t="str">
        <f t="shared" si="163"/>
        <v>Пиво</v>
      </c>
      <c r="D437" s="80" t="s">
        <v>18</v>
      </c>
      <c r="E437" s="79" t="str">
        <f t="shared" ref="E437:E439" si="235">K437</f>
        <v>КПН-2-500-Туборг 3G</v>
      </c>
      <c r="F437" s="80">
        <v>114650</v>
      </c>
      <c r="G437" s="81">
        <f t="shared" ref="G437:G439" si="236">IF(AND(B437&gt;0,M437&gt;0),CONCATENATE(B437,M437,RIGHT(G436,4))+1,"")</f>
        <v>14200436</v>
      </c>
      <c r="H437" s="82">
        <v>500</v>
      </c>
      <c r="I437" s="83" t="s">
        <v>572</v>
      </c>
      <c r="J437" s="84">
        <f t="shared" ref="J437:J439" si="237">F437</f>
        <v>114650</v>
      </c>
      <c r="K437" s="108" t="s">
        <v>97</v>
      </c>
      <c r="L437" s="65" t="s">
        <v>20</v>
      </c>
      <c r="M437" s="65">
        <v>20</v>
      </c>
      <c r="N437" s="69">
        <v>335</v>
      </c>
      <c r="O437" s="69">
        <v>1960</v>
      </c>
      <c r="P437" s="69" t="s">
        <v>33</v>
      </c>
      <c r="Q437" s="69">
        <v>7</v>
      </c>
      <c r="R437" s="87">
        <v>2002</v>
      </c>
      <c r="S437" s="87">
        <v>8</v>
      </c>
      <c r="T437" s="87">
        <v>705</v>
      </c>
      <c r="U437" s="88"/>
      <c r="V437" s="88"/>
      <c r="W437" s="89"/>
      <c r="X437" s="90">
        <f t="shared" si="132"/>
        <v>0</v>
      </c>
      <c r="Y437" s="91">
        <f t="shared" si="156"/>
        <v>0</v>
      </c>
      <c r="Z437" s="91">
        <f t="shared" si="133"/>
        <v>8</v>
      </c>
      <c r="AA437" s="92">
        <f t="shared" si="134"/>
        <v>0</v>
      </c>
      <c r="AB437" s="93"/>
      <c r="AC437" s="88" t="s">
        <v>802</v>
      </c>
      <c r="AD437" s="94"/>
      <c r="AE437" s="88"/>
      <c r="AF437" s="140" t="s">
        <v>945</v>
      </c>
      <c r="AG437" s="140" t="s">
        <v>947</v>
      </c>
    </row>
    <row r="438" spans="1:33" s="104" customFormat="1" ht="12" customHeight="1" x14ac:dyDescent="0.2">
      <c r="A438" s="69">
        <f t="shared" si="186"/>
        <v>437</v>
      </c>
      <c r="B438" s="69">
        <v>11</v>
      </c>
      <c r="C438" s="78" t="str">
        <f t="shared" si="163"/>
        <v>Крепкий алкоголь</v>
      </c>
      <c r="D438" s="79" t="s">
        <v>154</v>
      </c>
      <c r="E438" s="79" t="str">
        <f t="shared" si="235"/>
        <v>КПМ-24спец-500-Иней-б/г</v>
      </c>
      <c r="F438" s="80">
        <v>134050</v>
      </c>
      <c r="G438" s="81">
        <f t="shared" si="236"/>
        <v>11100437</v>
      </c>
      <c r="H438" s="82">
        <v>500</v>
      </c>
      <c r="I438" s="83" t="s">
        <v>731</v>
      </c>
      <c r="J438" s="84">
        <f t="shared" si="237"/>
        <v>134050</v>
      </c>
      <c r="K438" s="99" t="s">
        <v>499</v>
      </c>
      <c r="L438" s="69" t="s">
        <v>20</v>
      </c>
      <c r="M438" s="69">
        <v>10</v>
      </c>
      <c r="N438" s="69">
        <v>420</v>
      </c>
      <c r="O438" s="69">
        <v>1620</v>
      </c>
      <c r="P438" s="100" t="s">
        <v>25</v>
      </c>
      <c r="Q438" s="100">
        <v>6</v>
      </c>
      <c r="R438" s="87">
        <v>1892</v>
      </c>
      <c r="S438" s="87">
        <v>7</v>
      </c>
      <c r="T438" s="87">
        <v>710</v>
      </c>
      <c r="U438" s="101"/>
      <c r="V438" s="101"/>
      <c r="W438" s="102"/>
      <c r="X438" s="90">
        <f t="shared" ref="X438:X501" si="238">IF(LEFT($P438,4)="PTUP",$Q438+1,IF(LEFT($P438,4)="PTIN",$Q438,IF(LEFT($P438,4)="PTPL",1,0)))</f>
        <v>0</v>
      </c>
      <c r="Y438" s="91">
        <f t="shared" si="156"/>
        <v>0</v>
      </c>
      <c r="Z438" s="91">
        <f t="shared" ref="Z438:Z501" si="239">IF(LEFT($P438,4)="CTUP",$Q438+1,IF(LEFT($P438,4)="CTIN",$Q438,IF(LEFT($P438,4)="CTCL",1,IF(LEFT($P438,4)="CTPL",1,0))))</f>
        <v>7</v>
      </c>
      <c r="AA438" s="92">
        <f t="shared" ref="AA438:AA501" si="240">IF(LEFT($P438,4)="CTIN",1,IF(LEFT($P438,4)="CTCL",$Q438,IF(LEFT($P438,6)="CTUPCL",$Q438-1,IF(LEFT($P438,6)="CTINCL",$Q438,0))))</f>
        <v>0</v>
      </c>
      <c r="AB438" s="93"/>
      <c r="AC438" s="88" t="s">
        <v>802</v>
      </c>
      <c r="AD438" s="103"/>
      <c r="AE438" s="101"/>
      <c r="AF438" s="140" t="s">
        <v>945</v>
      </c>
      <c r="AG438" s="140" t="s">
        <v>947</v>
      </c>
    </row>
    <row r="439" spans="1:33" s="104" customFormat="1" ht="12" customHeight="1" x14ac:dyDescent="0.2">
      <c r="A439" s="69">
        <f t="shared" si="186"/>
        <v>438</v>
      </c>
      <c r="B439" s="69">
        <v>14</v>
      </c>
      <c r="C439" s="78" t="str">
        <f t="shared" si="163"/>
        <v>Пиво</v>
      </c>
      <c r="D439" s="99" t="s">
        <v>227</v>
      </c>
      <c r="E439" s="79" t="str">
        <f t="shared" si="235"/>
        <v>ВКП-2-500-Samсo</v>
      </c>
      <c r="F439" s="80">
        <v>125950</v>
      </c>
      <c r="G439" s="81">
        <f t="shared" si="236"/>
        <v>14200438</v>
      </c>
      <c r="H439" s="82">
        <v>500</v>
      </c>
      <c r="I439" s="83" t="s">
        <v>648</v>
      </c>
      <c r="J439" s="84">
        <f t="shared" si="237"/>
        <v>125950</v>
      </c>
      <c r="K439" s="99" t="s">
        <v>228</v>
      </c>
      <c r="L439" s="69" t="s">
        <v>125</v>
      </c>
      <c r="M439" s="69">
        <v>20</v>
      </c>
      <c r="N439" s="69">
        <v>280</v>
      </c>
      <c r="O439" s="69">
        <v>2023</v>
      </c>
      <c r="P439" s="100" t="s">
        <v>28</v>
      </c>
      <c r="Q439" s="100">
        <v>7</v>
      </c>
      <c r="R439" s="87">
        <v>2000</v>
      </c>
      <c r="S439" s="87" t="s">
        <v>114</v>
      </c>
      <c r="T439" s="87">
        <v>604</v>
      </c>
      <c r="U439" s="101"/>
      <c r="V439" s="101"/>
      <c r="W439" s="102"/>
      <c r="X439" s="90">
        <f t="shared" si="238"/>
        <v>0</v>
      </c>
      <c r="Y439" s="91">
        <f t="shared" si="156"/>
        <v>0</v>
      </c>
      <c r="Z439" s="91">
        <f t="shared" si="239"/>
        <v>7</v>
      </c>
      <c r="AA439" s="92">
        <f t="shared" si="240"/>
        <v>1</v>
      </c>
      <c r="AB439" s="93"/>
      <c r="AC439" s="88" t="s">
        <v>802</v>
      </c>
      <c r="AD439" s="103"/>
      <c r="AE439" s="101"/>
      <c r="AF439" s="140" t="s">
        <v>945</v>
      </c>
      <c r="AG439" s="140" t="s">
        <v>947</v>
      </c>
    </row>
    <row r="440" spans="1:33" s="104" customFormat="1" ht="12" customHeight="1" x14ac:dyDescent="0.2">
      <c r="A440" s="69">
        <f t="shared" si="186"/>
        <v>439</v>
      </c>
      <c r="B440" s="69">
        <v>14</v>
      </c>
      <c r="C440" s="78" t="str">
        <f t="shared" si="163"/>
        <v>Пиво</v>
      </c>
      <c r="D440" s="99" t="s">
        <v>227</v>
      </c>
      <c r="E440" s="79" t="str">
        <f t="shared" ref="E440:E442" si="241">K440</f>
        <v>ВКП-2-500-Samсo</v>
      </c>
      <c r="F440" s="80">
        <v>125950</v>
      </c>
      <c r="G440" s="81">
        <f t="shared" ref="G440:G442" si="242">IF(AND(B440&gt;0,M440&gt;0),CONCATENATE(B440,M440,RIGHT(G439,4))+1,"")</f>
        <v>14200439</v>
      </c>
      <c r="H440" s="82">
        <v>500</v>
      </c>
      <c r="I440" s="83" t="s">
        <v>648</v>
      </c>
      <c r="J440" s="84">
        <f t="shared" ref="J440:J442" si="243">F440</f>
        <v>125950</v>
      </c>
      <c r="K440" s="99" t="s">
        <v>228</v>
      </c>
      <c r="L440" s="69" t="s">
        <v>125</v>
      </c>
      <c r="M440" s="69">
        <v>20</v>
      </c>
      <c r="N440" s="69">
        <v>280</v>
      </c>
      <c r="O440" s="69">
        <v>2023</v>
      </c>
      <c r="P440" s="100" t="s">
        <v>471</v>
      </c>
      <c r="Q440" s="100">
        <v>7</v>
      </c>
      <c r="R440" s="87">
        <v>2000</v>
      </c>
      <c r="S440" s="87" t="s">
        <v>114</v>
      </c>
      <c r="T440" s="87">
        <v>604</v>
      </c>
      <c r="U440" s="101"/>
      <c r="V440" s="101"/>
      <c r="W440" s="102"/>
      <c r="X440" s="90">
        <f t="shared" si="238"/>
        <v>7</v>
      </c>
      <c r="Y440" s="91">
        <f t="shared" si="156"/>
        <v>1</v>
      </c>
      <c r="Z440" s="91">
        <f t="shared" si="239"/>
        <v>0</v>
      </c>
      <c r="AA440" s="92">
        <f t="shared" si="240"/>
        <v>0</v>
      </c>
      <c r="AB440" s="93"/>
      <c r="AC440" s="88" t="s">
        <v>802</v>
      </c>
      <c r="AD440" s="103"/>
      <c r="AE440" s="101"/>
      <c r="AF440" s="140" t="s">
        <v>945</v>
      </c>
      <c r="AG440" s="140" t="s">
        <v>947</v>
      </c>
    </row>
    <row r="441" spans="1:33" s="104" customFormat="1" ht="12" customHeight="1" x14ac:dyDescent="0.2">
      <c r="A441" s="69">
        <f t="shared" si="186"/>
        <v>440</v>
      </c>
      <c r="B441" s="69">
        <v>14</v>
      </c>
      <c r="C441" s="78" t="str">
        <f t="shared" si="163"/>
        <v>Пиво</v>
      </c>
      <c r="D441" s="99" t="s">
        <v>897</v>
      </c>
      <c r="E441" s="79" t="str">
        <f t="shared" si="241"/>
        <v>ВКП-4-500-Тринити (без гравировки)</v>
      </c>
      <c r="F441" s="80">
        <v>125850</v>
      </c>
      <c r="G441" s="81">
        <f t="shared" si="242"/>
        <v>14300440</v>
      </c>
      <c r="H441" s="82">
        <v>500</v>
      </c>
      <c r="I441" s="83" t="s">
        <v>584</v>
      </c>
      <c r="J441" s="84">
        <f t="shared" si="243"/>
        <v>125850</v>
      </c>
      <c r="K441" s="99" t="s">
        <v>952</v>
      </c>
      <c r="L441" s="69" t="s">
        <v>125</v>
      </c>
      <c r="M441" s="69">
        <v>30</v>
      </c>
      <c r="N441" s="69">
        <v>275</v>
      </c>
      <c r="O441" s="69">
        <v>1904</v>
      </c>
      <c r="P441" s="100" t="s">
        <v>21</v>
      </c>
      <c r="Q441" s="100">
        <v>7</v>
      </c>
      <c r="R441" s="87">
        <v>2050</v>
      </c>
      <c r="S441" s="87" t="s">
        <v>130</v>
      </c>
      <c r="T441" s="87"/>
      <c r="U441" s="88" t="s">
        <v>102</v>
      </c>
      <c r="V441" s="101"/>
      <c r="W441" s="102"/>
      <c r="X441" s="90">
        <f t="shared" si="238"/>
        <v>1</v>
      </c>
      <c r="Y441" s="91">
        <f t="shared" si="156"/>
        <v>7</v>
      </c>
      <c r="Z441" s="91">
        <f t="shared" si="239"/>
        <v>0</v>
      </c>
      <c r="AA441" s="92">
        <f t="shared" si="240"/>
        <v>0</v>
      </c>
      <c r="AB441" s="93"/>
      <c r="AC441" s="88" t="s">
        <v>802</v>
      </c>
      <c r="AD441" s="103"/>
      <c r="AE441" s="101"/>
      <c r="AF441" s="140" t="s">
        <v>945</v>
      </c>
      <c r="AG441" s="140" t="s">
        <v>947</v>
      </c>
    </row>
    <row r="442" spans="1:33" s="104" customFormat="1" ht="12" customHeight="1" x14ac:dyDescent="0.2">
      <c r="A442" s="69">
        <f t="shared" si="186"/>
        <v>441</v>
      </c>
      <c r="B442" s="69">
        <v>13</v>
      </c>
      <c r="C442" s="78" t="str">
        <f t="shared" si="163"/>
        <v>Вина игристые</v>
      </c>
      <c r="D442" s="99" t="s">
        <v>23</v>
      </c>
      <c r="E442" s="79" t="str">
        <f t="shared" si="241"/>
        <v>Ш-750-К</v>
      </c>
      <c r="F442" s="80">
        <v>121675</v>
      </c>
      <c r="G442" s="81">
        <f t="shared" si="242"/>
        <v>13200441</v>
      </c>
      <c r="H442" s="82">
        <v>750</v>
      </c>
      <c r="I442" s="83" t="s">
        <v>591</v>
      </c>
      <c r="J442" s="84">
        <f t="shared" si="243"/>
        <v>121675</v>
      </c>
      <c r="K442" s="99" t="s">
        <v>145</v>
      </c>
      <c r="L442" s="69" t="s">
        <v>20</v>
      </c>
      <c r="M442" s="69">
        <v>20</v>
      </c>
      <c r="N442" s="69">
        <v>655</v>
      </c>
      <c r="O442" s="69">
        <v>1056</v>
      </c>
      <c r="P442" s="100" t="s">
        <v>25</v>
      </c>
      <c r="Q442" s="100">
        <v>6</v>
      </c>
      <c r="R442" s="87">
        <v>1995</v>
      </c>
      <c r="S442" s="87" t="s">
        <v>500</v>
      </c>
      <c r="T442" s="87">
        <v>720</v>
      </c>
      <c r="U442" s="101"/>
      <c r="V442" s="101"/>
      <c r="W442" s="102"/>
      <c r="X442" s="90">
        <f t="shared" si="238"/>
        <v>0</v>
      </c>
      <c r="Y442" s="91">
        <f t="shared" si="156"/>
        <v>0</v>
      </c>
      <c r="Z442" s="91">
        <f t="shared" si="239"/>
        <v>7</v>
      </c>
      <c r="AA442" s="92">
        <f t="shared" si="240"/>
        <v>0</v>
      </c>
      <c r="AB442" s="93"/>
      <c r="AC442" s="101" t="s">
        <v>802</v>
      </c>
      <c r="AD442" s="103"/>
      <c r="AE442" s="101"/>
      <c r="AF442" s="140" t="s">
        <v>945</v>
      </c>
      <c r="AG442" s="140" t="s">
        <v>947</v>
      </c>
    </row>
    <row r="443" spans="1:33" s="104" customFormat="1" ht="12" customHeight="1" x14ac:dyDescent="0.2">
      <c r="A443" s="69">
        <f t="shared" si="186"/>
        <v>442</v>
      </c>
      <c r="B443" s="69">
        <v>13</v>
      </c>
      <c r="C443" s="78" t="str">
        <f t="shared" si="163"/>
        <v>Вина игристые</v>
      </c>
      <c r="D443" s="99" t="s">
        <v>23</v>
      </c>
      <c r="E443" s="79" t="str">
        <f t="shared" ref="E443:E448" si="244">K443</f>
        <v>Ш-750-К</v>
      </c>
      <c r="F443" s="80">
        <v>121675</v>
      </c>
      <c r="G443" s="81">
        <f t="shared" ref="G443:G448" si="245">IF(AND(B443&gt;0,M443&gt;0),CONCATENATE(B443,M443,RIGHT(G442,4))+1,"")</f>
        <v>13200442</v>
      </c>
      <c r="H443" s="82">
        <v>750</v>
      </c>
      <c r="I443" s="83" t="s">
        <v>591</v>
      </c>
      <c r="J443" s="84">
        <f t="shared" ref="J443:J448" si="246">F443</f>
        <v>121675</v>
      </c>
      <c r="K443" s="99" t="s">
        <v>145</v>
      </c>
      <c r="L443" s="69" t="s">
        <v>20</v>
      </c>
      <c r="M443" s="69">
        <v>20</v>
      </c>
      <c r="N443" s="69">
        <v>655</v>
      </c>
      <c r="O443" s="69">
        <v>1056</v>
      </c>
      <c r="P443" s="100" t="s">
        <v>25</v>
      </c>
      <c r="Q443" s="100">
        <v>6</v>
      </c>
      <c r="R443" s="87">
        <v>1995</v>
      </c>
      <c r="S443" s="87" t="s">
        <v>500</v>
      </c>
      <c r="T443" s="87">
        <v>720</v>
      </c>
      <c r="U443" s="88" t="s">
        <v>102</v>
      </c>
      <c r="V443" s="101"/>
      <c r="W443" s="102"/>
      <c r="X443" s="90">
        <f t="shared" si="238"/>
        <v>0</v>
      </c>
      <c r="Y443" s="91">
        <f t="shared" si="156"/>
        <v>0</v>
      </c>
      <c r="Z443" s="91">
        <f t="shared" si="239"/>
        <v>7</v>
      </c>
      <c r="AA443" s="92">
        <f t="shared" si="240"/>
        <v>0</v>
      </c>
      <c r="AB443" s="93"/>
      <c r="AC443" s="101" t="s">
        <v>802</v>
      </c>
      <c r="AD443" s="103"/>
      <c r="AE443" s="101"/>
      <c r="AF443" s="140" t="s">
        <v>945</v>
      </c>
      <c r="AG443" s="140" t="s">
        <v>947</v>
      </c>
    </row>
    <row r="444" spans="1:33" s="104" customFormat="1" ht="12" customHeight="1" x14ac:dyDescent="0.2">
      <c r="A444" s="69">
        <f t="shared" si="186"/>
        <v>443</v>
      </c>
      <c r="B444" s="69">
        <v>51</v>
      </c>
      <c r="C444" s="78" t="str">
        <f t="shared" si="163"/>
        <v>Разное</v>
      </c>
      <c r="D444" s="99" t="s">
        <v>440</v>
      </c>
      <c r="E444" s="79" t="str">
        <f t="shared" si="244"/>
        <v>Старый Лекарь</v>
      </c>
      <c r="F444" s="80">
        <v>131601</v>
      </c>
      <c r="G444" s="81">
        <f t="shared" si="245"/>
        <v>51100443</v>
      </c>
      <c r="H444" s="82">
        <v>15</v>
      </c>
      <c r="I444" s="83" t="s">
        <v>727</v>
      </c>
      <c r="J444" s="84">
        <f t="shared" si="246"/>
        <v>131601</v>
      </c>
      <c r="K444" s="99" t="s">
        <v>452</v>
      </c>
      <c r="L444" s="69" t="s">
        <v>20</v>
      </c>
      <c r="M444" s="69">
        <v>10</v>
      </c>
      <c r="N444" s="69">
        <v>60</v>
      </c>
      <c r="O444" s="69">
        <v>11895</v>
      </c>
      <c r="P444" s="100" t="s">
        <v>453</v>
      </c>
      <c r="Q444" s="100">
        <v>13</v>
      </c>
      <c r="R444" s="87">
        <v>990</v>
      </c>
      <c r="S444" s="87" t="s">
        <v>179</v>
      </c>
      <c r="T444" s="87">
        <v>754</v>
      </c>
      <c r="U444" s="88"/>
      <c r="V444" s="101"/>
      <c r="W444" s="102"/>
      <c r="X444" s="90">
        <f t="shared" si="238"/>
        <v>0</v>
      </c>
      <c r="Y444" s="91">
        <f t="shared" si="156"/>
        <v>0</v>
      </c>
      <c r="Z444" s="91">
        <f t="shared" si="239"/>
        <v>14</v>
      </c>
      <c r="AA444" s="92">
        <f t="shared" si="240"/>
        <v>0</v>
      </c>
      <c r="AB444" s="93"/>
      <c r="AC444" s="101" t="s">
        <v>804</v>
      </c>
      <c r="AD444" s="103"/>
      <c r="AE444" s="101"/>
      <c r="AF444" s="143" t="s">
        <v>949</v>
      </c>
      <c r="AG444" s="140"/>
    </row>
    <row r="445" spans="1:33" s="104" customFormat="1" ht="12" customHeight="1" x14ac:dyDescent="0.2">
      <c r="A445" s="69">
        <f t="shared" si="186"/>
        <v>444</v>
      </c>
      <c r="B445" s="69">
        <v>11</v>
      </c>
      <c r="C445" s="78" t="str">
        <f t="shared" si="163"/>
        <v>Крепкий алкоголь</v>
      </c>
      <c r="D445" s="99" t="s">
        <v>467</v>
      </c>
      <c r="E445" s="79" t="str">
        <f t="shared" si="244"/>
        <v>В-25-1-100-Стужа</v>
      </c>
      <c r="F445" s="80">
        <v>133810</v>
      </c>
      <c r="G445" s="81">
        <f t="shared" si="245"/>
        <v>11100444</v>
      </c>
      <c r="H445" s="82">
        <v>100</v>
      </c>
      <c r="I445" s="83" t="s">
        <v>751</v>
      </c>
      <c r="J445" s="84">
        <f t="shared" si="246"/>
        <v>133810</v>
      </c>
      <c r="K445" s="99" t="s">
        <v>486</v>
      </c>
      <c r="L445" s="69" t="s">
        <v>20</v>
      </c>
      <c r="M445" s="69">
        <v>10</v>
      </c>
      <c r="N445" s="69">
        <v>146</v>
      </c>
      <c r="O445" s="69">
        <v>4760</v>
      </c>
      <c r="P445" s="100" t="s">
        <v>43</v>
      </c>
      <c r="Q445" s="100">
        <v>8</v>
      </c>
      <c r="R445" s="87">
        <v>1385</v>
      </c>
      <c r="S445" s="87">
        <v>9</v>
      </c>
      <c r="T445" s="87">
        <v>730</v>
      </c>
      <c r="U445" s="101"/>
      <c r="V445" s="101"/>
      <c r="W445" s="102"/>
      <c r="X445" s="90">
        <f t="shared" si="238"/>
        <v>0</v>
      </c>
      <c r="Y445" s="91">
        <f t="shared" si="156"/>
        <v>0</v>
      </c>
      <c r="Z445" s="91">
        <f t="shared" si="239"/>
        <v>9</v>
      </c>
      <c r="AA445" s="92">
        <f t="shared" si="240"/>
        <v>0</v>
      </c>
      <c r="AB445" s="93"/>
      <c r="AC445" s="88" t="s">
        <v>802</v>
      </c>
      <c r="AD445" s="103"/>
      <c r="AE445" s="101"/>
      <c r="AF445" s="140" t="s">
        <v>945</v>
      </c>
      <c r="AG445" s="140" t="s">
        <v>947</v>
      </c>
    </row>
    <row r="446" spans="1:33" s="104" customFormat="1" ht="12" customHeight="1" x14ac:dyDescent="0.2">
      <c r="A446" s="69">
        <f t="shared" si="186"/>
        <v>445</v>
      </c>
      <c r="B446" s="69">
        <v>14</v>
      </c>
      <c r="C446" s="78" t="str">
        <f t="shared" si="163"/>
        <v>Пиво</v>
      </c>
      <c r="D446" s="99" t="s">
        <v>136</v>
      </c>
      <c r="E446" s="79" t="str">
        <f t="shared" si="244"/>
        <v>ВКП-500-Жигули Барное</v>
      </c>
      <c r="F446" s="80">
        <v>129650</v>
      </c>
      <c r="G446" s="81">
        <f t="shared" si="245"/>
        <v>14300445</v>
      </c>
      <c r="H446" s="82">
        <v>500</v>
      </c>
      <c r="I446" s="83" t="s">
        <v>702</v>
      </c>
      <c r="J446" s="84">
        <f t="shared" si="246"/>
        <v>129650</v>
      </c>
      <c r="K446" s="99" t="s">
        <v>347</v>
      </c>
      <c r="L446" s="69" t="s">
        <v>125</v>
      </c>
      <c r="M446" s="69">
        <v>30</v>
      </c>
      <c r="N446" s="69">
        <v>285</v>
      </c>
      <c r="O446" s="69">
        <v>2048</v>
      </c>
      <c r="P446" s="100" t="s">
        <v>121</v>
      </c>
      <c r="Q446" s="100">
        <v>8</v>
      </c>
      <c r="R446" s="87">
        <v>2200</v>
      </c>
      <c r="S446" s="87" t="s">
        <v>122</v>
      </c>
      <c r="T446" s="87">
        <v>619</v>
      </c>
      <c r="U446" s="101"/>
      <c r="V446" s="101"/>
      <c r="W446" s="102"/>
      <c r="X446" s="90">
        <f t="shared" si="238"/>
        <v>0</v>
      </c>
      <c r="Y446" s="91">
        <f t="shared" si="156"/>
        <v>8</v>
      </c>
      <c r="Z446" s="91">
        <f t="shared" si="239"/>
        <v>1</v>
      </c>
      <c r="AA446" s="147">
        <v>1</v>
      </c>
      <c r="AB446" s="93" t="s">
        <v>507</v>
      </c>
      <c r="AC446" s="88" t="s">
        <v>802</v>
      </c>
      <c r="AD446" s="103"/>
      <c r="AE446" s="101"/>
      <c r="AF446" s="140" t="s">
        <v>945</v>
      </c>
      <c r="AG446" s="140" t="s">
        <v>947</v>
      </c>
    </row>
    <row r="447" spans="1:33" s="104" customFormat="1" ht="12" customHeight="1" x14ac:dyDescent="0.2">
      <c r="A447" s="69">
        <f t="shared" si="186"/>
        <v>446</v>
      </c>
      <c r="B447" s="69">
        <v>14</v>
      </c>
      <c r="C447" s="78" t="str">
        <f t="shared" si="163"/>
        <v>Пиво</v>
      </c>
      <c r="D447" s="99" t="s">
        <v>18</v>
      </c>
      <c r="E447" s="79" t="str">
        <f t="shared" si="244"/>
        <v>КПЕа-500-Балтика New</v>
      </c>
      <c r="F447" s="80">
        <v>132450</v>
      </c>
      <c r="G447" s="81">
        <f t="shared" si="245"/>
        <v>14300446</v>
      </c>
      <c r="H447" s="82">
        <v>500</v>
      </c>
      <c r="I447" s="83" t="s">
        <v>737</v>
      </c>
      <c r="J447" s="84">
        <f t="shared" si="246"/>
        <v>132450</v>
      </c>
      <c r="K447" s="99" t="s">
        <v>475</v>
      </c>
      <c r="L447" s="69" t="s">
        <v>20</v>
      </c>
      <c r="M447" s="69">
        <v>30</v>
      </c>
      <c r="N447" s="69">
        <v>375</v>
      </c>
      <c r="O447" s="69">
        <v>1848</v>
      </c>
      <c r="P447" s="69" t="s">
        <v>488</v>
      </c>
      <c r="Q447" s="100">
        <v>7</v>
      </c>
      <c r="R447" s="87">
        <v>1977.5</v>
      </c>
      <c r="S447" s="87" t="s">
        <v>114</v>
      </c>
      <c r="T447" s="87">
        <v>726</v>
      </c>
      <c r="U447" s="88" t="s">
        <v>487</v>
      </c>
      <c r="V447" s="101"/>
      <c r="W447" s="102"/>
      <c r="X447" s="90">
        <f t="shared" si="238"/>
        <v>0</v>
      </c>
      <c r="Y447" s="91">
        <f t="shared" si="156"/>
        <v>7</v>
      </c>
      <c r="Z447" s="91">
        <f t="shared" si="239"/>
        <v>1</v>
      </c>
      <c r="AA447" s="92">
        <f t="shared" si="240"/>
        <v>0</v>
      </c>
      <c r="AB447" s="93" t="s">
        <v>508</v>
      </c>
      <c r="AC447" s="88" t="s">
        <v>802</v>
      </c>
      <c r="AD447" s="103"/>
      <c r="AE447" s="101"/>
      <c r="AF447" s="140" t="s">
        <v>945</v>
      </c>
      <c r="AG447" s="140" t="s">
        <v>947</v>
      </c>
    </row>
    <row r="448" spans="1:33" ht="12.75" customHeight="1" x14ac:dyDescent="0.2">
      <c r="A448" s="69">
        <f t="shared" si="186"/>
        <v>447</v>
      </c>
      <c r="B448" s="69">
        <v>11</v>
      </c>
      <c r="C448" s="78" t="str">
        <f t="shared" si="163"/>
        <v>Крепкий алкоголь</v>
      </c>
      <c r="D448" s="79" t="s">
        <v>757</v>
      </c>
      <c r="E448" s="79" t="str">
        <f t="shared" si="244"/>
        <v>В-28изм-400м-500-SQ(ВВ)</v>
      </c>
      <c r="F448" s="80">
        <v>126950</v>
      </c>
      <c r="G448" s="81">
        <f t="shared" si="245"/>
        <v>11100447</v>
      </c>
      <c r="H448" s="82">
        <v>500</v>
      </c>
      <c r="I448" s="83" t="s">
        <v>559</v>
      </c>
      <c r="J448" s="84">
        <f t="shared" si="246"/>
        <v>126950</v>
      </c>
      <c r="K448" s="85" t="s">
        <v>823</v>
      </c>
      <c r="L448" s="69" t="s">
        <v>20</v>
      </c>
      <c r="M448" s="65">
        <v>10</v>
      </c>
      <c r="N448" s="69">
        <v>430</v>
      </c>
      <c r="O448" s="86">
        <v>1836</v>
      </c>
      <c r="P448" s="69" t="s">
        <v>25</v>
      </c>
      <c r="Q448" s="69">
        <v>6</v>
      </c>
      <c r="R448" s="87">
        <v>1940</v>
      </c>
      <c r="S448" s="69" t="s">
        <v>112</v>
      </c>
      <c r="T448" s="69">
        <v>795</v>
      </c>
      <c r="U448" s="88"/>
      <c r="V448" s="88"/>
      <c r="W448" s="89"/>
      <c r="X448" s="90">
        <f t="shared" si="238"/>
        <v>0</v>
      </c>
      <c r="Y448" s="91">
        <f t="shared" si="156"/>
        <v>0</v>
      </c>
      <c r="Z448" s="91">
        <f t="shared" si="239"/>
        <v>7</v>
      </c>
      <c r="AA448" s="92">
        <f t="shared" si="240"/>
        <v>0</v>
      </c>
      <c r="AB448" s="93" t="s">
        <v>763</v>
      </c>
      <c r="AC448" s="88" t="s">
        <v>802</v>
      </c>
      <c r="AD448" s="94"/>
      <c r="AE448" s="88"/>
      <c r="AF448" s="140" t="s">
        <v>945</v>
      </c>
      <c r="AG448" s="88" t="s">
        <v>950</v>
      </c>
    </row>
    <row r="449" spans="1:33" ht="12.75" customHeight="1" x14ac:dyDescent="0.2">
      <c r="A449" s="69">
        <f t="shared" si="186"/>
        <v>448</v>
      </c>
      <c r="B449" s="69">
        <v>11</v>
      </c>
      <c r="C449" s="78" t="str">
        <f t="shared" si="163"/>
        <v>Крепкий алкоголь</v>
      </c>
      <c r="D449" s="79" t="s">
        <v>757</v>
      </c>
      <c r="E449" s="79" t="str">
        <f t="shared" ref="E449" si="247">K449</f>
        <v>В-28изм-400м-700-SQ</v>
      </c>
      <c r="F449" s="80">
        <v>129770</v>
      </c>
      <c r="G449" s="81">
        <f t="shared" ref="G449" si="248">IF(AND(B449&gt;0,M449&gt;0),CONCATENATE(B449,M449,RIGHT(G448,4))+1,"")</f>
        <v>11100448</v>
      </c>
      <c r="H449" s="82">
        <v>700</v>
      </c>
      <c r="I449" s="83" t="s">
        <v>557</v>
      </c>
      <c r="J449" s="84">
        <f t="shared" ref="J449" si="249">F449</f>
        <v>129770</v>
      </c>
      <c r="K449" s="85" t="s">
        <v>759</v>
      </c>
      <c r="L449" s="69" t="s">
        <v>20</v>
      </c>
      <c r="M449" s="65">
        <v>10</v>
      </c>
      <c r="N449" s="69">
        <v>545</v>
      </c>
      <c r="O449" s="86"/>
      <c r="P449" s="69"/>
      <c r="Q449" s="69"/>
      <c r="R449" s="87"/>
      <c r="S449" s="69"/>
      <c r="T449" s="69"/>
      <c r="U449" s="88"/>
      <c r="V449" s="88"/>
      <c r="W449" s="89"/>
      <c r="X449" s="90">
        <f t="shared" si="238"/>
        <v>0</v>
      </c>
      <c r="Y449" s="91">
        <f t="shared" si="156"/>
        <v>0</v>
      </c>
      <c r="Z449" s="91">
        <f t="shared" si="239"/>
        <v>0</v>
      </c>
      <c r="AA449" s="92">
        <f t="shared" si="240"/>
        <v>0</v>
      </c>
      <c r="AB449" s="93" t="s">
        <v>764</v>
      </c>
      <c r="AC449" s="88" t="s">
        <v>802</v>
      </c>
      <c r="AD449" s="94"/>
      <c r="AE449" s="88"/>
      <c r="AF449" s="140" t="s">
        <v>945</v>
      </c>
      <c r="AG449" s="88" t="s">
        <v>950</v>
      </c>
    </row>
    <row r="450" spans="1:33" ht="12.75" customHeight="1" x14ac:dyDescent="0.2">
      <c r="A450" s="69">
        <f t="shared" si="186"/>
        <v>449</v>
      </c>
      <c r="B450" s="69">
        <v>11</v>
      </c>
      <c r="C450" s="78" t="str">
        <f t="shared" si="163"/>
        <v>Крепкий алкоголь</v>
      </c>
      <c r="D450" s="79" t="s">
        <v>757</v>
      </c>
      <c r="E450" s="79" t="str">
        <f t="shared" ref="E450" si="250">K450</f>
        <v>В-28изм-400м-750-SQ</v>
      </c>
      <c r="F450" s="80">
        <v>134175</v>
      </c>
      <c r="G450" s="81">
        <f t="shared" ref="G450" si="251">IF(AND(B450&gt;0,M450&gt;0),CONCATENATE(B450,M450,RIGHT(G449,4))+1,"")</f>
        <v>11100449</v>
      </c>
      <c r="H450" s="82">
        <v>750</v>
      </c>
      <c r="I450" s="83" t="s">
        <v>560</v>
      </c>
      <c r="J450" s="84">
        <f t="shared" ref="J450" si="252">F450</f>
        <v>134175</v>
      </c>
      <c r="K450" s="85" t="s">
        <v>760</v>
      </c>
      <c r="L450" s="69" t="s">
        <v>20</v>
      </c>
      <c r="M450" s="65">
        <v>10</v>
      </c>
      <c r="N450" s="69">
        <v>575</v>
      </c>
      <c r="O450" s="86"/>
      <c r="P450" s="69"/>
      <c r="Q450" s="69"/>
      <c r="R450" s="87"/>
      <c r="S450" s="69"/>
      <c r="T450" s="69"/>
      <c r="U450" s="88"/>
      <c r="V450" s="88"/>
      <c r="W450" s="89"/>
      <c r="X450" s="90">
        <f t="shared" si="238"/>
        <v>0</v>
      </c>
      <c r="Y450" s="91">
        <f t="shared" ref="Y450:Y513" si="253">IF(LEFT($P450,4)="PTUP",0,IF(LEFT($P450,4)="PTIN",1,IF(LEFT($P450,4)="PTPL",$Q450,IF(LEFT($P450,4)="CTPL",$Q450,IF(LEFT($P450,4)="PLPL",$Q450+1,0)))))</f>
        <v>0</v>
      </c>
      <c r="Z450" s="91">
        <f t="shared" si="239"/>
        <v>0</v>
      </c>
      <c r="AA450" s="92">
        <f t="shared" si="240"/>
        <v>0</v>
      </c>
      <c r="AB450" s="93" t="s">
        <v>765</v>
      </c>
      <c r="AC450" s="88" t="s">
        <v>802</v>
      </c>
      <c r="AD450" s="94"/>
      <c r="AE450" s="88"/>
      <c r="AF450" s="140" t="s">
        <v>945</v>
      </c>
      <c r="AG450" s="88" t="s">
        <v>950</v>
      </c>
    </row>
    <row r="451" spans="1:33" ht="12.75" customHeight="1" x14ac:dyDescent="0.2">
      <c r="A451" s="69">
        <f t="shared" si="186"/>
        <v>450</v>
      </c>
      <c r="B451" s="69">
        <v>11</v>
      </c>
      <c r="C451" s="78" t="str">
        <f t="shared" si="163"/>
        <v>Крепкий алкоголь</v>
      </c>
      <c r="D451" s="79" t="s">
        <v>757</v>
      </c>
      <c r="E451" s="79" t="str">
        <f t="shared" ref="E451:E454" si="254">K451</f>
        <v>В-28изм-400м-1000-SQ</v>
      </c>
      <c r="F451" s="80">
        <v>134299</v>
      </c>
      <c r="G451" s="81">
        <f t="shared" ref="G451:G454" si="255">IF(AND(B451&gt;0,M451&gt;0),CONCATENATE(B451,M451,RIGHT(G450,4))+1,"")</f>
        <v>11100450</v>
      </c>
      <c r="H451" s="82">
        <v>1000</v>
      </c>
      <c r="I451" s="83" t="s">
        <v>561</v>
      </c>
      <c r="J451" s="84">
        <f t="shared" ref="J451:J454" si="256">F451</f>
        <v>134299</v>
      </c>
      <c r="K451" s="85" t="s">
        <v>761</v>
      </c>
      <c r="L451" s="69" t="s">
        <v>20</v>
      </c>
      <c r="M451" s="65">
        <v>10</v>
      </c>
      <c r="N451" s="69">
        <v>630</v>
      </c>
      <c r="O451" s="86"/>
      <c r="P451" s="69"/>
      <c r="Q451" s="69"/>
      <c r="R451" s="87"/>
      <c r="S451" s="69"/>
      <c r="T451" s="69"/>
      <c r="U451" s="88"/>
      <c r="V451" s="88"/>
      <c r="W451" s="89"/>
      <c r="X451" s="90">
        <f t="shared" si="238"/>
        <v>0</v>
      </c>
      <c r="Y451" s="91">
        <f t="shared" si="253"/>
        <v>0</v>
      </c>
      <c r="Z451" s="91">
        <f t="shared" si="239"/>
        <v>0</v>
      </c>
      <c r="AA451" s="92">
        <f t="shared" si="240"/>
        <v>0</v>
      </c>
      <c r="AB451" s="93" t="s">
        <v>766</v>
      </c>
      <c r="AC451" s="88" t="s">
        <v>802</v>
      </c>
      <c r="AD451" s="94"/>
      <c r="AE451" s="88"/>
      <c r="AF451" s="140" t="s">
        <v>945</v>
      </c>
      <c r="AG451" s="88" t="s">
        <v>950</v>
      </c>
    </row>
    <row r="452" spans="1:33" ht="12.75" customHeight="1" x14ac:dyDescent="0.2">
      <c r="A452" s="69">
        <f t="shared" si="186"/>
        <v>451</v>
      </c>
      <c r="B452" s="69">
        <v>11</v>
      </c>
      <c r="C452" s="78" t="str">
        <f t="shared" si="163"/>
        <v>Крепкий алкоголь</v>
      </c>
      <c r="D452" s="79" t="s">
        <v>757</v>
      </c>
      <c r="E452" s="79" t="str">
        <f t="shared" si="254"/>
        <v>В-28изм-400м-500-SQ(ВВ)</v>
      </c>
      <c r="F452" s="80">
        <v>126950</v>
      </c>
      <c r="G452" s="81">
        <f t="shared" si="255"/>
        <v>11100451</v>
      </c>
      <c r="H452" s="82">
        <v>500</v>
      </c>
      <c r="I452" s="83" t="s">
        <v>559</v>
      </c>
      <c r="J452" s="84">
        <f t="shared" si="256"/>
        <v>126950</v>
      </c>
      <c r="K452" s="85" t="s">
        <v>823</v>
      </c>
      <c r="L452" s="69" t="s">
        <v>20</v>
      </c>
      <c r="M452" s="65">
        <v>10</v>
      </c>
      <c r="N452" s="69">
        <v>430</v>
      </c>
      <c r="O452" s="86">
        <v>1836</v>
      </c>
      <c r="P452" s="69" t="s">
        <v>25</v>
      </c>
      <c r="Q452" s="69">
        <v>6</v>
      </c>
      <c r="R452" s="87">
        <v>1940</v>
      </c>
      <c r="S452" s="69" t="s">
        <v>112</v>
      </c>
      <c r="T452" s="69">
        <v>795</v>
      </c>
      <c r="U452" s="88" t="s">
        <v>762</v>
      </c>
      <c r="V452" s="88"/>
      <c r="W452" s="89"/>
      <c r="X452" s="90">
        <f t="shared" si="238"/>
        <v>0</v>
      </c>
      <c r="Y452" s="91">
        <f t="shared" si="253"/>
        <v>0</v>
      </c>
      <c r="Z452" s="91">
        <f t="shared" si="239"/>
        <v>7</v>
      </c>
      <c r="AA452" s="92">
        <f t="shared" si="240"/>
        <v>0</v>
      </c>
      <c r="AB452" s="93" t="s">
        <v>767</v>
      </c>
      <c r="AC452" s="88" t="s">
        <v>802</v>
      </c>
      <c r="AD452" s="94"/>
      <c r="AE452" s="88"/>
      <c r="AF452" s="140" t="s">
        <v>945</v>
      </c>
      <c r="AG452" s="88" t="s">
        <v>950</v>
      </c>
    </row>
    <row r="453" spans="1:33" ht="12.75" customHeight="1" x14ac:dyDescent="0.2">
      <c r="A453" s="69">
        <f t="shared" si="186"/>
        <v>452</v>
      </c>
      <c r="B453" s="69">
        <v>11</v>
      </c>
      <c r="C453" s="78" t="str">
        <f t="shared" si="163"/>
        <v>Крепкий алкоголь</v>
      </c>
      <c r="D453" s="79" t="s">
        <v>757</v>
      </c>
      <c r="E453" s="79" t="str">
        <f t="shared" si="254"/>
        <v>В-28изм-400м-700-SQ</v>
      </c>
      <c r="F453" s="80">
        <v>129770</v>
      </c>
      <c r="G453" s="81">
        <f t="shared" si="255"/>
        <v>11100452</v>
      </c>
      <c r="H453" s="82">
        <v>700</v>
      </c>
      <c r="I453" s="83" t="s">
        <v>557</v>
      </c>
      <c r="J453" s="84">
        <f t="shared" si="256"/>
        <v>129770</v>
      </c>
      <c r="K453" s="85" t="s">
        <v>759</v>
      </c>
      <c r="L453" s="69" t="s">
        <v>20</v>
      </c>
      <c r="M453" s="65">
        <v>10</v>
      </c>
      <c r="N453" s="69">
        <v>545</v>
      </c>
      <c r="O453" s="86"/>
      <c r="P453" s="69"/>
      <c r="Q453" s="69"/>
      <c r="R453" s="87"/>
      <c r="S453" s="69"/>
      <c r="T453" s="69"/>
      <c r="U453" s="88" t="s">
        <v>762</v>
      </c>
      <c r="V453" s="88"/>
      <c r="W453" s="89"/>
      <c r="X453" s="90">
        <f t="shared" si="238"/>
        <v>0</v>
      </c>
      <c r="Y453" s="91">
        <f t="shared" si="253"/>
        <v>0</v>
      </c>
      <c r="Z453" s="91">
        <f t="shared" si="239"/>
        <v>0</v>
      </c>
      <c r="AA453" s="92">
        <f t="shared" si="240"/>
        <v>0</v>
      </c>
      <c r="AB453" s="93" t="s">
        <v>768</v>
      </c>
      <c r="AC453" s="88" t="s">
        <v>802</v>
      </c>
      <c r="AD453" s="94"/>
      <c r="AE453" s="88"/>
      <c r="AF453" s="140" t="s">
        <v>945</v>
      </c>
      <c r="AG453" s="88" t="s">
        <v>950</v>
      </c>
    </row>
    <row r="454" spans="1:33" ht="12.75" customHeight="1" x14ac:dyDescent="0.2">
      <c r="A454" s="69">
        <f t="shared" si="186"/>
        <v>453</v>
      </c>
      <c r="B454" s="69">
        <v>11</v>
      </c>
      <c r="C454" s="78" t="str">
        <f t="shared" ref="C454:C517" si="257">IF(B454=11,"Крепкий алкоголь",IF(B454=14,"Пиво",IF(B454=12,"Вина тихие",IF(B454=13,"Вина игристые",IF(B454=21,"Б/а напитки",IF(B454=22,"Б/а напитки",IF(B454=23,"Мин.Вода",IF(B454=31,"Банки для продуктов",IF(B454=33,"Детское питание",IF(B454=51,"Разное",IF(B454=43,"Бутылки для капельниц","")))))))))))</f>
        <v>Крепкий алкоголь</v>
      </c>
      <c r="D454" s="79" t="s">
        <v>757</v>
      </c>
      <c r="E454" s="79" t="str">
        <f t="shared" si="254"/>
        <v>В-28изм-400м-750-SQ</v>
      </c>
      <c r="F454" s="80">
        <v>134175</v>
      </c>
      <c r="G454" s="81">
        <f t="shared" si="255"/>
        <v>11100453</v>
      </c>
      <c r="H454" s="82">
        <v>750</v>
      </c>
      <c r="I454" s="83" t="s">
        <v>560</v>
      </c>
      <c r="J454" s="84">
        <f t="shared" si="256"/>
        <v>134175</v>
      </c>
      <c r="K454" s="85" t="s">
        <v>760</v>
      </c>
      <c r="L454" s="69" t="s">
        <v>20</v>
      </c>
      <c r="M454" s="65">
        <v>10</v>
      </c>
      <c r="N454" s="69">
        <v>575</v>
      </c>
      <c r="O454" s="86"/>
      <c r="P454" s="69"/>
      <c r="Q454" s="69"/>
      <c r="R454" s="87"/>
      <c r="S454" s="69"/>
      <c r="T454" s="69"/>
      <c r="U454" s="88" t="s">
        <v>762</v>
      </c>
      <c r="V454" s="88"/>
      <c r="W454" s="89"/>
      <c r="X454" s="90">
        <f t="shared" si="238"/>
        <v>0</v>
      </c>
      <c r="Y454" s="91">
        <f t="shared" si="253"/>
        <v>0</v>
      </c>
      <c r="Z454" s="91">
        <f t="shared" si="239"/>
        <v>0</v>
      </c>
      <c r="AA454" s="92">
        <f t="shared" si="240"/>
        <v>0</v>
      </c>
      <c r="AB454" s="93" t="s">
        <v>769</v>
      </c>
      <c r="AC454" s="88" t="s">
        <v>802</v>
      </c>
      <c r="AD454" s="94"/>
      <c r="AE454" s="88"/>
      <c r="AF454" s="140" t="s">
        <v>945</v>
      </c>
      <c r="AG454" s="88" t="s">
        <v>950</v>
      </c>
    </row>
    <row r="455" spans="1:33" ht="12.75" customHeight="1" x14ac:dyDescent="0.2">
      <c r="A455" s="69">
        <f t="shared" si="186"/>
        <v>454</v>
      </c>
      <c r="B455" s="69">
        <v>11</v>
      </c>
      <c r="C455" s="78" t="str">
        <f t="shared" si="257"/>
        <v>Крепкий алкоголь</v>
      </c>
      <c r="D455" s="79" t="s">
        <v>757</v>
      </c>
      <c r="E455" s="79" t="str">
        <f t="shared" ref="E455:E462" si="258">K455</f>
        <v>В-28изм-400м-1000-SQ</v>
      </c>
      <c r="F455" s="80">
        <v>134299</v>
      </c>
      <c r="G455" s="81">
        <f t="shared" ref="G455:G462" si="259">IF(AND(B455&gt;0,M455&gt;0),CONCATENATE(B455,M455,RIGHT(G454,4))+1,"")</f>
        <v>11100454</v>
      </c>
      <c r="H455" s="82">
        <v>1000</v>
      </c>
      <c r="I455" s="83" t="s">
        <v>561</v>
      </c>
      <c r="J455" s="84">
        <f t="shared" ref="J455:J462" si="260">F455</f>
        <v>134299</v>
      </c>
      <c r="K455" s="85" t="s">
        <v>761</v>
      </c>
      <c r="L455" s="69" t="s">
        <v>20</v>
      </c>
      <c r="M455" s="65">
        <v>10</v>
      </c>
      <c r="N455" s="69">
        <v>630</v>
      </c>
      <c r="O455" s="86"/>
      <c r="P455" s="69"/>
      <c r="Q455" s="69"/>
      <c r="R455" s="87"/>
      <c r="S455" s="69"/>
      <c r="T455" s="69"/>
      <c r="U455" s="88" t="s">
        <v>762</v>
      </c>
      <c r="V455" s="88"/>
      <c r="W455" s="89"/>
      <c r="X455" s="90">
        <f t="shared" si="238"/>
        <v>0</v>
      </c>
      <c r="Y455" s="91">
        <f t="shared" si="253"/>
        <v>0</v>
      </c>
      <c r="Z455" s="91">
        <f t="shared" si="239"/>
        <v>0</v>
      </c>
      <c r="AA455" s="92">
        <f t="shared" si="240"/>
        <v>0</v>
      </c>
      <c r="AB455" s="93" t="s">
        <v>770</v>
      </c>
      <c r="AC455" s="88" t="s">
        <v>802</v>
      </c>
      <c r="AD455" s="94"/>
      <c r="AE455" s="88"/>
      <c r="AF455" s="140" t="s">
        <v>945</v>
      </c>
      <c r="AG455" s="88" t="s">
        <v>950</v>
      </c>
    </row>
    <row r="456" spans="1:33" s="104" customFormat="1" ht="12" customHeight="1" x14ac:dyDescent="0.2">
      <c r="A456" s="69">
        <f t="shared" si="186"/>
        <v>455</v>
      </c>
      <c r="B456" s="69">
        <v>14</v>
      </c>
      <c r="C456" s="78" t="str">
        <f t="shared" si="257"/>
        <v>Пиво</v>
      </c>
      <c r="D456" s="99" t="s">
        <v>18</v>
      </c>
      <c r="E456" s="79" t="str">
        <f t="shared" si="258"/>
        <v>КПНв-500-Балтика Нью</v>
      </c>
      <c r="F456" s="80">
        <v>134350</v>
      </c>
      <c r="G456" s="81">
        <f t="shared" si="259"/>
        <v>14300455</v>
      </c>
      <c r="H456" s="82">
        <v>500</v>
      </c>
      <c r="I456" s="83" t="s">
        <v>737</v>
      </c>
      <c r="J456" s="84">
        <f t="shared" si="260"/>
        <v>134350</v>
      </c>
      <c r="K456" s="99" t="s">
        <v>771</v>
      </c>
      <c r="L456" s="69" t="s">
        <v>125</v>
      </c>
      <c r="M456" s="69">
        <v>30</v>
      </c>
      <c r="N456" s="69">
        <v>315</v>
      </c>
      <c r="O456" s="69">
        <v>1848</v>
      </c>
      <c r="P456" s="100" t="s">
        <v>21</v>
      </c>
      <c r="Q456" s="100">
        <v>7</v>
      </c>
      <c r="R456" s="87">
        <v>1974</v>
      </c>
      <c r="S456" s="87" t="s">
        <v>114</v>
      </c>
      <c r="T456" s="87">
        <v>618</v>
      </c>
      <c r="U456" s="88"/>
      <c r="V456" s="101"/>
      <c r="W456" s="102"/>
      <c r="X456" s="90">
        <f t="shared" si="238"/>
        <v>1</v>
      </c>
      <c r="Y456" s="91">
        <f t="shared" si="253"/>
        <v>7</v>
      </c>
      <c r="Z456" s="91">
        <f t="shared" si="239"/>
        <v>0</v>
      </c>
      <c r="AA456" s="92">
        <f t="shared" si="240"/>
        <v>0</v>
      </c>
      <c r="AB456" s="93" t="s">
        <v>772</v>
      </c>
      <c r="AC456" s="88" t="s">
        <v>802</v>
      </c>
      <c r="AD456" s="103"/>
      <c r="AE456" s="101"/>
      <c r="AF456" s="140" t="s">
        <v>945</v>
      </c>
      <c r="AG456" s="140" t="s">
        <v>947</v>
      </c>
    </row>
    <row r="457" spans="1:33" s="104" customFormat="1" ht="12" customHeight="1" x14ac:dyDescent="0.2">
      <c r="A457" s="69">
        <f t="shared" si="186"/>
        <v>456</v>
      </c>
      <c r="B457" s="69">
        <v>14</v>
      </c>
      <c r="C457" s="78" t="str">
        <f t="shared" si="257"/>
        <v>Пиво</v>
      </c>
      <c r="D457" s="99" t="s">
        <v>773</v>
      </c>
      <c r="E457" s="79" t="str">
        <f t="shared" si="258"/>
        <v>ВКП-500-СМ</v>
      </c>
      <c r="F457" s="80">
        <v>134450</v>
      </c>
      <c r="G457" s="81">
        <f t="shared" si="259"/>
        <v>14100456</v>
      </c>
      <c r="H457" s="82">
        <v>500</v>
      </c>
      <c r="I457" s="83" t="s">
        <v>774</v>
      </c>
      <c r="J457" s="84">
        <f t="shared" si="260"/>
        <v>134450</v>
      </c>
      <c r="K457" s="99" t="s">
        <v>885</v>
      </c>
      <c r="L457" s="69" t="s">
        <v>125</v>
      </c>
      <c r="M457" s="69">
        <v>10</v>
      </c>
      <c r="N457" s="69">
        <v>285</v>
      </c>
      <c r="O457" s="69">
        <v>1960</v>
      </c>
      <c r="P457" s="100" t="s">
        <v>775</v>
      </c>
      <c r="Q457" s="100">
        <v>10</v>
      </c>
      <c r="R457" s="87">
        <v>2174</v>
      </c>
      <c r="S457" s="87" t="s">
        <v>175</v>
      </c>
      <c r="T457" s="87">
        <v>594</v>
      </c>
      <c r="U457" s="88"/>
      <c r="V457" s="101"/>
      <c r="W457" s="102"/>
      <c r="X457" s="90">
        <f t="shared" si="238"/>
        <v>0</v>
      </c>
      <c r="Y457" s="91">
        <f t="shared" si="253"/>
        <v>10</v>
      </c>
      <c r="Z457" s="91">
        <f t="shared" si="239"/>
        <v>1</v>
      </c>
      <c r="AA457" s="92">
        <f t="shared" si="240"/>
        <v>0</v>
      </c>
      <c r="AB457" s="93" t="s">
        <v>776</v>
      </c>
      <c r="AC457" s="88" t="s">
        <v>802</v>
      </c>
      <c r="AD457" s="103"/>
      <c r="AE457" s="101"/>
      <c r="AF457" s="140" t="s">
        <v>945</v>
      </c>
      <c r="AG457" s="140" t="s">
        <v>947</v>
      </c>
    </row>
    <row r="458" spans="1:33" s="104" customFormat="1" ht="12" customHeight="1" x14ac:dyDescent="0.2">
      <c r="A458" s="69">
        <f t="shared" si="186"/>
        <v>457</v>
      </c>
      <c r="B458" s="69">
        <v>14</v>
      </c>
      <c r="C458" s="78" t="str">
        <f t="shared" si="257"/>
        <v>Пиво</v>
      </c>
      <c r="D458" s="99" t="s">
        <v>773</v>
      </c>
      <c r="E458" s="79" t="str">
        <f t="shared" si="258"/>
        <v>ВКП-500-СМ</v>
      </c>
      <c r="F458" s="80">
        <v>134450</v>
      </c>
      <c r="G458" s="81">
        <f t="shared" si="259"/>
        <v>14300457</v>
      </c>
      <c r="H458" s="82">
        <v>500</v>
      </c>
      <c r="I458" s="83" t="s">
        <v>774</v>
      </c>
      <c r="J458" s="84">
        <f t="shared" si="260"/>
        <v>134450</v>
      </c>
      <c r="K458" s="99" t="s">
        <v>885</v>
      </c>
      <c r="L458" s="69" t="s">
        <v>125</v>
      </c>
      <c r="M458" s="69">
        <v>30</v>
      </c>
      <c r="N458" s="69">
        <v>285</v>
      </c>
      <c r="O458" s="69">
        <v>1960</v>
      </c>
      <c r="P458" s="100" t="s">
        <v>775</v>
      </c>
      <c r="Q458" s="100">
        <v>10</v>
      </c>
      <c r="R458" s="87">
        <v>2174</v>
      </c>
      <c r="S458" s="87" t="s">
        <v>175</v>
      </c>
      <c r="T458" s="87">
        <v>594</v>
      </c>
      <c r="U458" s="88"/>
      <c r="V458" s="101"/>
      <c r="W458" s="102"/>
      <c r="X458" s="90">
        <f t="shared" si="238"/>
        <v>0</v>
      </c>
      <c r="Y458" s="91">
        <f t="shared" si="253"/>
        <v>10</v>
      </c>
      <c r="Z458" s="91">
        <f t="shared" si="239"/>
        <v>1</v>
      </c>
      <c r="AA458" s="92">
        <f t="shared" si="240"/>
        <v>0</v>
      </c>
      <c r="AB458" s="93" t="s">
        <v>777</v>
      </c>
      <c r="AC458" s="88" t="s">
        <v>802</v>
      </c>
      <c r="AD458" s="103"/>
      <c r="AE458" s="101"/>
      <c r="AF458" s="140" t="s">
        <v>945</v>
      </c>
      <c r="AG458" s="140" t="s">
        <v>947</v>
      </c>
    </row>
    <row r="459" spans="1:33" s="104" customFormat="1" ht="12" customHeight="1" x14ac:dyDescent="0.2">
      <c r="A459" s="69">
        <f t="shared" si="186"/>
        <v>458</v>
      </c>
      <c r="B459" s="69">
        <v>14</v>
      </c>
      <c r="C459" s="78" t="str">
        <f t="shared" si="257"/>
        <v>Пиво</v>
      </c>
      <c r="D459" s="99" t="s">
        <v>773</v>
      </c>
      <c r="E459" s="79" t="str">
        <f t="shared" si="258"/>
        <v>ВКП-2-500-Миллер</v>
      </c>
      <c r="F459" s="80">
        <v>134550</v>
      </c>
      <c r="G459" s="81">
        <f t="shared" si="259"/>
        <v>14100458</v>
      </c>
      <c r="H459" s="82">
        <v>500</v>
      </c>
      <c r="I459" s="83" t="s">
        <v>778</v>
      </c>
      <c r="J459" s="84">
        <f t="shared" si="260"/>
        <v>134550</v>
      </c>
      <c r="K459" s="99" t="s">
        <v>779</v>
      </c>
      <c r="L459" s="69" t="s">
        <v>125</v>
      </c>
      <c r="M459" s="69">
        <v>10</v>
      </c>
      <c r="N459" s="69">
        <v>270</v>
      </c>
      <c r="O459" s="69">
        <v>2176</v>
      </c>
      <c r="P459" s="100" t="s">
        <v>121</v>
      </c>
      <c r="Q459" s="100">
        <v>8</v>
      </c>
      <c r="R459" s="87">
        <v>2250</v>
      </c>
      <c r="S459" s="87" t="s">
        <v>127</v>
      </c>
      <c r="T459" s="87">
        <v>621</v>
      </c>
      <c r="U459" s="88"/>
      <c r="V459" s="101"/>
      <c r="W459" s="102"/>
      <c r="X459" s="90">
        <f t="shared" si="238"/>
        <v>0</v>
      </c>
      <c r="Y459" s="91">
        <f t="shared" si="253"/>
        <v>8</v>
      </c>
      <c r="Z459" s="91">
        <f t="shared" si="239"/>
        <v>1</v>
      </c>
      <c r="AA459" s="92">
        <f t="shared" si="240"/>
        <v>0</v>
      </c>
      <c r="AB459" s="93" t="s">
        <v>780</v>
      </c>
      <c r="AC459" s="88" t="s">
        <v>802</v>
      </c>
      <c r="AD459" s="103"/>
      <c r="AE459" s="101"/>
      <c r="AF459" s="140" t="s">
        <v>945</v>
      </c>
      <c r="AG459" s="140" t="s">
        <v>947</v>
      </c>
    </row>
    <row r="460" spans="1:33" s="104" customFormat="1" ht="12" customHeight="1" x14ac:dyDescent="0.2">
      <c r="A460" s="69">
        <f t="shared" si="186"/>
        <v>459</v>
      </c>
      <c r="B460" s="69">
        <v>14</v>
      </c>
      <c r="C460" s="78" t="str">
        <f t="shared" si="257"/>
        <v>Пиво</v>
      </c>
      <c r="D460" s="99" t="s">
        <v>773</v>
      </c>
      <c r="E460" s="79" t="str">
        <f t="shared" si="258"/>
        <v>ВКП-500-БМ</v>
      </c>
      <c r="F460" s="80">
        <v>134650</v>
      </c>
      <c r="G460" s="81">
        <f t="shared" si="259"/>
        <v>14200459</v>
      </c>
      <c r="H460" s="82">
        <v>500</v>
      </c>
      <c r="I460" s="83" t="s">
        <v>781</v>
      </c>
      <c r="J460" s="84">
        <f t="shared" si="260"/>
        <v>134650</v>
      </c>
      <c r="K460" s="99" t="s">
        <v>882</v>
      </c>
      <c r="L460" s="69" t="s">
        <v>125</v>
      </c>
      <c r="M460" s="69">
        <v>20</v>
      </c>
      <c r="N460" s="69">
        <v>285</v>
      </c>
      <c r="O460" s="69">
        <v>1890</v>
      </c>
      <c r="P460" s="100" t="s">
        <v>434</v>
      </c>
      <c r="Q460" s="100">
        <v>9</v>
      </c>
      <c r="R460" s="87">
        <v>2212</v>
      </c>
      <c r="S460" s="87" t="s">
        <v>173</v>
      </c>
      <c r="T460" s="87">
        <v>574</v>
      </c>
      <c r="U460" s="88"/>
      <c r="V460" s="101"/>
      <c r="W460" s="102"/>
      <c r="X460" s="90">
        <f t="shared" si="238"/>
        <v>0</v>
      </c>
      <c r="Y460" s="91">
        <f t="shared" si="253"/>
        <v>9</v>
      </c>
      <c r="Z460" s="91">
        <f t="shared" si="239"/>
        <v>1</v>
      </c>
      <c r="AA460" s="92">
        <f t="shared" si="240"/>
        <v>0</v>
      </c>
      <c r="AB460" s="93" t="s">
        <v>782</v>
      </c>
      <c r="AC460" s="88" t="s">
        <v>802</v>
      </c>
      <c r="AD460" s="103"/>
      <c r="AE460" s="101"/>
      <c r="AF460" s="140" t="s">
        <v>945</v>
      </c>
      <c r="AG460" s="140" t="s">
        <v>947</v>
      </c>
    </row>
    <row r="461" spans="1:33" s="104" customFormat="1" ht="12" customHeight="1" x14ac:dyDescent="0.2">
      <c r="A461" s="69">
        <f t="shared" si="186"/>
        <v>460</v>
      </c>
      <c r="B461" s="69">
        <v>14</v>
      </c>
      <c r="C461" s="78" t="str">
        <f t="shared" si="257"/>
        <v>Пиво</v>
      </c>
      <c r="D461" s="99" t="s">
        <v>773</v>
      </c>
      <c r="E461" s="79" t="str">
        <f t="shared" si="258"/>
        <v>ВКП-500-БМ</v>
      </c>
      <c r="F461" s="80">
        <v>134650</v>
      </c>
      <c r="G461" s="81">
        <f t="shared" si="259"/>
        <v>14300460</v>
      </c>
      <c r="H461" s="82">
        <v>500</v>
      </c>
      <c r="I461" s="83" t="s">
        <v>781</v>
      </c>
      <c r="J461" s="84">
        <f t="shared" si="260"/>
        <v>134650</v>
      </c>
      <c r="K461" s="99" t="s">
        <v>882</v>
      </c>
      <c r="L461" s="69" t="s">
        <v>125</v>
      </c>
      <c r="M461" s="69">
        <v>30</v>
      </c>
      <c r="N461" s="69">
        <v>285</v>
      </c>
      <c r="O461" s="69">
        <v>1890</v>
      </c>
      <c r="P461" s="100" t="s">
        <v>434</v>
      </c>
      <c r="Q461" s="100">
        <v>9</v>
      </c>
      <c r="R461" s="87">
        <v>2212</v>
      </c>
      <c r="S461" s="87" t="s">
        <v>173</v>
      </c>
      <c r="T461" s="87">
        <v>574</v>
      </c>
      <c r="U461" s="88"/>
      <c r="V461" s="101"/>
      <c r="W461" s="102"/>
      <c r="X461" s="90">
        <f t="shared" si="238"/>
        <v>0</v>
      </c>
      <c r="Y461" s="91">
        <f t="shared" si="253"/>
        <v>9</v>
      </c>
      <c r="Z461" s="91">
        <f t="shared" si="239"/>
        <v>1</v>
      </c>
      <c r="AA461" s="92">
        <f t="shared" si="240"/>
        <v>0</v>
      </c>
      <c r="AB461" s="93" t="s">
        <v>783</v>
      </c>
      <c r="AC461" s="88" t="s">
        <v>802</v>
      </c>
      <c r="AD461" s="103"/>
      <c r="AE461" s="101"/>
      <c r="AF461" s="140" t="s">
        <v>945</v>
      </c>
      <c r="AG461" s="140" t="s">
        <v>947</v>
      </c>
    </row>
    <row r="462" spans="1:33" s="114" customFormat="1" ht="12" customHeight="1" x14ac:dyDescent="0.2">
      <c r="A462" s="69">
        <f t="shared" si="186"/>
        <v>461</v>
      </c>
      <c r="B462" s="69">
        <v>14</v>
      </c>
      <c r="C462" s="78" t="str">
        <f t="shared" si="257"/>
        <v>Пиво</v>
      </c>
      <c r="D462" s="99" t="s">
        <v>496</v>
      </c>
      <c r="E462" s="79" t="str">
        <f t="shared" si="258"/>
        <v>ВКП-1-500-NRW (B&amp;B)</v>
      </c>
      <c r="F462" s="80">
        <v>134750</v>
      </c>
      <c r="G462" s="81">
        <f t="shared" si="259"/>
        <v>14200461</v>
      </c>
      <c r="H462" s="82">
        <v>500</v>
      </c>
      <c r="I462" s="83" t="s">
        <v>741</v>
      </c>
      <c r="J462" s="84">
        <f t="shared" si="260"/>
        <v>134750</v>
      </c>
      <c r="K462" s="99" t="s">
        <v>785</v>
      </c>
      <c r="L462" s="69" t="s">
        <v>20</v>
      </c>
      <c r="M462" s="69">
        <v>20</v>
      </c>
      <c r="N462" s="69">
        <v>330</v>
      </c>
      <c r="O462" s="69">
        <v>2023</v>
      </c>
      <c r="P462" s="100" t="s">
        <v>105</v>
      </c>
      <c r="Q462" s="100">
        <v>7</v>
      </c>
      <c r="R462" s="87">
        <v>1998</v>
      </c>
      <c r="S462" s="87" t="s">
        <v>114</v>
      </c>
      <c r="T462" s="87">
        <v>704.7</v>
      </c>
      <c r="U462" s="88"/>
      <c r="V462" s="99"/>
      <c r="W462" s="113"/>
      <c r="X462" s="90">
        <f t="shared" si="238"/>
        <v>0</v>
      </c>
      <c r="Y462" s="91">
        <f t="shared" si="253"/>
        <v>7</v>
      </c>
      <c r="Z462" s="91">
        <f t="shared" si="239"/>
        <v>1</v>
      </c>
      <c r="AA462" s="92">
        <f t="shared" si="240"/>
        <v>0</v>
      </c>
      <c r="AB462" s="93" t="s">
        <v>784</v>
      </c>
      <c r="AC462" s="88" t="s">
        <v>802</v>
      </c>
      <c r="AD462" s="103"/>
      <c r="AE462" s="99"/>
      <c r="AF462" s="140" t="s">
        <v>945</v>
      </c>
      <c r="AG462" s="140" t="s">
        <v>947</v>
      </c>
    </row>
    <row r="463" spans="1:33" s="114" customFormat="1" ht="12" customHeight="1" x14ac:dyDescent="0.2">
      <c r="A463" s="69">
        <f t="shared" si="186"/>
        <v>462</v>
      </c>
      <c r="B463" s="69">
        <v>14</v>
      </c>
      <c r="C463" s="78" t="str">
        <f t="shared" si="257"/>
        <v>Пиво</v>
      </c>
      <c r="D463" s="99" t="s">
        <v>23</v>
      </c>
      <c r="E463" s="79" t="str">
        <f t="shared" ref="E463:E472" si="261">K463</f>
        <v>ВКП-1-500-NRW</v>
      </c>
      <c r="F463" s="80">
        <v>134850</v>
      </c>
      <c r="G463" s="81">
        <f t="shared" ref="G463:G469" si="262">IF(AND(B463&gt;0,M463&gt;0),CONCATENATE(B463,M463,RIGHT(G462,4))+1,"")</f>
        <v>14300462</v>
      </c>
      <c r="H463" s="82">
        <v>500</v>
      </c>
      <c r="I463" s="83" t="s">
        <v>741</v>
      </c>
      <c r="J463" s="84">
        <f t="shared" ref="J463:J472" si="263">F463</f>
        <v>134850</v>
      </c>
      <c r="K463" s="99" t="s">
        <v>786</v>
      </c>
      <c r="L463" s="69" t="s">
        <v>125</v>
      </c>
      <c r="M463" s="69">
        <v>30</v>
      </c>
      <c r="N463" s="69">
        <v>275</v>
      </c>
      <c r="O463" s="69">
        <v>2312</v>
      </c>
      <c r="P463" s="100" t="s">
        <v>121</v>
      </c>
      <c r="Q463" s="100">
        <v>8</v>
      </c>
      <c r="R463" s="87">
        <v>2266</v>
      </c>
      <c r="S463" s="87" t="s">
        <v>127</v>
      </c>
      <c r="T463" s="87">
        <v>674</v>
      </c>
      <c r="U463" s="88"/>
      <c r="V463" s="99"/>
      <c r="W463" s="113"/>
      <c r="X463" s="90">
        <f t="shared" si="238"/>
        <v>0</v>
      </c>
      <c r="Y463" s="91">
        <f t="shared" si="253"/>
        <v>8</v>
      </c>
      <c r="Z463" s="91">
        <f t="shared" si="239"/>
        <v>1</v>
      </c>
      <c r="AA463" s="92">
        <f t="shared" si="240"/>
        <v>0</v>
      </c>
      <c r="AB463" s="93" t="s">
        <v>787</v>
      </c>
      <c r="AC463" s="88" t="s">
        <v>802</v>
      </c>
      <c r="AD463" s="103"/>
      <c r="AE463" s="99"/>
      <c r="AF463" s="140" t="s">
        <v>945</v>
      </c>
      <c r="AG463" s="140" t="s">
        <v>947</v>
      </c>
    </row>
    <row r="464" spans="1:33" s="104" customFormat="1" ht="12" customHeight="1" x14ac:dyDescent="0.2">
      <c r="A464" s="69">
        <f t="shared" si="186"/>
        <v>463</v>
      </c>
      <c r="B464" s="69">
        <v>11</v>
      </c>
      <c r="C464" s="78" t="str">
        <f t="shared" si="257"/>
        <v>Крепкий алкоголь</v>
      </c>
      <c r="D464" s="99" t="s">
        <v>467</v>
      </c>
      <c r="E464" s="79" t="str">
        <f t="shared" si="261"/>
        <v>В-28-1-250-STUZHA</v>
      </c>
      <c r="F464" s="80">
        <v>128225</v>
      </c>
      <c r="G464" s="81">
        <f t="shared" si="262"/>
        <v>11100463</v>
      </c>
      <c r="H464" s="82">
        <v>250</v>
      </c>
      <c r="I464" s="83" t="s">
        <v>684</v>
      </c>
      <c r="J464" s="84">
        <f t="shared" si="263"/>
        <v>128225</v>
      </c>
      <c r="K464" s="99" t="s">
        <v>284</v>
      </c>
      <c r="L464" s="69" t="s">
        <v>20</v>
      </c>
      <c r="M464" s="69">
        <v>10</v>
      </c>
      <c r="N464" s="69">
        <v>285</v>
      </c>
      <c r="O464" s="69">
        <v>2625</v>
      </c>
      <c r="P464" s="100" t="s">
        <v>33</v>
      </c>
      <c r="Q464" s="100">
        <v>7</v>
      </c>
      <c r="R464" s="87">
        <v>1512</v>
      </c>
      <c r="S464" s="87">
        <v>8</v>
      </c>
      <c r="T464" s="87">
        <v>778</v>
      </c>
      <c r="U464" s="101" t="s">
        <v>788</v>
      </c>
      <c r="V464" s="101"/>
      <c r="W464" s="102"/>
      <c r="X464" s="90">
        <f t="shared" si="238"/>
        <v>0</v>
      </c>
      <c r="Y464" s="91">
        <f t="shared" si="253"/>
        <v>0</v>
      </c>
      <c r="Z464" s="91">
        <f t="shared" si="239"/>
        <v>8</v>
      </c>
      <c r="AA464" s="92">
        <f t="shared" si="240"/>
        <v>0</v>
      </c>
      <c r="AB464" s="93" t="s">
        <v>789</v>
      </c>
      <c r="AC464" s="88" t="s">
        <v>802</v>
      </c>
      <c r="AD464" s="103"/>
      <c r="AE464" s="101"/>
      <c r="AF464" s="140" t="s">
        <v>945</v>
      </c>
      <c r="AG464" s="140" t="s">
        <v>947</v>
      </c>
    </row>
    <row r="465" spans="1:33" s="104" customFormat="1" ht="12" customHeight="1" x14ac:dyDescent="0.2">
      <c r="A465" s="69">
        <f t="shared" ref="A465" si="264">A464+1</f>
        <v>464</v>
      </c>
      <c r="B465" s="69">
        <v>11</v>
      </c>
      <c r="C465" s="78" t="str">
        <f t="shared" si="257"/>
        <v>Крепкий алкоголь</v>
      </c>
      <c r="D465" s="99" t="s">
        <v>791</v>
      </c>
      <c r="E465" s="79" t="str">
        <f t="shared" si="261"/>
        <v>КПМ-28-500-Финка</v>
      </c>
      <c r="F465" s="80">
        <v>112150</v>
      </c>
      <c r="G465" s="81">
        <f t="shared" si="262"/>
        <v>11100464</v>
      </c>
      <c r="H465" s="82">
        <v>500</v>
      </c>
      <c r="I465" s="83" t="s">
        <v>621</v>
      </c>
      <c r="J465" s="84">
        <f t="shared" si="263"/>
        <v>112150</v>
      </c>
      <c r="K465" s="99" t="s">
        <v>199</v>
      </c>
      <c r="L465" s="69" t="s">
        <v>20</v>
      </c>
      <c r="M465" s="69">
        <v>10</v>
      </c>
      <c r="N465" s="69">
        <v>405</v>
      </c>
      <c r="O465" s="69">
        <v>1848</v>
      </c>
      <c r="P465" s="100" t="s">
        <v>33</v>
      </c>
      <c r="Q465" s="100">
        <v>7</v>
      </c>
      <c r="R465" s="87">
        <v>1860</v>
      </c>
      <c r="S465" s="87">
        <v>8</v>
      </c>
      <c r="T465" s="87">
        <v>790</v>
      </c>
      <c r="U465" s="101" t="s">
        <v>788</v>
      </c>
      <c r="V465" s="101"/>
      <c r="W465" s="102"/>
      <c r="X465" s="90">
        <f t="shared" si="238"/>
        <v>0</v>
      </c>
      <c r="Y465" s="91">
        <f t="shared" si="253"/>
        <v>0</v>
      </c>
      <c r="Z465" s="91">
        <f t="shared" si="239"/>
        <v>8</v>
      </c>
      <c r="AA465" s="92">
        <f t="shared" si="240"/>
        <v>0</v>
      </c>
      <c r="AB465" s="93" t="s">
        <v>792</v>
      </c>
      <c r="AC465" s="88" t="s">
        <v>802</v>
      </c>
      <c r="AD465" s="103"/>
      <c r="AE465" s="101"/>
      <c r="AF465" s="140" t="s">
        <v>945</v>
      </c>
      <c r="AG465" s="144" t="s">
        <v>947</v>
      </c>
    </row>
    <row r="466" spans="1:33" s="104" customFormat="1" ht="12" customHeight="1" x14ac:dyDescent="0.2">
      <c r="A466" s="69">
        <f t="shared" si="186"/>
        <v>465</v>
      </c>
      <c r="B466" s="69">
        <v>14</v>
      </c>
      <c r="C466" s="78" t="str">
        <f t="shared" si="257"/>
        <v>Пиво</v>
      </c>
      <c r="D466" s="99" t="s">
        <v>123</v>
      </c>
      <c r="E466" s="79" t="str">
        <f t="shared" si="261"/>
        <v>КПНв-500-LN</v>
      </c>
      <c r="F466" s="80">
        <v>129450</v>
      </c>
      <c r="G466" s="81">
        <f t="shared" si="262"/>
        <v>14100465</v>
      </c>
      <c r="H466" s="82">
        <v>500</v>
      </c>
      <c r="I466" s="83" t="s">
        <v>699</v>
      </c>
      <c r="J466" s="84">
        <f t="shared" si="263"/>
        <v>129450</v>
      </c>
      <c r="K466" s="99" t="s">
        <v>343</v>
      </c>
      <c r="L466" s="69" t="s">
        <v>125</v>
      </c>
      <c r="M466" s="69">
        <v>10</v>
      </c>
      <c r="N466" s="69">
        <v>275</v>
      </c>
      <c r="O466" s="69">
        <v>1960</v>
      </c>
      <c r="P466" s="100" t="s">
        <v>21</v>
      </c>
      <c r="Q466" s="100">
        <v>7</v>
      </c>
      <c r="R466" s="87">
        <v>2070</v>
      </c>
      <c r="S466" s="87" t="s">
        <v>114</v>
      </c>
      <c r="T466" s="87">
        <v>584</v>
      </c>
      <c r="U466" s="101"/>
      <c r="V466" s="101"/>
      <c r="W466" s="102"/>
      <c r="X466" s="90">
        <f t="shared" si="238"/>
        <v>1</v>
      </c>
      <c r="Y466" s="91">
        <f t="shared" si="253"/>
        <v>7</v>
      </c>
      <c r="Z466" s="91">
        <f t="shared" si="239"/>
        <v>0</v>
      </c>
      <c r="AA466" s="92">
        <f t="shared" si="240"/>
        <v>0</v>
      </c>
      <c r="AB466" s="93" t="s">
        <v>793</v>
      </c>
      <c r="AC466" s="88" t="s">
        <v>802</v>
      </c>
      <c r="AD466" s="103"/>
      <c r="AE466" s="139">
        <v>40013403</v>
      </c>
      <c r="AF466" s="140" t="s">
        <v>945</v>
      </c>
      <c r="AG466" s="140" t="s">
        <v>947</v>
      </c>
    </row>
    <row r="467" spans="1:33" s="104" customFormat="1" ht="12" customHeight="1" x14ac:dyDescent="0.2">
      <c r="A467" s="69">
        <f t="shared" ref="A467" si="265">A466+1</f>
        <v>466</v>
      </c>
      <c r="B467" s="69">
        <v>11</v>
      </c>
      <c r="C467" s="78" t="str">
        <f t="shared" si="257"/>
        <v>Крепкий алкоголь</v>
      </c>
      <c r="D467" s="99" t="s">
        <v>154</v>
      </c>
      <c r="E467" s="79" t="str">
        <f t="shared" si="261"/>
        <v>КПМ-23спец-500-Деревенька</v>
      </c>
      <c r="F467" s="80">
        <v>134950</v>
      </c>
      <c r="G467" s="81">
        <f t="shared" si="262"/>
        <v>11100466</v>
      </c>
      <c r="H467" s="82">
        <v>500</v>
      </c>
      <c r="I467" s="83" t="s">
        <v>794</v>
      </c>
      <c r="J467" s="84">
        <f t="shared" si="263"/>
        <v>134950</v>
      </c>
      <c r="K467" s="99" t="s">
        <v>795</v>
      </c>
      <c r="L467" s="69" t="s">
        <v>20</v>
      </c>
      <c r="M467" s="69">
        <v>10</v>
      </c>
      <c r="N467" s="69">
        <v>430</v>
      </c>
      <c r="O467" s="69">
        <v>1482</v>
      </c>
      <c r="P467" s="100" t="s">
        <v>25</v>
      </c>
      <c r="Q467" s="100">
        <v>6</v>
      </c>
      <c r="R467" s="87">
        <v>1900</v>
      </c>
      <c r="S467" s="87">
        <v>7</v>
      </c>
      <c r="T467" s="87">
        <v>667</v>
      </c>
      <c r="U467" s="101"/>
      <c r="V467" s="101"/>
      <c r="W467" s="102"/>
      <c r="X467" s="90">
        <f t="shared" si="238"/>
        <v>0</v>
      </c>
      <c r="Y467" s="91">
        <f t="shared" si="253"/>
        <v>0</v>
      </c>
      <c r="Z467" s="91">
        <f t="shared" si="239"/>
        <v>7</v>
      </c>
      <c r="AA467" s="92">
        <f t="shared" si="240"/>
        <v>0</v>
      </c>
      <c r="AB467" s="93" t="s">
        <v>796</v>
      </c>
      <c r="AC467" s="88" t="s">
        <v>802</v>
      </c>
      <c r="AD467" s="103"/>
      <c r="AE467" s="101"/>
      <c r="AF467" s="140" t="s">
        <v>945</v>
      </c>
      <c r="AG467" s="140" t="s">
        <v>947</v>
      </c>
    </row>
    <row r="468" spans="1:33" ht="12.75" customHeight="1" x14ac:dyDescent="0.2">
      <c r="A468" s="69">
        <f t="shared" si="186"/>
        <v>467</v>
      </c>
      <c r="B468" s="69">
        <v>11</v>
      </c>
      <c r="C468" s="78" t="str">
        <f t="shared" si="257"/>
        <v>Крепкий алкоголь</v>
      </c>
      <c r="D468" s="79" t="s">
        <v>800</v>
      </c>
      <c r="E468" s="79" t="str">
        <f t="shared" si="261"/>
        <v>КПМ-30-375-Казенка New</v>
      </c>
      <c r="F468" s="80">
        <v>135037</v>
      </c>
      <c r="G468" s="81">
        <f t="shared" si="262"/>
        <v>11100467</v>
      </c>
      <c r="H468" s="82">
        <v>375</v>
      </c>
      <c r="I468" s="83" t="s">
        <v>797</v>
      </c>
      <c r="J468" s="84">
        <f t="shared" si="263"/>
        <v>135037</v>
      </c>
      <c r="K468" s="85" t="s">
        <v>798</v>
      </c>
      <c r="L468" s="69" t="s">
        <v>20</v>
      </c>
      <c r="M468" s="69">
        <v>10</v>
      </c>
      <c r="N468" s="69">
        <v>320</v>
      </c>
      <c r="O468" s="86">
        <v>2135</v>
      </c>
      <c r="P468" s="69" t="s">
        <v>33</v>
      </c>
      <c r="Q468" s="69">
        <v>7</v>
      </c>
      <c r="R468" s="87">
        <v>1972</v>
      </c>
      <c r="S468" s="69" t="s">
        <v>114</v>
      </c>
      <c r="T468" s="69">
        <v>718</v>
      </c>
      <c r="U468" s="88"/>
      <c r="V468" s="88"/>
      <c r="W468" s="89"/>
      <c r="X468" s="90">
        <f t="shared" si="238"/>
        <v>0</v>
      </c>
      <c r="Y468" s="91">
        <f t="shared" si="253"/>
        <v>0</v>
      </c>
      <c r="Z468" s="91">
        <f t="shared" si="239"/>
        <v>8</v>
      </c>
      <c r="AA468" s="92">
        <f t="shared" si="240"/>
        <v>0</v>
      </c>
      <c r="AB468" s="93" t="s">
        <v>799</v>
      </c>
      <c r="AC468" s="88" t="s">
        <v>802</v>
      </c>
      <c r="AD468" s="94"/>
      <c r="AE468" s="88"/>
      <c r="AF468" s="140" t="s">
        <v>945</v>
      </c>
      <c r="AG468" s="144" t="s">
        <v>947</v>
      </c>
    </row>
    <row r="469" spans="1:33" s="104" customFormat="1" ht="12" customHeight="1" x14ac:dyDescent="0.2">
      <c r="A469" s="69">
        <f t="shared" si="186"/>
        <v>468</v>
      </c>
      <c r="B469" s="69">
        <v>13</v>
      </c>
      <c r="C469" s="78" t="str">
        <f t="shared" si="257"/>
        <v>Вина игристые</v>
      </c>
      <c r="D469" s="99" t="s">
        <v>23</v>
      </c>
      <c r="E469" s="79" t="str">
        <f t="shared" si="261"/>
        <v>Ш-750-Н</v>
      </c>
      <c r="F469" s="80">
        <v>135175</v>
      </c>
      <c r="G469" s="81">
        <f t="shared" si="262"/>
        <v>13200468</v>
      </c>
      <c r="H469" s="82">
        <v>750</v>
      </c>
      <c r="I469" s="83" t="s">
        <v>591</v>
      </c>
      <c r="J469" s="84">
        <f t="shared" si="263"/>
        <v>135175</v>
      </c>
      <c r="K469" s="99" t="s">
        <v>805</v>
      </c>
      <c r="L469" s="69" t="s">
        <v>20</v>
      </c>
      <c r="M469" s="69">
        <v>20</v>
      </c>
      <c r="N469" s="69">
        <v>730</v>
      </c>
      <c r="O469" s="69">
        <v>1056</v>
      </c>
      <c r="P469" s="100" t="s">
        <v>25</v>
      </c>
      <c r="Q469" s="100">
        <v>6</v>
      </c>
      <c r="R469" s="87">
        <v>1995</v>
      </c>
      <c r="S469" s="87" t="s">
        <v>112</v>
      </c>
      <c r="T469" s="87">
        <v>720</v>
      </c>
      <c r="U469" s="88"/>
      <c r="V469" s="101"/>
      <c r="W469" s="102"/>
      <c r="X469" s="90">
        <f t="shared" si="238"/>
        <v>0</v>
      </c>
      <c r="Y469" s="91">
        <f t="shared" si="253"/>
        <v>0</v>
      </c>
      <c r="Z469" s="91">
        <f t="shared" si="239"/>
        <v>7</v>
      </c>
      <c r="AA469" s="92">
        <f t="shared" si="240"/>
        <v>0</v>
      </c>
      <c r="AB469" s="93" t="s">
        <v>806</v>
      </c>
      <c r="AC469" s="101" t="s">
        <v>802</v>
      </c>
      <c r="AD469" s="103"/>
      <c r="AE469" s="101"/>
      <c r="AF469" s="140" t="s">
        <v>945</v>
      </c>
      <c r="AG469" s="140" t="s">
        <v>947</v>
      </c>
    </row>
    <row r="470" spans="1:33" s="104" customFormat="1" ht="12" customHeight="1" x14ac:dyDescent="0.2">
      <c r="A470" s="69">
        <f t="shared" ref="A470" si="266">A469+1</f>
        <v>469</v>
      </c>
      <c r="B470" s="69">
        <v>11</v>
      </c>
      <c r="C470" s="78" t="str">
        <f t="shared" si="257"/>
        <v>Крепкий алкоголь</v>
      </c>
      <c r="D470" s="99" t="s">
        <v>141</v>
      </c>
      <c r="E470" s="79" t="str">
        <f t="shared" si="261"/>
        <v>В-28-1-500-ПростаяВ(ВВ)</v>
      </c>
      <c r="F470" s="80">
        <v>135250</v>
      </c>
      <c r="G470" s="81">
        <f>IF(AND(B470&gt;0,M470&gt;0),CONCATENATE(B470,M470,RIGHT(G469,4))+1,"")</f>
        <v>11200469</v>
      </c>
      <c r="H470" s="82">
        <v>500</v>
      </c>
      <c r="I470" s="83" t="s">
        <v>808</v>
      </c>
      <c r="J470" s="84">
        <f t="shared" si="263"/>
        <v>135250</v>
      </c>
      <c r="K470" s="99" t="s">
        <v>822</v>
      </c>
      <c r="L470" s="69" t="s">
        <v>20</v>
      </c>
      <c r="M470" s="69">
        <v>20</v>
      </c>
      <c r="N470" s="69">
        <v>360</v>
      </c>
      <c r="O470" s="69">
        <v>1864</v>
      </c>
      <c r="P470" s="100" t="s">
        <v>43</v>
      </c>
      <c r="Q470" s="100">
        <v>8</v>
      </c>
      <c r="R470" s="87">
        <v>2093</v>
      </c>
      <c r="S470" s="87" t="s">
        <v>127</v>
      </c>
      <c r="T470" s="87">
        <v>706</v>
      </c>
      <c r="U470" s="101"/>
      <c r="V470" s="101"/>
      <c r="W470" s="102"/>
      <c r="X470" s="90">
        <f t="shared" si="238"/>
        <v>0</v>
      </c>
      <c r="Y470" s="91">
        <f t="shared" si="253"/>
        <v>0</v>
      </c>
      <c r="Z470" s="91">
        <f t="shared" si="239"/>
        <v>9</v>
      </c>
      <c r="AA470" s="92">
        <f t="shared" si="240"/>
        <v>0</v>
      </c>
      <c r="AB470" s="93" t="s">
        <v>809</v>
      </c>
      <c r="AC470" s="88" t="s">
        <v>802</v>
      </c>
      <c r="AD470" s="103"/>
      <c r="AE470" s="101"/>
      <c r="AF470" s="140" t="s">
        <v>945</v>
      </c>
      <c r="AG470" s="140" t="s">
        <v>947</v>
      </c>
    </row>
    <row r="471" spans="1:33" s="104" customFormat="1" ht="12" customHeight="1" x14ac:dyDescent="0.2">
      <c r="A471" s="69">
        <f t="shared" si="186"/>
        <v>470</v>
      </c>
      <c r="B471" s="69">
        <v>13</v>
      </c>
      <c r="C471" s="78" t="str">
        <f t="shared" si="257"/>
        <v>Вина игристые</v>
      </c>
      <c r="D471" s="99" t="s">
        <v>23</v>
      </c>
      <c r="E471" s="79" t="str">
        <f t="shared" si="261"/>
        <v>Ш-750-К</v>
      </c>
      <c r="F471" s="80">
        <v>121675</v>
      </c>
      <c r="G471" s="81">
        <f t="shared" ref="G471:G472" si="267">IF(AND(B471&gt;0,M471&gt;0),CONCATENATE(B471,M471,RIGHT(G470,4))+1,"")</f>
        <v>13200470</v>
      </c>
      <c r="H471" s="82">
        <v>750</v>
      </c>
      <c r="I471" s="83" t="s">
        <v>591</v>
      </c>
      <c r="J471" s="84">
        <f t="shared" si="263"/>
        <v>121675</v>
      </c>
      <c r="K471" s="99" t="s">
        <v>145</v>
      </c>
      <c r="L471" s="69" t="s">
        <v>20</v>
      </c>
      <c r="M471" s="69">
        <v>20</v>
      </c>
      <c r="N471" s="69">
        <v>655</v>
      </c>
      <c r="O471" s="69">
        <v>1056</v>
      </c>
      <c r="P471" s="100" t="s">
        <v>25</v>
      </c>
      <c r="Q471" s="100">
        <v>6</v>
      </c>
      <c r="R471" s="87">
        <v>1998</v>
      </c>
      <c r="S471" s="87" t="s">
        <v>812</v>
      </c>
      <c r="T471" s="87">
        <v>722</v>
      </c>
      <c r="U471" s="88" t="s">
        <v>811</v>
      </c>
      <c r="V471" s="101"/>
      <c r="W471" s="102"/>
      <c r="X471" s="90">
        <f t="shared" si="238"/>
        <v>0</v>
      </c>
      <c r="Y471" s="91">
        <f t="shared" si="253"/>
        <v>0</v>
      </c>
      <c r="Z471" s="91">
        <f t="shared" si="239"/>
        <v>7</v>
      </c>
      <c r="AA471" s="92">
        <f t="shared" si="240"/>
        <v>0</v>
      </c>
      <c r="AB471" s="93" t="s">
        <v>810</v>
      </c>
      <c r="AC471" s="101" t="s">
        <v>802</v>
      </c>
      <c r="AD471" s="103"/>
      <c r="AE471" s="101"/>
      <c r="AF471" s="140" t="s">
        <v>945</v>
      </c>
      <c r="AG471" s="140" t="s">
        <v>947</v>
      </c>
    </row>
    <row r="472" spans="1:33" ht="12" customHeight="1" x14ac:dyDescent="0.2">
      <c r="A472" s="69">
        <f t="shared" si="186"/>
        <v>471</v>
      </c>
      <c r="B472" s="69">
        <v>14</v>
      </c>
      <c r="C472" s="78" t="str">
        <f t="shared" si="257"/>
        <v>Пиво</v>
      </c>
      <c r="D472" s="80" t="s">
        <v>18</v>
      </c>
      <c r="E472" s="79" t="str">
        <f t="shared" si="261"/>
        <v>КПНв-500-Балтика Лонг Нек</v>
      </c>
      <c r="F472" s="80">
        <v>135350</v>
      </c>
      <c r="G472" s="81">
        <f t="shared" si="267"/>
        <v>14100471</v>
      </c>
      <c r="H472" s="82">
        <v>500</v>
      </c>
      <c r="I472" s="83" t="s">
        <v>574</v>
      </c>
      <c r="J472" s="84">
        <f t="shared" si="263"/>
        <v>135350</v>
      </c>
      <c r="K472" s="108" t="s">
        <v>813</v>
      </c>
      <c r="L472" s="69" t="s">
        <v>125</v>
      </c>
      <c r="M472" s="65">
        <v>10</v>
      </c>
      <c r="N472" s="69">
        <v>275</v>
      </c>
      <c r="O472" s="69">
        <v>2086</v>
      </c>
      <c r="P472" s="100" t="s">
        <v>21</v>
      </c>
      <c r="Q472" s="69">
        <v>7</v>
      </c>
      <c r="R472" s="87">
        <v>2092</v>
      </c>
      <c r="S472" s="87" t="s">
        <v>114</v>
      </c>
      <c r="T472" s="87">
        <v>610</v>
      </c>
      <c r="U472" s="88" t="s">
        <v>102</v>
      </c>
      <c r="V472" s="88"/>
      <c r="W472" s="89"/>
      <c r="X472" s="90">
        <f t="shared" si="238"/>
        <v>1</v>
      </c>
      <c r="Y472" s="91">
        <f t="shared" si="253"/>
        <v>7</v>
      </c>
      <c r="Z472" s="91">
        <f t="shared" si="239"/>
        <v>0</v>
      </c>
      <c r="AA472" s="92">
        <f t="shared" si="240"/>
        <v>0</v>
      </c>
      <c r="AB472" s="93" t="s">
        <v>814</v>
      </c>
      <c r="AC472" s="88" t="s">
        <v>802</v>
      </c>
      <c r="AD472" s="94"/>
      <c r="AE472" s="88"/>
      <c r="AF472" s="140" t="s">
        <v>945</v>
      </c>
      <c r="AG472" s="140" t="s">
        <v>947</v>
      </c>
    </row>
    <row r="473" spans="1:33" ht="12" customHeight="1" x14ac:dyDescent="0.2">
      <c r="A473" s="69">
        <f t="shared" si="186"/>
        <v>472</v>
      </c>
      <c r="B473" s="69">
        <v>14</v>
      </c>
      <c r="C473" s="78" t="str">
        <f t="shared" si="257"/>
        <v>Пиво</v>
      </c>
      <c r="D473" s="80" t="s">
        <v>18</v>
      </c>
      <c r="E473" s="79" t="str">
        <f t="shared" ref="E473:E474" si="268">K473</f>
        <v>КПНв-500-Балтика Лонг Нек</v>
      </c>
      <c r="F473" s="80">
        <v>135350</v>
      </c>
      <c r="G473" s="81">
        <f t="shared" ref="G473" si="269">IF(AND(B473&gt;0,M473&gt;0),CONCATENATE(B473,M473,RIGHT(G472,4))+1,"")</f>
        <v>14200472</v>
      </c>
      <c r="H473" s="82">
        <v>500</v>
      </c>
      <c r="I473" s="83" t="s">
        <v>574</v>
      </c>
      <c r="J473" s="84">
        <f t="shared" ref="J473:J474" si="270">F473</f>
        <v>135350</v>
      </c>
      <c r="K473" s="108" t="s">
        <v>813</v>
      </c>
      <c r="L473" s="69" t="s">
        <v>125</v>
      </c>
      <c r="M473" s="65">
        <v>20</v>
      </c>
      <c r="N473" s="69">
        <v>275</v>
      </c>
      <c r="O473" s="69">
        <v>2086</v>
      </c>
      <c r="P473" s="100" t="s">
        <v>21</v>
      </c>
      <c r="Q473" s="69">
        <v>7</v>
      </c>
      <c r="R473" s="87">
        <v>2092</v>
      </c>
      <c r="S473" s="87" t="s">
        <v>114</v>
      </c>
      <c r="T473" s="87">
        <v>610</v>
      </c>
      <c r="U473" s="88" t="s">
        <v>102</v>
      </c>
      <c r="V473" s="88"/>
      <c r="W473" s="89"/>
      <c r="X473" s="90">
        <f t="shared" si="238"/>
        <v>1</v>
      </c>
      <c r="Y473" s="91">
        <f t="shared" si="253"/>
        <v>7</v>
      </c>
      <c r="Z473" s="91">
        <f t="shared" si="239"/>
        <v>0</v>
      </c>
      <c r="AA473" s="92">
        <f t="shared" si="240"/>
        <v>0</v>
      </c>
      <c r="AB473" s="93" t="s">
        <v>815</v>
      </c>
      <c r="AC473" s="88" t="s">
        <v>802</v>
      </c>
      <c r="AD473" s="94"/>
      <c r="AE473" s="88"/>
      <c r="AF473" s="140" t="s">
        <v>945</v>
      </c>
      <c r="AG473" s="140" t="s">
        <v>947</v>
      </c>
    </row>
    <row r="474" spans="1:33" s="104" customFormat="1" ht="12" customHeight="1" x14ac:dyDescent="0.2">
      <c r="A474" s="69">
        <f t="shared" ref="A474:A550" si="271">A473+1</f>
        <v>473</v>
      </c>
      <c r="B474" s="69">
        <v>11</v>
      </c>
      <c r="C474" s="78" t="str">
        <f t="shared" si="257"/>
        <v>Крепкий алкоголь</v>
      </c>
      <c r="D474" s="99" t="s">
        <v>252</v>
      </c>
      <c r="E474" s="79" t="str">
        <f t="shared" si="268"/>
        <v>В-28-2-500-Косолаповка</v>
      </c>
      <c r="F474" s="80">
        <v>135450</v>
      </c>
      <c r="G474" s="81">
        <f>IF(AND(B474&gt;0,M474&gt;0),CONCATENATE(B474,M474,RIGHT(G473,4))+1,"")</f>
        <v>11100473</v>
      </c>
      <c r="H474" s="82">
        <v>500</v>
      </c>
      <c r="I474" s="83" t="s">
        <v>816</v>
      </c>
      <c r="J474" s="84">
        <f t="shared" si="270"/>
        <v>135450</v>
      </c>
      <c r="K474" s="108" t="s">
        <v>848</v>
      </c>
      <c r="L474" s="69" t="s">
        <v>20</v>
      </c>
      <c r="M474" s="69">
        <v>10</v>
      </c>
      <c r="N474" s="69">
        <v>400</v>
      </c>
      <c r="O474" s="69">
        <v>1680</v>
      </c>
      <c r="P474" s="100" t="s">
        <v>25</v>
      </c>
      <c r="Q474" s="100">
        <v>6</v>
      </c>
      <c r="R474" s="87">
        <v>1824</v>
      </c>
      <c r="S474" s="87" t="s">
        <v>112</v>
      </c>
      <c r="T474" s="87">
        <v>706</v>
      </c>
      <c r="U474" s="101"/>
      <c r="V474" s="101"/>
      <c r="W474" s="102"/>
      <c r="X474" s="90">
        <f t="shared" si="238"/>
        <v>0</v>
      </c>
      <c r="Y474" s="91">
        <f t="shared" si="253"/>
        <v>0</v>
      </c>
      <c r="Z474" s="91">
        <f t="shared" si="239"/>
        <v>7</v>
      </c>
      <c r="AA474" s="92">
        <f t="shared" si="240"/>
        <v>0</v>
      </c>
      <c r="AB474" s="93" t="s">
        <v>819</v>
      </c>
      <c r="AC474" s="88" t="s">
        <v>802</v>
      </c>
      <c r="AD474" s="103"/>
      <c r="AE474" s="101"/>
      <c r="AF474" s="140" t="s">
        <v>945</v>
      </c>
      <c r="AG474" s="88" t="s">
        <v>950</v>
      </c>
    </row>
    <row r="475" spans="1:33" s="104" customFormat="1" ht="12" customHeight="1" x14ac:dyDescent="0.2">
      <c r="A475" s="69">
        <f t="shared" si="271"/>
        <v>474</v>
      </c>
      <c r="B475" s="69">
        <v>11</v>
      </c>
      <c r="C475" s="78" t="str">
        <f t="shared" si="257"/>
        <v>Крепкий алкоголь</v>
      </c>
      <c r="D475" s="99" t="s">
        <v>252</v>
      </c>
      <c r="E475" s="79" t="str">
        <f t="shared" ref="E475" si="272">K475</f>
        <v>В-25-1-500-Родная</v>
      </c>
      <c r="F475" s="80">
        <v>135550</v>
      </c>
      <c r="G475" s="81">
        <f>IF(AND(B475&gt;0,M475&gt;0),CONCATENATE(B475,M475,RIGHT(G474,4))+1,"")</f>
        <v>11100474</v>
      </c>
      <c r="H475" s="82">
        <v>500</v>
      </c>
      <c r="I475" s="83" t="s">
        <v>817</v>
      </c>
      <c r="J475" s="84">
        <f t="shared" ref="J475" si="273">F475</f>
        <v>135550</v>
      </c>
      <c r="K475" s="99" t="s">
        <v>824</v>
      </c>
      <c r="L475" s="69" t="s">
        <v>20</v>
      </c>
      <c r="M475" s="69">
        <v>10</v>
      </c>
      <c r="N475" s="69">
        <v>350</v>
      </c>
      <c r="O475" s="69">
        <v>1575</v>
      </c>
      <c r="P475" s="100" t="s">
        <v>33</v>
      </c>
      <c r="Q475" s="100">
        <v>7</v>
      </c>
      <c r="R475" s="87">
        <v>2035</v>
      </c>
      <c r="S475" s="87" t="s">
        <v>114</v>
      </c>
      <c r="T475" s="87">
        <v>589</v>
      </c>
      <c r="U475" s="101"/>
      <c r="V475" s="101"/>
      <c r="W475" s="102"/>
      <c r="X475" s="90">
        <f t="shared" si="238"/>
        <v>0</v>
      </c>
      <c r="Y475" s="91">
        <f t="shared" si="253"/>
        <v>0</v>
      </c>
      <c r="Z475" s="91">
        <f t="shared" si="239"/>
        <v>8</v>
      </c>
      <c r="AA475" s="92">
        <f t="shared" si="240"/>
        <v>0</v>
      </c>
      <c r="AB475" s="93" t="s">
        <v>820</v>
      </c>
      <c r="AC475" s="88" t="s">
        <v>802</v>
      </c>
      <c r="AD475" s="103"/>
      <c r="AE475" s="101"/>
      <c r="AF475" s="140" t="s">
        <v>945</v>
      </c>
      <c r="AG475" s="88" t="s">
        <v>950</v>
      </c>
    </row>
    <row r="476" spans="1:33" s="104" customFormat="1" ht="12" customHeight="1" x14ac:dyDescent="0.2">
      <c r="A476" s="69">
        <f t="shared" si="271"/>
        <v>475</v>
      </c>
      <c r="B476" s="69">
        <v>11</v>
      </c>
      <c r="C476" s="78" t="str">
        <f t="shared" si="257"/>
        <v>Крепкий алкоголь</v>
      </c>
      <c r="D476" s="99" t="s">
        <v>252</v>
      </c>
      <c r="E476" s="79" t="str">
        <f t="shared" ref="E476:E478" si="274">K476</f>
        <v>КПМ-28-500-Аляска</v>
      </c>
      <c r="F476" s="80">
        <v>135650</v>
      </c>
      <c r="G476" s="81">
        <f>IF(AND(B476&gt;0,M476&gt;0),CONCATENATE(B476,M476,RIGHT(G475,4))+1,"")</f>
        <v>11100475</v>
      </c>
      <c r="H476" s="82">
        <v>500</v>
      </c>
      <c r="I476" s="83" t="s">
        <v>818</v>
      </c>
      <c r="J476" s="84">
        <f t="shared" ref="J476:J478" si="275">F476</f>
        <v>135650</v>
      </c>
      <c r="K476" s="99" t="s">
        <v>825</v>
      </c>
      <c r="L476" s="69" t="s">
        <v>20</v>
      </c>
      <c r="M476" s="69">
        <v>10</v>
      </c>
      <c r="N476" s="69">
        <v>420</v>
      </c>
      <c r="O476" s="69">
        <v>1666</v>
      </c>
      <c r="P476" s="100" t="s">
        <v>33</v>
      </c>
      <c r="Q476" s="100">
        <v>7</v>
      </c>
      <c r="R476" s="87">
        <v>1802</v>
      </c>
      <c r="S476" s="87" t="s">
        <v>114</v>
      </c>
      <c r="T476" s="87">
        <v>737</v>
      </c>
      <c r="U476" s="101"/>
      <c r="V476" s="101"/>
      <c r="W476" s="102"/>
      <c r="X476" s="90">
        <f t="shared" si="238"/>
        <v>0</v>
      </c>
      <c r="Y476" s="91">
        <f t="shared" si="253"/>
        <v>0</v>
      </c>
      <c r="Z476" s="91">
        <f t="shared" si="239"/>
        <v>8</v>
      </c>
      <c r="AA476" s="92">
        <f t="shared" si="240"/>
        <v>0</v>
      </c>
      <c r="AB476" s="93" t="s">
        <v>821</v>
      </c>
      <c r="AC476" s="88" t="s">
        <v>802</v>
      </c>
      <c r="AD476" s="103"/>
      <c r="AE476" s="101"/>
      <c r="AF476" s="140" t="s">
        <v>945</v>
      </c>
      <c r="AG476" s="88" t="s">
        <v>950</v>
      </c>
    </row>
    <row r="477" spans="1:33" s="104" customFormat="1" x14ac:dyDescent="0.2">
      <c r="A477" s="69">
        <f t="shared" si="271"/>
        <v>476</v>
      </c>
      <c r="B477" s="69">
        <v>11</v>
      </c>
      <c r="C477" s="78" t="str">
        <f t="shared" si="257"/>
        <v>Крепкий алкоголь</v>
      </c>
      <c r="D477" s="79" t="s">
        <v>900</v>
      </c>
      <c r="E477" s="79" t="str">
        <f t="shared" si="274"/>
        <v>В-25-1-500-Зимняя дорога</v>
      </c>
      <c r="F477" s="80">
        <v>124050</v>
      </c>
      <c r="G477" s="81">
        <f t="shared" ref="G477:G478" si="276">IF(AND(B477&gt;0,M477&gt;0),CONCATENATE(B477,M477,RIGHT(G476,4))+1,"")</f>
        <v>11100476</v>
      </c>
      <c r="H477" s="82">
        <v>500</v>
      </c>
      <c r="I477" s="83" t="s">
        <v>664</v>
      </c>
      <c r="J477" s="84">
        <f t="shared" si="275"/>
        <v>124050</v>
      </c>
      <c r="K477" s="99" t="s">
        <v>249</v>
      </c>
      <c r="L477" s="69" t="s">
        <v>20</v>
      </c>
      <c r="M477" s="69">
        <v>10</v>
      </c>
      <c r="N477" s="69">
        <v>395</v>
      </c>
      <c r="O477" s="69">
        <v>1836</v>
      </c>
      <c r="P477" s="100" t="s">
        <v>25</v>
      </c>
      <c r="Q477" s="100">
        <v>6</v>
      </c>
      <c r="R477" s="87">
        <v>1930</v>
      </c>
      <c r="S477" s="87" t="s">
        <v>112</v>
      </c>
      <c r="T477" s="87">
        <v>761</v>
      </c>
      <c r="U477" s="101"/>
      <c r="V477" s="101"/>
      <c r="W477" s="102"/>
      <c r="X477" s="90">
        <f t="shared" si="238"/>
        <v>0</v>
      </c>
      <c r="Y477" s="91">
        <f t="shared" si="253"/>
        <v>0</v>
      </c>
      <c r="Z477" s="91">
        <f t="shared" si="239"/>
        <v>7</v>
      </c>
      <c r="AA477" s="92">
        <f t="shared" si="240"/>
        <v>0</v>
      </c>
      <c r="AB477" s="93" t="s">
        <v>828</v>
      </c>
      <c r="AC477" s="88" t="s">
        <v>802</v>
      </c>
      <c r="AD477" s="103"/>
      <c r="AE477" s="101"/>
      <c r="AF477" s="140" t="s">
        <v>945</v>
      </c>
      <c r="AG477" s="144" t="s">
        <v>947</v>
      </c>
    </row>
    <row r="478" spans="1:33" s="104" customFormat="1" ht="12" customHeight="1" x14ac:dyDescent="0.2">
      <c r="A478" s="69">
        <f t="shared" si="271"/>
        <v>477</v>
      </c>
      <c r="B478" s="69">
        <v>11</v>
      </c>
      <c r="C478" s="78" t="str">
        <f t="shared" si="257"/>
        <v>Крепкий алкоголь</v>
      </c>
      <c r="D478" s="99" t="s">
        <v>88</v>
      </c>
      <c r="E478" s="79" t="str">
        <f t="shared" si="274"/>
        <v>В-31-6-250-Первак (BB)</v>
      </c>
      <c r="F478" s="80">
        <v>135725</v>
      </c>
      <c r="G478" s="81">
        <f t="shared" si="276"/>
        <v>11100477</v>
      </c>
      <c r="H478" s="82">
        <v>250</v>
      </c>
      <c r="I478" s="83" t="s">
        <v>829</v>
      </c>
      <c r="J478" s="84">
        <f t="shared" si="275"/>
        <v>135725</v>
      </c>
      <c r="K478" s="99" t="s">
        <v>992</v>
      </c>
      <c r="L478" s="69" t="s">
        <v>20</v>
      </c>
      <c r="M478" s="69">
        <v>10</v>
      </c>
      <c r="N478" s="69">
        <v>260</v>
      </c>
      <c r="O478" s="69">
        <v>2688</v>
      </c>
      <c r="P478" s="100" t="s">
        <v>43</v>
      </c>
      <c r="Q478" s="100">
        <v>8</v>
      </c>
      <c r="R478" s="87">
        <v>1648</v>
      </c>
      <c r="S478" s="87">
        <v>9</v>
      </c>
      <c r="T478" s="87">
        <v>745</v>
      </c>
      <c r="U478" s="101"/>
      <c r="V478" s="101"/>
      <c r="W478" s="102"/>
      <c r="X478" s="90">
        <f t="shared" si="238"/>
        <v>0</v>
      </c>
      <c r="Y478" s="91">
        <f t="shared" si="253"/>
        <v>0</v>
      </c>
      <c r="Z478" s="91">
        <f t="shared" si="239"/>
        <v>9</v>
      </c>
      <c r="AA478" s="92">
        <f t="shared" si="240"/>
        <v>0</v>
      </c>
      <c r="AB478" s="93" t="s">
        <v>830</v>
      </c>
      <c r="AC478" s="88" t="s">
        <v>802</v>
      </c>
      <c r="AD478" s="103">
        <v>41933</v>
      </c>
      <c r="AE478" s="101"/>
      <c r="AF478" s="140" t="s">
        <v>945</v>
      </c>
      <c r="AG478" s="88" t="s">
        <v>950</v>
      </c>
    </row>
    <row r="479" spans="1:33" s="104" customFormat="1" ht="12" customHeight="1" x14ac:dyDescent="0.2">
      <c r="A479" s="69">
        <f t="shared" si="271"/>
        <v>478</v>
      </c>
      <c r="B479" s="69">
        <v>11</v>
      </c>
      <c r="C479" s="78" t="str">
        <f t="shared" si="257"/>
        <v>Крепкий алкоголь</v>
      </c>
      <c r="D479" s="99" t="s">
        <v>476</v>
      </c>
      <c r="E479" s="79" t="str">
        <f t="shared" ref="E479:E482" si="277">K479</f>
        <v>КПМ-30-500-Байкал</v>
      </c>
      <c r="F479" s="80">
        <v>135850</v>
      </c>
      <c r="G479" s="81">
        <f t="shared" ref="G479:G481" si="278">IF(AND(B479&gt;0,M479&gt;0),CONCATENATE(B479,M479,RIGHT(G478,4))+1,"")</f>
        <v>11100478</v>
      </c>
      <c r="H479" s="82">
        <v>500</v>
      </c>
      <c r="I479" s="83" t="s">
        <v>831</v>
      </c>
      <c r="J479" s="84">
        <f t="shared" ref="J479:J482" si="279">F479</f>
        <v>135850</v>
      </c>
      <c r="K479" s="99" t="s">
        <v>832</v>
      </c>
      <c r="L479" s="69" t="s">
        <v>20</v>
      </c>
      <c r="M479" s="69">
        <v>10</v>
      </c>
      <c r="N479" s="69">
        <v>515</v>
      </c>
      <c r="O479" s="69">
        <v>1320</v>
      </c>
      <c r="P479" s="100" t="s">
        <v>38</v>
      </c>
      <c r="Q479" s="100">
        <v>5</v>
      </c>
      <c r="R479" s="87">
        <v>1523</v>
      </c>
      <c r="S479" s="87" t="s">
        <v>118</v>
      </c>
      <c r="T479" s="87">
        <v>718</v>
      </c>
      <c r="U479" s="101"/>
      <c r="V479" s="101"/>
      <c r="W479" s="102"/>
      <c r="X479" s="90">
        <f t="shared" si="238"/>
        <v>0</v>
      </c>
      <c r="Y479" s="91">
        <f t="shared" si="253"/>
        <v>0</v>
      </c>
      <c r="Z479" s="91">
        <f t="shared" si="239"/>
        <v>6</v>
      </c>
      <c r="AA479" s="92">
        <f t="shared" si="240"/>
        <v>0</v>
      </c>
      <c r="AB479" s="93" t="s">
        <v>833</v>
      </c>
      <c r="AC479" s="88" t="s">
        <v>802</v>
      </c>
      <c r="AD479" s="103">
        <v>41934</v>
      </c>
      <c r="AE479" s="101"/>
      <c r="AF479" s="140" t="s">
        <v>945</v>
      </c>
      <c r="AG479" s="140" t="s">
        <v>947</v>
      </c>
    </row>
    <row r="480" spans="1:33" s="104" customFormat="1" x14ac:dyDescent="0.2">
      <c r="A480" s="69">
        <f t="shared" si="271"/>
        <v>479</v>
      </c>
      <c r="B480" s="69">
        <v>11</v>
      </c>
      <c r="C480" s="78" t="str">
        <f t="shared" si="257"/>
        <v>Крепкий алкоголь</v>
      </c>
      <c r="D480" s="99" t="s">
        <v>899</v>
      </c>
      <c r="E480" s="79" t="str">
        <f t="shared" si="277"/>
        <v>В-31-4-1000-Праздничная</v>
      </c>
      <c r="F480" s="80">
        <v>135999</v>
      </c>
      <c r="G480" s="81">
        <f t="shared" si="278"/>
        <v>11100479</v>
      </c>
      <c r="H480" s="82">
        <v>1000</v>
      </c>
      <c r="I480" s="83" t="s">
        <v>834</v>
      </c>
      <c r="J480" s="84">
        <f t="shared" si="279"/>
        <v>135999</v>
      </c>
      <c r="K480" s="99" t="s">
        <v>835</v>
      </c>
      <c r="L480" s="69" t="s">
        <v>20</v>
      </c>
      <c r="M480" s="69">
        <v>10</v>
      </c>
      <c r="N480" s="69">
        <v>560</v>
      </c>
      <c r="O480" s="69">
        <v>1056</v>
      </c>
      <c r="P480" s="100" t="s">
        <v>25</v>
      </c>
      <c r="Q480" s="100">
        <v>6</v>
      </c>
      <c r="R480" s="87">
        <v>2038</v>
      </c>
      <c r="S480" s="87">
        <v>7</v>
      </c>
      <c r="T480" s="87">
        <v>621</v>
      </c>
      <c r="U480" s="101"/>
      <c r="V480" s="101"/>
      <c r="W480" s="102"/>
      <c r="X480" s="90">
        <f t="shared" si="238"/>
        <v>0</v>
      </c>
      <c r="Y480" s="91">
        <f t="shared" si="253"/>
        <v>0</v>
      </c>
      <c r="Z480" s="91">
        <f t="shared" si="239"/>
        <v>7</v>
      </c>
      <c r="AA480" s="92">
        <f t="shared" si="240"/>
        <v>0</v>
      </c>
      <c r="AB480" s="93" t="s">
        <v>836</v>
      </c>
      <c r="AC480" s="88" t="s">
        <v>802</v>
      </c>
      <c r="AD480" s="103">
        <v>41934</v>
      </c>
      <c r="AE480" s="101"/>
      <c r="AF480" s="140" t="s">
        <v>945</v>
      </c>
      <c r="AG480" s="140" t="s">
        <v>947</v>
      </c>
    </row>
    <row r="481" spans="1:33" s="104" customFormat="1" ht="12" customHeight="1" x14ac:dyDescent="0.2">
      <c r="A481" s="69">
        <f t="shared" si="271"/>
        <v>480</v>
      </c>
      <c r="B481" s="69">
        <v>11</v>
      </c>
      <c r="C481" s="78" t="str">
        <f t="shared" si="257"/>
        <v>Крепкий алкоголь</v>
      </c>
      <c r="D481" s="99" t="s">
        <v>400</v>
      </c>
      <c r="E481" s="79" t="str">
        <f t="shared" si="277"/>
        <v>КПМ-22спец-500-Русские перцы</v>
      </c>
      <c r="F481" s="80">
        <v>124950</v>
      </c>
      <c r="G481" s="81">
        <f t="shared" si="278"/>
        <v>11100480</v>
      </c>
      <c r="H481" s="82">
        <v>500</v>
      </c>
      <c r="I481" s="83" t="s">
        <v>650</v>
      </c>
      <c r="J481" s="84">
        <f t="shared" si="279"/>
        <v>124950</v>
      </c>
      <c r="K481" s="99" t="s">
        <v>231</v>
      </c>
      <c r="L481" s="69" t="s">
        <v>20</v>
      </c>
      <c r="M481" s="69">
        <v>10</v>
      </c>
      <c r="N481" s="69">
        <v>430</v>
      </c>
      <c r="O481" s="69">
        <v>1224</v>
      </c>
      <c r="P481" s="100" t="s">
        <v>79</v>
      </c>
      <c r="Q481" s="100">
        <v>6</v>
      </c>
      <c r="R481" s="87">
        <v>1740</v>
      </c>
      <c r="S481" s="87">
        <v>7</v>
      </c>
      <c r="T481" s="87">
        <v>560</v>
      </c>
      <c r="U481" s="88" t="s">
        <v>102</v>
      </c>
      <c r="V481" s="101"/>
      <c r="W481" s="102"/>
      <c r="X481" s="90">
        <f t="shared" si="238"/>
        <v>0</v>
      </c>
      <c r="Y481" s="91">
        <f t="shared" si="253"/>
        <v>0</v>
      </c>
      <c r="Z481" s="91">
        <f t="shared" si="239"/>
        <v>7</v>
      </c>
      <c r="AA481" s="92">
        <f t="shared" si="240"/>
        <v>0</v>
      </c>
      <c r="AB481" s="93" t="s">
        <v>839</v>
      </c>
      <c r="AC481" s="88" t="s">
        <v>802</v>
      </c>
      <c r="AD481" s="103">
        <v>41948</v>
      </c>
      <c r="AE481" s="101"/>
      <c r="AF481" s="140" t="s">
        <v>945</v>
      </c>
      <c r="AG481" s="140" t="s">
        <v>947</v>
      </c>
    </row>
    <row r="482" spans="1:33" s="104" customFormat="1" ht="12" customHeight="1" x14ac:dyDescent="0.2">
      <c r="A482" s="69">
        <f t="shared" si="271"/>
        <v>481</v>
      </c>
      <c r="B482" s="69">
        <v>14</v>
      </c>
      <c r="C482" s="78" t="str">
        <f t="shared" si="257"/>
        <v>Пиво</v>
      </c>
      <c r="D482" s="99" t="s">
        <v>136</v>
      </c>
      <c r="E482" s="79" t="str">
        <f t="shared" si="277"/>
        <v>Вн-38-750-Жигули</v>
      </c>
      <c r="F482" s="80">
        <v>136075</v>
      </c>
      <c r="G482" s="81">
        <f>IF(AND(B482&gt;0,M482&gt;0),CONCATENATE(B482,M482,RIGHT(G481,4))+1,"")</f>
        <v>14200481</v>
      </c>
      <c r="H482" s="82">
        <v>750</v>
      </c>
      <c r="I482" s="83" t="s">
        <v>840</v>
      </c>
      <c r="J482" s="84">
        <f t="shared" si="279"/>
        <v>136075</v>
      </c>
      <c r="K482" s="99" t="s">
        <v>846</v>
      </c>
      <c r="L482" s="69" t="s">
        <v>125</v>
      </c>
      <c r="M482" s="69">
        <v>20</v>
      </c>
      <c r="N482" s="69">
        <v>420</v>
      </c>
      <c r="O482" s="69">
        <v>1408</v>
      </c>
      <c r="P482" s="100" t="s">
        <v>121</v>
      </c>
      <c r="Q482" s="100">
        <v>8</v>
      </c>
      <c r="R482" s="87">
        <v>2238</v>
      </c>
      <c r="S482" s="87" t="s">
        <v>122</v>
      </c>
      <c r="T482" s="87">
        <v>630</v>
      </c>
      <c r="U482" s="101"/>
      <c r="V482" s="101"/>
      <c r="W482" s="102"/>
      <c r="X482" s="90">
        <f t="shared" si="238"/>
        <v>0</v>
      </c>
      <c r="Y482" s="91">
        <f t="shared" si="253"/>
        <v>8</v>
      </c>
      <c r="Z482" s="91">
        <f t="shared" si="239"/>
        <v>1</v>
      </c>
      <c r="AA482" s="147">
        <v>1</v>
      </c>
      <c r="AB482" s="93" t="s">
        <v>841</v>
      </c>
      <c r="AC482" s="88" t="s">
        <v>802</v>
      </c>
      <c r="AD482" s="103">
        <v>41953</v>
      </c>
      <c r="AE482" s="101"/>
      <c r="AF482" s="140" t="s">
        <v>945</v>
      </c>
      <c r="AG482" s="140" t="s">
        <v>947</v>
      </c>
    </row>
    <row r="483" spans="1:33" s="104" customFormat="1" ht="12" customHeight="1" x14ac:dyDescent="0.2">
      <c r="A483" s="69">
        <f t="shared" si="271"/>
        <v>482</v>
      </c>
      <c r="B483" s="69">
        <v>14</v>
      </c>
      <c r="C483" s="78" t="str">
        <f t="shared" si="257"/>
        <v>Пиво</v>
      </c>
      <c r="D483" s="99" t="s">
        <v>136</v>
      </c>
      <c r="E483" s="79" t="str">
        <f t="shared" ref="E483:E488" si="280">K483</f>
        <v>Вн-38-1000-Жигули</v>
      </c>
      <c r="F483" s="80">
        <v>136199</v>
      </c>
      <c r="G483" s="81">
        <f>IF(AND(B483&gt;0,M483&gt;0),CONCATENATE(B483,M483,RIGHT(G482,4))+1,"")</f>
        <v>14200482</v>
      </c>
      <c r="H483" s="82">
        <v>1000</v>
      </c>
      <c r="I483" s="83" t="s">
        <v>842</v>
      </c>
      <c r="J483" s="84">
        <f t="shared" ref="J483:J488" si="281">F483</f>
        <v>136199</v>
      </c>
      <c r="K483" s="99" t="s">
        <v>847</v>
      </c>
      <c r="L483" s="69" t="s">
        <v>125</v>
      </c>
      <c r="M483" s="69">
        <v>20</v>
      </c>
      <c r="N483" s="69">
        <v>500</v>
      </c>
      <c r="O483" s="69">
        <v>1050</v>
      </c>
      <c r="P483" s="100" t="s">
        <v>105</v>
      </c>
      <c r="Q483" s="100">
        <v>7</v>
      </c>
      <c r="R483" s="87">
        <v>2146</v>
      </c>
      <c r="S483" s="87" t="s">
        <v>130</v>
      </c>
      <c r="T483" s="87">
        <v>561</v>
      </c>
      <c r="U483" s="101"/>
      <c r="V483" s="101"/>
      <c r="W483" s="102"/>
      <c r="X483" s="90">
        <f t="shared" si="238"/>
        <v>0</v>
      </c>
      <c r="Y483" s="91">
        <f t="shared" si="253"/>
        <v>7</v>
      </c>
      <c r="Z483" s="91">
        <f t="shared" si="239"/>
        <v>1</v>
      </c>
      <c r="AA483" s="147">
        <v>1</v>
      </c>
      <c r="AB483" s="93" t="s">
        <v>843</v>
      </c>
      <c r="AC483" s="88" t="s">
        <v>802</v>
      </c>
      <c r="AD483" s="103">
        <v>41953</v>
      </c>
      <c r="AE483" s="101"/>
      <c r="AF483" s="140" t="s">
        <v>945</v>
      </c>
      <c r="AG483" s="140" t="s">
        <v>947</v>
      </c>
    </row>
    <row r="484" spans="1:33" ht="12.75" customHeight="1" x14ac:dyDescent="0.2">
      <c r="A484" s="69">
        <f t="shared" si="271"/>
        <v>483</v>
      </c>
      <c r="B484" s="69">
        <v>11</v>
      </c>
      <c r="C484" s="78" t="str">
        <f t="shared" si="257"/>
        <v>Крепкий алкоголь</v>
      </c>
      <c r="D484" s="99" t="s">
        <v>899</v>
      </c>
      <c r="E484" s="79" t="str">
        <f t="shared" si="280"/>
        <v>В-25-1-1000-Зимняя дорога</v>
      </c>
      <c r="F484" s="80">
        <v>125699</v>
      </c>
      <c r="G484" s="81">
        <f t="shared" ref="G484:G486" si="282">IF(AND(B484&gt;0,M484&gt;0),CONCATENATE(B484,M484,RIGHT(G483,4))+1,"")</f>
        <v>11100483</v>
      </c>
      <c r="H484" s="82">
        <v>1000</v>
      </c>
      <c r="I484" s="83" t="s">
        <v>556</v>
      </c>
      <c r="J484" s="84">
        <f t="shared" si="281"/>
        <v>125699</v>
      </c>
      <c r="K484" s="85" t="s">
        <v>77</v>
      </c>
      <c r="L484" s="69" t="s">
        <v>20</v>
      </c>
      <c r="M484" s="65">
        <v>10</v>
      </c>
      <c r="N484" s="69">
        <v>625</v>
      </c>
      <c r="O484" s="86">
        <v>880</v>
      </c>
      <c r="P484" s="100" t="s">
        <v>119</v>
      </c>
      <c r="Q484" s="69">
        <v>5</v>
      </c>
      <c r="R484" s="87">
        <v>1824</v>
      </c>
      <c r="S484" s="69">
        <v>6</v>
      </c>
      <c r="T484" s="69">
        <v>584</v>
      </c>
      <c r="U484" s="88"/>
      <c r="V484" s="88"/>
      <c r="W484" s="89"/>
      <c r="X484" s="90">
        <f t="shared" si="238"/>
        <v>0</v>
      </c>
      <c r="Y484" s="91">
        <f t="shared" si="253"/>
        <v>0</v>
      </c>
      <c r="Z484" s="91">
        <f t="shared" si="239"/>
        <v>5</v>
      </c>
      <c r="AA484" s="92">
        <f t="shared" si="240"/>
        <v>1</v>
      </c>
      <c r="AB484" s="93" t="s">
        <v>844</v>
      </c>
      <c r="AC484" s="88" t="s">
        <v>802</v>
      </c>
      <c r="AD484" s="103">
        <v>41953</v>
      </c>
      <c r="AE484" s="88"/>
      <c r="AF484" s="140" t="s">
        <v>945</v>
      </c>
      <c r="AG484" s="144" t="s">
        <v>947</v>
      </c>
    </row>
    <row r="485" spans="1:33" s="104" customFormat="1" ht="12" customHeight="1" x14ac:dyDescent="0.2">
      <c r="A485" s="69">
        <f t="shared" si="271"/>
        <v>484</v>
      </c>
      <c r="B485" s="69">
        <v>14</v>
      </c>
      <c r="C485" s="78" t="str">
        <f t="shared" si="257"/>
        <v>Пиво</v>
      </c>
      <c r="D485" s="99" t="s">
        <v>23</v>
      </c>
      <c r="E485" s="79" t="str">
        <f t="shared" si="280"/>
        <v>КПНв-500-Утро</v>
      </c>
      <c r="F485" s="80">
        <v>136250</v>
      </c>
      <c r="G485" s="81">
        <f t="shared" si="282"/>
        <v>14200484</v>
      </c>
      <c r="H485" s="82">
        <v>500</v>
      </c>
      <c r="I485" s="83" t="s">
        <v>646</v>
      </c>
      <c r="J485" s="84">
        <f t="shared" si="281"/>
        <v>136250</v>
      </c>
      <c r="K485" s="99" t="s">
        <v>447</v>
      </c>
      <c r="L485" s="69" t="s">
        <v>125</v>
      </c>
      <c r="M485" s="69">
        <v>20</v>
      </c>
      <c r="N485" s="69">
        <v>290</v>
      </c>
      <c r="O485" s="69">
        <v>1960</v>
      </c>
      <c r="P485" s="100" t="s">
        <v>33</v>
      </c>
      <c r="Q485" s="100">
        <v>7</v>
      </c>
      <c r="R485" s="87">
        <v>2072</v>
      </c>
      <c r="S485" s="87">
        <v>8</v>
      </c>
      <c r="T485" s="87">
        <v>598</v>
      </c>
      <c r="U485" s="101"/>
      <c r="V485" s="101"/>
      <c r="W485" s="102"/>
      <c r="X485" s="90">
        <f t="shared" si="238"/>
        <v>0</v>
      </c>
      <c r="Y485" s="91">
        <f t="shared" si="253"/>
        <v>0</v>
      </c>
      <c r="Z485" s="91">
        <f t="shared" si="239"/>
        <v>8</v>
      </c>
      <c r="AA485" s="92">
        <f t="shared" si="240"/>
        <v>0</v>
      </c>
      <c r="AB485" s="93" t="s">
        <v>845</v>
      </c>
      <c r="AC485" s="88" t="s">
        <v>802</v>
      </c>
      <c r="AD485" s="103">
        <v>41960</v>
      </c>
      <c r="AE485" s="101"/>
      <c r="AF485" s="140" t="s">
        <v>945</v>
      </c>
      <c r="AG485" s="140" t="s">
        <v>947</v>
      </c>
    </row>
    <row r="486" spans="1:33" s="114" customFormat="1" ht="12" customHeight="1" x14ac:dyDescent="0.2">
      <c r="A486" s="69">
        <f t="shared" si="271"/>
        <v>485</v>
      </c>
      <c r="B486" s="69">
        <v>14</v>
      </c>
      <c r="C486" s="78" t="str">
        <f t="shared" si="257"/>
        <v>Пиво</v>
      </c>
      <c r="D486" s="99" t="s">
        <v>897</v>
      </c>
      <c r="E486" s="79" t="str">
        <f t="shared" si="280"/>
        <v>ВКП-4-500-Korona</v>
      </c>
      <c r="F486" s="80">
        <v>121050</v>
      </c>
      <c r="G486" s="81">
        <f t="shared" si="282"/>
        <v>14100485</v>
      </c>
      <c r="H486" s="82">
        <v>500</v>
      </c>
      <c r="I486" s="83" t="s">
        <v>583</v>
      </c>
      <c r="J486" s="84">
        <f t="shared" si="281"/>
        <v>121050</v>
      </c>
      <c r="K486" s="99" t="s">
        <v>368</v>
      </c>
      <c r="L486" s="69" t="s">
        <v>125</v>
      </c>
      <c r="M486" s="69">
        <v>10</v>
      </c>
      <c r="N486" s="69">
        <v>290</v>
      </c>
      <c r="O486" s="69">
        <v>2176</v>
      </c>
      <c r="P486" s="100" t="s">
        <v>126</v>
      </c>
      <c r="Q486" s="100">
        <v>8</v>
      </c>
      <c r="R486" s="87">
        <v>2330</v>
      </c>
      <c r="S486" s="87" t="s">
        <v>122</v>
      </c>
      <c r="T486" s="87">
        <v>661</v>
      </c>
      <c r="U486" s="88" t="s">
        <v>102</v>
      </c>
      <c r="V486" s="99"/>
      <c r="W486" s="113"/>
      <c r="X486" s="90">
        <f t="shared" si="238"/>
        <v>1</v>
      </c>
      <c r="Y486" s="91">
        <f t="shared" si="253"/>
        <v>8</v>
      </c>
      <c r="Z486" s="91">
        <f t="shared" si="239"/>
        <v>0</v>
      </c>
      <c r="AA486" s="92">
        <f t="shared" si="240"/>
        <v>0</v>
      </c>
      <c r="AB486" s="93" t="s">
        <v>849</v>
      </c>
      <c r="AC486" s="88" t="s">
        <v>802</v>
      </c>
      <c r="AD486" s="103">
        <v>41976</v>
      </c>
      <c r="AE486" s="99"/>
      <c r="AF486" s="140" t="s">
        <v>945</v>
      </c>
      <c r="AG486" s="140" t="s">
        <v>947</v>
      </c>
    </row>
    <row r="487" spans="1:33" s="104" customFormat="1" ht="12" customHeight="1" x14ac:dyDescent="0.2">
      <c r="A487" s="69">
        <f t="shared" si="271"/>
        <v>486</v>
      </c>
      <c r="B487" s="69">
        <v>11</v>
      </c>
      <c r="C487" s="78" t="str">
        <f t="shared" si="257"/>
        <v>Крепкий алкоголь</v>
      </c>
      <c r="D487" s="99" t="s">
        <v>252</v>
      </c>
      <c r="E487" s="79" t="str">
        <f t="shared" si="280"/>
        <v>КПМ-30-700-V</v>
      </c>
      <c r="F487" s="80">
        <v>136370</v>
      </c>
      <c r="G487" s="81">
        <f>IF(AND(B487&gt;0,M487&gt;0),CONCATENATE(B487,M487,RIGHT(G486,4))+1,"")</f>
        <v>11100486</v>
      </c>
      <c r="H487" s="82">
        <v>700</v>
      </c>
      <c r="I487" s="83" t="s">
        <v>852</v>
      </c>
      <c r="J487" s="84">
        <f t="shared" si="281"/>
        <v>136370</v>
      </c>
      <c r="K487" s="99" t="s">
        <v>851</v>
      </c>
      <c r="L487" s="69" t="s">
        <v>20</v>
      </c>
      <c r="M487" s="69">
        <v>10</v>
      </c>
      <c r="N487" s="69">
        <v>540</v>
      </c>
      <c r="O487" s="69">
        <v>1368</v>
      </c>
      <c r="P487" s="100" t="s">
        <v>25</v>
      </c>
      <c r="Q487" s="100">
        <v>6</v>
      </c>
      <c r="R487" s="87">
        <v>1670</v>
      </c>
      <c r="S487" s="87" t="s">
        <v>112</v>
      </c>
      <c r="T487" s="87">
        <v>780</v>
      </c>
      <c r="U487" s="101"/>
      <c r="V487" s="101"/>
      <c r="W487" s="102"/>
      <c r="X487" s="90">
        <f t="shared" si="238"/>
        <v>0</v>
      </c>
      <c r="Y487" s="91">
        <f t="shared" si="253"/>
        <v>0</v>
      </c>
      <c r="Z487" s="91">
        <f t="shared" si="239"/>
        <v>7</v>
      </c>
      <c r="AA487" s="92">
        <f t="shared" si="240"/>
        <v>0</v>
      </c>
      <c r="AB487" s="93" t="s">
        <v>850</v>
      </c>
      <c r="AC487" s="88" t="s">
        <v>802</v>
      </c>
      <c r="AD487" s="103">
        <v>41978</v>
      </c>
      <c r="AE487" s="101"/>
      <c r="AF487" s="140" t="s">
        <v>945</v>
      </c>
      <c r="AG487" s="88" t="s">
        <v>950</v>
      </c>
    </row>
    <row r="488" spans="1:33" s="104" customFormat="1" ht="12" customHeight="1" x14ac:dyDescent="0.2">
      <c r="A488" s="69">
        <f t="shared" si="271"/>
        <v>487</v>
      </c>
      <c r="B488" s="69">
        <v>11</v>
      </c>
      <c r="C488" s="78" t="str">
        <f t="shared" si="257"/>
        <v>Крепкий алкоголь</v>
      </c>
      <c r="D488" s="99" t="s">
        <v>869</v>
      </c>
      <c r="E488" s="79" t="str">
        <f t="shared" si="280"/>
        <v>КПМ-30-500-PV</v>
      </c>
      <c r="F488" s="80">
        <v>136450</v>
      </c>
      <c r="G488" s="81">
        <f t="shared" ref="G488" si="283">IF(AND(B488&gt;0,M488&gt;0),CONCATENATE(B488,M488,RIGHT(G487,4))+1,"")</f>
        <v>11100487</v>
      </c>
      <c r="H488" s="82">
        <v>500</v>
      </c>
      <c r="I488" s="83" t="s">
        <v>853</v>
      </c>
      <c r="J488" s="84">
        <f t="shared" si="281"/>
        <v>136450</v>
      </c>
      <c r="K488" s="99" t="s">
        <v>884</v>
      </c>
      <c r="L488" s="69" t="s">
        <v>20</v>
      </c>
      <c r="M488" s="69">
        <v>10</v>
      </c>
      <c r="N488" s="69">
        <v>440</v>
      </c>
      <c r="O488" s="69">
        <v>1716</v>
      </c>
      <c r="P488" s="100" t="s">
        <v>25</v>
      </c>
      <c r="Q488" s="100">
        <v>6</v>
      </c>
      <c r="R488" s="87">
        <v>1700</v>
      </c>
      <c r="S488" s="87" t="s">
        <v>112</v>
      </c>
      <c r="T488" s="87">
        <v>815</v>
      </c>
      <c r="U488" s="101" t="s">
        <v>460</v>
      </c>
      <c r="V488" s="101"/>
      <c r="W488" s="102"/>
      <c r="X488" s="90">
        <f t="shared" si="238"/>
        <v>0</v>
      </c>
      <c r="Y488" s="91">
        <f t="shared" si="253"/>
        <v>0</v>
      </c>
      <c r="Z488" s="91">
        <f t="shared" si="239"/>
        <v>7</v>
      </c>
      <c r="AA488" s="92">
        <f t="shared" si="240"/>
        <v>0</v>
      </c>
      <c r="AB488" s="93" t="s">
        <v>854</v>
      </c>
      <c r="AC488" s="88" t="s">
        <v>802</v>
      </c>
      <c r="AD488" s="103">
        <v>41995</v>
      </c>
      <c r="AE488" s="101"/>
      <c r="AF488" s="140" t="s">
        <v>945</v>
      </c>
      <c r="AG488" s="88" t="s">
        <v>950</v>
      </c>
    </row>
    <row r="489" spans="1:33" s="104" customFormat="1" ht="12" customHeight="1" x14ac:dyDescent="0.2">
      <c r="A489" s="69">
        <f t="shared" si="271"/>
        <v>488</v>
      </c>
      <c r="B489" s="69">
        <v>11</v>
      </c>
      <c r="C489" s="78" t="str">
        <f t="shared" si="257"/>
        <v>Крепкий алкоголь</v>
      </c>
      <c r="D489" s="99" t="s">
        <v>869</v>
      </c>
      <c r="E489" s="79" t="str">
        <f t="shared" ref="E489" si="284">K489</f>
        <v>КПМ-30-500-PV</v>
      </c>
      <c r="F489" s="80">
        <v>136450</v>
      </c>
      <c r="G489" s="81">
        <f t="shared" ref="G489" si="285">IF(AND(B489&gt;0,M489&gt;0),CONCATENATE(B489,M489,RIGHT(G488,4))+1,"")</f>
        <v>11100488</v>
      </c>
      <c r="H489" s="82">
        <v>500</v>
      </c>
      <c r="I489" s="83" t="s">
        <v>853</v>
      </c>
      <c r="J489" s="84">
        <f t="shared" ref="J489" si="286">F489</f>
        <v>136450</v>
      </c>
      <c r="K489" s="99" t="s">
        <v>884</v>
      </c>
      <c r="L489" s="69" t="s">
        <v>20</v>
      </c>
      <c r="M489" s="69">
        <v>10</v>
      </c>
      <c r="N489" s="69">
        <v>440</v>
      </c>
      <c r="O489" s="69">
        <v>1716</v>
      </c>
      <c r="P489" s="100" t="s">
        <v>25</v>
      </c>
      <c r="Q489" s="100">
        <v>6</v>
      </c>
      <c r="R489" s="87">
        <v>1700</v>
      </c>
      <c r="S489" s="87" t="s">
        <v>112</v>
      </c>
      <c r="T489" s="87">
        <v>810</v>
      </c>
      <c r="U489" s="101"/>
      <c r="V489" s="101"/>
      <c r="W489" s="102"/>
      <c r="X489" s="90">
        <f t="shared" si="238"/>
        <v>0</v>
      </c>
      <c r="Y489" s="91">
        <f t="shared" si="253"/>
        <v>0</v>
      </c>
      <c r="Z489" s="91">
        <f t="shared" si="239"/>
        <v>7</v>
      </c>
      <c r="AA489" s="92">
        <f t="shared" si="240"/>
        <v>0</v>
      </c>
      <c r="AB489" s="93" t="s">
        <v>855</v>
      </c>
      <c r="AC489" s="88" t="s">
        <v>802</v>
      </c>
      <c r="AD489" s="103">
        <v>41995</v>
      </c>
      <c r="AE489" s="101"/>
      <c r="AF489" s="140" t="s">
        <v>945</v>
      </c>
      <c r="AG489" s="88" t="s">
        <v>950</v>
      </c>
    </row>
    <row r="490" spans="1:33" s="104" customFormat="1" ht="12" customHeight="1" x14ac:dyDescent="0.2">
      <c r="A490" s="69">
        <f t="shared" si="271"/>
        <v>489</v>
      </c>
      <c r="B490" s="69">
        <v>11</v>
      </c>
      <c r="C490" s="78" t="str">
        <f t="shared" si="257"/>
        <v>Крепкий алкоголь</v>
      </c>
      <c r="D490" s="99" t="s">
        <v>869</v>
      </c>
      <c r="E490" s="79" t="str">
        <f t="shared" ref="E490" si="287">K490</f>
        <v>КПМ-30-700-PV</v>
      </c>
      <c r="F490" s="80">
        <v>136570</v>
      </c>
      <c r="G490" s="81">
        <f t="shared" ref="G490" si="288">IF(AND(B490&gt;0,M490&gt;0),CONCATENATE(B490,M490,RIGHT(G489,4))+1,"")</f>
        <v>11100489</v>
      </c>
      <c r="H490" s="82">
        <v>700</v>
      </c>
      <c r="I490" s="83" t="s">
        <v>856</v>
      </c>
      <c r="J490" s="84">
        <f t="shared" ref="J490" si="289">F490</f>
        <v>136570</v>
      </c>
      <c r="K490" s="99" t="s">
        <v>883</v>
      </c>
      <c r="L490" s="69" t="s">
        <v>20</v>
      </c>
      <c r="M490" s="69">
        <v>10</v>
      </c>
      <c r="N490" s="69">
        <v>540</v>
      </c>
      <c r="O490" s="69">
        <v>1596</v>
      </c>
      <c r="P490" s="100" t="s">
        <v>33</v>
      </c>
      <c r="Q490" s="100">
        <v>7</v>
      </c>
      <c r="R490" s="87">
        <v>1950</v>
      </c>
      <c r="S490" s="87" t="s">
        <v>114</v>
      </c>
      <c r="T490" s="87">
        <v>897</v>
      </c>
      <c r="U490" s="101"/>
      <c r="V490" s="101"/>
      <c r="W490" s="102"/>
      <c r="X490" s="90">
        <f t="shared" si="238"/>
        <v>0</v>
      </c>
      <c r="Y490" s="91">
        <f t="shared" si="253"/>
        <v>0</v>
      </c>
      <c r="Z490" s="91">
        <f t="shared" si="239"/>
        <v>8</v>
      </c>
      <c r="AA490" s="92">
        <f t="shared" si="240"/>
        <v>0</v>
      </c>
      <c r="AB490" s="93" t="s">
        <v>857</v>
      </c>
      <c r="AC490" s="88" t="s">
        <v>802</v>
      </c>
      <c r="AD490" s="103">
        <v>41995</v>
      </c>
      <c r="AE490" s="101"/>
      <c r="AF490" s="140" t="s">
        <v>945</v>
      </c>
      <c r="AG490" s="88" t="s">
        <v>950</v>
      </c>
    </row>
    <row r="491" spans="1:33" s="104" customFormat="1" ht="12" customHeight="1" x14ac:dyDescent="0.2">
      <c r="A491" s="69">
        <f t="shared" si="271"/>
        <v>490</v>
      </c>
      <c r="B491" s="69">
        <v>11</v>
      </c>
      <c r="C491" s="78" t="str">
        <f t="shared" si="257"/>
        <v>Крепкий алкоголь</v>
      </c>
      <c r="D491" s="99" t="s">
        <v>869</v>
      </c>
      <c r="E491" s="79" t="str">
        <f t="shared" ref="E491:E492" si="290">K491</f>
        <v>КПМ-30-700-PV</v>
      </c>
      <c r="F491" s="80">
        <v>136570</v>
      </c>
      <c r="G491" s="81">
        <f t="shared" ref="G491:G492" si="291">IF(AND(B491&gt;0,M491&gt;0),CONCATENATE(B491,M491,RIGHT(G490,4))+1,"")</f>
        <v>11100490</v>
      </c>
      <c r="H491" s="82">
        <v>700</v>
      </c>
      <c r="I491" s="83" t="s">
        <v>856</v>
      </c>
      <c r="J491" s="84">
        <f t="shared" ref="J491:J492" si="292">F491</f>
        <v>136570</v>
      </c>
      <c r="K491" s="99" t="s">
        <v>883</v>
      </c>
      <c r="L491" s="69" t="s">
        <v>20</v>
      </c>
      <c r="M491" s="69">
        <v>10</v>
      </c>
      <c r="N491" s="69">
        <v>540</v>
      </c>
      <c r="O491" s="69">
        <v>1596</v>
      </c>
      <c r="P491" s="100" t="s">
        <v>33</v>
      </c>
      <c r="Q491" s="100">
        <v>7</v>
      </c>
      <c r="R491" s="87">
        <v>1950</v>
      </c>
      <c r="S491" s="87" t="s">
        <v>114</v>
      </c>
      <c r="T491" s="87">
        <v>900</v>
      </c>
      <c r="U491" s="101" t="s">
        <v>460</v>
      </c>
      <c r="V491" s="101"/>
      <c r="W491" s="102"/>
      <c r="X491" s="90">
        <f t="shared" si="238"/>
        <v>0</v>
      </c>
      <c r="Y491" s="91">
        <f t="shared" si="253"/>
        <v>0</v>
      </c>
      <c r="Z491" s="91">
        <f t="shared" si="239"/>
        <v>8</v>
      </c>
      <c r="AA491" s="92">
        <f t="shared" si="240"/>
        <v>0</v>
      </c>
      <c r="AB491" s="93" t="s">
        <v>858</v>
      </c>
      <c r="AC491" s="88" t="s">
        <v>802</v>
      </c>
      <c r="AD491" s="103">
        <v>41995</v>
      </c>
      <c r="AE491" s="101"/>
      <c r="AF491" s="140" t="s">
        <v>945</v>
      </c>
      <c r="AG491" s="88" t="s">
        <v>950</v>
      </c>
    </row>
    <row r="492" spans="1:33" s="114" customFormat="1" ht="12" customHeight="1" x14ac:dyDescent="0.2">
      <c r="A492" s="69">
        <f t="shared" si="271"/>
        <v>491</v>
      </c>
      <c r="B492" s="69">
        <v>14</v>
      </c>
      <c r="C492" s="78" t="str">
        <f t="shared" si="257"/>
        <v>Пиво</v>
      </c>
      <c r="D492" s="99" t="s">
        <v>773</v>
      </c>
      <c r="E492" s="79" t="str">
        <f t="shared" si="290"/>
        <v>ВКП-500-Жигулевское</v>
      </c>
      <c r="F492" s="80">
        <v>136650</v>
      </c>
      <c r="G492" s="81">
        <f t="shared" si="291"/>
        <v>14200491</v>
      </c>
      <c r="H492" s="82">
        <v>500</v>
      </c>
      <c r="I492" s="83" t="s">
        <v>859</v>
      </c>
      <c r="J492" s="84">
        <f t="shared" si="292"/>
        <v>136650</v>
      </c>
      <c r="K492" s="99" t="s">
        <v>881</v>
      </c>
      <c r="L492" s="69" t="s">
        <v>125</v>
      </c>
      <c r="M492" s="69">
        <v>20</v>
      </c>
      <c r="N492" s="69">
        <v>270</v>
      </c>
      <c r="O492" s="69">
        <v>1400</v>
      </c>
      <c r="P492" s="100" t="s">
        <v>100</v>
      </c>
      <c r="Q492" s="100">
        <v>5</v>
      </c>
      <c r="R492" s="87">
        <v>1469</v>
      </c>
      <c r="S492" s="87" t="s">
        <v>118</v>
      </c>
      <c r="T492" s="87">
        <v>408</v>
      </c>
      <c r="U492" s="88"/>
      <c r="V492" s="99"/>
      <c r="W492" s="113"/>
      <c r="X492" s="90">
        <f t="shared" si="238"/>
        <v>0</v>
      </c>
      <c r="Y492" s="91">
        <f t="shared" si="253"/>
        <v>5</v>
      </c>
      <c r="Z492" s="91">
        <f t="shared" si="239"/>
        <v>1</v>
      </c>
      <c r="AA492" s="92">
        <f t="shared" si="240"/>
        <v>0</v>
      </c>
      <c r="AB492" s="93" t="s">
        <v>860</v>
      </c>
      <c r="AC492" s="88" t="s">
        <v>802</v>
      </c>
      <c r="AD492" s="103">
        <v>41997</v>
      </c>
      <c r="AE492" s="99"/>
      <c r="AF492" s="140" t="s">
        <v>945</v>
      </c>
      <c r="AG492" s="140" t="s">
        <v>947</v>
      </c>
    </row>
    <row r="493" spans="1:33" s="114" customFormat="1" ht="12" customHeight="1" x14ac:dyDescent="0.2">
      <c r="A493" s="69">
        <f t="shared" si="271"/>
        <v>492</v>
      </c>
      <c r="B493" s="69">
        <v>14</v>
      </c>
      <c r="C493" s="78" t="str">
        <f t="shared" si="257"/>
        <v>Пиво</v>
      </c>
      <c r="D493" s="99" t="s">
        <v>773</v>
      </c>
      <c r="E493" s="79" t="str">
        <f t="shared" ref="E493:E494" si="293">K493</f>
        <v>ВКП-500-Жигулевское</v>
      </c>
      <c r="F493" s="80">
        <v>136650</v>
      </c>
      <c r="G493" s="81">
        <f t="shared" ref="G493:G494" si="294">IF(AND(B493&gt;0,M493&gt;0),CONCATENATE(B493,M493,RIGHT(G492,4))+1,"")</f>
        <v>14200492</v>
      </c>
      <c r="H493" s="82">
        <v>500</v>
      </c>
      <c r="I493" s="83" t="s">
        <v>859</v>
      </c>
      <c r="J493" s="84">
        <f t="shared" ref="J493:J494" si="295">F493</f>
        <v>136650</v>
      </c>
      <c r="K493" s="99" t="s">
        <v>881</v>
      </c>
      <c r="L493" s="69" t="s">
        <v>125</v>
      </c>
      <c r="M493" s="69">
        <v>20</v>
      </c>
      <c r="N493" s="69">
        <v>270</v>
      </c>
      <c r="O493" s="69">
        <v>2240</v>
      </c>
      <c r="P493" s="100" t="s">
        <v>121</v>
      </c>
      <c r="Q493" s="100">
        <v>8</v>
      </c>
      <c r="R493" s="87">
        <v>2258</v>
      </c>
      <c r="S493" s="87" t="s">
        <v>127</v>
      </c>
      <c r="T493" s="87">
        <v>641</v>
      </c>
      <c r="U493" s="88"/>
      <c r="V493" s="99"/>
      <c r="W493" s="113"/>
      <c r="X493" s="90">
        <f t="shared" si="238"/>
        <v>0</v>
      </c>
      <c r="Y493" s="91">
        <f t="shared" si="253"/>
        <v>8</v>
      </c>
      <c r="Z493" s="91">
        <f t="shared" si="239"/>
        <v>1</v>
      </c>
      <c r="AA493" s="92">
        <f t="shared" si="240"/>
        <v>0</v>
      </c>
      <c r="AB493" s="93" t="s">
        <v>861</v>
      </c>
      <c r="AC493" s="88" t="s">
        <v>802</v>
      </c>
      <c r="AD493" s="103">
        <v>41997</v>
      </c>
      <c r="AE493" s="99"/>
      <c r="AF493" s="140" t="s">
        <v>945</v>
      </c>
      <c r="AG493" s="140" t="s">
        <v>947</v>
      </c>
    </row>
    <row r="494" spans="1:33" s="114" customFormat="1" ht="12" customHeight="1" x14ac:dyDescent="0.2">
      <c r="A494" s="69">
        <f t="shared" si="271"/>
        <v>493</v>
      </c>
      <c r="B494" s="69">
        <v>14</v>
      </c>
      <c r="C494" s="78" t="str">
        <f t="shared" si="257"/>
        <v>Пиво</v>
      </c>
      <c r="D494" s="99" t="s">
        <v>773</v>
      </c>
      <c r="E494" s="79" t="str">
        <f t="shared" si="293"/>
        <v>ВКП-1-500-Бавария</v>
      </c>
      <c r="F494" s="80">
        <v>136750</v>
      </c>
      <c r="G494" s="81">
        <f t="shared" si="294"/>
        <v>14200493</v>
      </c>
      <c r="H494" s="82">
        <v>500</v>
      </c>
      <c r="I494" s="83" t="s">
        <v>862</v>
      </c>
      <c r="J494" s="84">
        <f t="shared" si="295"/>
        <v>136750</v>
      </c>
      <c r="K494" s="99" t="s">
        <v>863</v>
      </c>
      <c r="L494" s="69" t="s">
        <v>125</v>
      </c>
      <c r="M494" s="69">
        <v>20</v>
      </c>
      <c r="N494" s="69">
        <v>290</v>
      </c>
      <c r="O494" s="69">
        <v>1320</v>
      </c>
      <c r="P494" s="100" t="s">
        <v>100</v>
      </c>
      <c r="Q494" s="100">
        <v>5</v>
      </c>
      <c r="R494" s="87">
        <v>1429</v>
      </c>
      <c r="S494" s="87" t="s">
        <v>118</v>
      </c>
      <c r="T494" s="87">
        <v>413</v>
      </c>
      <c r="U494" s="88"/>
      <c r="V494" s="99"/>
      <c r="W494" s="113"/>
      <c r="X494" s="90">
        <f t="shared" si="238"/>
        <v>0</v>
      </c>
      <c r="Y494" s="91">
        <f t="shared" si="253"/>
        <v>5</v>
      </c>
      <c r="Z494" s="91">
        <f t="shared" si="239"/>
        <v>1</v>
      </c>
      <c r="AA494" s="92">
        <f t="shared" si="240"/>
        <v>0</v>
      </c>
      <c r="AB494" s="93" t="s">
        <v>864</v>
      </c>
      <c r="AC494" s="88" t="s">
        <v>802</v>
      </c>
      <c r="AD494" s="103">
        <v>41997</v>
      </c>
      <c r="AE494" s="99"/>
      <c r="AF494" s="140" t="s">
        <v>945</v>
      </c>
      <c r="AG494" s="140" t="s">
        <v>947</v>
      </c>
    </row>
    <row r="495" spans="1:33" s="114" customFormat="1" ht="12" customHeight="1" x14ac:dyDescent="0.2">
      <c r="A495" s="69">
        <f t="shared" si="271"/>
        <v>494</v>
      </c>
      <c r="B495" s="69">
        <v>14</v>
      </c>
      <c r="C495" s="78" t="str">
        <f t="shared" si="257"/>
        <v>Пиво</v>
      </c>
      <c r="D495" s="99" t="s">
        <v>773</v>
      </c>
      <c r="E495" s="79" t="str">
        <f t="shared" ref="E495:E499" si="296">K495</f>
        <v>ВКП-1-500-Бавария</v>
      </c>
      <c r="F495" s="80">
        <v>136750</v>
      </c>
      <c r="G495" s="81">
        <f t="shared" ref="G495:G499" si="297">IF(AND(B495&gt;0,M495&gt;0),CONCATENATE(B495,M495,RIGHT(G494,4))+1,"")</f>
        <v>14200494</v>
      </c>
      <c r="H495" s="82">
        <v>500</v>
      </c>
      <c r="I495" s="83" t="s">
        <v>862</v>
      </c>
      <c r="J495" s="84">
        <f t="shared" ref="J495:J499" si="298">F495</f>
        <v>136750</v>
      </c>
      <c r="K495" s="99" t="s">
        <v>863</v>
      </c>
      <c r="L495" s="69" t="s">
        <v>125</v>
      </c>
      <c r="M495" s="69">
        <v>20</v>
      </c>
      <c r="N495" s="69">
        <v>290</v>
      </c>
      <c r="O495" s="69">
        <v>2112</v>
      </c>
      <c r="P495" s="100" t="s">
        <v>121</v>
      </c>
      <c r="Q495" s="100">
        <v>8</v>
      </c>
      <c r="R495" s="87">
        <v>2194</v>
      </c>
      <c r="S495" s="87" t="s">
        <v>127</v>
      </c>
      <c r="T495" s="87">
        <v>647</v>
      </c>
      <c r="U495" s="88"/>
      <c r="V495" s="99"/>
      <c r="W495" s="113"/>
      <c r="X495" s="90">
        <f t="shared" si="238"/>
        <v>0</v>
      </c>
      <c r="Y495" s="91">
        <f t="shared" si="253"/>
        <v>8</v>
      </c>
      <c r="Z495" s="91">
        <f t="shared" si="239"/>
        <v>1</v>
      </c>
      <c r="AA495" s="92">
        <f t="shared" si="240"/>
        <v>0</v>
      </c>
      <c r="AB495" s="93" t="s">
        <v>865</v>
      </c>
      <c r="AC495" s="88" t="s">
        <v>802</v>
      </c>
      <c r="AD495" s="103">
        <v>41997</v>
      </c>
      <c r="AE495" s="99"/>
      <c r="AF495" s="140" t="s">
        <v>945</v>
      </c>
      <c r="AG495" s="140" t="s">
        <v>947</v>
      </c>
    </row>
    <row r="496" spans="1:33" s="104" customFormat="1" ht="12" customHeight="1" x14ac:dyDescent="0.2">
      <c r="A496" s="69">
        <f t="shared" si="271"/>
        <v>495</v>
      </c>
      <c r="B496" s="69">
        <v>11</v>
      </c>
      <c r="C496" s="78" t="str">
        <f t="shared" si="257"/>
        <v>Крепкий алкоголь</v>
      </c>
      <c r="D496" s="99" t="s">
        <v>88</v>
      </c>
      <c r="E496" s="79" t="str">
        <f t="shared" si="296"/>
        <v>В-30-6б-500-Медовуха</v>
      </c>
      <c r="F496" s="80">
        <v>136850</v>
      </c>
      <c r="G496" s="81">
        <f t="shared" si="297"/>
        <v>11100495</v>
      </c>
      <c r="H496" s="82">
        <v>500</v>
      </c>
      <c r="I496" s="83" t="s">
        <v>866</v>
      </c>
      <c r="J496" s="84">
        <f t="shared" si="298"/>
        <v>136850</v>
      </c>
      <c r="K496" s="99" t="s">
        <v>867</v>
      </c>
      <c r="L496" s="69" t="s">
        <v>20</v>
      </c>
      <c r="M496" s="69">
        <v>10</v>
      </c>
      <c r="N496" s="69">
        <v>415</v>
      </c>
      <c r="O496" s="69">
        <v>1365</v>
      </c>
      <c r="P496" s="100" t="s">
        <v>33</v>
      </c>
      <c r="Q496" s="100">
        <v>7</v>
      </c>
      <c r="R496" s="87">
        <v>1925</v>
      </c>
      <c r="S496" s="87" t="s">
        <v>114</v>
      </c>
      <c r="T496" s="87">
        <v>615</v>
      </c>
      <c r="U496" s="101"/>
      <c r="V496" s="101"/>
      <c r="W496" s="102"/>
      <c r="X496" s="90">
        <f t="shared" si="238"/>
        <v>0</v>
      </c>
      <c r="Y496" s="91">
        <f t="shared" si="253"/>
        <v>0</v>
      </c>
      <c r="Z496" s="91">
        <f t="shared" si="239"/>
        <v>8</v>
      </c>
      <c r="AA496" s="92">
        <f t="shared" si="240"/>
        <v>0</v>
      </c>
      <c r="AB496" s="93" t="s">
        <v>868</v>
      </c>
      <c r="AC496" s="88" t="s">
        <v>802</v>
      </c>
      <c r="AD496" s="103">
        <v>42019</v>
      </c>
      <c r="AE496" s="101"/>
      <c r="AF496" s="140" t="s">
        <v>945</v>
      </c>
      <c r="AG496" s="88" t="s">
        <v>950</v>
      </c>
    </row>
    <row r="497" spans="1:33" ht="12.75" customHeight="1" x14ac:dyDescent="0.2">
      <c r="A497" s="69">
        <f t="shared" si="271"/>
        <v>496</v>
      </c>
      <c r="B497" s="69">
        <v>11</v>
      </c>
      <c r="C497" s="78" t="str">
        <f t="shared" si="257"/>
        <v>Крепкий алкоголь</v>
      </c>
      <c r="D497" s="79" t="s">
        <v>900</v>
      </c>
      <c r="E497" s="79" t="str">
        <f t="shared" si="296"/>
        <v>КПМ-30-500-Посольская 2</v>
      </c>
      <c r="F497" s="80">
        <v>118850</v>
      </c>
      <c r="G497" s="81">
        <f t="shared" si="297"/>
        <v>11100496</v>
      </c>
      <c r="H497" s="82">
        <v>500</v>
      </c>
      <c r="I497" s="83" t="s">
        <v>552</v>
      </c>
      <c r="J497" s="84">
        <f t="shared" si="298"/>
        <v>118850</v>
      </c>
      <c r="K497" s="85" t="s">
        <v>870</v>
      </c>
      <c r="L497" s="69" t="s">
        <v>20</v>
      </c>
      <c r="M497" s="65">
        <v>10</v>
      </c>
      <c r="N497" s="69">
        <v>400</v>
      </c>
      <c r="O497" s="86"/>
      <c r="P497" s="69"/>
      <c r="Q497" s="69"/>
      <c r="R497" s="87"/>
      <c r="S497" s="69"/>
      <c r="T497" s="69"/>
      <c r="U497" s="88"/>
      <c r="V497" s="88"/>
      <c r="W497" s="89"/>
      <c r="X497" s="90">
        <f t="shared" si="238"/>
        <v>0</v>
      </c>
      <c r="Y497" s="91">
        <f t="shared" si="253"/>
        <v>0</v>
      </c>
      <c r="Z497" s="91">
        <f t="shared" si="239"/>
        <v>0</v>
      </c>
      <c r="AA497" s="92">
        <f t="shared" si="240"/>
        <v>0</v>
      </c>
      <c r="AB497" s="93" t="s">
        <v>871</v>
      </c>
      <c r="AC497" s="88" t="s">
        <v>802</v>
      </c>
      <c r="AD497" s="103">
        <v>42027</v>
      </c>
      <c r="AE497" s="88"/>
      <c r="AF497" s="140" t="s">
        <v>945</v>
      </c>
      <c r="AG497" s="88" t="s">
        <v>950</v>
      </c>
    </row>
    <row r="498" spans="1:33" s="104" customFormat="1" x14ac:dyDescent="0.2">
      <c r="A498" s="69">
        <f t="shared" si="271"/>
        <v>497</v>
      </c>
      <c r="B498" s="69">
        <v>11</v>
      </c>
      <c r="C498" s="78" t="str">
        <f t="shared" si="257"/>
        <v>Крепкий алкоголь</v>
      </c>
      <c r="D498" s="99" t="s">
        <v>899</v>
      </c>
      <c r="E498" s="79" t="str">
        <f t="shared" si="296"/>
        <v>КПМ-22-500-Кристалл</v>
      </c>
      <c r="F498" s="80">
        <v>136950</v>
      </c>
      <c r="G498" s="81">
        <f t="shared" si="297"/>
        <v>11100497</v>
      </c>
      <c r="H498" s="82">
        <v>500</v>
      </c>
      <c r="I498" s="83" t="s">
        <v>658</v>
      </c>
      <c r="J498" s="84">
        <f t="shared" si="298"/>
        <v>136950</v>
      </c>
      <c r="K498" s="99" t="s">
        <v>872</v>
      </c>
      <c r="L498" s="69" t="s">
        <v>20</v>
      </c>
      <c r="M498" s="69">
        <v>10</v>
      </c>
      <c r="N498" s="69">
        <v>420</v>
      </c>
      <c r="O498" s="69">
        <v>1584</v>
      </c>
      <c r="P498" s="100" t="s">
        <v>25</v>
      </c>
      <c r="Q498" s="100">
        <v>6</v>
      </c>
      <c r="R498" s="87">
        <v>1820</v>
      </c>
      <c r="S498" s="87" t="s">
        <v>112</v>
      </c>
      <c r="T498" s="87">
        <v>705</v>
      </c>
      <c r="U498" s="101"/>
      <c r="V498" s="101"/>
      <c r="W498" s="102"/>
      <c r="X498" s="90">
        <f t="shared" si="238"/>
        <v>0</v>
      </c>
      <c r="Y498" s="91">
        <f t="shared" si="253"/>
        <v>0</v>
      </c>
      <c r="Z498" s="91">
        <f t="shared" si="239"/>
        <v>7</v>
      </c>
      <c r="AA498" s="92">
        <f t="shared" si="240"/>
        <v>0</v>
      </c>
      <c r="AB498" s="93" t="s">
        <v>873</v>
      </c>
      <c r="AC498" s="88" t="s">
        <v>802</v>
      </c>
      <c r="AD498" s="103">
        <v>42027</v>
      </c>
      <c r="AE498" s="101"/>
      <c r="AF498" s="140" t="s">
        <v>945</v>
      </c>
      <c r="AG498" s="88" t="s">
        <v>950</v>
      </c>
    </row>
    <row r="499" spans="1:33" s="104" customFormat="1" ht="12" customHeight="1" x14ac:dyDescent="0.2">
      <c r="A499" s="69">
        <f t="shared" si="271"/>
        <v>498</v>
      </c>
      <c r="B499" s="69">
        <v>14</v>
      </c>
      <c r="C499" s="78" t="str">
        <f t="shared" si="257"/>
        <v>Пиво</v>
      </c>
      <c r="D499" s="99" t="s">
        <v>23</v>
      </c>
      <c r="E499" s="79" t="str">
        <f t="shared" si="296"/>
        <v>ВКП-1-500-NRW</v>
      </c>
      <c r="F499" s="80">
        <v>134850</v>
      </c>
      <c r="G499" s="81">
        <f t="shared" si="297"/>
        <v>14300498</v>
      </c>
      <c r="H499" s="82">
        <v>500</v>
      </c>
      <c r="I499" s="83" t="s">
        <v>741</v>
      </c>
      <c r="J499" s="84">
        <f t="shared" si="298"/>
        <v>134850</v>
      </c>
      <c r="K499" s="99" t="s">
        <v>786</v>
      </c>
      <c r="L499" s="69" t="s">
        <v>125</v>
      </c>
      <c r="M499" s="69">
        <v>30</v>
      </c>
      <c r="N499" s="69">
        <v>275</v>
      </c>
      <c r="O499" s="69">
        <v>894</v>
      </c>
      <c r="P499" s="100" t="s">
        <v>874</v>
      </c>
      <c r="Q499" s="100">
        <v>3</v>
      </c>
      <c r="R499" s="87">
        <v>946</v>
      </c>
      <c r="S499" s="87" t="s">
        <v>875</v>
      </c>
      <c r="T499" s="87">
        <v>276</v>
      </c>
      <c r="U499" s="101"/>
      <c r="V499" s="101"/>
      <c r="W499" s="102"/>
      <c r="X499" s="90">
        <f t="shared" si="238"/>
        <v>0</v>
      </c>
      <c r="Y499" s="91">
        <f t="shared" si="253"/>
        <v>3</v>
      </c>
      <c r="Z499" s="91">
        <f t="shared" si="239"/>
        <v>1</v>
      </c>
      <c r="AA499" s="92">
        <f t="shared" si="240"/>
        <v>0</v>
      </c>
      <c r="AB499" s="93" t="s">
        <v>876</v>
      </c>
      <c r="AC499" s="88" t="s">
        <v>802</v>
      </c>
      <c r="AD499" s="103">
        <v>42027</v>
      </c>
      <c r="AE499" s="101"/>
      <c r="AF499" s="140" t="s">
        <v>945</v>
      </c>
      <c r="AG499" s="140" t="s">
        <v>947</v>
      </c>
    </row>
    <row r="500" spans="1:33" s="104" customFormat="1" ht="12" customHeight="1" x14ac:dyDescent="0.2">
      <c r="A500" s="69">
        <f t="shared" si="271"/>
        <v>499</v>
      </c>
      <c r="B500" s="69">
        <v>14</v>
      </c>
      <c r="C500" s="78" t="str">
        <f t="shared" si="257"/>
        <v>Пиво</v>
      </c>
      <c r="D500" s="99" t="s">
        <v>23</v>
      </c>
      <c r="E500" s="79" t="str">
        <f t="shared" ref="E500" si="299">K500</f>
        <v>ВКП-1-500-NRW</v>
      </c>
      <c r="F500" s="80">
        <v>134850</v>
      </c>
      <c r="G500" s="81">
        <f t="shared" ref="G500" si="300">IF(AND(B500&gt;0,M500&gt;0),CONCATENATE(B500,M500,RIGHT(G499,4))+1,"")</f>
        <v>14300499</v>
      </c>
      <c r="H500" s="82">
        <v>500</v>
      </c>
      <c r="I500" s="83" t="s">
        <v>741</v>
      </c>
      <c r="J500" s="84">
        <f t="shared" ref="J500" si="301">F500</f>
        <v>134850</v>
      </c>
      <c r="K500" s="99" t="s">
        <v>786</v>
      </c>
      <c r="L500" s="69" t="s">
        <v>125</v>
      </c>
      <c r="M500" s="69">
        <v>30</v>
      </c>
      <c r="N500" s="69">
        <v>275</v>
      </c>
      <c r="O500" s="69">
        <v>1192</v>
      </c>
      <c r="P500" s="100" t="s">
        <v>98</v>
      </c>
      <c r="Q500" s="100">
        <v>4</v>
      </c>
      <c r="R500" s="87">
        <v>1210</v>
      </c>
      <c r="S500" s="87" t="s">
        <v>108</v>
      </c>
      <c r="T500" s="87">
        <v>360</v>
      </c>
      <c r="U500" s="101"/>
      <c r="V500" s="101"/>
      <c r="W500" s="102"/>
      <c r="X500" s="90">
        <f t="shared" si="238"/>
        <v>0</v>
      </c>
      <c r="Y500" s="91">
        <f t="shared" si="253"/>
        <v>4</v>
      </c>
      <c r="Z500" s="91">
        <f t="shared" si="239"/>
        <v>1</v>
      </c>
      <c r="AA500" s="92">
        <f t="shared" si="240"/>
        <v>0</v>
      </c>
      <c r="AB500" s="93" t="s">
        <v>877</v>
      </c>
      <c r="AC500" s="88" t="s">
        <v>802</v>
      </c>
      <c r="AD500" s="103">
        <v>42027</v>
      </c>
      <c r="AE500" s="101"/>
      <c r="AF500" s="140" t="s">
        <v>945</v>
      </c>
      <c r="AG500" s="140" t="s">
        <v>947</v>
      </c>
    </row>
    <row r="501" spans="1:33" s="104" customFormat="1" ht="12" customHeight="1" x14ac:dyDescent="0.2">
      <c r="A501" s="69">
        <f t="shared" si="271"/>
        <v>500</v>
      </c>
      <c r="B501" s="69">
        <v>14</v>
      </c>
      <c r="C501" s="78" t="str">
        <f t="shared" si="257"/>
        <v>Пиво</v>
      </c>
      <c r="D501" s="99" t="s">
        <v>23</v>
      </c>
      <c r="E501" s="79" t="str">
        <f t="shared" ref="E501" si="302">K501</f>
        <v>ВКП-1-500-NRW</v>
      </c>
      <c r="F501" s="80">
        <v>134850</v>
      </c>
      <c r="G501" s="81">
        <f t="shared" ref="G501" si="303">IF(AND(B501&gt;0,M501&gt;0),CONCATENATE(B501,M501,RIGHT(G500,4))+1,"")</f>
        <v>14300500</v>
      </c>
      <c r="H501" s="82">
        <v>500</v>
      </c>
      <c r="I501" s="83" t="s">
        <v>741</v>
      </c>
      <c r="J501" s="84">
        <f t="shared" ref="J501" si="304">F501</f>
        <v>134850</v>
      </c>
      <c r="K501" s="99" t="s">
        <v>786</v>
      </c>
      <c r="L501" s="69" t="s">
        <v>125</v>
      </c>
      <c r="M501" s="69">
        <v>30</v>
      </c>
      <c r="N501" s="69">
        <v>275</v>
      </c>
      <c r="O501" s="69">
        <v>1490</v>
      </c>
      <c r="P501" s="100" t="s">
        <v>100</v>
      </c>
      <c r="Q501" s="100">
        <v>5</v>
      </c>
      <c r="R501" s="87">
        <v>1474</v>
      </c>
      <c r="S501" s="87" t="s">
        <v>118</v>
      </c>
      <c r="T501" s="87">
        <v>444</v>
      </c>
      <c r="U501" s="101"/>
      <c r="V501" s="101"/>
      <c r="W501" s="102"/>
      <c r="X501" s="90">
        <f t="shared" si="238"/>
        <v>0</v>
      </c>
      <c r="Y501" s="91">
        <f t="shared" si="253"/>
        <v>5</v>
      </c>
      <c r="Z501" s="91">
        <f t="shared" si="239"/>
        <v>1</v>
      </c>
      <c r="AA501" s="92">
        <f t="shared" si="240"/>
        <v>0</v>
      </c>
      <c r="AB501" s="93" t="s">
        <v>878</v>
      </c>
      <c r="AC501" s="88" t="s">
        <v>802</v>
      </c>
      <c r="AD501" s="103">
        <v>42027</v>
      </c>
      <c r="AE501" s="101"/>
      <c r="AF501" s="140" t="s">
        <v>945</v>
      </c>
      <c r="AG501" s="140" t="s">
        <v>947</v>
      </c>
    </row>
    <row r="502" spans="1:33" s="104" customFormat="1" ht="12" customHeight="1" x14ac:dyDescent="0.2">
      <c r="A502" s="69">
        <f t="shared" si="271"/>
        <v>501</v>
      </c>
      <c r="B502" s="69">
        <v>14</v>
      </c>
      <c r="C502" s="78" t="str">
        <f t="shared" si="257"/>
        <v>Пиво</v>
      </c>
      <c r="D502" s="99" t="s">
        <v>23</v>
      </c>
      <c r="E502" s="79" t="str">
        <f t="shared" ref="E502" si="305">K502</f>
        <v>ВКП-1-500-NRW</v>
      </c>
      <c r="F502" s="80">
        <v>134850</v>
      </c>
      <c r="G502" s="81">
        <f t="shared" ref="G502" si="306">IF(AND(B502&gt;0,M502&gt;0),CONCATENATE(B502,M502,RIGHT(G501,4))+1,"")</f>
        <v>14300501</v>
      </c>
      <c r="H502" s="82">
        <v>500</v>
      </c>
      <c r="I502" s="83" t="s">
        <v>741</v>
      </c>
      <c r="J502" s="84">
        <f t="shared" ref="J502" si="307">F502</f>
        <v>134850</v>
      </c>
      <c r="K502" s="99" t="s">
        <v>786</v>
      </c>
      <c r="L502" s="69" t="s">
        <v>125</v>
      </c>
      <c r="M502" s="69">
        <v>30</v>
      </c>
      <c r="N502" s="69">
        <v>275</v>
      </c>
      <c r="O502" s="69">
        <v>1788</v>
      </c>
      <c r="P502" s="100" t="s">
        <v>103</v>
      </c>
      <c r="Q502" s="100">
        <v>6</v>
      </c>
      <c r="R502" s="87">
        <v>1738</v>
      </c>
      <c r="S502" s="87" t="s">
        <v>112</v>
      </c>
      <c r="T502" s="87">
        <v>526</v>
      </c>
      <c r="U502" s="101"/>
      <c r="V502" s="101"/>
      <c r="W502" s="102"/>
      <c r="X502" s="90">
        <f t="shared" ref="X502:X565" si="308">IF(LEFT($P502,4)="PTUP",$Q502+1,IF(LEFT($P502,4)="PTIN",$Q502,IF(LEFT($P502,4)="PTPL",1,0)))</f>
        <v>0</v>
      </c>
      <c r="Y502" s="91">
        <f t="shared" si="253"/>
        <v>6</v>
      </c>
      <c r="Z502" s="91">
        <f t="shared" ref="Z502:Z565" si="309">IF(LEFT($P502,4)="CTUP",$Q502+1,IF(LEFT($P502,4)="CTIN",$Q502,IF(LEFT($P502,4)="CTCL",1,IF(LEFT($P502,4)="CTPL",1,0))))</f>
        <v>1</v>
      </c>
      <c r="AA502" s="92">
        <f t="shared" ref="AA502:AA565" si="310">IF(LEFT($P502,4)="CTIN",1,IF(LEFT($P502,4)="CTCL",$Q502,IF(LEFT($P502,6)="CTUPCL",$Q502-1,IF(LEFT($P502,6)="CTINCL",$Q502,0))))</f>
        <v>0</v>
      </c>
      <c r="AB502" s="93" t="s">
        <v>879</v>
      </c>
      <c r="AC502" s="88" t="s">
        <v>802</v>
      </c>
      <c r="AD502" s="103">
        <v>42027</v>
      </c>
      <c r="AE502" s="101"/>
      <c r="AF502" s="140" t="s">
        <v>945</v>
      </c>
      <c r="AG502" s="140" t="s">
        <v>947</v>
      </c>
    </row>
    <row r="503" spans="1:33" s="104" customFormat="1" ht="12" customHeight="1" x14ac:dyDescent="0.2">
      <c r="A503" s="69">
        <f t="shared" si="271"/>
        <v>502</v>
      </c>
      <c r="B503" s="69">
        <v>14</v>
      </c>
      <c r="C503" s="78" t="str">
        <f t="shared" si="257"/>
        <v>Пиво</v>
      </c>
      <c r="D503" s="99" t="s">
        <v>23</v>
      </c>
      <c r="E503" s="79" t="str">
        <f t="shared" ref="E503:E504" si="311">K503</f>
        <v>ВКП-1-500-NRW</v>
      </c>
      <c r="F503" s="80">
        <v>134850</v>
      </c>
      <c r="G503" s="81">
        <f t="shared" ref="G503:G504" si="312">IF(AND(B503&gt;0,M503&gt;0),CONCATENATE(B503,M503,RIGHT(G502,4))+1,"")</f>
        <v>14300502</v>
      </c>
      <c r="H503" s="82">
        <v>500</v>
      </c>
      <c r="I503" s="83" t="s">
        <v>741</v>
      </c>
      <c r="J503" s="84">
        <f t="shared" ref="J503:J504" si="313">F503</f>
        <v>134850</v>
      </c>
      <c r="K503" s="99" t="s">
        <v>786</v>
      </c>
      <c r="L503" s="69" t="s">
        <v>125</v>
      </c>
      <c r="M503" s="69">
        <v>30</v>
      </c>
      <c r="N503" s="69">
        <v>275</v>
      </c>
      <c r="O503" s="69">
        <v>2384</v>
      </c>
      <c r="P503" s="100" t="s">
        <v>121</v>
      </c>
      <c r="Q503" s="100">
        <v>8</v>
      </c>
      <c r="R503" s="87">
        <v>2266</v>
      </c>
      <c r="S503" s="87" t="s">
        <v>127</v>
      </c>
      <c r="T503" s="87">
        <v>693</v>
      </c>
      <c r="U503" s="101"/>
      <c r="V503" s="101"/>
      <c r="W503" s="102"/>
      <c r="X503" s="90">
        <f t="shared" si="308"/>
        <v>0</v>
      </c>
      <c r="Y503" s="91">
        <f t="shared" si="253"/>
        <v>8</v>
      </c>
      <c r="Z503" s="91">
        <f t="shared" si="309"/>
        <v>1</v>
      </c>
      <c r="AA503" s="92">
        <f t="shared" si="310"/>
        <v>0</v>
      </c>
      <c r="AB503" s="93" t="s">
        <v>880</v>
      </c>
      <c r="AC503" s="88" t="s">
        <v>802</v>
      </c>
      <c r="AD503" s="103">
        <v>42027</v>
      </c>
      <c r="AE503" s="101"/>
      <c r="AF503" s="140" t="s">
        <v>945</v>
      </c>
      <c r="AG503" s="140" t="s">
        <v>947</v>
      </c>
    </row>
    <row r="504" spans="1:33" s="104" customFormat="1" ht="12" customHeight="1" x14ac:dyDescent="0.2">
      <c r="A504" s="69">
        <f t="shared" si="271"/>
        <v>503</v>
      </c>
      <c r="B504" s="69">
        <v>14</v>
      </c>
      <c r="C504" s="78" t="str">
        <f t="shared" si="257"/>
        <v>Пиво</v>
      </c>
      <c r="D504" s="99" t="s">
        <v>897</v>
      </c>
      <c r="E504" s="79" t="str">
        <f t="shared" si="311"/>
        <v>ВКП-4-470-Тринити</v>
      </c>
      <c r="F504" s="80">
        <v>137047</v>
      </c>
      <c r="G504" s="81">
        <f t="shared" si="312"/>
        <v>14300503</v>
      </c>
      <c r="H504" s="82">
        <v>470</v>
      </c>
      <c r="I504" s="83" t="s">
        <v>886</v>
      </c>
      <c r="J504" s="84">
        <f t="shared" si="313"/>
        <v>137047</v>
      </c>
      <c r="K504" s="99" t="s">
        <v>887</v>
      </c>
      <c r="L504" s="69" t="s">
        <v>125</v>
      </c>
      <c r="M504" s="69">
        <v>30</v>
      </c>
      <c r="N504" s="69">
        <v>268</v>
      </c>
      <c r="O504" s="69">
        <v>1960</v>
      </c>
      <c r="P504" s="100" t="s">
        <v>21</v>
      </c>
      <c r="Q504" s="100">
        <v>7</v>
      </c>
      <c r="R504" s="87">
        <v>2043</v>
      </c>
      <c r="S504" s="87" t="s">
        <v>130</v>
      </c>
      <c r="T504" s="87">
        <v>560</v>
      </c>
      <c r="U504" s="88" t="s">
        <v>102</v>
      </c>
      <c r="V504" s="101"/>
      <c r="W504" s="102"/>
      <c r="X504" s="90">
        <f t="shared" si="308"/>
        <v>1</v>
      </c>
      <c r="Y504" s="91">
        <f t="shared" si="253"/>
        <v>7</v>
      </c>
      <c r="Z504" s="91">
        <f t="shared" si="309"/>
        <v>0</v>
      </c>
      <c r="AA504" s="92">
        <f t="shared" si="310"/>
        <v>0</v>
      </c>
      <c r="AB504" s="93" t="s">
        <v>888</v>
      </c>
      <c r="AC504" s="88" t="s">
        <v>802</v>
      </c>
      <c r="AD504" s="103">
        <v>42037</v>
      </c>
      <c r="AE504" s="101"/>
      <c r="AF504" s="140" t="s">
        <v>945</v>
      </c>
      <c r="AG504" s="140" t="s">
        <v>947</v>
      </c>
    </row>
    <row r="505" spans="1:33" s="104" customFormat="1" ht="12" customHeight="1" x14ac:dyDescent="0.2">
      <c r="A505" s="69">
        <f t="shared" si="271"/>
        <v>504</v>
      </c>
      <c r="B505" s="69">
        <v>14</v>
      </c>
      <c r="C505" s="78" t="str">
        <f t="shared" si="257"/>
        <v>Пиво</v>
      </c>
      <c r="D505" s="99" t="s">
        <v>897</v>
      </c>
      <c r="E505" s="79" t="str">
        <f t="shared" ref="E505" si="314">K505</f>
        <v>ВКП-4-470-Тринити</v>
      </c>
      <c r="F505" s="80">
        <v>137047</v>
      </c>
      <c r="G505" s="81">
        <f t="shared" ref="G505" si="315">IF(AND(B505&gt;0,M505&gt;0),CONCATENATE(B505,M505,RIGHT(G504,4))+1,"")</f>
        <v>14200504</v>
      </c>
      <c r="H505" s="82">
        <v>470</v>
      </c>
      <c r="I505" s="83" t="s">
        <v>886</v>
      </c>
      <c r="J505" s="84">
        <f t="shared" ref="J505" si="316">F505</f>
        <v>137047</v>
      </c>
      <c r="K505" s="99" t="s">
        <v>887</v>
      </c>
      <c r="L505" s="69" t="s">
        <v>125</v>
      </c>
      <c r="M505" s="69">
        <v>20</v>
      </c>
      <c r="N505" s="69">
        <v>268</v>
      </c>
      <c r="O505" s="69">
        <v>1960</v>
      </c>
      <c r="P505" s="100" t="s">
        <v>21</v>
      </c>
      <c r="Q505" s="100">
        <v>7</v>
      </c>
      <c r="R505" s="87">
        <v>2043</v>
      </c>
      <c r="S505" s="87" t="s">
        <v>130</v>
      </c>
      <c r="T505" s="87">
        <v>560</v>
      </c>
      <c r="U505" s="88" t="s">
        <v>102</v>
      </c>
      <c r="V505" s="101"/>
      <c r="W505" s="102"/>
      <c r="X505" s="90">
        <f t="shared" si="308"/>
        <v>1</v>
      </c>
      <c r="Y505" s="91">
        <f t="shared" si="253"/>
        <v>7</v>
      </c>
      <c r="Z505" s="91">
        <f t="shared" si="309"/>
        <v>0</v>
      </c>
      <c r="AA505" s="92">
        <f t="shared" si="310"/>
        <v>0</v>
      </c>
      <c r="AB505" s="93" t="s">
        <v>889</v>
      </c>
      <c r="AC505" s="88" t="s">
        <v>802</v>
      </c>
      <c r="AD505" s="103">
        <v>42037</v>
      </c>
      <c r="AE505" s="101"/>
      <c r="AF505" s="140" t="s">
        <v>945</v>
      </c>
      <c r="AG505" s="140" t="s">
        <v>947</v>
      </c>
    </row>
    <row r="506" spans="1:33" s="104" customFormat="1" ht="12" customHeight="1" x14ac:dyDescent="0.2">
      <c r="A506" s="69">
        <f t="shared" si="271"/>
        <v>505</v>
      </c>
      <c r="B506" s="69">
        <v>14</v>
      </c>
      <c r="C506" s="78" t="str">
        <f t="shared" si="257"/>
        <v>Пиво</v>
      </c>
      <c r="D506" s="99" t="s">
        <v>897</v>
      </c>
      <c r="E506" s="79" t="str">
        <f t="shared" ref="E506:E516" si="317">K506</f>
        <v>ВКП-1-500-BUD</v>
      </c>
      <c r="F506" s="80">
        <v>137150</v>
      </c>
      <c r="G506" s="81">
        <f t="shared" ref="G506:G516" si="318">IF(AND(B506&gt;0,M506&gt;0),CONCATENATE(B506,M506,RIGHT(G505,4))+1,"")</f>
        <v>14300505</v>
      </c>
      <c r="H506" s="82">
        <v>500</v>
      </c>
      <c r="I506" s="83" t="s">
        <v>890</v>
      </c>
      <c r="J506" s="84">
        <f t="shared" ref="J506:J516" si="319">F506</f>
        <v>137150</v>
      </c>
      <c r="K506" s="99" t="s">
        <v>891</v>
      </c>
      <c r="L506" s="69" t="s">
        <v>125</v>
      </c>
      <c r="M506" s="69">
        <v>30</v>
      </c>
      <c r="N506" s="69">
        <v>280</v>
      </c>
      <c r="O506" s="69">
        <v>1960</v>
      </c>
      <c r="P506" s="100" t="s">
        <v>21</v>
      </c>
      <c r="Q506" s="100">
        <v>7</v>
      </c>
      <c r="R506" s="87">
        <v>2043</v>
      </c>
      <c r="S506" s="87" t="s">
        <v>114</v>
      </c>
      <c r="T506" s="87">
        <v>584</v>
      </c>
      <c r="U506" s="88"/>
      <c r="V506" s="101"/>
      <c r="W506" s="102"/>
      <c r="X506" s="90">
        <f t="shared" si="308"/>
        <v>1</v>
      </c>
      <c r="Y506" s="91">
        <f t="shared" si="253"/>
        <v>7</v>
      </c>
      <c r="Z506" s="91">
        <f t="shared" si="309"/>
        <v>0</v>
      </c>
      <c r="AA506" s="92">
        <f t="shared" si="310"/>
        <v>0</v>
      </c>
      <c r="AB506" s="93" t="s">
        <v>892</v>
      </c>
      <c r="AC506" s="88" t="s">
        <v>802</v>
      </c>
      <c r="AD506" s="103">
        <v>42037</v>
      </c>
      <c r="AE506" s="101"/>
      <c r="AF506" s="140" t="s">
        <v>945</v>
      </c>
      <c r="AG506" s="140" t="s">
        <v>947</v>
      </c>
    </row>
    <row r="507" spans="1:33" s="114" customFormat="1" ht="12" customHeight="1" x14ac:dyDescent="0.2">
      <c r="A507" s="69">
        <f t="shared" si="271"/>
        <v>506</v>
      </c>
      <c r="B507" s="69">
        <v>14</v>
      </c>
      <c r="C507" s="78" t="str">
        <f t="shared" si="257"/>
        <v>Пиво</v>
      </c>
      <c r="D507" s="99" t="s">
        <v>123</v>
      </c>
      <c r="E507" s="79" t="str">
        <f t="shared" si="317"/>
        <v>HeinekenA-500-K2</v>
      </c>
      <c r="F507" s="80">
        <v>137250</v>
      </c>
      <c r="G507" s="81">
        <f t="shared" si="318"/>
        <v>14200506</v>
      </c>
      <c r="H507" s="82">
        <v>500</v>
      </c>
      <c r="I507" s="83" t="s">
        <v>893</v>
      </c>
      <c r="J507" s="84">
        <f t="shared" si="319"/>
        <v>137250</v>
      </c>
      <c r="K507" s="99" t="s">
        <v>894</v>
      </c>
      <c r="L507" s="69" t="s">
        <v>125</v>
      </c>
      <c r="M507" s="69">
        <v>20</v>
      </c>
      <c r="N507" s="69">
        <v>275</v>
      </c>
      <c r="O507" s="69">
        <v>2023</v>
      </c>
      <c r="P507" s="100" t="s">
        <v>21</v>
      </c>
      <c r="Q507" s="100">
        <v>7</v>
      </c>
      <c r="R507" s="87">
        <v>1985</v>
      </c>
      <c r="S507" s="87" t="s">
        <v>130</v>
      </c>
      <c r="T507" s="87">
        <v>591</v>
      </c>
      <c r="U507" s="88"/>
      <c r="V507" s="99"/>
      <c r="W507" s="113"/>
      <c r="X507" s="90">
        <f t="shared" si="308"/>
        <v>1</v>
      </c>
      <c r="Y507" s="91">
        <f t="shared" si="253"/>
        <v>7</v>
      </c>
      <c r="Z507" s="91">
        <f t="shared" si="309"/>
        <v>0</v>
      </c>
      <c r="AA507" s="92">
        <f t="shared" si="310"/>
        <v>0</v>
      </c>
      <c r="AB507" s="93" t="s">
        <v>895</v>
      </c>
      <c r="AC507" s="88" t="s">
        <v>802</v>
      </c>
      <c r="AD507" s="103">
        <v>42044</v>
      </c>
      <c r="AE507" s="99">
        <v>40001172</v>
      </c>
      <c r="AF507" s="140" t="s">
        <v>945</v>
      </c>
      <c r="AG507" s="140" t="s">
        <v>947</v>
      </c>
    </row>
    <row r="508" spans="1:33" ht="12.75" customHeight="1" x14ac:dyDescent="0.2">
      <c r="A508" s="69">
        <f t="shared" si="271"/>
        <v>507</v>
      </c>
      <c r="B508" s="69">
        <v>11</v>
      </c>
      <c r="C508" s="78" t="str">
        <f t="shared" si="257"/>
        <v>Крепкий алкоголь</v>
      </c>
      <c r="D508" s="79" t="s">
        <v>900</v>
      </c>
      <c r="E508" s="79" t="str">
        <f t="shared" si="317"/>
        <v>КПМ-30-700-Посольская</v>
      </c>
      <c r="F508" s="80">
        <v>108570</v>
      </c>
      <c r="G508" s="81">
        <f t="shared" si="318"/>
        <v>11100507</v>
      </c>
      <c r="H508" s="82">
        <v>700</v>
      </c>
      <c r="I508" s="83" t="s">
        <v>553</v>
      </c>
      <c r="J508" s="84">
        <f t="shared" si="319"/>
        <v>108570</v>
      </c>
      <c r="K508" s="85" t="s">
        <v>74</v>
      </c>
      <c r="L508" s="69" t="s">
        <v>20</v>
      </c>
      <c r="M508" s="65">
        <v>10</v>
      </c>
      <c r="N508" s="69">
        <v>500</v>
      </c>
      <c r="O508" s="86">
        <v>1620</v>
      </c>
      <c r="P508" s="69" t="s">
        <v>30</v>
      </c>
      <c r="Q508" s="69">
        <v>6</v>
      </c>
      <c r="R508" s="87">
        <v>1904</v>
      </c>
      <c r="S508" s="69">
        <v>6</v>
      </c>
      <c r="T508" s="69">
        <v>855</v>
      </c>
      <c r="U508" s="88"/>
      <c r="V508" s="88"/>
      <c r="W508" s="89"/>
      <c r="X508" s="90">
        <f t="shared" si="308"/>
        <v>0</v>
      </c>
      <c r="Y508" s="91">
        <f t="shared" si="253"/>
        <v>0</v>
      </c>
      <c r="Z508" s="91">
        <f t="shared" si="309"/>
        <v>6</v>
      </c>
      <c r="AA508" s="92">
        <f t="shared" si="310"/>
        <v>1</v>
      </c>
      <c r="AB508" s="93" t="s">
        <v>896</v>
      </c>
      <c r="AC508" s="88" t="s">
        <v>802</v>
      </c>
      <c r="AD508" s="103">
        <v>42051</v>
      </c>
      <c r="AE508" s="88"/>
      <c r="AF508" s="140" t="s">
        <v>945</v>
      </c>
      <c r="AG508" s="88" t="s">
        <v>950</v>
      </c>
    </row>
    <row r="509" spans="1:33" s="104" customFormat="1" ht="12" customHeight="1" x14ac:dyDescent="0.2">
      <c r="A509" s="69">
        <f t="shared" si="271"/>
        <v>508</v>
      </c>
      <c r="B509" s="69">
        <v>14</v>
      </c>
      <c r="C509" s="78" t="str">
        <f t="shared" si="257"/>
        <v>Пиво</v>
      </c>
      <c r="D509" s="99" t="s">
        <v>897</v>
      </c>
      <c r="E509" s="79" t="str">
        <f t="shared" si="317"/>
        <v>ВКП-4-500-Тринити (без гравировки)</v>
      </c>
      <c r="F509" s="80">
        <v>125850</v>
      </c>
      <c r="G509" s="81">
        <f t="shared" si="318"/>
        <v>14200508</v>
      </c>
      <c r="H509" s="82">
        <v>500</v>
      </c>
      <c r="I509" s="83" t="s">
        <v>584</v>
      </c>
      <c r="J509" s="84">
        <f t="shared" si="319"/>
        <v>125850</v>
      </c>
      <c r="K509" s="99" t="s">
        <v>952</v>
      </c>
      <c r="L509" s="69" t="s">
        <v>125</v>
      </c>
      <c r="M509" s="69">
        <v>20</v>
      </c>
      <c r="N509" s="69">
        <v>275</v>
      </c>
      <c r="O509" s="69">
        <v>1904</v>
      </c>
      <c r="P509" s="100" t="s">
        <v>906</v>
      </c>
      <c r="Q509" s="100">
        <v>7</v>
      </c>
      <c r="R509" s="87">
        <v>2050</v>
      </c>
      <c r="S509" s="87" t="s">
        <v>130</v>
      </c>
      <c r="T509" s="87"/>
      <c r="U509" s="88" t="s">
        <v>907</v>
      </c>
      <c r="V509" s="101"/>
      <c r="W509" s="102"/>
      <c r="X509" s="90">
        <f t="shared" si="308"/>
        <v>1</v>
      </c>
      <c r="Y509" s="91">
        <f t="shared" si="253"/>
        <v>7</v>
      </c>
      <c r="Z509" s="91">
        <f t="shared" si="309"/>
        <v>0</v>
      </c>
      <c r="AA509" s="92">
        <f t="shared" si="310"/>
        <v>0</v>
      </c>
      <c r="AB509" s="93" t="s">
        <v>908</v>
      </c>
      <c r="AC509" s="88" t="s">
        <v>802</v>
      </c>
      <c r="AD509" s="103">
        <v>42054</v>
      </c>
      <c r="AE509" s="101"/>
      <c r="AF509" s="140" t="s">
        <v>945</v>
      </c>
      <c r="AG509" s="140" t="s">
        <v>947</v>
      </c>
    </row>
    <row r="510" spans="1:33" s="104" customFormat="1" ht="12" customHeight="1" x14ac:dyDescent="0.2">
      <c r="A510" s="69">
        <f t="shared" si="271"/>
        <v>509</v>
      </c>
      <c r="B510" s="69">
        <v>14</v>
      </c>
      <c r="C510" s="78" t="str">
        <f t="shared" si="257"/>
        <v>Пиво</v>
      </c>
      <c r="D510" s="99" t="s">
        <v>897</v>
      </c>
      <c r="E510" s="79" t="str">
        <f t="shared" si="317"/>
        <v>ВКП-4-500-Тринити</v>
      </c>
      <c r="F510" s="80">
        <v>125750</v>
      </c>
      <c r="G510" s="81">
        <f t="shared" si="318"/>
        <v>14200509</v>
      </c>
      <c r="H510" s="82">
        <v>500</v>
      </c>
      <c r="I510" s="83" t="s">
        <v>585</v>
      </c>
      <c r="J510" s="84">
        <f t="shared" si="319"/>
        <v>125750</v>
      </c>
      <c r="K510" s="99" t="s">
        <v>953</v>
      </c>
      <c r="L510" s="69" t="s">
        <v>125</v>
      </c>
      <c r="M510" s="69">
        <v>20</v>
      </c>
      <c r="N510" s="69">
        <v>275</v>
      </c>
      <c r="O510" s="69">
        <v>1904</v>
      </c>
      <c r="P510" s="100" t="s">
        <v>906</v>
      </c>
      <c r="Q510" s="100">
        <v>7</v>
      </c>
      <c r="R510" s="87">
        <v>2050</v>
      </c>
      <c r="S510" s="87" t="s">
        <v>130</v>
      </c>
      <c r="T510" s="87"/>
      <c r="U510" s="88" t="s">
        <v>907</v>
      </c>
      <c r="V510" s="101"/>
      <c r="W510" s="102"/>
      <c r="X510" s="90">
        <f t="shared" si="308"/>
        <v>1</v>
      </c>
      <c r="Y510" s="91">
        <f t="shared" si="253"/>
        <v>7</v>
      </c>
      <c r="Z510" s="91">
        <f t="shared" si="309"/>
        <v>0</v>
      </c>
      <c r="AA510" s="92">
        <f t="shared" si="310"/>
        <v>0</v>
      </c>
      <c r="AB510" s="93" t="s">
        <v>909</v>
      </c>
      <c r="AC510" s="88" t="s">
        <v>802</v>
      </c>
      <c r="AD510" s="103">
        <v>42054</v>
      </c>
      <c r="AE510" s="101"/>
      <c r="AF510" s="140" t="s">
        <v>945</v>
      </c>
      <c r="AG510" s="140" t="s">
        <v>947</v>
      </c>
    </row>
    <row r="511" spans="1:33" ht="12" customHeight="1" x14ac:dyDescent="0.2">
      <c r="A511" s="69">
        <f t="shared" si="271"/>
        <v>510</v>
      </c>
      <c r="B511" s="69">
        <v>14</v>
      </c>
      <c r="C511" s="78" t="str">
        <f t="shared" si="257"/>
        <v>Пиво</v>
      </c>
      <c r="D511" s="80" t="s">
        <v>18</v>
      </c>
      <c r="E511" s="79" t="str">
        <f t="shared" si="317"/>
        <v>КПЕа-500-Балтика Варшава 2009-1</v>
      </c>
      <c r="F511" s="80">
        <v>137350</v>
      </c>
      <c r="G511" s="81">
        <f t="shared" si="318"/>
        <v>14300510</v>
      </c>
      <c r="H511" s="82">
        <v>500</v>
      </c>
      <c r="I511" s="83" t="s">
        <v>910</v>
      </c>
      <c r="J511" s="84">
        <f t="shared" si="319"/>
        <v>137350</v>
      </c>
      <c r="K511" s="99" t="s">
        <v>911</v>
      </c>
      <c r="L511" s="69" t="s">
        <v>20</v>
      </c>
      <c r="M511" s="65">
        <v>30</v>
      </c>
      <c r="N511" s="69">
        <v>365</v>
      </c>
      <c r="O511" s="69"/>
      <c r="P511" s="100"/>
      <c r="Q511" s="69"/>
      <c r="R511" s="87"/>
      <c r="S511" s="87"/>
      <c r="T511" s="87"/>
      <c r="U511" s="88"/>
      <c r="V511" s="88"/>
      <c r="W511" s="89"/>
      <c r="X511" s="90">
        <f t="shared" si="308"/>
        <v>0</v>
      </c>
      <c r="Y511" s="91">
        <f t="shared" si="253"/>
        <v>0</v>
      </c>
      <c r="Z511" s="91">
        <f t="shared" si="309"/>
        <v>0</v>
      </c>
      <c r="AA511" s="92">
        <f t="shared" si="310"/>
        <v>0</v>
      </c>
      <c r="AB511" s="93" t="s">
        <v>912</v>
      </c>
      <c r="AC511" s="88" t="s">
        <v>802</v>
      </c>
      <c r="AD511" s="103">
        <v>42055</v>
      </c>
      <c r="AE511" s="88"/>
      <c r="AF511" s="140" t="s">
        <v>945</v>
      </c>
      <c r="AG511" s="140" t="s">
        <v>947</v>
      </c>
    </row>
    <row r="512" spans="1:33" s="104" customFormat="1" ht="12" customHeight="1" x14ac:dyDescent="0.2">
      <c r="A512" s="69">
        <f t="shared" si="271"/>
        <v>511</v>
      </c>
      <c r="B512" s="69">
        <v>11</v>
      </c>
      <c r="C512" s="78" t="str">
        <f t="shared" si="257"/>
        <v>Крепкий алкоголь</v>
      </c>
      <c r="D512" s="99" t="s">
        <v>914</v>
      </c>
      <c r="E512" s="79" t="str">
        <f t="shared" si="317"/>
        <v>КПМ-28-500-Финка б/г</v>
      </c>
      <c r="F512" s="80">
        <v>137450</v>
      </c>
      <c r="G512" s="81">
        <f t="shared" si="318"/>
        <v>11100511</v>
      </c>
      <c r="H512" s="82">
        <v>500</v>
      </c>
      <c r="I512" s="83" t="s">
        <v>923</v>
      </c>
      <c r="J512" s="84">
        <f t="shared" si="319"/>
        <v>137450</v>
      </c>
      <c r="K512" s="99" t="s">
        <v>917</v>
      </c>
      <c r="L512" s="69" t="s">
        <v>20</v>
      </c>
      <c r="M512" s="69">
        <v>10</v>
      </c>
      <c r="N512" s="69">
        <v>405</v>
      </c>
      <c r="O512" s="69">
        <v>1778</v>
      </c>
      <c r="P512" s="100" t="s">
        <v>33</v>
      </c>
      <c r="Q512" s="100">
        <v>7</v>
      </c>
      <c r="R512" s="87">
        <v>1862</v>
      </c>
      <c r="S512" s="87">
        <v>8</v>
      </c>
      <c r="T512" s="87">
        <v>760</v>
      </c>
      <c r="U512" s="101" t="s">
        <v>915</v>
      </c>
      <c r="V512" s="101"/>
      <c r="W512" s="102"/>
      <c r="X512" s="90">
        <f t="shared" si="308"/>
        <v>0</v>
      </c>
      <c r="Y512" s="91">
        <f t="shared" si="253"/>
        <v>0</v>
      </c>
      <c r="Z512" s="91">
        <f t="shared" si="309"/>
        <v>8</v>
      </c>
      <c r="AA512" s="92">
        <f t="shared" si="310"/>
        <v>0</v>
      </c>
      <c r="AB512" s="93" t="s">
        <v>916</v>
      </c>
      <c r="AC512" s="88" t="s">
        <v>802</v>
      </c>
      <c r="AD512" s="103">
        <v>42059</v>
      </c>
      <c r="AE512" s="101"/>
      <c r="AF512" s="140" t="s">
        <v>945</v>
      </c>
      <c r="AG512" s="144" t="s">
        <v>947</v>
      </c>
    </row>
    <row r="513" spans="1:33" ht="12.75" customHeight="1" x14ac:dyDescent="0.2">
      <c r="A513" s="69">
        <f t="shared" si="271"/>
        <v>512</v>
      </c>
      <c r="B513" s="69">
        <v>11</v>
      </c>
      <c r="C513" s="78" t="str">
        <f t="shared" si="257"/>
        <v>Крепкий алкоголь</v>
      </c>
      <c r="D513" s="79" t="s">
        <v>900</v>
      </c>
      <c r="E513" s="79" t="str">
        <f t="shared" si="317"/>
        <v>В-25-1-250-Зимняя дорога</v>
      </c>
      <c r="F513" s="80">
        <v>112025</v>
      </c>
      <c r="G513" s="81">
        <f t="shared" si="318"/>
        <v>11100512</v>
      </c>
      <c r="H513" s="82">
        <v>250</v>
      </c>
      <c r="I513" s="83" t="s">
        <v>555</v>
      </c>
      <c r="J513" s="84">
        <f t="shared" si="319"/>
        <v>112025</v>
      </c>
      <c r="K513" s="85" t="s">
        <v>76</v>
      </c>
      <c r="L513" s="69" t="s">
        <v>20</v>
      </c>
      <c r="M513" s="65">
        <v>10</v>
      </c>
      <c r="N513" s="69">
        <v>235</v>
      </c>
      <c r="O513" s="86">
        <v>2886</v>
      </c>
      <c r="P513" s="69" t="s">
        <v>30</v>
      </c>
      <c r="Q513" s="69">
        <v>6</v>
      </c>
      <c r="R513" s="87">
        <v>1586</v>
      </c>
      <c r="S513" s="69">
        <v>6</v>
      </c>
      <c r="T513" s="69">
        <v>714</v>
      </c>
      <c r="U513" s="88"/>
      <c r="V513" s="88"/>
      <c r="W513" s="89"/>
      <c r="X513" s="90">
        <f t="shared" si="308"/>
        <v>0</v>
      </c>
      <c r="Y513" s="91">
        <f t="shared" si="253"/>
        <v>0</v>
      </c>
      <c r="Z513" s="91">
        <f t="shared" si="309"/>
        <v>6</v>
      </c>
      <c r="AA513" s="92">
        <f t="shared" si="310"/>
        <v>1</v>
      </c>
      <c r="AB513" s="93" t="s">
        <v>918</v>
      </c>
      <c r="AC513" s="88" t="s">
        <v>802</v>
      </c>
      <c r="AD513" s="103">
        <v>42060</v>
      </c>
      <c r="AE513" s="88"/>
      <c r="AF513" s="140" t="s">
        <v>945</v>
      </c>
      <c r="AG513" s="144" t="s">
        <v>947</v>
      </c>
    </row>
    <row r="514" spans="1:33" s="104" customFormat="1" ht="12" customHeight="1" x14ac:dyDescent="0.2">
      <c r="A514" s="69">
        <f t="shared" si="271"/>
        <v>513</v>
      </c>
      <c r="B514" s="69">
        <v>11</v>
      </c>
      <c r="C514" s="78" t="str">
        <f t="shared" si="257"/>
        <v>Крепкий алкоголь</v>
      </c>
      <c r="D514" s="99" t="s">
        <v>914</v>
      </c>
      <c r="E514" s="79" t="str">
        <f t="shared" si="317"/>
        <v>КПМ-28-700-Финка б/г</v>
      </c>
      <c r="F514" s="80">
        <v>137570</v>
      </c>
      <c r="G514" s="81">
        <f t="shared" si="318"/>
        <v>11100513</v>
      </c>
      <c r="H514" s="82">
        <v>700</v>
      </c>
      <c r="I514" s="83" t="s">
        <v>924</v>
      </c>
      <c r="J514" s="84">
        <f t="shared" si="319"/>
        <v>137570</v>
      </c>
      <c r="K514" s="99" t="s">
        <v>919</v>
      </c>
      <c r="L514" s="69" t="s">
        <v>20</v>
      </c>
      <c r="M514" s="69">
        <v>10</v>
      </c>
      <c r="N514" s="69">
        <v>540</v>
      </c>
      <c r="O514" s="69">
        <v>1351</v>
      </c>
      <c r="P514" s="100" t="s">
        <v>33</v>
      </c>
      <c r="Q514" s="100">
        <v>7</v>
      </c>
      <c r="R514" s="87">
        <v>2130</v>
      </c>
      <c r="S514" s="87">
        <v>8</v>
      </c>
      <c r="T514" s="87">
        <v>767</v>
      </c>
      <c r="U514" s="101" t="s">
        <v>915</v>
      </c>
      <c r="V514" s="101"/>
      <c r="W514" s="102"/>
      <c r="X514" s="90">
        <f t="shared" si="308"/>
        <v>0</v>
      </c>
      <c r="Y514" s="91">
        <f t="shared" ref="Y514:Y571" si="320">IF(LEFT($P514,4)="PTUP",0,IF(LEFT($P514,4)="PTIN",1,IF(LEFT($P514,4)="PTPL",$Q514,IF(LEFT($P514,4)="CTPL",$Q514,IF(LEFT($P514,4)="PLPL",$Q514+1,0)))))</f>
        <v>0</v>
      </c>
      <c r="Z514" s="91">
        <f t="shared" si="309"/>
        <v>8</v>
      </c>
      <c r="AA514" s="92">
        <f t="shared" si="310"/>
        <v>0</v>
      </c>
      <c r="AB514" s="93" t="s">
        <v>920</v>
      </c>
      <c r="AC514" s="88" t="s">
        <v>802</v>
      </c>
      <c r="AD514" s="103">
        <v>42060</v>
      </c>
      <c r="AE514" s="101"/>
      <c r="AF514" s="140" t="s">
        <v>945</v>
      </c>
      <c r="AG514" s="144" t="s">
        <v>947</v>
      </c>
    </row>
    <row r="515" spans="1:33" s="104" customFormat="1" ht="12" customHeight="1" x14ac:dyDescent="0.2">
      <c r="A515" s="69">
        <f t="shared" si="271"/>
        <v>514</v>
      </c>
      <c r="B515" s="69">
        <v>11</v>
      </c>
      <c r="C515" s="78" t="str">
        <f t="shared" si="257"/>
        <v>Крепкий алкоголь</v>
      </c>
      <c r="D515" s="99" t="s">
        <v>914</v>
      </c>
      <c r="E515" s="79" t="str">
        <f t="shared" si="317"/>
        <v>КПМ-28-1000-Финка б/г</v>
      </c>
      <c r="F515" s="80">
        <v>137699</v>
      </c>
      <c r="G515" s="81">
        <f t="shared" si="318"/>
        <v>11100514</v>
      </c>
      <c r="H515" s="82">
        <v>1000</v>
      </c>
      <c r="I515" s="83" t="s">
        <v>925</v>
      </c>
      <c r="J515" s="84">
        <f t="shared" si="319"/>
        <v>137699</v>
      </c>
      <c r="K515" s="99" t="s">
        <v>921</v>
      </c>
      <c r="L515" s="69" t="s">
        <v>20</v>
      </c>
      <c r="M515" s="69">
        <v>10</v>
      </c>
      <c r="N515" s="69">
        <v>640</v>
      </c>
      <c r="O515" s="69">
        <v>1014</v>
      </c>
      <c r="P515" s="100" t="s">
        <v>25</v>
      </c>
      <c r="Q515" s="100">
        <v>6</v>
      </c>
      <c r="R515" s="87">
        <v>2030</v>
      </c>
      <c r="S515" s="87">
        <v>7</v>
      </c>
      <c r="T515" s="87">
        <v>688</v>
      </c>
      <c r="U515" s="101" t="s">
        <v>915</v>
      </c>
      <c r="V515" s="101"/>
      <c r="W515" s="102"/>
      <c r="X515" s="90">
        <f t="shared" si="308"/>
        <v>0</v>
      </c>
      <c r="Y515" s="91">
        <f t="shared" si="320"/>
        <v>0</v>
      </c>
      <c r="Z515" s="91">
        <f t="shared" si="309"/>
        <v>7</v>
      </c>
      <c r="AA515" s="92">
        <f t="shared" si="310"/>
        <v>0</v>
      </c>
      <c r="AB515" s="93" t="s">
        <v>922</v>
      </c>
      <c r="AC515" s="88" t="s">
        <v>802</v>
      </c>
      <c r="AD515" s="103">
        <v>42060</v>
      </c>
      <c r="AE515" s="101"/>
      <c r="AF515" s="140" t="s">
        <v>945</v>
      </c>
      <c r="AG515" s="144" t="s">
        <v>947</v>
      </c>
    </row>
    <row r="516" spans="1:33" ht="12" customHeight="1" x14ac:dyDescent="0.2">
      <c r="A516" s="69">
        <f t="shared" si="271"/>
        <v>515</v>
      </c>
      <c r="B516" s="69">
        <v>14</v>
      </c>
      <c r="C516" s="78" t="str">
        <f t="shared" si="257"/>
        <v>Пиво</v>
      </c>
      <c r="D516" s="80" t="s">
        <v>932</v>
      </c>
      <c r="E516" s="79" t="str">
        <f t="shared" si="317"/>
        <v>КПН-1-500-Сталкер</v>
      </c>
      <c r="F516" s="80">
        <v>114850</v>
      </c>
      <c r="G516" s="81">
        <f t="shared" si="318"/>
        <v>14100515</v>
      </c>
      <c r="H516" s="82">
        <v>500</v>
      </c>
      <c r="I516" s="83" t="s">
        <v>576</v>
      </c>
      <c r="J516" s="84">
        <f t="shared" si="319"/>
        <v>114850</v>
      </c>
      <c r="K516" s="85" t="s">
        <v>19</v>
      </c>
      <c r="L516" s="69" t="s">
        <v>20</v>
      </c>
      <c r="M516" s="69">
        <v>10</v>
      </c>
      <c r="N516" s="69">
        <v>365</v>
      </c>
      <c r="O516" s="69">
        <v>1904</v>
      </c>
      <c r="P516" s="100" t="s">
        <v>105</v>
      </c>
      <c r="Q516" s="100">
        <v>7</v>
      </c>
      <c r="R516" s="87">
        <v>2072</v>
      </c>
      <c r="S516" s="87" t="s">
        <v>114</v>
      </c>
      <c r="T516" s="87">
        <v>734</v>
      </c>
      <c r="U516" s="88"/>
      <c r="V516" s="111"/>
      <c r="W516" s="89"/>
      <c r="X516" s="90">
        <f t="shared" si="308"/>
        <v>0</v>
      </c>
      <c r="Y516" s="91">
        <f t="shared" si="320"/>
        <v>7</v>
      </c>
      <c r="Z516" s="91">
        <f t="shared" si="309"/>
        <v>1</v>
      </c>
      <c r="AA516" s="92">
        <f t="shared" si="310"/>
        <v>0</v>
      </c>
      <c r="AB516" s="93" t="s">
        <v>927</v>
      </c>
      <c r="AC516" s="88" t="s">
        <v>802</v>
      </c>
      <c r="AD516" s="103">
        <v>42060</v>
      </c>
      <c r="AE516" s="88"/>
      <c r="AF516" s="140" t="s">
        <v>945</v>
      </c>
      <c r="AG516" s="140" t="s">
        <v>947</v>
      </c>
    </row>
    <row r="517" spans="1:33" ht="12" customHeight="1" x14ac:dyDescent="0.2">
      <c r="A517" s="69">
        <f t="shared" si="271"/>
        <v>516</v>
      </c>
      <c r="B517" s="69">
        <v>14</v>
      </c>
      <c r="C517" s="78" t="str">
        <f t="shared" si="257"/>
        <v>Пиво</v>
      </c>
      <c r="D517" s="80" t="s">
        <v>932</v>
      </c>
      <c r="E517" s="79" t="str">
        <f t="shared" ref="E517" si="321">K517</f>
        <v>КПН-1-500-Сталкер</v>
      </c>
      <c r="F517" s="80">
        <v>114850</v>
      </c>
      <c r="G517" s="81">
        <f t="shared" ref="G517" si="322">IF(AND(B517&gt;0,M517&gt;0),CONCATENATE(B517,M517,RIGHT(G516,4))+1,"")</f>
        <v>14100516</v>
      </c>
      <c r="H517" s="82">
        <v>500</v>
      </c>
      <c r="I517" s="83" t="s">
        <v>576</v>
      </c>
      <c r="J517" s="84">
        <f t="shared" ref="J517" si="323">F517</f>
        <v>114850</v>
      </c>
      <c r="K517" s="85" t="s">
        <v>19</v>
      </c>
      <c r="L517" s="69" t="s">
        <v>20</v>
      </c>
      <c r="M517" s="69">
        <v>10</v>
      </c>
      <c r="N517" s="69">
        <v>365</v>
      </c>
      <c r="O517" s="69">
        <v>1632</v>
      </c>
      <c r="P517" s="100" t="s">
        <v>103</v>
      </c>
      <c r="Q517" s="100">
        <v>6</v>
      </c>
      <c r="R517" s="87">
        <v>1798</v>
      </c>
      <c r="S517" s="87" t="s">
        <v>112</v>
      </c>
      <c r="T517" s="87">
        <v>634</v>
      </c>
      <c r="U517" s="88"/>
      <c r="V517" s="111"/>
      <c r="W517" s="89"/>
      <c r="X517" s="90">
        <f t="shared" si="308"/>
        <v>0</v>
      </c>
      <c r="Y517" s="91">
        <f t="shared" si="320"/>
        <v>6</v>
      </c>
      <c r="Z517" s="91">
        <f t="shared" si="309"/>
        <v>1</v>
      </c>
      <c r="AA517" s="92">
        <f t="shared" si="310"/>
        <v>0</v>
      </c>
      <c r="AB517" s="93" t="s">
        <v>928</v>
      </c>
      <c r="AC517" s="88" t="s">
        <v>802</v>
      </c>
      <c r="AD517" s="103">
        <v>42060</v>
      </c>
      <c r="AE517" s="88"/>
      <c r="AF517" s="140" t="s">
        <v>945</v>
      </c>
      <c r="AG517" s="140" t="s">
        <v>947</v>
      </c>
    </row>
    <row r="518" spans="1:33" ht="12" customHeight="1" x14ac:dyDescent="0.2">
      <c r="A518" s="69">
        <f t="shared" si="271"/>
        <v>517</v>
      </c>
      <c r="B518" s="69">
        <v>14</v>
      </c>
      <c r="C518" s="78" t="str">
        <f t="shared" ref="C518:C537" si="324">IF(B518=11,"Крепкий алкоголь",IF(B518=14,"Пиво",IF(B518=12,"Вина тихие",IF(B518=13,"Вина игристые",IF(B518=21,"Б/а напитки",IF(B518=22,"Б/а напитки",IF(B518=23,"Мин.Вода",IF(B518=31,"Банки для продуктов",IF(B518=33,"Детское питание",IF(B518=51,"Разное",IF(B518=43,"Бутылки для капельниц","")))))))))))</f>
        <v>Пиво</v>
      </c>
      <c r="D518" s="80" t="s">
        <v>932</v>
      </c>
      <c r="E518" s="79" t="str">
        <f t="shared" ref="E518" si="325">K518</f>
        <v>КПН-1-500-Сталкер</v>
      </c>
      <c r="F518" s="80">
        <v>114850</v>
      </c>
      <c r="G518" s="81">
        <f t="shared" ref="G518" si="326">IF(AND(B518&gt;0,M518&gt;0),CONCATENATE(B518,M518,RIGHT(G517,4))+1,"")</f>
        <v>14100517</v>
      </c>
      <c r="H518" s="82">
        <v>500</v>
      </c>
      <c r="I518" s="83" t="s">
        <v>576</v>
      </c>
      <c r="J518" s="84">
        <f t="shared" ref="J518" si="327">F518</f>
        <v>114850</v>
      </c>
      <c r="K518" s="85" t="s">
        <v>19</v>
      </c>
      <c r="L518" s="69" t="s">
        <v>20</v>
      </c>
      <c r="M518" s="69">
        <v>10</v>
      </c>
      <c r="N518" s="69">
        <v>365</v>
      </c>
      <c r="O518" s="69">
        <v>1360</v>
      </c>
      <c r="P518" s="100" t="s">
        <v>100</v>
      </c>
      <c r="Q518" s="100">
        <v>5</v>
      </c>
      <c r="R518" s="87">
        <v>1524</v>
      </c>
      <c r="S518" s="87" t="s">
        <v>118</v>
      </c>
      <c r="T518" s="87">
        <v>535</v>
      </c>
      <c r="U518" s="101" t="s">
        <v>102</v>
      </c>
      <c r="V518" s="111"/>
      <c r="W518" s="89"/>
      <c r="X518" s="90">
        <f t="shared" si="308"/>
        <v>0</v>
      </c>
      <c r="Y518" s="91">
        <f t="shared" si="320"/>
        <v>5</v>
      </c>
      <c r="Z518" s="91">
        <f t="shared" si="309"/>
        <v>1</v>
      </c>
      <c r="AA518" s="92">
        <f t="shared" si="310"/>
        <v>0</v>
      </c>
      <c r="AB518" s="93" t="s">
        <v>929</v>
      </c>
      <c r="AC518" s="88" t="s">
        <v>802</v>
      </c>
      <c r="AD518" s="103">
        <v>42060</v>
      </c>
      <c r="AE518" s="88"/>
      <c r="AF518" s="140" t="s">
        <v>945</v>
      </c>
      <c r="AG518" s="140" t="s">
        <v>947</v>
      </c>
    </row>
    <row r="519" spans="1:33" ht="12" customHeight="1" x14ac:dyDescent="0.2">
      <c r="A519" s="69">
        <f t="shared" si="271"/>
        <v>518</v>
      </c>
      <c r="B519" s="69">
        <v>14</v>
      </c>
      <c r="C519" s="78" t="str">
        <f t="shared" si="324"/>
        <v>Пиво</v>
      </c>
      <c r="D519" s="80" t="s">
        <v>932</v>
      </c>
      <c r="E519" s="79" t="str">
        <f t="shared" ref="E519" si="328">K519</f>
        <v>КПН-1-500-Сталкер</v>
      </c>
      <c r="F519" s="80">
        <v>114850</v>
      </c>
      <c r="G519" s="81">
        <f t="shared" ref="G519" si="329">IF(AND(B519&gt;0,M519&gt;0),CONCATENATE(B519,M519,RIGHT(G518,4))+1,"")</f>
        <v>14100518</v>
      </c>
      <c r="H519" s="82">
        <v>500</v>
      </c>
      <c r="I519" s="83" t="s">
        <v>576</v>
      </c>
      <c r="J519" s="84">
        <f t="shared" ref="J519" si="330">F519</f>
        <v>114850</v>
      </c>
      <c r="K519" s="85" t="s">
        <v>19</v>
      </c>
      <c r="L519" s="69" t="s">
        <v>20</v>
      </c>
      <c r="M519" s="69">
        <v>10</v>
      </c>
      <c r="N519" s="69">
        <v>365</v>
      </c>
      <c r="O519" s="69">
        <v>1088</v>
      </c>
      <c r="P519" s="100" t="s">
        <v>98</v>
      </c>
      <c r="Q519" s="100">
        <v>4</v>
      </c>
      <c r="R519" s="87">
        <v>1250</v>
      </c>
      <c r="S519" s="87" t="s">
        <v>108</v>
      </c>
      <c r="T519" s="87">
        <v>431</v>
      </c>
      <c r="U519" s="88"/>
      <c r="V519" s="111"/>
      <c r="W519" s="89"/>
      <c r="X519" s="90">
        <f t="shared" si="308"/>
        <v>0</v>
      </c>
      <c r="Y519" s="91">
        <f t="shared" si="320"/>
        <v>4</v>
      </c>
      <c r="Z519" s="91">
        <f t="shared" si="309"/>
        <v>1</v>
      </c>
      <c r="AA519" s="92">
        <f t="shared" si="310"/>
        <v>0</v>
      </c>
      <c r="AB519" s="93" t="s">
        <v>930</v>
      </c>
      <c r="AC519" s="88" t="s">
        <v>802</v>
      </c>
      <c r="AD519" s="103">
        <v>42060</v>
      </c>
      <c r="AE519" s="88"/>
      <c r="AF519" s="140" t="s">
        <v>945</v>
      </c>
      <c r="AG519" s="140" t="s">
        <v>947</v>
      </c>
    </row>
    <row r="520" spans="1:33" ht="12" customHeight="1" x14ac:dyDescent="0.2">
      <c r="A520" s="69">
        <f t="shared" si="271"/>
        <v>519</v>
      </c>
      <c r="B520" s="69">
        <v>14</v>
      </c>
      <c r="C520" s="78" t="str">
        <f t="shared" si="324"/>
        <v>Пиво</v>
      </c>
      <c r="D520" s="80" t="s">
        <v>932</v>
      </c>
      <c r="E520" s="79" t="str">
        <f t="shared" ref="E520:E526" si="331">K520</f>
        <v>КПН-1-500-Сталкер</v>
      </c>
      <c r="F520" s="80">
        <v>114850</v>
      </c>
      <c r="G520" s="81">
        <f t="shared" ref="G520:G526" si="332">IF(AND(B520&gt;0,M520&gt;0),CONCATENATE(B520,M520,RIGHT(G519,4))+1,"")</f>
        <v>14100519</v>
      </c>
      <c r="H520" s="82">
        <v>500</v>
      </c>
      <c r="I520" s="83" t="s">
        <v>576</v>
      </c>
      <c r="J520" s="84">
        <f t="shared" ref="J520:J526" si="333">F520</f>
        <v>114850</v>
      </c>
      <c r="K520" s="85" t="s">
        <v>19</v>
      </c>
      <c r="L520" s="69" t="s">
        <v>20</v>
      </c>
      <c r="M520" s="69">
        <v>10</v>
      </c>
      <c r="N520" s="69">
        <v>365</v>
      </c>
      <c r="O520" s="69">
        <v>816</v>
      </c>
      <c r="P520" s="100" t="s">
        <v>874</v>
      </c>
      <c r="Q520" s="100">
        <v>3</v>
      </c>
      <c r="R520" s="87">
        <v>976</v>
      </c>
      <c r="S520" s="87" t="s">
        <v>875</v>
      </c>
      <c r="T520" s="87">
        <v>330</v>
      </c>
      <c r="U520" s="88"/>
      <c r="V520" s="111"/>
      <c r="W520" s="89"/>
      <c r="X520" s="90">
        <f t="shared" si="308"/>
        <v>0</v>
      </c>
      <c r="Y520" s="91">
        <f t="shared" si="320"/>
        <v>3</v>
      </c>
      <c r="Z520" s="91">
        <f t="shared" si="309"/>
        <v>1</v>
      </c>
      <c r="AA520" s="92">
        <f t="shared" si="310"/>
        <v>0</v>
      </c>
      <c r="AB520" s="93" t="s">
        <v>931</v>
      </c>
      <c r="AC520" s="88" t="s">
        <v>802</v>
      </c>
      <c r="AD520" s="103">
        <v>42060</v>
      </c>
      <c r="AE520" s="88"/>
      <c r="AF520" s="140" t="s">
        <v>945</v>
      </c>
      <c r="AG520" s="140" t="s">
        <v>947</v>
      </c>
    </row>
    <row r="521" spans="1:33" s="104" customFormat="1" ht="12" customHeight="1" x14ac:dyDescent="0.2">
      <c r="A521" s="69">
        <f t="shared" si="271"/>
        <v>520</v>
      </c>
      <c r="B521" s="69">
        <v>14</v>
      </c>
      <c r="C521" s="78" t="str">
        <f t="shared" si="324"/>
        <v>Пиво</v>
      </c>
      <c r="D521" s="99" t="s">
        <v>23</v>
      </c>
      <c r="E521" s="79" t="str">
        <f t="shared" si="331"/>
        <v>ВКП-1-500-NRW</v>
      </c>
      <c r="F521" s="80">
        <v>134850</v>
      </c>
      <c r="G521" s="81">
        <f t="shared" si="332"/>
        <v>14200520</v>
      </c>
      <c r="H521" s="82">
        <v>500</v>
      </c>
      <c r="I521" s="83" t="s">
        <v>741</v>
      </c>
      <c r="J521" s="84">
        <f t="shared" si="333"/>
        <v>134850</v>
      </c>
      <c r="K521" s="99" t="s">
        <v>786</v>
      </c>
      <c r="L521" s="69" t="s">
        <v>125</v>
      </c>
      <c r="M521" s="69">
        <v>20</v>
      </c>
      <c r="N521" s="69">
        <v>275</v>
      </c>
      <c r="O521" s="69">
        <v>2312</v>
      </c>
      <c r="P521" s="100" t="s">
        <v>121</v>
      </c>
      <c r="Q521" s="100">
        <v>8</v>
      </c>
      <c r="R521" s="87">
        <v>2266</v>
      </c>
      <c r="S521" s="87" t="s">
        <v>127</v>
      </c>
      <c r="T521" s="87">
        <v>674</v>
      </c>
      <c r="U521" s="101"/>
      <c r="V521" s="101"/>
      <c r="W521" s="102"/>
      <c r="X521" s="90">
        <f t="shared" si="308"/>
        <v>0</v>
      </c>
      <c r="Y521" s="91">
        <f t="shared" si="320"/>
        <v>8</v>
      </c>
      <c r="Z521" s="91">
        <f t="shared" si="309"/>
        <v>1</v>
      </c>
      <c r="AA521" s="92">
        <f t="shared" si="310"/>
        <v>0</v>
      </c>
      <c r="AB521" s="93" t="s">
        <v>933</v>
      </c>
      <c r="AC521" s="88" t="s">
        <v>802</v>
      </c>
      <c r="AD521" s="103">
        <v>42065</v>
      </c>
      <c r="AE521" s="101"/>
      <c r="AF521" s="140" t="s">
        <v>945</v>
      </c>
      <c r="AG521" s="140" t="s">
        <v>947</v>
      </c>
    </row>
    <row r="522" spans="1:33" s="114" customFormat="1" ht="12" customHeight="1" x14ac:dyDescent="0.2">
      <c r="A522" s="69">
        <f t="shared" si="271"/>
        <v>521</v>
      </c>
      <c r="B522" s="69">
        <v>14</v>
      </c>
      <c r="C522" s="78" t="str">
        <f t="shared" si="324"/>
        <v>Пиво</v>
      </c>
      <c r="D522" s="99" t="s">
        <v>23</v>
      </c>
      <c r="E522" s="79" t="str">
        <f t="shared" si="331"/>
        <v>ВКП-1-500-NRW (B&amp;B)</v>
      </c>
      <c r="F522" s="80">
        <v>134750</v>
      </c>
      <c r="G522" s="81">
        <f t="shared" si="332"/>
        <v>14300521</v>
      </c>
      <c r="H522" s="82">
        <v>500</v>
      </c>
      <c r="I522" s="83" t="s">
        <v>741</v>
      </c>
      <c r="J522" s="84">
        <f t="shared" si="333"/>
        <v>134750</v>
      </c>
      <c r="K522" s="99" t="s">
        <v>785</v>
      </c>
      <c r="L522" s="69" t="s">
        <v>20</v>
      </c>
      <c r="M522" s="69">
        <v>30</v>
      </c>
      <c r="N522" s="69">
        <v>330</v>
      </c>
      <c r="O522" s="69">
        <v>2023</v>
      </c>
      <c r="P522" s="100" t="s">
        <v>105</v>
      </c>
      <c r="Q522" s="100">
        <v>7</v>
      </c>
      <c r="R522" s="87">
        <v>1998</v>
      </c>
      <c r="S522" s="87" t="s">
        <v>114</v>
      </c>
      <c r="T522" s="87">
        <v>704.7</v>
      </c>
      <c r="U522" s="88"/>
      <c r="V522" s="99"/>
      <c r="W522" s="113"/>
      <c r="X522" s="90">
        <f t="shared" si="308"/>
        <v>0</v>
      </c>
      <c r="Y522" s="91">
        <f t="shared" si="320"/>
        <v>7</v>
      </c>
      <c r="Z522" s="91">
        <f t="shared" si="309"/>
        <v>1</v>
      </c>
      <c r="AA522" s="92">
        <f t="shared" si="310"/>
        <v>0</v>
      </c>
      <c r="AB522" s="93" t="s">
        <v>934</v>
      </c>
      <c r="AC522" s="88" t="s">
        <v>802</v>
      </c>
      <c r="AD522" s="103">
        <v>42066</v>
      </c>
      <c r="AE522" s="99"/>
      <c r="AF522" s="140" t="s">
        <v>945</v>
      </c>
      <c r="AG522" s="140" t="s">
        <v>947</v>
      </c>
    </row>
    <row r="523" spans="1:33" s="104" customFormat="1" ht="12" customHeight="1" x14ac:dyDescent="0.2">
      <c r="A523" s="69">
        <f t="shared" si="271"/>
        <v>522</v>
      </c>
      <c r="B523" s="69">
        <v>31</v>
      </c>
      <c r="C523" s="78" t="str">
        <f t="shared" si="324"/>
        <v>Банки для продуктов</v>
      </c>
      <c r="D523" s="99" t="s">
        <v>937</v>
      </c>
      <c r="E523" s="79" t="str">
        <f t="shared" si="331"/>
        <v>III-2-82-500-БА-2</v>
      </c>
      <c r="F523" s="80">
        <v>301850</v>
      </c>
      <c r="G523" s="81">
        <f t="shared" si="332"/>
        <v>31100522</v>
      </c>
      <c r="H523" s="82">
        <v>500</v>
      </c>
      <c r="I523" s="83" t="s">
        <v>603</v>
      </c>
      <c r="J523" s="84">
        <f t="shared" si="333"/>
        <v>301850</v>
      </c>
      <c r="K523" s="99" t="s">
        <v>373</v>
      </c>
      <c r="L523" s="69" t="s">
        <v>51</v>
      </c>
      <c r="M523" s="69">
        <v>10</v>
      </c>
      <c r="N523" s="69">
        <v>325</v>
      </c>
      <c r="O523" s="69">
        <v>1560</v>
      </c>
      <c r="P523" s="100" t="s">
        <v>935</v>
      </c>
      <c r="Q523" s="100">
        <v>12</v>
      </c>
      <c r="R523" s="87">
        <v>1700</v>
      </c>
      <c r="S523" s="87" t="s">
        <v>171</v>
      </c>
      <c r="T523" s="87">
        <v>540</v>
      </c>
      <c r="U523" s="101" t="s">
        <v>102</v>
      </c>
      <c r="V523" s="101"/>
      <c r="W523" s="102"/>
      <c r="X523" s="90">
        <f t="shared" si="308"/>
        <v>0</v>
      </c>
      <c r="Y523" s="91">
        <f t="shared" si="320"/>
        <v>12</v>
      </c>
      <c r="Z523" s="91">
        <f t="shared" si="309"/>
        <v>1</v>
      </c>
      <c r="AA523" s="92">
        <f t="shared" si="310"/>
        <v>0</v>
      </c>
      <c r="AB523" s="93" t="s">
        <v>936</v>
      </c>
      <c r="AC523" s="88" t="s">
        <v>803</v>
      </c>
      <c r="AD523" s="103">
        <v>42068</v>
      </c>
      <c r="AE523" s="101"/>
      <c r="AF523" s="141" t="s">
        <v>946</v>
      </c>
      <c r="AG523" s="101" t="s">
        <v>948</v>
      </c>
    </row>
    <row r="524" spans="1:33" s="104" customFormat="1" ht="12" customHeight="1" x14ac:dyDescent="0.2">
      <c r="A524" s="69">
        <f t="shared" si="271"/>
        <v>523</v>
      </c>
      <c r="B524" s="69">
        <v>11</v>
      </c>
      <c r="C524" s="78" t="str">
        <f t="shared" si="324"/>
        <v>Крепкий алкоголь</v>
      </c>
      <c r="D524" s="99" t="s">
        <v>154</v>
      </c>
      <c r="E524" s="79" t="str">
        <f t="shared" si="331"/>
        <v>В-30-6-500-RF</v>
      </c>
      <c r="F524" s="80">
        <v>137750</v>
      </c>
      <c r="G524" s="81">
        <f t="shared" si="332"/>
        <v>11100523</v>
      </c>
      <c r="H524" s="82">
        <v>500</v>
      </c>
      <c r="I524" s="83" t="s">
        <v>938</v>
      </c>
      <c r="J524" s="84">
        <f t="shared" si="333"/>
        <v>137750</v>
      </c>
      <c r="K524" s="99" t="s">
        <v>939</v>
      </c>
      <c r="L524" s="69" t="s">
        <v>20</v>
      </c>
      <c r="M524" s="69">
        <v>10</v>
      </c>
      <c r="N524" s="69">
        <v>370</v>
      </c>
      <c r="O524" s="69">
        <v>1960</v>
      </c>
      <c r="P524" s="100" t="s">
        <v>33</v>
      </c>
      <c r="Q524" s="100">
        <v>7</v>
      </c>
      <c r="R524" s="87">
        <v>2021</v>
      </c>
      <c r="S524" s="87">
        <v>8</v>
      </c>
      <c r="T524" s="87">
        <v>760</v>
      </c>
      <c r="U524" s="101"/>
      <c r="V524" s="101"/>
      <c r="W524" s="102"/>
      <c r="X524" s="90">
        <f t="shared" si="308"/>
        <v>0</v>
      </c>
      <c r="Y524" s="91">
        <f t="shared" si="320"/>
        <v>0</v>
      </c>
      <c r="Z524" s="91">
        <f t="shared" si="309"/>
        <v>8</v>
      </c>
      <c r="AA524" s="92">
        <f t="shared" si="310"/>
        <v>0</v>
      </c>
      <c r="AB524" s="93" t="s">
        <v>940</v>
      </c>
      <c r="AC524" s="88" t="s">
        <v>802</v>
      </c>
      <c r="AD524" s="103">
        <v>42074</v>
      </c>
      <c r="AE524" s="101"/>
      <c r="AF524" s="140" t="s">
        <v>945</v>
      </c>
      <c r="AG524" s="140" t="s">
        <v>947</v>
      </c>
    </row>
    <row r="525" spans="1:33" s="104" customFormat="1" ht="12" customHeight="1" x14ac:dyDescent="0.2">
      <c r="A525" s="69">
        <f t="shared" si="271"/>
        <v>524</v>
      </c>
      <c r="B525" s="69">
        <v>11</v>
      </c>
      <c r="C525" s="78" t="str">
        <f t="shared" si="324"/>
        <v>Крепкий алкоголь</v>
      </c>
      <c r="D525" s="99" t="s">
        <v>837</v>
      </c>
      <c r="E525" s="79" t="str">
        <f t="shared" si="331"/>
        <v>В-28-2-250-Мерная</v>
      </c>
      <c r="F525" s="80">
        <v>127725</v>
      </c>
      <c r="G525" s="81">
        <f t="shared" si="332"/>
        <v>11100524</v>
      </c>
      <c r="H525" s="82">
        <v>250</v>
      </c>
      <c r="I525" s="83" t="s">
        <v>661</v>
      </c>
      <c r="J525" s="84">
        <f t="shared" si="333"/>
        <v>127725</v>
      </c>
      <c r="K525" s="99" t="s">
        <v>244</v>
      </c>
      <c r="L525" s="69" t="s">
        <v>20</v>
      </c>
      <c r="M525" s="69">
        <v>10</v>
      </c>
      <c r="N525" s="69">
        <v>300</v>
      </c>
      <c r="O525" s="69">
        <v>2618</v>
      </c>
      <c r="P525" s="100" t="s">
        <v>33</v>
      </c>
      <c r="Q525" s="100">
        <v>7</v>
      </c>
      <c r="R525" s="87">
        <v>1687</v>
      </c>
      <c r="S525" s="87">
        <v>8</v>
      </c>
      <c r="T525" s="87">
        <v>817</v>
      </c>
      <c r="U525" s="101"/>
      <c r="V525" s="101"/>
      <c r="W525" s="102"/>
      <c r="X525" s="90">
        <f t="shared" si="308"/>
        <v>0</v>
      </c>
      <c r="Y525" s="91">
        <f t="shared" si="320"/>
        <v>0</v>
      </c>
      <c r="Z525" s="91">
        <f t="shared" si="309"/>
        <v>8</v>
      </c>
      <c r="AA525" s="92">
        <f t="shared" si="310"/>
        <v>0</v>
      </c>
      <c r="AB525" s="93" t="s">
        <v>944</v>
      </c>
      <c r="AC525" s="88" t="s">
        <v>802</v>
      </c>
      <c r="AD525" s="103">
        <v>42082</v>
      </c>
      <c r="AE525" s="101"/>
      <c r="AF525" s="140" t="s">
        <v>945</v>
      </c>
      <c r="AG525" s="140" t="s">
        <v>947</v>
      </c>
    </row>
    <row r="526" spans="1:33" s="104" customFormat="1" ht="12" customHeight="1" x14ac:dyDescent="0.2">
      <c r="A526" s="69">
        <f t="shared" si="271"/>
        <v>525</v>
      </c>
      <c r="B526" s="69">
        <v>21</v>
      </c>
      <c r="C526" s="78" t="str">
        <f t="shared" si="324"/>
        <v>Б/а напитки</v>
      </c>
      <c r="D526" s="99" t="s">
        <v>280</v>
      </c>
      <c r="E526" s="79" t="str">
        <f t="shared" si="331"/>
        <v>Вн-28-250-Pepsi</v>
      </c>
      <c r="F526" s="80">
        <v>200525</v>
      </c>
      <c r="G526" s="81">
        <f t="shared" si="332"/>
        <v>21100525</v>
      </c>
      <c r="H526" s="82">
        <v>250</v>
      </c>
      <c r="I526" s="83" t="s">
        <v>683</v>
      </c>
      <c r="J526" s="84">
        <f t="shared" si="333"/>
        <v>200525</v>
      </c>
      <c r="K526" s="99" t="s">
        <v>281</v>
      </c>
      <c r="L526" s="69" t="s">
        <v>125</v>
      </c>
      <c r="M526" s="69">
        <v>10</v>
      </c>
      <c r="N526" s="69">
        <v>185</v>
      </c>
      <c r="O526" s="69">
        <v>2100</v>
      </c>
      <c r="P526" s="100" t="s">
        <v>119</v>
      </c>
      <c r="Q526" s="100">
        <v>5</v>
      </c>
      <c r="R526" s="87">
        <v>1203</v>
      </c>
      <c r="S526" s="87" t="s">
        <v>118</v>
      </c>
      <c r="T526" s="87">
        <v>422</v>
      </c>
      <c r="U526" s="101"/>
      <c r="V526" s="101"/>
      <c r="W526" s="102"/>
      <c r="X526" s="90">
        <f t="shared" si="308"/>
        <v>0</v>
      </c>
      <c r="Y526" s="91">
        <f t="shared" si="320"/>
        <v>0</v>
      </c>
      <c r="Z526" s="91">
        <f t="shared" si="309"/>
        <v>5</v>
      </c>
      <c r="AA526" s="92">
        <f t="shared" si="310"/>
        <v>1</v>
      </c>
      <c r="AB526" s="93" t="s">
        <v>954</v>
      </c>
      <c r="AC526" s="101" t="s">
        <v>802</v>
      </c>
      <c r="AD526" s="103">
        <v>42094</v>
      </c>
      <c r="AE526" s="101"/>
      <c r="AF526" s="140" t="s">
        <v>945</v>
      </c>
      <c r="AG526" s="140" t="s">
        <v>947</v>
      </c>
    </row>
    <row r="527" spans="1:33" s="104" customFormat="1" ht="12" customHeight="1" x14ac:dyDescent="0.2">
      <c r="A527" s="69">
        <f t="shared" si="271"/>
        <v>526</v>
      </c>
      <c r="B527" s="69">
        <v>21</v>
      </c>
      <c r="C527" s="78" t="str">
        <f t="shared" si="324"/>
        <v>Б/а напитки</v>
      </c>
      <c r="D527" s="99" t="s">
        <v>280</v>
      </c>
      <c r="E527" s="79" t="str">
        <f t="shared" ref="E527:E530" si="334">K527</f>
        <v>Вн-28-250-Pepsi</v>
      </c>
      <c r="F527" s="80">
        <v>200525</v>
      </c>
      <c r="G527" s="81">
        <f t="shared" ref="G527:G530" si="335">IF(AND(B527&gt;0,M527&gt;0),CONCATENATE(B527,M527,RIGHT(G526,4))+1,"")</f>
        <v>21100526</v>
      </c>
      <c r="H527" s="82">
        <v>250</v>
      </c>
      <c r="I527" s="83" t="s">
        <v>683</v>
      </c>
      <c r="J527" s="84">
        <f t="shared" ref="J527:J529" si="336">F527</f>
        <v>200525</v>
      </c>
      <c r="K527" s="99" t="s">
        <v>281</v>
      </c>
      <c r="L527" s="69" t="s">
        <v>125</v>
      </c>
      <c r="M527" s="69">
        <v>10</v>
      </c>
      <c r="N527" s="69">
        <v>185</v>
      </c>
      <c r="O527" s="69">
        <v>3360</v>
      </c>
      <c r="P527" s="100" t="s">
        <v>348</v>
      </c>
      <c r="Q527" s="100">
        <v>8</v>
      </c>
      <c r="R527" s="87">
        <v>1832</v>
      </c>
      <c r="S527" s="87" t="s">
        <v>127</v>
      </c>
      <c r="T527" s="87">
        <v>659</v>
      </c>
      <c r="U527" s="101"/>
      <c r="V527" s="101"/>
      <c r="W527" s="102"/>
      <c r="X527" s="90">
        <f t="shared" si="308"/>
        <v>0</v>
      </c>
      <c r="Y527" s="91">
        <f t="shared" si="320"/>
        <v>0</v>
      </c>
      <c r="Z527" s="91">
        <f t="shared" si="309"/>
        <v>8</v>
      </c>
      <c r="AA527" s="92">
        <f t="shared" si="310"/>
        <v>1</v>
      </c>
      <c r="AB527" s="93" t="s">
        <v>955</v>
      </c>
      <c r="AC527" s="101" t="s">
        <v>802</v>
      </c>
      <c r="AD527" s="103">
        <v>42094</v>
      </c>
      <c r="AE527" s="101"/>
      <c r="AF527" s="140" t="s">
        <v>945</v>
      </c>
      <c r="AG527" s="140" t="s">
        <v>947</v>
      </c>
    </row>
    <row r="528" spans="1:33" s="104" customFormat="1" ht="12" customHeight="1" x14ac:dyDescent="0.2">
      <c r="A528" s="69">
        <f t="shared" si="271"/>
        <v>527</v>
      </c>
      <c r="B528" s="69">
        <v>14</v>
      </c>
      <c r="C528" s="78" t="str">
        <f t="shared" si="324"/>
        <v>Пиво</v>
      </c>
      <c r="D528" s="99" t="s">
        <v>23</v>
      </c>
      <c r="E528" s="79" t="str">
        <f t="shared" si="334"/>
        <v>ВКП-1-500-NRW</v>
      </c>
      <c r="F528" s="80">
        <v>134850</v>
      </c>
      <c r="G528" s="81">
        <f t="shared" si="335"/>
        <v>14300527</v>
      </c>
      <c r="H528" s="82">
        <v>500</v>
      </c>
      <c r="I528" s="83" t="s">
        <v>741</v>
      </c>
      <c r="J528" s="84">
        <f t="shared" si="336"/>
        <v>134850</v>
      </c>
      <c r="K528" s="99" t="s">
        <v>786</v>
      </c>
      <c r="L528" s="69" t="s">
        <v>125</v>
      </c>
      <c r="M528" s="69">
        <v>30</v>
      </c>
      <c r="N528" s="69">
        <v>275</v>
      </c>
      <c r="O528" s="69">
        <v>2312</v>
      </c>
      <c r="P528" s="100" t="s">
        <v>121</v>
      </c>
      <c r="Q528" s="100">
        <v>8</v>
      </c>
      <c r="R528" s="87">
        <v>2266</v>
      </c>
      <c r="S528" s="87" t="s">
        <v>127</v>
      </c>
      <c r="T528" s="87">
        <v>674</v>
      </c>
      <c r="U528" s="101"/>
      <c r="V528" s="101"/>
      <c r="W528" s="102"/>
      <c r="X528" s="90">
        <f t="shared" si="308"/>
        <v>0</v>
      </c>
      <c r="Y528" s="91">
        <f t="shared" si="320"/>
        <v>8</v>
      </c>
      <c r="Z528" s="91">
        <f t="shared" si="309"/>
        <v>1</v>
      </c>
      <c r="AA528" s="92">
        <f t="shared" si="310"/>
        <v>0</v>
      </c>
      <c r="AB528" s="93" t="s">
        <v>956</v>
      </c>
      <c r="AC528" s="88" t="s">
        <v>802</v>
      </c>
      <c r="AD528" s="103">
        <v>42095</v>
      </c>
      <c r="AE528" s="101"/>
      <c r="AF528" s="140" t="s">
        <v>945</v>
      </c>
      <c r="AG528" s="140" t="s">
        <v>947</v>
      </c>
    </row>
    <row r="529" spans="1:34" s="114" customFormat="1" ht="12" customHeight="1" x14ac:dyDescent="0.2">
      <c r="A529" s="69">
        <f t="shared" si="271"/>
        <v>528</v>
      </c>
      <c r="B529" s="69">
        <v>14</v>
      </c>
      <c r="C529" s="78" t="str">
        <f t="shared" si="324"/>
        <v>Пиво</v>
      </c>
      <c r="D529" s="99" t="s">
        <v>897</v>
      </c>
      <c r="E529" s="79" t="str">
        <f t="shared" si="334"/>
        <v>ВКП-2-500-Т</v>
      </c>
      <c r="F529" s="80">
        <v>115250</v>
      </c>
      <c r="G529" s="81">
        <f t="shared" si="335"/>
        <v>14100528</v>
      </c>
      <c r="H529" s="82">
        <v>500</v>
      </c>
      <c r="I529" s="83" t="s">
        <v>581</v>
      </c>
      <c r="J529" s="84">
        <f t="shared" si="336"/>
        <v>115250</v>
      </c>
      <c r="K529" s="99" t="s">
        <v>131</v>
      </c>
      <c r="L529" s="69" t="s">
        <v>125</v>
      </c>
      <c r="M529" s="69">
        <v>10</v>
      </c>
      <c r="N529" s="69">
        <v>275</v>
      </c>
      <c r="O529" s="69">
        <v>2312</v>
      </c>
      <c r="P529" s="100" t="s">
        <v>958</v>
      </c>
      <c r="Q529" s="100">
        <v>8</v>
      </c>
      <c r="R529" s="87">
        <v>2274</v>
      </c>
      <c r="S529" s="87" t="s">
        <v>122</v>
      </c>
      <c r="T529" s="87">
        <v>675</v>
      </c>
      <c r="U529" s="88" t="s">
        <v>959</v>
      </c>
      <c r="V529" s="99"/>
      <c r="W529" s="113"/>
      <c r="X529" s="90">
        <f t="shared" si="308"/>
        <v>1</v>
      </c>
      <c r="Y529" s="91">
        <f t="shared" si="320"/>
        <v>8</v>
      </c>
      <c r="Z529" s="91">
        <f t="shared" si="309"/>
        <v>0</v>
      </c>
      <c r="AA529" s="92">
        <f t="shared" si="310"/>
        <v>0</v>
      </c>
      <c r="AB529" s="93" t="s">
        <v>960</v>
      </c>
      <c r="AC529" s="88" t="s">
        <v>802</v>
      </c>
      <c r="AD529" s="103">
        <v>42097</v>
      </c>
      <c r="AE529" s="99"/>
      <c r="AF529" s="140" t="s">
        <v>945</v>
      </c>
      <c r="AG529" s="140" t="s">
        <v>947</v>
      </c>
    </row>
    <row r="530" spans="1:34" ht="12.75" customHeight="1" x14ac:dyDescent="0.2">
      <c r="A530" s="69">
        <f t="shared" si="271"/>
        <v>529</v>
      </c>
      <c r="B530" s="69">
        <v>43</v>
      </c>
      <c r="C530" s="78" t="str">
        <f t="shared" si="324"/>
        <v>Бутылки для капельниц</v>
      </c>
      <c r="D530" s="79" t="s">
        <v>961</v>
      </c>
      <c r="E530" s="79" t="str">
        <f t="shared" si="334"/>
        <v>II-450-2-МТО ГОСТ 10782-85</v>
      </c>
      <c r="F530" s="80">
        <v>400145</v>
      </c>
      <c r="G530" s="81">
        <f t="shared" si="335"/>
        <v>43100529</v>
      </c>
      <c r="H530" s="82">
        <v>450</v>
      </c>
      <c r="I530" s="83" t="s">
        <v>962</v>
      </c>
      <c r="J530" s="84"/>
      <c r="K530" s="99" t="s">
        <v>963</v>
      </c>
      <c r="L530" s="69" t="s">
        <v>20</v>
      </c>
      <c r="M530" s="65">
        <v>10</v>
      </c>
      <c r="N530" s="69">
        <v>320</v>
      </c>
      <c r="O530" s="86">
        <v>2233</v>
      </c>
      <c r="P530" s="69" t="s">
        <v>964</v>
      </c>
      <c r="Q530" s="69">
        <v>11</v>
      </c>
      <c r="R530" s="87">
        <v>1940</v>
      </c>
      <c r="S530" s="69">
        <v>12</v>
      </c>
      <c r="T530" s="69">
        <v>760</v>
      </c>
      <c r="U530" s="88"/>
      <c r="V530" s="88"/>
      <c r="W530" s="89"/>
      <c r="X530" s="90">
        <f t="shared" si="308"/>
        <v>0</v>
      </c>
      <c r="Y530" s="91">
        <f t="shared" si="320"/>
        <v>0</v>
      </c>
      <c r="Z530" s="91">
        <f t="shared" si="309"/>
        <v>12</v>
      </c>
      <c r="AA530" s="92">
        <f t="shared" si="310"/>
        <v>0</v>
      </c>
      <c r="AB530" s="93" t="s">
        <v>965</v>
      </c>
      <c r="AC530" s="101" t="s">
        <v>802</v>
      </c>
      <c r="AD530" s="103" t="s">
        <v>1018</v>
      </c>
      <c r="AE530" s="88"/>
      <c r="AF530" s="140" t="s">
        <v>967</v>
      </c>
      <c r="AG530" s="88" t="s">
        <v>1062</v>
      </c>
      <c r="AH530" s="95" t="s">
        <v>1063</v>
      </c>
    </row>
    <row r="531" spans="1:34" ht="12.75" customHeight="1" x14ac:dyDescent="0.2">
      <c r="A531" s="69">
        <f t="shared" si="271"/>
        <v>530</v>
      </c>
      <c r="B531" s="69">
        <v>43</v>
      </c>
      <c r="C531" s="78" t="str">
        <f t="shared" si="324"/>
        <v>Бутылки для капельниц</v>
      </c>
      <c r="D531" s="79" t="s">
        <v>968</v>
      </c>
      <c r="E531" s="79" t="str">
        <f t="shared" ref="E531" si="337">K531</f>
        <v>II-450-МТО ГОСТ 10782-85</v>
      </c>
      <c r="F531" s="80">
        <v>400245</v>
      </c>
      <c r="G531" s="81">
        <f t="shared" ref="G531" si="338">IF(AND(B531&gt;0,M531&gt;0),CONCATENATE(B531,M531,RIGHT(G530,4))+1,"")</f>
        <v>43100530</v>
      </c>
      <c r="H531" s="82">
        <v>450</v>
      </c>
      <c r="I531" s="83" t="s">
        <v>962</v>
      </c>
      <c r="J531" s="84"/>
      <c r="K531" s="99" t="s">
        <v>969</v>
      </c>
      <c r="L531" s="69" t="s">
        <v>20</v>
      </c>
      <c r="M531" s="65">
        <v>10</v>
      </c>
      <c r="N531" s="69">
        <v>300</v>
      </c>
      <c r="O531" s="86">
        <v>1218</v>
      </c>
      <c r="P531" s="69" t="s">
        <v>25</v>
      </c>
      <c r="Q531" s="69">
        <v>6</v>
      </c>
      <c r="R531" s="87">
        <v>1160</v>
      </c>
      <c r="S531" s="69">
        <v>7</v>
      </c>
      <c r="T531" s="69">
        <v>445</v>
      </c>
      <c r="U531" s="88"/>
      <c r="V531" s="88"/>
      <c r="W531" s="89"/>
      <c r="X531" s="90">
        <f t="shared" si="308"/>
        <v>0</v>
      </c>
      <c r="Y531" s="91">
        <f t="shared" si="320"/>
        <v>0</v>
      </c>
      <c r="Z531" s="91">
        <f t="shared" si="309"/>
        <v>7</v>
      </c>
      <c r="AA531" s="92">
        <f t="shared" si="310"/>
        <v>0</v>
      </c>
      <c r="AB531" s="93" t="s">
        <v>970</v>
      </c>
      <c r="AC531" s="101" t="s">
        <v>802</v>
      </c>
      <c r="AD531" s="103">
        <v>42102</v>
      </c>
      <c r="AE531" s="88"/>
      <c r="AF531" s="140" t="s">
        <v>967</v>
      </c>
      <c r="AG531" s="88" t="s">
        <v>1062</v>
      </c>
      <c r="AH531" s="95" t="s">
        <v>1063</v>
      </c>
    </row>
    <row r="532" spans="1:34" ht="12.75" customHeight="1" x14ac:dyDescent="0.2">
      <c r="A532" s="69">
        <f t="shared" si="271"/>
        <v>531</v>
      </c>
      <c r="B532" s="69">
        <v>43</v>
      </c>
      <c r="C532" s="78" t="str">
        <f t="shared" si="324"/>
        <v>Бутылки для капельниц</v>
      </c>
      <c r="D532" s="79" t="s">
        <v>968</v>
      </c>
      <c r="E532" s="79" t="str">
        <f t="shared" ref="E532:E540" si="339">K532</f>
        <v>II-450-МТО ГОСТ 10782-85</v>
      </c>
      <c r="F532" s="80">
        <v>400245</v>
      </c>
      <c r="G532" s="81">
        <f t="shared" ref="G532:G540" si="340">IF(AND(B532&gt;0,M532&gt;0),CONCATENATE(B532,M532,RIGHT(G531,4))+1,"")</f>
        <v>43100531</v>
      </c>
      <c r="H532" s="82">
        <v>450</v>
      </c>
      <c r="I532" s="83" t="s">
        <v>962</v>
      </c>
      <c r="J532" s="84"/>
      <c r="K532" s="99" t="s">
        <v>969</v>
      </c>
      <c r="L532" s="69" t="s">
        <v>20</v>
      </c>
      <c r="M532" s="65">
        <v>10</v>
      </c>
      <c r="N532" s="69">
        <v>300</v>
      </c>
      <c r="O532" s="86">
        <v>2160</v>
      </c>
      <c r="P532" s="69" t="s">
        <v>976</v>
      </c>
      <c r="Q532" s="69">
        <v>12</v>
      </c>
      <c r="R532" s="87">
        <v>2182</v>
      </c>
      <c r="S532" s="69">
        <v>4</v>
      </c>
      <c r="T532" s="69">
        <v>766</v>
      </c>
      <c r="U532" s="88"/>
      <c r="V532" s="88"/>
      <c r="W532" s="89"/>
      <c r="X532" s="90">
        <f t="shared" si="308"/>
        <v>0</v>
      </c>
      <c r="Y532" s="91">
        <f t="shared" si="320"/>
        <v>0</v>
      </c>
      <c r="Z532" s="91">
        <f t="shared" si="309"/>
        <v>0</v>
      </c>
      <c r="AA532" s="92">
        <f t="shared" si="310"/>
        <v>0</v>
      </c>
      <c r="AB532" s="93" t="s">
        <v>971</v>
      </c>
      <c r="AC532" s="101" t="s">
        <v>802</v>
      </c>
      <c r="AD532" s="103">
        <v>42102</v>
      </c>
      <c r="AE532" s="88"/>
      <c r="AF532" s="140" t="s">
        <v>967</v>
      </c>
      <c r="AG532" s="88" t="s">
        <v>1062</v>
      </c>
      <c r="AH532" s="95" t="s">
        <v>1063</v>
      </c>
    </row>
    <row r="533" spans="1:34" s="104" customFormat="1" ht="12" customHeight="1" x14ac:dyDescent="0.2">
      <c r="A533" s="69">
        <f t="shared" si="271"/>
        <v>532</v>
      </c>
      <c r="B533" s="69">
        <v>33</v>
      </c>
      <c r="C533" s="78" t="str">
        <f t="shared" si="324"/>
        <v>Детское питание</v>
      </c>
      <c r="D533" s="79" t="s">
        <v>968</v>
      </c>
      <c r="E533" s="79" t="str">
        <f t="shared" si="339"/>
        <v>ТО-38-200-Молоко</v>
      </c>
      <c r="F533" s="80">
        <v>302620</v>
      </c>
      <c r="G533" s="81">
        <f t="shared" si="340"/>
        <v>33100532</v>
      </c>
      <c r="H533" s="82">
        <v>200</v>
      </c>
      <c r="I533" s="83" t="s">
        <v>972</v>
      </c>
      <c r="J533" s="84">
        <f t="shared" ref="J533:J539" si="341">F533</f>
        <v>302620</v>
      </c>
      <c r="K533" s="99" t="s">
        <v>973</v>
      </c>
      <c r="L533" s="69" t="s">
        <v>51</v>
      </c>
      <c r="M533" s="69">
        <v>10</v>
      </c>
      <c r="N533" s="69">
        <v>170</v>
      </c>
      <c r="O533" s="69">
        <v>4158</v>
      </c>
      <c r="P533" s="69" t="s">
        <v>993</v>
      </c>
      <c r="Q533" s="100">
        <v>11</v>
      </c>
      <c r="R533" s="87">
        <v>1840</v>
      </c>
      <c r="S533" s="87">
        <v>4</v>
      </c>
      <c r="T533" s="87">
        <v>752</v>
      </c>
      <c r="U533" s="101"/>
      <c r="V533" s="101"/>
      <c r="W533" s="102"/>
      <c r="X533" s="90">
        <f t="shared" si="308"/>
        <v>0</v>
      </c>
      <c r="Y533" s="91">
        <f t="shared" si="320"/>
        <v>0</v>
      </c>
      <c r="Z533" s="91">
        <f t="shared" si="309"/>
        <v>0</v>
      </c>
      <c r="AA533" s="92">
        <f t="shared" si="310"/>
        <v>0</v>
      </c>
      <c r="AB533" s="93" t="s">
        <v>974</v>
      </c>
      <c r="AC533" s="88" t="s">
        <v>802</v>
      </c>
      <c r="AD533" s="103">
        <v>42102</v>
      </c>
      <c r="AE533" s="101"/>
      <c r="AF533" s="141" t="s">
        <v>975</v>
      </c>
      <c r="AG533" s="101"/>
    </row>
    <row r="534" spans="1:34" ht="12.75" customHeight="1" x14ac:dyDescent="0.2">
      <c r="A534" s="69">
        <f t="shared" si="271"/>
        <v>533</v>
      </c>
      <c r="B534" s="69">
        <v>11</v>
      </c>
      <c r="C534" s="78" t="str">
        <f t="shared" si="324"/>
        <v>Крепкий алкоголь</v>
      </c>
      <c r="D534" s="79" t="s">
        <v>977</v>
      </c>
      <c r="E534" s="79" t="str">
        <f t="shared" si="339"/>
        <v>В-28-2-500-Медаль</v>
      </c>
      <c r="F534" s="80">
        <v>122450</v>
      </c>
      <c r="G534" s="81">
        <f t="shared" si="340"/>
        <v>11100533</v>
      </c>
      <c r="H534" s="82">
        <v>500</v>
      </c>
      <c r="I534" s="83" t="s">
        <v>554</v>
      </c>
      <c r="J534" s="84">
        <f t="shared" si="341"/>
        <v>122450</v>
      </c>
      <c r="K534" s="85" t="s">
        <v>75</v>
      </c>
      <c r="L534" s="69" t="s">
        <v>20</v>
      </c>
      <c r="M534" s="65">
        <v>10</v>
      </c>
      <c r="N534" s="69">
        <v>345</v>
      </c>
      <c r="O534" s="86">
        <v>2023</v>
      </c>
      <c r="P534" s="100" t="s">
        <v>33</v>
      </c>
      <c r="Q534" s="69">
        <v>7</v>
      </c>
      <c r="R534" s="87">
        <v>2047</v>
      </c>
      <c r="S534" s="69" t="s">
        <v>114</v>
      </c>
      <c r="T534" s="69">
        <v>733</v>
      </c>
      <c r="U534" s="88"/>
      <c r="V534" s="88"/>
      <c r="W534" s="89"/>
      <c r="X534" s="90">
        <f t="shared" si="308"/>
        <v>0</v>
      </c>
      <c r="Y534" s="91">
        <f t="shared" si="320"/>
        <v>0</v>
      </c>
      <c r="Z534" s="91">
        <f t="shared" si="309"/>
        <v>8</v>
      </c>
      <c r="AA534" s="92">
        <f t="shared" si="310"/>
        <v>0</v>
      </c>
      <c r="AB534" s="93" t="s">
        <v>978</v>
      </c>
      <c r="AC534" s="88" t="s">
        <v>802</v>
      </c>
      <c r="AD534" s="103">
        <v>42110</v>
      </c>
      <c r="AE534" s="88"/>
      <c r="AF534" s="140" t="s">
        <v>945</v>
      </c>
      <c r="AG534" s="88" t="s">
        <v>950</v>
      </c>
    </row>
    <row r="535" spans="1:34" ht="12.75" customHeight="1" x14ac:dyDescent="0.2">
      <c r="A535" s="69">
        <f t="shared" si="271"/>
        <v>534</v>
      </c>
      <c r="B535" s="69">
        <v>11</v>
      </c>
      <c r="C535" s="78" t="str">
        <f t="shared" si="324"/>
        <v>Крепкий алкоголь</v>
      </c>
      <c r="D535" s="79" t="s">
        <v>900</v>
      </c>
      <c r="E535" s="79" t="str">
        <f t="shared" si="339"/>
        <v>В-25-1-700-Зимняя дорога</v>
      </c>
      <c r="F535" s="80">
        <v>137870</v>
      </c>
      <c r="G535" s="81">
        <f t="shared" si="340"/>
        <v>11100534</v>
      </c>
      <c r="H535" s="82">
        <v>700</v>
      </c>
      <c r="I535" s="83" t="s">
        <v>979</v>
      </c>
      <c r="J535" s="84">
        <f t="shared" si="341"/>
        <v>137870</v>
      </c>
      <c r="K535" s="85" t="s">
        <v>980</v>
      </c>
      <c r="L535" s="69" t="s">
        <v>20</v>
      </c>
      <c r="M535" s="65">
        <v>10</v>
      </c>
      <c r="N535" s="69">
        <v>500</v>
      </c>
      <c r="O535" s="86">
        <v>1398</v>
      </c>
      <c r="P535" s="69" t="s">
        <v>30</v>
      </c>
      <c r="Q535" s="69">
        <v>6</v>
      </c>
      <c r="R535" s="87">
        <v>2026</v>
      </c>
      <c r="S535" s="69" t="s">
        <v>112</v>
      </c>
      <c r="T535" s="69">
        <v>734</v>
      </c>
      <c r="U535" s="88"/>
      <c r="V535" s="88"/>
      <c r="W535" s="89"/>
      <c r="X535" s="90">
        <f t="shared" si="308"/>
        <v>0</v>
      </c>
      <c r="Y535" s="91">
        <f t="shared" si="320"/>
        <v>0</v>
      </c>
      <c r="Z535" s="91">
        <f t="shared" si="309"/>
        <v>6</v>
      </c>
      <c r="AA535" s="92">
        <f t="shared" si="310"/>
        <v>1</v>
      </c>
      <c r="AB535" s="93" t="s">
        <v>981</v>
      </c>
      <c r="AC535" s="88" t="s">
        <v>802</v>
      </c>
      <c r="AD535" s="103">
        <v>42111</v>
      </c>
      <c r="AE535" s="88"/>
      <c r="AF535" s="140" t="s">
        <v>945</v>
      </c>
      <c r="AG535" s="144" t="s">
        <v>947</v>
      </c>
    </row>
    <row r="536" spans="1:34" s="104" customFormat="1" ht="12" customHeight="1" x14ac:dyDescent="0.2">
      <c r="A536" s="69">
        <f t="shared" si="271"/>
        <v>535</v>
      </c>
      <c r="B536" s="69">
        <v>11</v>
      </c>
      <c r="C536" s="78" t="str">
        <f t="shared" si="324"/>
        <v>Крепкий алкоголь</v>
      </c>
      <c r="D536" s="99" t="s">
        <v>982</v>
      </c>
      <c r="E536" s="79" t="str">
        <f t="shared" si="339"/>
        <v>В-28-1-500-Брестская</v>
      </c>
      <c r="F536" s="80">
        <v>137950</v>
      </c>
      <c r="G536" s="81">
        <f t="shared" si="340"/>
        <v>11100535</v>
      </c>
      <c r="H536" s="82">
        <v>500</v>
      </c>
      <c r="I536" s="83" t="s">
        <v>983</v>
      </c>
      <c r="J536" s="84">
        <f t="shared" si="341"/>
        <v>137950</v>
      </c>
      <c r="K536" s="99" t="s">
        <v>984</v>
      </c>
      <c r="L536" s="69" t="s">
        <v>20</v>
      </c>
      <c r="M536" s="69">
        <v>10</v>
      </c>
      <c r="N536" s="69">
        <v>370</v>
      </c>
      <c r="O536" s="69">
        <v>1584</v>
      </c>
      <c r="P536" s="100" t="s">
        <v>67</v>
      </c>
      <c r="Q536" s="100">
        <v>9</v>
      </c>
      <c r="R536" s="87">
        <v>1950</v>
      </c>
      <c r="S536" s="87" t="s">
        <v>173</v>
      </c>
      <c r="T536" s="87">
        <v>630</v>
      </c>
      <c r="U536" s="101"/>
      <c r="V536" s="101"/>
      <c r="W536" s="102"/>
      <c r="X536" s="90">
        <f t="shared" si="308"/>
        <v>0</v>
      </c>
      <c r="Y536" s="91">
        <f t="shared" si="320"/>
        <v>0</v>
      </c>
      <c r="Z536" s="91">
        <f t="shared" si="309"/>
        <v>10</v>
      </c>
      <c r="AA536" s="92">
        <f t="shared" si="310"/>
        <v>0</v>
      </c>
      <c r="AB536" s="93" t="s">
        <v>985</v>
      </c>
      <c r="AC536" s="88" t="s">
        <v>802</v>
      </c>
      <c r="AD536" s="103">
        <v>42111</v>
      </c>
      <c r="AE536" s="101"/>
      <c r="AF536" s="140" t="s">
        <v>945</v>
      </c>
      <c r="AG536" s="88" t="s">
        <v>950</v>
      </c>
    </row>
    <row r="537" spans="1:34" s="104" customFormat="1" ht="12" customHeight="1" x14ac:dyDescent="0.2">
      <c r="A537" s="69">
        <f t="shared" si="271"/>
        <v>536</v>
      </c>
      <c r="B537" s="69">
        <v>11</v>
      </c>
      <c r="C537" s="78" t="str">
        <f t="shared" si="324"/>
        <v>Крепкий алкоголь</v>
      </c>
      <c r="D537" s="99" t="s">
        <v>869</v>
      </c>
      <c r="E537" s="79" t="str">
        <f t="shared" si="339"/>
        <v>КПМ-30-1000-П</v>
      </c>
      <c r="F537" s="80">
        <v>122899</v>
      </c>
      <c r="G537" s="81">
        <f t="shared" si="340"/>
        <v>11100536</v>
      </c>
      <c r="H537" s="82">
        <v>1000</v>
      </c>
      <c r="I537" s="83" t="s">
        <v>608</v>
      </c>
      <c r="J537" s="84">
        <f t="shared" si="341"/>
        <v>122899</v>
      </c>
      <c r="K537" s="99" t="s">
        <v>186</v>
      </c>
      <c r="L537" s="69" t="s">
        <v>20</v>
      </c>
      <c r="M537" s="69">
        <v>10</v>
      </c>
      <c r="N537" s="69">
        <v>680</v>
      </c>
      <c r="O537" s="69">
        <v>1056</v>
      </c>
      <c r="P537" s="100" t="s">
        <v>25</v>
      </c>
      <c r="Q537" s="100">
        <v>6</v>
      </c>
      <c r="R537" s="87">
        <v>1950</v>
      </c>
      <c r="S537" s="87">
        <v>7</v>
      </c>
      <c r="T537" s="87">
        <v>740</v>
      </c>
      <c r="U537" s="101"/>
      <c r="V537" s="101"/>
      <c r="W537" s="102"/>
      <c r="X537" s="90">
        <f t="shared" si="308"/>
        <v>0</v>
      </c>
      <c r="Y537" s="91">
        <f t="shared" si="320"/>
        <v>0</v>
      </c>
      <c r="Z537" s="91">
        <f t="shared" si="309"/>
        <v>7</v>
      </c>
      <c r="AA537" s="92">
        <f t="shared" si="310"/>
        <v>0</v>
      </c>
      <c r="AB537" s="93" t="s">
        <v>986</v>
      </c>
      <c r="AC537" s="88" t="s">
        <v>802</v>
      </c>
      <c r="AD537" s="103">
        <v>42111</v>
      </c>
      <c r="AE537" s="101"/>
      <c r="AF537" s="140" t="s">
        <v>945</v>
      </c>
      <c r="AG537" s="88" t="s">
        <v>950</v>
      </c>
    </row>
    <row r="538" spans="1:34" ht="12.75" customHeight="1" x14ac:dyDescent="0.2">
      <c r="A538" s="69">
        <f t="shared" ref="A538" si="342">A537+1</f>
        <v>537</v>
      </c>
      <c r="B538" s="69">
        <v>11</v>
      </c>
      <c r="C538" s="78" t="str">
        <f>IF(B538=11,"Крепкий алкоголь",IF(B538=14,"Пиво",IF(B538=12,"Вина тихие",IF(B538=13,"Вина игристые",IF(B538=21,"Б/а напитки",IF(B538=22,"Б/а напитки",IF(B538=23,"Мин.Вода",IF(B538=31,"Банки для продуктов",IF(B538=33,"Детское питание",IF(B538=51,"Разное",IF(B538=43,"Бутылки для капельниц","")))))))))))</f>
        <v>Крепкий алкоголь</v>
      </c>
      <c r="D538" s="79" t="s">
        <v>900</v>
      </c>
      <c r="E538" s="79" t="str">
        <f t="shared" si="339"/>
        <v>КПМ-30-500-Пир.</v>
      </c>
      <c r="F538" s="80">
        <v>119250</v>
      </c>
      <c r="G538" s="81">
        <f t="shared" si="340"/>
        <v>11100537</v>
      </c>
      <c r="H538" s="82">
        <v>500</v>
      </c>
      <c r="I538" s="83" t="s">
        <v>550</v>
      </c>
      <c r="J538" s="84">
        <f t="shared" si="341"/>
        <v>119250</v>
      </c>
      <c r="K538" s="85" t="s">
        <v>902</v>
      </c>
      <c r="L538" s="69" t="s">
        <v>20</v>
      </c>
      <c r="M538" s="65">
        <v>10</v>
      </c>
      <c r="N538" s="69">
        <v>420</v>
      </c>
      <c r="O538" s="86">
        <v>1190</v>
      </c>
      <c r="P538" s="69" t="s">
        <v>28</v>
      </c>
      <c r="Q538" s="69">
        <v>7</v>
      </c>
      <c r="R538" s="87">
        <v>1865</v>
      </c>
      <c r="S538" s="69">
        <v>7</v>
      </c>
      <c r="T538" s="69"/>
      <c r="U538" s="88"/>
      <c r="V538" s="88"/>
      <c r="W538" s="89"/>
      <c r="X538" s="90">
        <f t="shared" si="308"/>
        <v>0</v>
      </c>
      <c r="Y538" s="91">
        <f t="shared" si="320"/>
        <v>0</v>
      </c>
      <c r="Z538" s="91">
        <f t="shared" si="309"/>
        <v>7</v>
      </c>
      <c r="AA538" s="92">
        <f t="shared" si="310"/>
        <v>1</v>
      </c>
      <c r="AB538" s="93" t="s">
        <v>987</v>
      </c>
      <c r="AC538" s="88" t="s">
        <v>802</v>
      </c>
      <c r="AD538" s="103">
        <v>42111</v>
      </c>
      <c r="AE538" s="88"/>
      <c r="AF538" s="140" t="s">
        <v>945</v>
      </c>
      <c r="AG538" s="88" t="s">
        <v>950</v>
      </c>
    </row>
    <row r="539" spans="1:34" s="104" customFormat="1" ht="12" customHeight="1" x14ac:dyDescent="0.2">
      <c r="A539" s="69">
        <f t="shared" si="271"/>
        <v>538</v>
      </c>
      <c r="B539" s="69">
        <v>21</v>
      </c>
      <c r="C539" s="78" t="str">
        <f t="shared" ref="C539:C544" si="343">IF(B539=11,"Крепкий алкоголь",IF(B539=14,"Пиво",IF(B539=12,"Вина тихие",IF(B539=13,"Вина игристые",IF(B539=21,"Б/а напитки",IF(B539=22,"Б/а напитки",IF(B539=23,"Мин.Вода",IF(B539=31,"Банки для продуктов",IF(B539=33,"Детское питание",IF(B539=51,"Разное",IF(B539=43,"Бутылки для капельниц","")))))))))))</f>
        <v>Б/а напитки</v>
      </c>
      <c r="D539" s="99" t="s">
        <v>280</v>
      </c>
      <c r="E539" s="79" t="str">
        <f t="shared" si="339"/>
        <v>Вн-28-250-Pepsi</v>
      </c>
      <c r="F539" s="80">
        <v>200525</v>
      </c>
      <c r="G539" s="81">
        <f t="shared" si="340"/>
        <v>21100538</v>
      </c>
      <c r="H539" s="82">
        <v>250</v>
      </c>
      <c r="I539" s="83" t="s">
        <v>683</v>
      </c>
      <c r="J539" s="84">
        <f t="shared" si="341"/>
        <v>200525</v>
      </c>
      <c r="K539" s="99" t="s">
        <v>281</v>
      </c>
      <c r="L539" s="69" t="s">
        <v>125</v>
      </c>
      <c r="M539" s="69">
        <v>10</v>
      </c>
      <c r="N539" s="69">
        <v>185</v>
      </c>
      <c r="O539" s="69">
        <v>2520</v>
      </c>
      <c r="P539" s="100" t="s">
        <v>30</v>
      </c>
      <c r="Q539" s="100">
        <v>6</v>
      </c>
      <c r="R539" s="87">
        <v>1413</v>
      </c>
      <c r="S539" s="87" t="s">
        <v>112</v>
      </c>
      <c r="T539" s="87">
        <v>494</v>
      </c>
      <c r="U539" s="101"/>
      <c r="V539" s="101"/>
      <c r="W539" s="102"/>
      <c r="X539" s="90">
        <f t="shared" si="308"/>
        <v>0</v>
      </c>
      <c r="Y539" s="91">
        <f t="shared" si="320"/>
        <v>0</v>
      </c>
      <c r="Z539" s="91">
        <f t="shared" si="309"/>
        <v>6</v>
      </c>
      <c r="AA539" s="92">
        <f t="shared" si="310"/>
        <v>1</v>
      </c>
      <c r="AB539" s="93" t="s">
        <v>988</v>
      </c>
      <c r="AC539" s="101" t="s">
        <v>802</v>
      </c>
      <c r="AD539" s="103">
        <v>42116</v>
      </c>
      <c r="AE539" s="101"/>
      <c r="AF539" s="140" t="s">
        <v>945</v>
      </c>
      <c r="AG539" s="140" t="s">
        <v>947</v>
      </c>
    </row>
    <row r="540" spans="1:34" ht="12.75" customHeight="1" x14ac:dyDescent="0.2">
      <c r="A540" s="69">
        <f t="shared" si="271"/>
        <v>539</v>
      </c>
      <c r="B540" s="69">
        <v>43</v>
      </c>
      <c r="C540" s="78" t="str">
        <f t="shared" si="343"/>
        <v>Бутылки для капельниц</v>
      </c>
      <c r="D540" s="79" t="s">
        <v>968</v>
      </c>
      <c r="E540" s="79" t="str">
        <f t="shared" si="339"/>
        <v>II-250-2-МТО ГОСТ 10782-85</v>
      </c>
      <c r="F540" s="80">
        <v>400325</v>
      </c>
      <c r="G540" s="81">
        <f t="shared" si="340"/>
        <v>43100539</v>
      </c>
      <c r="H540" s="82">
        <v>250</v>
      </c>
      <c r="I540" s="83" t="s">
        <v>989</v>
      </c>
      <c r="J540" s="84"/>
      <c r="K540" s="99" t="s">
        <v>990</v>
      </c>
      <c r="L540" s="69" t="s">
        <v>20</v>
      </c>
      <c r="M540" s="65">
        <v>10</v>
      </c>
      <c r="N540" s="69">
        <v>202</v>
      </c>
      <c r="O540" s="86">
        <v>2280</v>
      </c>
      <c r="P540" s="100" t="s">
        <v>25</v>
      </c>
      <c r="Q540" s="69">
        <v>6</v>
      </c>
      <c r="R540" s="87">
        <v>1138</v>
      </c>
      <c r="S540" s="69">
        <v>7</v>
      </c>
      <c r="T540" s="69">
        <v>495</v>
      </c>
      <c r="U540" s="88"/>
      <c r="V540" s="88"/>
      <c r="W540" s="89"/>
      <c r="X540" s="90">
        <f t="shared" si="308"/>
        <v>0</v>
      </c>
      <c r="Y540" s="91">
        <f t="shared" si="320"/>
        <v>0</v>
      </c>
      <c r="Z540" s="91">
        <f t="shared" si="309"/>
        <v>7</v>
      </c>
      <c r="AA540" s="92">
        <f t="shared" si="310"/>
        <v>0</v>
      </c>
      <c r="AB540" s="93" t="s">
        <v>991</v>
      </c>
      <c r="AC540" s="101" t="s">
        <v>802</v>
      </c>
      <c r="AD540" s="103">
        <v>42116</v>
      </c>
      <c r="AE540" s="88"/>
      <c r="AF540" s="140" t="s">
        <v>967</v>
      </c>
      <c r="AG540" s="88" t="s">
        <v>1062</v>
      </c>
      <c r="AH540" s="95" t="s">
        <v>1063</v>
      </c>
    </row>
    <row r="541" spans="1:34" s="104" customFormat="1" ht="12" customHeight="1" x14ac:dyDescent="0.2">
      <c r="A541" s="69">
        <f t="shared" si="271"/>
        <v>540</v>
      </c>
      <c r="B541" s="69">
        <v>11</v>
      </c>
      <c r="C541" s="78" t="str">
        <f t="shared" si="343"/>
        <v>Крепкий алкоголь</v>
      </c>
      <c r="D541" s="99" t="s">
        <v>994</v>
      </c>
      <c r="E541" s="79" t="str">
        <f t="shared" ref="E541:E545" si="344">K541</f>
        <v>В-30-4-500-Ладога</v>
      </c>
      <c r="F541" s="80">
        <v>138050</v>
      </c>
      <c r="G541" s="81">
        <f t="shared" ref="G541:G545" si="345">IF(AND(B541&gt;0,M541&gt;0),CONCATENATE(B541,M541,RIGHT(G540,4))+1,"")</f>
        <v>11100540</v>
      </c>
      <c r="H541" s="82">
        <v>500</v>
      </c>
      <c r="I541" s="83" t="s">
        <v>995</v>
      </c>
      <c r="J541" s="84">
        <f t="shared" ref="J541:J544" si="346">F541</f>
        <v>138050</v>
      </c>
      <c r="K541" s="99" t="s">
        <v>996</v>
      </c>
      <c r="L541" s="69" t="s">
        <v>20</v>
      </c>
      <c r="M541" s="69">
        <v>10</v>
      </c>
      <c r="N541" s="69">
        <v>445</v>
      </c>
      <c r="O541" s="69">
        <v>1656</v>
      </c>
      <c r="P541" s="100" t="s">
        <v>25</v>
      </c>
      <c r="Q541" s="100">
        <v>6</v>
      </c>
      <c r="R541" s="87">
        <v>1890</v>
      </c>
      <c r="S541" s="87">
        <v>7</v>
      </c>
      <c r="T541" s="87">
        <v>782</v>
      </c>
      <c r="U541" s="101"/>
      <c r="V541" s="101"/>
      <c r="W541" s="102"/>
      <c r="X541" s="90">
        <f t="shared" si="308"/>
        <v>0</v>
      </c>
      <c r="Y541" s="91">
        <f t="shared" si="320"/>
        <v>0</v>
      </c>
      <c r="Z541" s="91">
        <f t="shared" si="309"/>
        <v>7</v>
      </c>
      <c r="AA541" s="92">
        <f t="shared" si="310"/>
        <v>0</v>
      </c>
      <c r="AB541" s="93" t="s">
        <v>997</v>
      </c>
      <c r="AC541" s="88" t="s">
        <v>802</v>
      </c>
      <c r="AD541" s="103">
        <v>42123</v>
      </c>
      <c r="AE541" s="101"/>
      <c r="AF541" s="140" t="s">
        <v>945</v>
      </c>
      <c r="AG541" s="88" t="s">
        <v>950</v>
      </c>
    </row>
    <row r="542" spans="1:34" s="104" customFormat="1" ht="12" customHeight="1" x14ac:dyDescent="0.2">
      <c r="A542" s="69">
        <f t="shared" si="271"/>
        <v>541</v>
      </c>
      <c r="B542" s="69">
        <v>14</v>
      </c>
      <c r="C542" s="78" t="str">
        <f t="shared" si="343"/>
        <v>Пиво</v>
      </c>
      <c r="D542" s="99" t="s">
        <v>897</v>
      </c>
      <c r="E542" s="79" t="str">
        <f t="shared" si="344"/>
        <v>ВКП-4-500-Тринити</v>
      </c>
      <c r="F542" s="80">
        <v>125750</v>
      </c>
      <c r="G542" s="81">
        <f t="shared" si="345"/>
        <v>14200541</v>
      </c>
      <c r="H542" s="82">
        <v>500</v>
      </c>
      <c r="I542" s="83" t="s">
        <v>585</v>
      </c>
      <c r="J542" s="84">
        <f t="shared" si="346"/>
        <v>125750</v>
      </c>
      <c r="K542" s="99" t="s">
        <v>953</v>
      </c>
      <c r="L542" s="69" t="s">
        <v>125</v>
      </c>
      <c r="M542" s="69">
        <v>20</v>
      </c>
      <c r="N542" s="69">
        <v>275</v>
      </c>
      <c r="O542" s="69">
        <v>1904</v>
      </c>
      <c r="P542" s="100" t="s">
        <v>998</v>
      </c>
      <c r="Q542" s="100">
        <v>7</v>
      </c>
      <c r="R542" s="87">
        <v>2050</v>
      </c>
      <c r="S542" s="87">
        <v>8</v>
      </c>
      <c r="T542" s="87">
        <v>559</v>
      </c>
      <c r="U542" s="88" t="s">
        <v>999</v>
      </c>
      <c r="V542" s="101"/>
      <c r="W542" s="102"/>
      <c r="X542" s="90">
        <f t="shared" si="308"/>
        <v>0</v>
      </c>
      <c r="Y542" s="91">
        <f>IF(LEFT($P542,4)="PTUP",0,IF(LEFT($P542,4)="PTIN",1,IF(LEFT($P542,4)="PTPL",$Q542,IF(LEFT($P542,4)="CTPL",$Q542,IF(LEFT($P542,4)="PLPL",$Q542+1,0)))))</f>
        <v>8</v>
      </c>
      <c r="Z542" s="91">
        <f t="shared" si="309"/>
        <v>0</v>
      </c>
      <c r="AA542" s="92">
        <f t="shared" si="310"/>
        <v>0</v>
      </c>
      <c r="AB542" s="93" t="s">
        <v>1000</v>
      </c>
      <c r="AC542" s="88" t="s">
        <v>802</v>
      </c>
      <c r="AD542" s="103">
        <v>42124</v>
      </c>
      <c r="AE542" s="101"/>
      <c r="AF542" s="140" t="s">
        <v>945</v>
      </c>
      <c r="AG542" s="140" t="s">
        <v>947</v>
      </c>
    </row>
    <row r="543" spans="1:34" s="114" customFormat="1" ht="12" customHeight="1" x14ac:dyDescent="0.2">
      <c r="A543" s="69">
        <f t="shared" si="271"/>
        <v>542</v>
      </c>
      <c r="B543" s="69">
        <v>14</v>
      </c>
      <c r="C543" s="78" t="str">
        <f t="shared" si="343"/>
        <v>Пиво</v>
      </c>
      <c r="D543" s="99" t="s">
        <v>23</v>
      </c>
      <c r="E543" s="79" t="str">
        <f t="shared" si="344"/>
        <v>ВКП-1-500-NRW (B&amp;B)</v>
      </c>
      <c r="F543" s="80">
        <v>134750</v>
      </c>
      <c r="G543" s="81">
        <f t="shared" si="345"/>
        <v>14300542</v>
      </c>
      <c r="H543" s="82">
        <v>500</v>
      </c>
      <c r="I543" s="83" t="s">
        <v>741</v>
      </c>
      <c r="J543" s="84">
        <f t="shared" si="346"/>
        <v>134750</v>
      </c>
      <c r="K543" s="99" t="s">
        <v>785</v>
      </c>
      <c r="L543" s="69" t="s">
        <v>20</v>
      </c>
      <c r="M543" s="69">
        <v>30</v>
      </c>
      <c r="N543" s="69">
        <v>330</v>
      </c>
      <c r="O543" s="69">
        <v>2312</v>
      </c>
      <c r="P543" s="100" t="s">
        <v>1001</v>
      </c>
      <c r="Q543" s="100">
        <v>8</v>
      </c>
      <c r="R543" s="87">
        <v>2290</v>
      </c>
      <c r="S543" s="87" t="s">
        <v>127</v>
      </c>
      <c r="T543" s="87">
        <v>798</v>
      </c>
      <c r="U543" s="88" t="s">
        <v>102</v>
      </c>
      <c r="V543" s="99"/>
      <c r="W543" s="113"/>
      <c r="X543" s="90">
        <f t="shared" si="308"/>
        <v>0</v>
      </c>
      <c r="Y543" s="91">
        <f t="shared" si="320"/>
        <v>0</v>
      </c>
      <c r="Z543" s="91">
        <f t="shared" si="309"/>
        <v>8</v>
      </c>
      <c r="AA543" s="92">
        <f t="shared" si="310"/>
        <v>1</v>
      </c>
      <c r="AB543" s="93" t="s">
        <v>1002</v>
      </c>
      <c r="AC543" s="88" t="s">
        <v>802</v>
      </c>
      <c r="AD543" s="103">
        <v>42129</v>
      </c>
      <c r="AE543" s="99"/>
      <c r="AF543" s="140" t="s">
        <v>945</v>
      </c>
      <c r="AG543" s="140" t="s">
        <v>947</v>
      </c>
    </row>
    <row r="544" spans="1:34" s="104" customFormat="1" ht="12" customHeight="1" x14ac:dyDescent="0.2">
      <c r="A544" s="69">
        <f t="shared" ref="A544" si="347">A543+1</f>
        <v>543</v>
      </c>
      <c r="B544" s="69">
        <v>11</v>
      </c>
      <c r="C544" s="78" t="str">
        <f t="shared" si="343"/>
        <v>Крепкий алкоголь</v>
      </c>
      <c r="D544" s="99" t="s">
        <v>483</v>
      </c>
      <c r="E544" s="79" t="str">
        <f t="shared" si="344"/>
        <v>В-28-2-250-Праздничный</v>
      </c>
      <c r="F544" s="80">
        <v>138125</v>
      </c>
      <c r="G544" s="81">
        <f t="shared" si="345"/>
        <v>11100543</v>
      </c>
      <c r="H544" s="82">
        <v>250</v>
      </c>
      <c r="I544" s="83" t="s">
        <v>1003</v>
      </c>
      <c r="J544" s="84">
        <f t="shared" si="346"/>
        <v>138125</v>
      </c>
      <c r="K544" s="99" t="s">
        <v>1004</v>
      </c>
      <c r="L544" s="69" t="s">
        <v>20</v>
      </c>
      <c r="M544" s="69">
        <v>10</v>
      </c>
      <c r="N544" s="69">
        <v>245</v>
      </c>
      <c r="O544" s="69">
        <v>3072</v>
      </c>
      <c r="P544" s="100" t="s">
        <v>43</v>
      </c>
      <c r="Q544" s="100">
        <v>8</v>
      </c>
      <c r="R544" s="87">
        <v>1700</v>
      </c>
      <c r="S544" s="87">
        <v>9</v>
      </c>
      <c r="T544" s="87">
        <v>795</v>
      </c>
      <c r="U544" s="88"/>
      <c r="V544" s="101"/>
      <c r="W544" s="102"/>
      <c r="X544" s="90">
        <f t="shared" si="308"/>
        <v>0</v>
      </c>
      <c r="Y544" s="91">
        <f t="shared" si="320"/>
        <v>0</v>
      </c>
      <c r="Z544" s="91">
        <f t="shared" si="309"/>
        <v>9</v>
      </c>
      <c r="AA544" s="92">
        <f t="shared" si="310"/>
        <v>0</v>
      </c>
      <c r="AB544" s="93" t="s">
        <v>1005</v>
      </c>
      <c r="AC544" s="88" t="s">
        <v>802</v>
      </c>
      <c r="AD544" s="103">
        <v>42131</v>
      </c>
      <c r="AE544" s="101"/>
      <c r="AF544" s="140" t="s">
        <v>945</v>
      </c>
      <c r="AG544" s="88" t="s">
        <v>950</v>
      </c>
    </row>
    <row r="545" spans="1:34" ht="12.75" customHeight="1" x14ac:dyDescent="0.2">
      <c r="A545" s="69">
        <f t="shared" si="271"/>
        <v>544</v>
      </c>
      <c r="B545" s="69">
        <v>43</v>
      </c>
      <c r="C545" s="78" t="str">
        <f t="shared" ref="C545:C546" si="348">IF(B545=11,"Крепкий алкоголь",IF(B545=14,"Пиво",IF(B545=12,"Вина тихие",IF(B545=13,"Вина игристые",IF(B545=21,"Б/а напитки",IF(B545=22,"Б/а напитки",IF(B545=23,"Мин.Вода",IF(B545=31,"Банки для продуктов",IF(B545=33,"Детское питание",IF(B545=51,"Разное",IF(B545=43,"Бутылки для капельниц","")))))))))))</f>
        <v>Бутылки для капельниц</v>
      </c>
      <c r="D545" s="79" t="s">
        <v>968</v>
      </c>
      <c r="E545" s="79" t="str">
        <f t="shared" si="344"/>
        <v>II-250-2-МТО ГОСТ 10782-85</v>
      </c>
      <c r="F545" s="80">
        <v>400325</v>
      </c>
      <c r="G545" s="81">
        <f t="shared" si="345"/>
        <v>43100544</v>
      </c>
      <c r="H545" s="82">
        <v>250</v>
      </c>
      <c r="I545" s="83" t="s">
        <v>989</v>
      </c>
      <c r="J545" s="84"/>
      <c r="K545" s="99" t="s">
        <v>990</v>
      </c>
      <c r="L545" s="69" t="s">
        <v>20</v>
      </c>
      <c r="M545" s="65">
        <v>10</v>
      </c>
      <c r="N545" s="69">
        <v>202</v>
      </c>
      <c r="O545" s="86">
        <v>3465</v>
      </c>
      <c r="P545" s="100" t="s">
        <v>1006</v>
      </c>
      <c r="Q545" s="69">
        <v>11</v>
      </c>
      <c r="R545" s="87">
        <v>1958</v>
      </c>
      <c r="S545" s="69" t="s">
        <v>875</v>
      </c>
      <c r="T545" s="69">
        <v>741</v>
      </c>
      <c r="U545" s="88"/>
      <c r="V545" s="88"/>
      <c r="W545" s="89"/>
      <c r="X545" s="90">
        <f t="shared" si="308"/>
        <v>0</v>
      </c>
      <c r="Y545" s="91">
        <f t="shared" si="320"/>
        <v>0</v>
      </c>
      <c r="Z545" s="91">
        <f t="shared" si="309"/>
        <v>1</v>
      </c>
      <c r="AA545" s="92">
        <f t="shared" si="310"/>
        <v>11</v>
      </c>
      <c r="AB545" s="93" t="s">
        <v>1007</v>
      </c>
      <c r="AC545" s="101" t="s">
        <v>802</v>
      </c>
      <c r="AD545" s="103">
        <v>42131</v>
      </c>
      <c r="AE545" s="88"/>
      <c r="AF545" s="140" t="s">
        <v>967</v>
      </c>
      <c r="AG545" s="88" t="s">
        <v>1062</v>
      </c>
      <c r="AH545" s="95" t="s">
        <v>1063</v>
      </c>
    </row>
    <row r="546" spans="1:34" s="114" customFormat="1" ht="12" customHeight="1" x14ac:dyDescent="0.2">
      <c r="A546" s="69">
        <f t="shared" si="271"/>
        <v>545</v>
      </c>
      <c r="B546" s="69">
        <v>14</v>
      </c>
      <c r="C546" s="78" t="str">
        <f t="shared" si="348"/>
        <v>Пиво</v>
      </c>
      <c r="D546" s="99" t="s">
        <v>1008</v>
      </c>
      <c r="E546" s="79" t="str">
        <f t="shared" ref="E546" si="349">K546</f>
        <v>КПНв-500-Хмелёфф</v>
      </c>
      <c r="F546" s="80">
        <v>138250</v>
      </c>
      <c r="G546" s="81">
        <f t="shared" ref="G546" si="350">IF(AND(B546&gt;0,M546&gt;0),CONCATENATE(B546,M546,RIGHT(G545,4))+1,"")</f>
        <v>14300545</v>
      </c>
      <c r="H546" s="82">
        <v>500</v>
      </c>
      <c r="I546" s="83" t="s">
        <v>1009</v>
      </c>
      <c r="J546" s="84">
        <f t="shared" ref="J546" si="351">F546</f>
        <v>138250</v>
      </c>
      <c r="K546" s="99" t="s">
        <v>1010</v>
      </c>
      <c r="L546" s="69" t="s">
        <v>125</v>
      </c>
      <c r="M546" s="69">
        <v>30</v>
      </c>
      <c r="N546" s="69">
        <v>275</v>
      </c>
      <c r="O546" s="69">
        <v>2240</v>
      </c>
      <c r="P546" s="100" t="s">
        <v>348</v>
      </c>
      <c r="Q546" s="100">
        <v>8</v>
      </c>
      <c r="R546" s="87">
        <v>2122</v>
      </c>
      <c r="S546" s="87" t="s">
        <v>127</v>
      </c>
      <c r="T546" s="87">
        <v>651</v>
      </c>
      <c r="U546" s="88"/>
      <c r="V546" s="99"/>
      <c r="W546" s="113"/>
      <c r="X546" s="90">
        <f t="shared" si="308"/>
        <v>0</v>
      </c>
      <c r="Y546" s="91">
        <f t="shared" si="320"/>
        <v>0</v>
      </c>
      <c r="Z546" s="91">
        <f t="shared" si="309"/>
        <v>8</v>
      </c>
      <c r="AA546" s="92">
        <f t="shared" si="310"/>
        <v>1</v>
      </c>
      <c r="AB546" s="93" t="s">
        <v>1011</v>
      </c>
      <c r="AC546" s="88" t="s">
        <v>802</v>
      </c>
      <c r="AD546" s="103">
        <v>42142</v>
      </c>
      <c r="AE546" s="99"/>
      <c r="AF546" s="140" t="s">
        <v>945</v>
      </c>
      <c r="AG546" s="140" t="s">
        <v>947</v>
      </c>
    </row>
    <row r="547" spans="1:34" s="114" customFormat="1" ht="12" customHeight="1" x14ac:dyDescent="0.2">
      <c r="A547" s="69">
        <f t="shared" si="271"/>
        <v>546</v>
      </c>
      <c r="B547" s="69">
        <v>14</v>
      </c>
      <c r="C547" s="78" t="str">
        <f t="shared" ref="C547:C549" si="352">IF(B547=11,"Крепкий алкоголь",IF(B547=14,"Пиво",IF(B547=12,"Вина тихие",IF(B547=13,"Вина игристые",IF(B547=21,"Б/а напитки",IF(B547=22,"Б/а напитки",IF(B547=23,"Мин.Вода",IF(B547=31,"Банки для продуктов",IF(B547=33,"Детское питание",IF(B547=51,"Разное",IF(B547=43,"Бутылки для капельниц","")))))))))))</f>
        <v>Пиво</v>
      </c>
      <c r="D547" s="99" t="s">
        <v>1008</v>
      </c>
      <c r="E547" s="79" t="str">
        <f t="shared" ref="E547:E549" si="353">K547</f>
        <v>КПНв-500-Хмелёфф</v>
      </c>
      <c r="F547" s="80">
        <v>138250</v>
      </c>
      <c r="G547" s="81">
        <f t="shared" ref="G547:G549" si="354">IF(AND(B547&gt;0,M547&gt;0),CONCATENATE(B547,M547,RIGHT(G546,4))+1,"")</f>
        <v>14300546</v>
      </c>
      <c r="H547" s="82">
        <v>500</v>
      </c>
      <c r="I547" s="83" t="s">
        <v>1009</v>
      </c>
      <c r="J547" s="84">
        <f t="shared" ref="J547:J548" si="355">F547</f>
        <v>138250</v>
      </c>
      <c r="K547" s="99" t="s">
        <v>1010</v>
      </c>
      <c r="L547" s="69" t="s">
        <v>125</v>
      </c>
      <c r="M547" s="69">
        <v>30</v>
      </c>
      <c r="N547" s="69">
        <v>275</v>
      </c>
      <c r="O547" s="69">
        <v>2240</v>
      </c>
      <c r="P547" s="100" t="s">
        <v>126</v>
      </c>
      <c r="Q547" s="100">
        <v>8</v>
      </c>
      <c r="R547" s="87">
        <v>2122</v>
      </c>
      <c r="S547" s="87" t="s">
        <v>127</v>
      </c>
      <c r="T547" s="87">
        <v>651</v>
      </c>
      <c r="U547" s="88"/>
      <c r="V547" s="99"/>
      <c r="W547" s="113"/>
      <c r="X547" s="90">
        <f t="shared" si="308"/>
        <v>1</v>
      </c>
      <c r="Y547" s="91">
        <f t="shared" si="320"/>
        <v>8</v>
      </c>
      <c r="Z547" s="91">
        <f t="shared" si="309"/>
        <v>0</v>
      </c>
      <c r="AA547" s="92">
        <f t="shared" si="310"/>
        <v>0</v>
      </c>
      <c r="AB547" s="93" t="s">
        <v>1012</v>
      </c>
      <c r="AC547" s="88" t="s">
        <v>802</v>
      </c>
      <c r="AD547" s="103">
        <v>42142</v>
      </c>
      <c r="AE547" s="99"/>
      <c r="AF547" s="140" t="s">
        <v>945</v>
      </c>
      <c r="AG547" s="140" t="s">
        <v>947</v>
      </c>
    </row>
    <row r="548" spans="1:34" s="104" customFormat="1" ht="12" customHeight="1" x14ac:dyDescent="0.2">
      <c r="A548" s="69">
        <f t="shared" si="271"/>
        <v>547</v>
      </c>
      <c r="B548" s="69">
        <v>21</v>
      </c>
      <c r="C548" s="78" t="str">
        <f t="shared" si="352"/>
        <v>Б/а напитки</v>
      </c>
      <c r="D548" s="99" t="s">
        <v>914</v>
      </c>
      <c r="E548" s="79" t="str">
        <f t="shared" si="353"/>
        <v>ВКПн2-250-Терминатор</v>
      </c>
      <c r="F548" s="80">
        <v>201525</v>
      </c>
      <c r="G548" s="81">
        <f t="shared" si="354"/>
        <v>21300547</v>
      </c>
      <c r="H548" s="82">
        <v>250</v>
      </c>
      <c r="I548" s="83" t="s">
        <v>1013</v>
      </c>
      <c r="J548" s="84">
        <f t="shared" si="355"/>
        <v>201525</v>
      </c>
      <c r="K548" s="99" t="s">
        <v>1014</v>
      </c>
      <c r="L548" s="69" t="s">
        <v>20</v>
      </c>
      <c r="M548" s="69">
        <v>30</v>
      </c>
      <c r="N548" s="69">
        <v>230</v>
      </c>
      <c r="O548" s="69">
        <v>3339</v>
      </c>
      <c r="P548" s="100" t="s">
        <v>337</v>
      </c>
      <c r="Q548" s="100">
        <v>9</v>
      </c>
      <c r="R548" s="87">
        <v>1801</v>
      </c>
      <c r="S548" s="87" t="s">
        <v>173</v>
      </c>
      <c r="T548" s="87">
        <v>806</v>
      </c>
      <c r="U548" s="101"/>
      <c r="V548" s="101"/>
      <c r="W548" s="102"/>
      <c r="X548" s="90">
        <f t="shared" si="308"/>
        <v>0</v>
      </c>
      <c r="Y548" s="91">
        <f t="shared" si="320"/>
        <v>0</v>
      </c>
      <c r="Z548" s="91">
        <f t="shared" si="309"/>
        <v>9</v>
      </c>
      <c r="AA548" s="92">
        <f t="shared" si="310"/>
        <v>1</v>
      </c>
      <c r="AB548" s="93" t="s">
        <v>1015</v>
      </c>
      <c r="AC548" s="101" t="s">
        <v>802</v>
      </c>
      <c r="AD548" s="103">
        <v>42146</v>
      </c>
      <c r="AE548" s="101"/>
      <c r="AF548" s="140" t="s">
        <v>945</v>
      </c>
      <c r="AG548" s="140" t="s">
        <v>947</v>
      </c>
    </row>
    <row r="549" spans="1:34" ht="12.75" customHeight="1" x14ac:dyDescent="0.2">
      <c r="A549" s="69">
        <f t="shared" si="271"/>
        <v>548</v>
      </c>
      <c r="B549" s="69">
        <v>43</v>
      </c>
      <c r="C549" s="78" t="str">
        <f t="shared" si="352"/>
        <v>Бутылки для капельниц</v>
      </c>
      <c r="D549" s="79" t="s">
        <v>968</v>
      </c>
      <c r="E549" s="79" t="str">
        <f t="shared" si="353"/>
        <v>II-250-2-МТО ГОСТ 10782-85</v>
      </c>
      <c r="F549" s="80">
        <v>400325</v>
      </c>
      <c r="G549" s="81">
        <f t="shared" si="354"/>
        <v>43100548</v>
      </c>
      <c r="H549" s="82">
        <v>250</v>
      </c>
      <c r="I549" s="83" t="s">
        <v>989</v>
      </c>
      <c r="J549" s="84"/>
      <c r="K549" s="99" t="s">
        <v>990</v>
      </c>
      <c r="L549" s="69" t="s">
        <v>20</v>
      </c>
      <c r="M549" s="65">
        <v>10</v>
      </c>
      <c r="N549" s="69">
        <v>202</v>
      </c>
      <c r="O549" s="86">
        <v>3420</v>
      </c>
      <c r="P549" s="100" t="s">
        <v>67</v>
      </c>
      <c r="Q549" s="69">
        <v>9</v>
      </c>
      <c r="R549" s="87">
        <v>1630</v>
      </c>
      <c r="S549" s="69">
        <v>10</v>
      </c>
      <c r="T549" s="69">
        <v>729</v>
      </c>
      <c r="U549" s="88"/>
      <c r="V549" s="88"/>
      <c r="W549" s="89"/>
      <c r="X549" s="90">
        <f t="shared" si="308"/>
        <v>0</v>
      </c>
      <c r="Y549" s="91">
        <f t="shared" si="320"/>
        <v>0</v>
      </c>
      <c r="Z549" s="91">
        <f t="shared" si="309"/>
        <v>10</v>
      </c>
      <c r="AA549" s="92">
        <f t="shared" si="310"/>
        <v>0</v>
      </c>
      <c r="AB549" s="93" t="s">
        <v>1016</v>
      </c>
      <c r="AC549" s="101" t="s">
        <v>802</v>
      </c>
      <c r="AD549" s="103">
        <v>42116</v>
      </c>
      <c r="AE549" s="88"/>
      <c r="AF549" s="140" t="s">
        <v>967</v>
      </c>
      <c r="AG549" s="88" t="s">
        <v>1062</v>
      </c>
      <c r="AH549" s="95" t="s">
        <v>1063</v>
      </c>
    </row>
    <row r="550" spans="1:34" ht="12.75" customHeight="1" x14ac:dyDescent="0.2">
      <c r="A550" s="69">
        <f t="shared" si="271"/>
        <v>549</v>
      </c>
      <c r="B550" s="69">
        <v>43</v>
      </c>
      <c r="C550" s="78" t="str">
        <f t="shared" ref="C550:C551" si="356">IF(B550=11,"Крепкий алкоголь",IF(B550=14,"Пиво",IF(B550=12,"Вина тихие",IF(B550=13,"Вина игристые",IF(B550=21,"Б/а напитки",IF(B550=22,"Б/а напитки",IF(B550=23,"Мин.Вода",IF(B550=31,"Банки для продуктов",IF(B550=33,"Детское питание",IF(B550=51,"Разное",IF(B550=43,"Бутылки для капельниц","")))))))))))</f>
        <v>Бутылки для капельниц</v>
      </c>
      <c r="D550" s="79" t="s">
        <v>961</v>
      </c>
      <c r="E550" s="79" t="str">
        <f t="shared" ref="E550:E551" si="357">K550</f>
        <v xml:space="preserve">II-250-2-МТО ГОСТ 10782-85 </v>
      </c>
      <c r="F550" s="80">
        <v>400425</v>
      </c>
      <c r="G550" s="81">
        <f t="shared" ref="G550:G551" si="358">IF(AND(B550&gt;0,M550&gt;0),CONCATENATE(B550,M550,RIGHT(G549,4))+1,"")</f>
        <v>43100549</v>
      </c>
      <c r="H550" s="82">
        <v>250</v>
      </c>
      <c r="I550" s="83" t="s">
        <v>989</v>
      </c>
      <c r="J550" s="84"/>
      <c r="K550" s="99" t="s">
        <v>1060</v>
      </c>
      <c r="L550" s="69" t="s">
        <v>20</v>
      </c>
      <c r="M550" s="65">
        <v>10</v>
      </c>
      <c r="N550" s="69">
        <v>200</v>
      </c>
      <c r="O550" s="86">
        <v>3672</v>
      </c>
      <c r="P550" s="100" t="s">
        <v>67</v>
      </c>
      <c r="Q550" s="69">
        <v>9</v>
      </c>
      <c r="R550" s="87">
        <v>1580</v>
      </c>
      <c r="S550" s="69">
        <v>10</v>
      </c>
      <c r="T550" s="69">
        <v>786</v>
      </c>
      <c r="U550" s="88"/>
      <c r="V550" s="88"/>
      <c r="W550" s="89"/>
      <c r="X550" s="90">
        <f t="shared" si="308"/>
        <v>0</v>
      </c>
      <c r="Y550" s="91">
        <f t="shared" si="320"/>
        <v>0</v>
      </c>
      <c r="Z550" s="91">
        <f t="shared" si="309"/>
        <v>10</v>
      </c>
      <c r="AA550" s="92">
        <f t="shared" si="310"/>
        <v>0</v>
      </c>
      <c r="AB550" s="93" t="s">
        <v>1019</v>
      </c>
      <c r="AC550" s="101" t="s">
        <v>802</v>
      </c>
      <c r="AD550" s="103">
        <v>42152</v>
      </c>
      <c r="AE550" s="88"/>
      <c r="AF550" s="140" t="s">
        <v>967</v>
      </c>
      <c r="AG550" s="88" t="s">
        <v>1062</v>
      </c>
      <c r="AH550" s="95" t="s">
        <v>1063</v>
      </c>
    </row>
    <row r="551" spans="1:34" s="104" customFormat="1" ht="12" customHeight="1" x14ac:dyDescent="0.2">
      <c r="A551" s="69">
        <f t="shared" ref="A551:A571" si="359">A550+1</f>
        <v>550</v>
      </c>
      <c r="B551" s="69">
        <v>51</v>
      </c>
      <c r="C551" s="78" t="str">
        <f t="shared" si="356"/>
        <v>Разное</v>
      </c>
      <c r="D551" s="99" t="s">
        <v>440</v>
      </c>
      <c r="E551" s="79" t="str">
        <f t="shared" si="357"/>
        <v>Флакон-СП-136-17</v>
      </c>
      <c r="F551" s="80">
        <v>500101</v>
      </c>
      <c r="G551" s="81">
        <f t="shared" si="358"/>
        <v>51100550</v>
      </c>
      <c r="H551" s="82">
        <v>17</v>
      </c>
      <c r="I551" s="83" t="s">
        <v>1020</v>
      </c>
      <c r="J551" s="84">
        <f t="shared" ref="J551" si="360">F551</f>
        <v>500101</v>
      </c>
      <c r="K551" s="99" t="s">
        <v>1021</v>
      </c>
      <c r="L551" s="69" t="s">
        <v>20</v>
      </c>
      <c r="M551" s="69">
        <v>10</v>
      </c>
      <c r="N551" s="69">
        <v>35</v>
      </c>
      <c r="O551" s="69">
        <v>23760</v>
      </c>
      <c r="P551" s="100" t="s">
        <v>1034</v>
      </c>
      <c r="Q551" s="100">
        <v>8</v>
      </c>
      <c r="R551" s="87">
        <v>1734</v>
      </c>
      <c r="S551" s="87" t="s">
        <v>1035</v>
      </c>
      <c r="T551" s="87">
        <v>881</v>
      </c>
      <c r="U551" s="88"/>
      <c r="V551" s="101"/>
      <c r="W551" s="102"/>
      <c r="X551" s="90">
        <f t="shared" si="308"/>
        <v>0</v>
      </c>
      <c r="Y551" s="91">
        <f t="shared" si="320"/>
        <v>0</v>
      </c>
      <c r="Z551" s="91">
        <f t="shared" si="309"/>
        <v>9</v>
      </c>
      <c r="AA551" s="92">
        <f t="shared" si="310"/>
        <v>0</v>
      </c>
      <c r="AB551" s="93" t="s">
        <v>1036</v>
      </c>
      <c r="AC551" s="101" t="s">
        <v>804</v>
      </c>
      <c r="AD551" s="103">
        <v>42157</v>
      </c>
      <c r="AE551" s="101"/>
      <c r="AF551" s="143" t="s">
        <v>949</v>
      </c>
      <c r="AG551" s="140"/>
    </row>
    <row r="552" spans="1:34" s="104" customFormat="1" ht="12" customHeight="1" x14ac:dyDescent="0.2">
      <c r="A552" s="69">
        <f t="shared" si="359"/>
        <v>551</v>
      </c>
      <c r="B552" s="69">
        <v>51</v>
      </c>
      <c r="C552" s="78" t="str">
        <f t="shared" ref="C552" si="361">IF(B552=11,"Крепкий алкоголь",IF(B552=14,"Пиво",IF(B552=12,"Вина тихие",IF(B552=13,"Вина игристые",IF(B552=21,"Б/а напитки",IF(B552=22,"Б/а напитки",IF(B552=23,"Мин.Вода",IF(B552=31,"Банки для продуктов",IF(B552=33,"Детское питание",IF(B552=51,"Разное",IF(B552=43,"Бутылки для капельниц","")))))))))))</f>
        <v>Разное</v>
      </c>
      <c r="D552" s="99" t="s">
        <v>440</v>
      </c>
      <c r="E552" s="79" t="str">
        <f t="shared" ref="E552" si="362">K552</f>
        <v>Флакон-СП-136А-17</v>
      </c>
      <c r="F552" s="80">
        <v>500201</v>
      </c>
      <c r="G552" s="81">
        <f t="shared" ref="G552" si="363">IF(AND(B552&gt;0,M552&gt;0),CONCATENATE(B552,M552,RIGHT(G551,4))+1,"")</f>
        <v>51100551</v>
      </c>
      <c r="H552" s="82">
        <v>17</v>
      </c>
      <c r="I552" s="83" t="s">
        <v>1020</v>
      </c>
      <c r="J552" s="84">
        <f t="shared" ref="J552" si="364">F552</f>
        <v>500201</v>
      </c>
      <c r="K552" s="99" t="s">
        <v>1022</v>
      </c>
      <c r="L552" s="69" t="s">
        <v>20</v>
      </c>
      <c r="M552" s="69">
        <v>10</v>
      </c>
      <c r="N552" s="69">
        <v>35</v>
      </c>
      <c r="O552" s="69">
        <v>26040</v>
      </c>
      <c r="P552" s="100" t="s">
        <v>1034</v>
      </c>
      <c r="Q552" s="100">
        <v>8</v>
      </c>
      <c r="R552" s="87">
        <v>1734</v>
      </c>
      <c r="S552" s="87" t="s">
        <v>1035</v>
      </c>
      <c r="T552" s="87">
        <v>961</v>
      </c>
      <c r="U552" s="88"/>
      <c r="V552" s="101"/>
      <c r="W552" s="102"/>
      <c r="X552" s="90">
        <f t="shared" si="308"/>
        <v>0</v>
      </c>
      <c r="Y552" s="91">
        <f t="shared" si="320"/>
        <v>0</v>
      </c>
      <c r="Z552" s="91">
        <f t="shared" si="309"/>
        <v>9</v>
      </c>
      <c r="AA552" s="92">
        <f t="shared" si="310"/>
        <v>0</v>
      </c>
      <c r="AB552" s="93" t="s">
        <v>1037</v>
      </c>
      <c r="AC552" s="101" t="s">
        <v>804</v>
      </c>
      <c r="AD552" s="103">
        <v>42157</v>
      </c>
      <c r="AE552" s="101"/>
      <c r="AF552" s="143" t="s">
        <v>949</v>
      </c>
      <c r="AG552" s="140"/>
    </row>
    <row r="553" spans="1:34" s="104" customFormat="1" ht="12" customHeight="1" x14ac:dyDescent="0.2">
      <c r="A553" s="69">
        <f t="shared" si="359"/>
        <v>552</v>
      </c>
      <c r="B553" s="69">
        <v>51</v>
      </c>
      <c r="C553" s="78" t="str">
        <f t="shared" ref="C553" si="365">IF(B553=11,"Крепкий алкоголь",IF(B553=14,"Пиво",IF(B553=12,"Вина тихие",IF(B553=13,"Вина игристые",IF(B553=21,"Б/а напитки",IF(B553=22,"Б/а напитки",IF(B553=23,"Мин.Вода",IF(B553=31,"Банки для продуктов",IF(B553=33,"Детское питание",IF(B553=51,"Разное",IF(B553=43,"Бутылки для капельниц","")))))))))))</f>
        <v>Разное</v>
      </c>
      <c r="D553" s="99" t="s">
        <v>440</v>
      </c>
      <c r="E553" s="79" t="str">
        <f t="shared" ref="E553" si="366">K553</f>
        <v>Флакон-СП-135-17</v>
      </c>
      <c r="F553" s="80">
        <v>500301</v>
      </c>
      <c r="G553" s="81">
        <f t="shared" ref="G553" si="367">IF(AND(B553&gt;0,M553&gt;0),CONCATENATE(B553,M553,RIGHT(G552,4))+1,"")</f>
        <v>51100552</v>
      </c>
      <c r="H553" s="82">
        <v>17</v>
      </c>
      <c r="I553" s="83" t="s">
        <v>1020</v>
      </c>
      <c r="J553" s="84">
        <f t="shared" ref="J553" si="368">F553</f>
        <v>500301</v>
      </c>
      <c r="K553" s="99" t="s">
        <v>1023</v>
      </c>
      <c r="L553" s="69" t="s">
        <v>20</v>
      </c>
      <c r="M553" s="69">
        <v>10</v>
      </c>
      <c r="N553" s="69">
        <v>35</v>
      </c>
      <c r="O553" s="69">
        <v>24480</v>
      </c>
      <c r="P553" s="100" t="s">
        <v>1034</v>
      </c>
      <c r="Q553" s="100">
        <v>8</v>
      </c>
      <c r="R553" s="87">
        <v>1734</v>
      </c>
      <c r="S553" s="87" t="s">
        <v>1035</v>
      </c>
      <c r="T553" s="87">
        <v>907</v>
      </c>
      <c r="U553" s="88"/>
      <c r="V553" s="101"/>
      <c r="W553" s="102"/>
      <c r="X553" s="90">
        <f t="shared" si="308"/>
        <v>0</v>
      </c>
      <c r="Y553" s="91">
        <f t="shared" si="320"/>
        <v>0</v>
      </c>
      <c r="Z553" s="91">
        <f t="shared" si="309"/>
        <v>9</v>
      </c>
      <c r="AA553" s="92">
        <f t="shared" si="310"/>
        <v>0</v>
      </c>
      <c r="AB553" s="93" t="s">
        <v>1038</v>
      </c>
      <c r="AC553" s="101" t="s">
        <v>804</v>
      </c>
      <c r="AD553" s="103">
        <v>42157</v>
      </c>
      <c r="AE553" s="101"/>
      <c r="AF553" s="143" t="s">
        <v>949</v>
      </c>
      <c r="AG553" s="140"/>
    </row>
    <row r="554" spans="1:34" s="104" customFormat="1" ht="12" customHeight="1" x14ac:dyDescent="0.2">
      <c r="A554" s="69">
        <f t="shared" si="359"/>
        <v>553</v>
      </c>
      <c r="B554" s="69">
        <v>51</v>
      </c>
      <c r="C554" s="78" t="str">
        <f t="shared" ref="C554" si="369">IF(B554=11,"Крепкий алкоголь",IF(B554=14,"Пиво",IF(B554=12,"Вина тихие",IF(B554=13,"Вина игристые",IF(B554=21,"Б/а напитки",IF(B554=22,"Б/а напитки",IF(B554=23,"Мин.Вода",IF(B554=31,"Банки для продуктов",IF(B554=33,"Детское питание",IF(B554=51,"Разное",IF(B554=43,"Бутылки для капельниц","")))))))))))</f>
        <v>Разное</v>
      </c>
      <c r="D554" s="99" t="s">
        <v>440</v>
      </c>
      <c r="E554" s="79" t="str">
        <f t="shared" ref="E554" si="370">K554</f>
        <v>Флакон-СП-135А-17</v>
      </c>
      <c r="F554" s="80">
        <v>500401</v>
      </c>
      <c r="G554" s="81">
        <f t="shared" ref="G554" si="371">IF(AND(B554&gt;0,M554&gt;0),CONCATENATE(B554,M554,RIGHT(G553,4))+1,"")</f>
        <v>51100553</v>
      </c>
      <c r="H554" s="82">
        <v>17</v>
      </c>
      <c r="I554" s="83" t="s">
        <v>1020</v>
      </c>
      <c r="J554" s="84">
        <f t="shared" ref="J554" si="372">F554</f>
        <v>500401</v>
      </c>
      <c r="K554" s="99" t="s">
        <v>1024</v>
      </c>
      <c r="L554" s="69" t="s">
        <v>20</v>
      </c>
      <c r="M554" s="69">
        <v>10</v>
      </c>
      <c r="N554" s="69">
        <v>35</v>
      </c>
      <c r="O554" s="69">
        <v>24480</v>
      </c>
      <c r="P554" s="100" t="s">
        <v>1034</v>
      </c>
      <c r="Q554" s="100">
        <v>8</v>
      </c>
      <c r="R554" s="87">
        <v>1734</v>
      </c>
      <c r="S554" s="87" t="s">
        <v>1035</v>
      </c>
      <c r="T554" s="87">
        <v>907</v>
      </c>
      <c r="U554" s="88"/>
      <c r="V554" s="101"/>
      <c r="W554" s="102"/>
      <c r="X554" s="90">
        <f t="shared" si="308"/>
        <v>0</v>
      </c>
      <c r="Y554" s="91">
        <f t="shared" si="320"/>
        <v>0</v>
      </c>
      <c r="Z554" s="91">
        <f t="shared" si="309"/>
        <v>9</v>
      </c>
      <c r="AA554" s="92">
        <f t="shared" si="310"/>
        <v>0</v>
      </c>
      <c r="AB554" s="93" t="s">
        <v>1039</v>
      </c>
      <c r="AC554" s="101" t="s">
        <v>804</v>
      </c>
      <c r="AD554" s="103">
        <v>42157</v>
      </c>
      <c r="AE554" s="101"/>
      <c r="AF554" s="143" t="s">
        <v>949</v>
      </c>
      <c r="AG554" s="140"/>
    </row>
    <row r="555" spans="1:34" s="104" customFormat="1" ht="12" customHeight="1" x14ac:dyDescent="0.2">
      <c r="A555" s="69">
        <f t="shared" si="359"/>
        <v>554</v>
      </c>
      <c r="B555" s="69">
        <v>51</v>
      </c>
      <c r="C555" s="78" t="str">
        <f t="shared" ref="C555" si="373">IF(B555=11,"Крепкий алкоголь",IF(B555=14,"Пиво",IF(B555=12,"Вина тихие",IF(B555=13,"Вина игристые",IF(B555=21,"Б/а напитки",IF(B555=22,"Б/а напитки",IF(B555=23,"Мин.Вода",IF(B555=31,"Банки для продуктов",IF(B555=33,"Детское питание",IF(B555=51,"Разное",IF(B555=43,"Бутылки для капельниц","")))))))))))</f>
        <v>Разное</v>
      </c>
      <c r="D555" s="99" t="s">
        <v>440</v>
      </c>
      <c r="E555" s="79" t="str">
        <f t="shared" ref="E555" si="374">K555</f>
        <v>Флакон-СП-134-18</v>
      </c>
      <c r="F555" s="80">
        <v>500501</v>
      </c>
      <c r="G555" s="81">
        <f t="shared" ref="G555" si="375">IF(AND(B555&gt;0,M555&gt;0),CONCATENATE(B555,M555,RIGHT(G554,4))+1,"")</f>
        <v>51100554</v>
      </c>
      <c r="H555" s="82">
        <v>18</v>
      </c>
      <c r="I555" s="83" t="s">
        <v>1025</v>
      </c>
      <c r="J555" s="84">
        <f t="shared" ref="J555" si="376">F555</f>
        <v>500501</v>
      </c>
      <c r="K555" s="99" t="s">
        <v>1026</v>
      </c>
      <c r="L555" s="69" t="s">
        <v>20</v>
      </c>
      <c r="M555" s="69">
        <v>10</v>
      </c>
      <c r="N555" s="69">
        <v>35</v>
      </c>
      <c r="O555" s="69">
        <v>22440</v>
      </c>
      <c r="P555" s="100" t="s">
        <v>1034</v>
      </c>
      <c r="Q555" s="100">
        <v>8</v>
      </c>
      <c r="R555" s="87">
        <v>1572</v>
      </c>
      <c r="S555" s="87" t="s">
        <v>1035</v>
      </c>
      <c r="T555" s="87">
        <v>835</v>
      </c>
      <c r="U555" s="88"/>
      <c r="V555" s="101"/>
      <c r="W555" s="102"/>
      <c r="X555" s="90">
        <f t="shared" si="308"/>
        <v>0</v>
      </c>
      <c r="Y555" s="91">
        <f t="shared" si="320"/>
        <v>0</v>
      </c>
      <c r="Z555" s="91">
        <f t="shared" si="309"/>
        <v>9</v>
      </c>
      <c r="AA555" s="92">
        <f t="shared" si="310"/>
        <v>0</v>
      </c>
      <c r="AB555" s="93" t="s">
        <v>1040</v>
      </c>
      <c r="AC555" s="101" t="s">
        <v>804</v>
      </c>
      <c r="AD555" s="103">
        <v>42157</v>
      </c>
      <c r="AE555" s="101"/>
      <c r="AF555" s="143" t="s">
        <v>949</v>
      </c>
      <c r="AG555" s="140"/>
    </row>
    <row r="556" spans="1:34" s="104" customFormat="1" ht="12" customHeight="1" x14ac:dyDescent="0.2">
      <c r="A556" s="69">
        <f t="shared" si="359"/>
        <v>555</v>
      </c>
      <c r="B556" s="69">
        <v>51</v>
      </c>
      <c r="C556" s="78" t="str">
        <f t="shared" ref="C556" si="377">IF(B556=11,"Крепкий алкоголь",IF(B556=14,"Пиво",IF(B556=12,"Вина тихие",IF(B556=13,"Вина игристые",IF(B556=21,"Б/а напитки",IF(B556=22,"Б/а напитки",IF(B556=23,"Мин.Вода",IF(B556=31,"Банки для продуктов",IF(B556=33,"Детское питание",IF(B556=51,"Разное",IF(B556=43,"Бутылки для капельниц","")))))))))))</f>
        <v>Разное</v>
      </c>
      <c r="D556" s="99" t="s">
        <v>440</v>
      </c>
      <c r="E556" s="79" t="str">
        <f t="shared" ref="E556" si="378">K556</f>
        <v>Флакон-СП-134А-18</v>
      </c>
      <c r="F556" s="80">
        <v>500601</v>
      </c>
      <c r="G556" s="81">
        <f t="shared" ref="G556" si="379">IF(AND(B556&gt;0,M556&gt;0),CONCATENATE(B556,M556,RIGHT(G555,4))+1,"")</f>
        <v>51100555</v>
      </c>
      <c r="H556" s="82">
        <v>18</v>
      </c>
      <c r="I556" s="83" t="s">
        <v>1025</v>
      </c>
      <c r="J556" s="84">
        <f t="shared" ref="J556" si="380">F556</f>
        <v>500601</v>
      </c>
      <c r="K556" s="99" t="s">
        <v>1027</v>
      </c>
      <c r="L556" s="69" t="s">
        <v>20</v>
      </c>
      <c r="M556" s="69">
        <v>10</v>
      </c>
      <c r="N556" s="69">
        <v>35</v>
      </c>
      <c r="O556" s="69">
        <v>22440</v>
      </c>
      <c r="P556" s="100" t="s">
        <v>1034</v>
      </c>
      <c r="Q556" s="100">
        <v>8</v>
      </c>
      <c r="R556" s="87">
        <v>1572</v>
      </c>
      <c r="S556" s="87" t="s">
        <v>1035</v>
      </c>
      <c r="T556" s="87">
        <v>835</v>
      </c>
      <c r="U556" s="88"/>
      <c r="V556" s="101"/>
      <c r="W556" s="102"/>
      <c r="X556" s="90">
        <f t="shared" si="308"/>
        <v>0</v>
      </c>
      <c r="Y556" s="91">
        <f t="shared" si="320"/>
        <v>0</v>
      </c>
      <c r="Z556" s="91">
        <f t="shared" si="309"/>
        <v>9</v>
      </c>
      <c r="AA556" s="92">
        <f t="shared" si="310"/>
        <v>0</v>
      </c>
      <c r="AB556" s="93" t="s">
        <v>1041</v>
      </c>
      <c r="AC556" s="101" t="s">
        <v>804</v>
      </c>
      <c r="AD556" s="103">
        <v>42157</v>
      </c>
      <c r="AE556" s="101"/>
      <c r="AF556" s="143" t="s">
        <v>949</v>
      </c>
      <c r="AG556" s="140"/>
    </row>
    <row r="557" spans="1:34" s="104" customFormat="1" ht="12" customHeight="1" x14ac:dyDescent="0.2">
      <c r="A557" s="69">
        <f t="shared" si="359"/>
        <v>556</v>
      </c>
      <c r="B557" s="69">
        <v>51</v>
      </c>
      <c r="C557" s="78" t="str">
        <f t="shared" ref="C557" si="381">IF(B557=11,"Крепкий алкоголь",IF(B557=14,"Пиво",IF(B557=12,"Вина тихие",IF(B557=13,"Вина игристые",IF(B557=21,"Б/а напитки",IF(B557=22,"Б/а напитки",IF(B557=23,"Мин.Вода",IF(B557=31,"Банки для продуктов",IF(B557=33,"Детское питание",IF(B557=51,"Разное",IF(B557=43,"Бутылки для капельниц","")))))))))))</f>
        <v>Разное</v>
      </c>
      <c r="D557" s="99" t="s">
        <v>440</v>
      </c>
      <c r="E557" s="79" t="str">
        <f t="shared" ref="E557" si="382">K557</f>
        <v>Флакон-СП-133-18</v>
      </c>
      <c r="F557" s="80">
        <v>500701</v>
      </c>
      <c r="G557" s="81">
        <f t="shared" ref="G557" si="383">IF(AND(B557&gt;0,M557&gt;0),CONCATENATE(B557,M557,RIGHT(G556,4))+1,"")</f>
        <v>51100556</v>
      </c>
      <c r="H557" s="82">
        <v>18</v>
      </c>
      <c r="I557" s="83" t="s">
        <v>1025</v>
      </c>
      <c r="J557" s="84">
        <f t="shared" ref="J557" si="384">F557</f>
        <v>500701</v>
      </c>
      <c r="K557" s="99" t="s">
        <v>1028</v>
      </c>
      <c r="L557" s="69" t="s">
        <v>20</v>
      </c>
      <c r="M557" s="69">
        <v>10</v>
      </c>
      <c r="N557" s="69">
        <v>35</v>
      </c>
      <c r="O557" s="69">
        <v>22440</v>
      </c>
      <c r="P557" s="100" t="s">
        <v>1034</v>
      </c>
      <c r="Q557" s="100">
        <v>8</v>
      </c>
      <c r="R557" s="87">
        <v>1572</v>
      </c>
      <c r="S557" s="87" t="s">
        <v>1035</v>
      </c>
      <c r="T557" s="87">
        <v>835</v>
      </c>
      <c r="U557" s="88"/>
      <c r="V557" s="101"/>
      <c r="W557" s="102"/>
      <c r="X557" s="90">
        <f t="shared" si="308"/>
        <v>0</v>
      </c>
      <c r="Y557" s="91">
        <f t="shared" si="320"/>
        <v>0</v>
      </c>
      <c r="Z557" s="91">
        <f t="shared" si="309"/>
        <v>9</v>
      </c>
      <c r="AA557" s="92">
        <f t="shared" si="310"/>
        <v>0</v>
      </c>
      <c r="AB557" s="93" t="s">
        <v>1042</v>
      </c>
      <c r="AC557" s="101" t="s">
        <v>804</v>
      </c>
      <c r="AD557" s="103">
        <v>42157</v>
      </c>
      <c r="AE557" s="101"/>
      <c r="AF557" s="143" t="s">
        <v>949</v>
      </c>
      <c r="AG557" s="140"/>
    </row>
    <row r="558" spans="1:34" s="104" customFormat="1" ht="12" customHeight="1" x14ac:dyDescent="0.2">
      <c r="A558" s="69">
        <f t="shared" si="359"/>
        <v>557</v>
      </c>
      <c r="B558" s="69">
        <v>51</v>
      </c>
      <c r="C558" s="78" t="str">
        <f t="shared" ref="C558" si="385">IF(B558=11,"Крепкий алкоголь",IF(B558=14,"Пиво",IF(B558=12,"Вина тихие",IF(B558=13,"Вина игристые",IF(B558=21,"Б/а напитки",IF(B558=22,"Б/а напитки",IF(B558=23,"Мин.Вода",IF(B558=31,"Банки для продуктов",IF(B558=33,"Детское питание",IF(B558=51,"Разное",IF(B558=43,"Бутылки для капельниц","")))))))))))</f>
        <v>Разное</v>
      </c>
      <c r="D558" s="99" t="s">
        <v>440</v>
      </c>
      <c r="E558" s="79" t="str">
        <f t="shared" ref="E558" si="386">K558</f>
        <v>Флакон-СП-133А-18</v>
      </c>
      <c r="F558" s="80">
        <v>500801</v>
      </c>
      <c r="G558" s="81">
        <f t="shared" ref="G558" si="387">IF(AND(B558&gt;0,M558&gt;0),CONCATENATE(B558,M558,RIGHT(G557,4))+1,"")</f>
        <v>51100557</v>
      </c>
      <c r="H558" s="82">
        <v>18</v>
      </c>
      <c r="I558" s="83" t="s">
        <v>1025</v>
      </c>
      <c r="J558" s="84">
        <f t="shared" ref="J558" si="388">F558</f>
        <v>500801</v>
      </c>
      <c r="K558" s="99" t="s">
        <v>1029</v>
      </c>
      <c r="L558" s="69" t="s">
        <v>20</v>
      </c>
      <c r="M558" s="69">
        <v>10</v>
      </c>
      <c r="N558" s="69">
        <v>35</v>
      </c>
      <c r="O558" s="69">
        <v>22440</v>
      </c>
      <c r="P558" s="100" t="s">
        <v>1034</v>
      </c>
      <c r="Q558" s="100">
        <v>8</v>
      </c>
      <c r="R558" s="87">
        <v>1572</v>
      </c>
      <c r="S558" s="87" t="s">
        <v>1035</v>
      </c>
      <c r="T558" s="87">
        <v>835</v>
      </c>
      <c r="U558" s="88"/>
      <c r="V558" s="101"/>
      <c r="W558" s="102"/>
      <c r="X558" s="90">
        <f t="shared" si="308"/>
        <v>0</v>
      </c>
      <c r="Y558" s="91">
        <f t="shared" si="320"/>
        <v>0</v>
      </c>
      <c r="Z558" s="91">
        <f t="shared" si="309"/>
        <v>9</v>
      </c>
      <c r="AA558" s="92">
        <f t="shared" si="310"/>
        <v>0</v>
      </c>
      <c r="AB558" s="93" t="s">
        <v>1043</v>
      </c>
      <c r="AC558" s="101" t="s">
        <v>804</v>
      </c>
      <c r="AD558" s="103">
        <v>42157</v>
      </c>
      <c r="AE558" s="101"/>
      <c r="AF558" s="143" t="s">
        <v>949</v>
      </c>
      <c r="AG558" s="140"/>
    </row>
    <row r="559" spans="1:34" s="104" customFormat="1" ht="12" customHeight="1" x14ac:dyDescent="0.2">
      <c r="A559" s="69">
        <f t="shared" si="359"/>
        <v>558</v>
      </c>
      <c r="B559" s="69">
        <v>51</v>
      </c>
      <c r="C559" s="78" t="str">
        <f t="shared" ref="C559" si="389">IF(B559=11,"Крепкий алкоголь",IF(B559=14,"Пиво",IF(B559=12,"Вина тихие",IF(B559=13,"Вина игристые",IF(B559=21,"Б/а напитки",IF(B559=22,"Б/а напитки",IF(B559=23,"Мин.Вода",IF(B559=31,"Банки для продуктов",IF(B559=33,"Детское питание",IF(B559=51,"Разное",IF(B559=43,"Бутылки для капельниц","")))))))))))</f>
        <v>Разное</v>
      </c>
      <c r="D559" s="99" t="s">
        <v>440</v>
      </c>
      <c r="E559" s="79" t="str">
        <f t="shared" ref="E559" si="390">K559</f>
        <v>Флакон-СП-132-17</v>
      </c>
      <c r="F559" s="80">
        <v>500901</v>
      </c>
      <c r="G559" s="81">
        <f t="shared" ref="G559" si="391">IF(AND(B559&gt;0,M559&gt;0),CONCATENATE(B559,M559,RIGHT(G558,4))+1,"")</f>
        <v>51100558</v>
      </c>
      <c r="H559" s="82">
        <v>17</v>
      </c>
      <c r="I559" s="83" t="s">
        <v>1020</v>
      </c>
      <c r="J559" s="84">
        <f t="shared" ref="J559" si="392">F559</f>
        <v>500901</v>
      </c>
      <c r="K559" s="99" t="s">
        <v>1030</v>
      </c>
      <c r="L559" s="69" t="s">
        <v>20</v>
      </c>
      <c r="M559" s="69">
        <v>10</v>
      </c>
      <c r="N559" s="69">
        <v>35</v>
      </c>
      <c r="O559" s="69">
        <v>20520</v>
      </c>
      <c r="P559" s="100" t="s">
        <v>1034</v>
      </c>
      <c r="Q559" s="100">
        <v>8</v>
      </c>
      <c r="R559" s="87">
        <v>1734</v>
      </c>
      <c r="S559" s="87" t="s">
        <v>1035</v>
      </c>
      <c r="T559" s="87">
        <v>769</v>
      </c>
      <c r="U559" s="88"/>
      <c r="V559" s="101"/>
      <c r="W559" s="102"/>
      <c r="X559" s="90">
        <f t="shared" si="308"/>
        <v>0</v>
      </c>
      <c r="Y559" s="91">
        <f t="shared" si="320"/>
        <v>0</v>
      </c>
      <c r="Z559" s="91">
        <f t="shared" si="309"/>
        <v>9</v>
      </c>
      <c r="AA559" s="92">
        <f t="shared" si="310"/>
        <v>0</v>
      </c>
      <c r="AB559" s="93" t="s">
        <v>1044</v>
      </c>
      <c r="AC559" s="101" t="s">
        <v>804</v>
      </c>
      <c r="AD559" s="103">
        <v>42157</v>
      </c>
      <c r="AE559" s="101"/>
      <c r="AF559" s="143" t="s">
        <v>949</v>
      </c>
      <c r="AG559" s="140"/>
    </row>
    <row r="560" spans="1:34" s="104" customFormat="1" ht="12" customHeight="1" x14ac:dyDescent="0.2">
      <c r="A560" s="69">
        <f t="shared" si="359"/>
        <v>559</v>
      </c>
      <c r="B560" s="69">
        <v>51</v>
      </c>
      <c r="C560" s="78" t="str">
        <f t="shared" ref="C560" si="393">IF(B560=11,"Крепкий алкоголь",IF(B560=14,"Пиво",IF(B560=12,"Вина тихие",IF(B560=13,"Вина игристые",IF(B560=21,"Б/а напитки",IF(B560=22,"Б/а напитки",IF(B560=23,"Мин.Вода",IF(B560=31,"Банки для продуктов",IF(B560=33,"Детское питание",IF(B560=51,"Разное",IF(B560=43,"Бутылки для капельниц","")))))))))))</f>
        <v>Разное</v>
      </c>
      <c r="D560" s="99" t="s">
        <v>440</v>
      </c>
      <c r="E560" s="79" t="str">
        <f t="shared" ref="E560" si="394">K560</f>
        <v>Флакон-СП-132А-17</v>
      </c>
      <c r="F560" s="80">
        <v>501001</v>
      </c>
      <c r="G560" s="81">
        <f t="shared" ref="G560" si="395">IF(AND(B560&gt;0,M560&gt;0),CONCATENATE(B560,M560,RIGHT(G559,4))+1,"")</f>
        <v>51100559</v>
      </c>
      <c r="H560" s="82">
        <v>17</v>
      </c>
      <c r="I560" s="83" t="s">
        <v>1020</v>
      </c>
      <c r="J560" s="84">
        <f t="shared" ref="J560" si="396">F560</f>
        <v>501001</v>
      </c>
      <c r="K560" s="99" t="s">
        <v>1031</v>
      </c>
      <c r="L560" s="69" t="s">
        <v>20</v>
      </c>
      <c r="M560" s="69">
        <v>10</v>
      </c>
      <c r="N560" s="69">
        <v>35</v>
      </c>
      <c r="O560" s="69">
        <v>20520</v>
      </c>
      <c r="P560" s="100" t="s">
        <v>1034</v>
      </c>
      <c r="Q560" s="100">
        <v>8</v>
      </c>
      <c r="R560" s="87">
        <v>1734</v>
      </c>
      <c r="S560" s="87" t="s">
        <v>1035</v>
      </c>
      <c r="T560" s="87">
        <v>769</v>
      </c>
      <c r="U560" s="88"/>
      <c r="V560" s="101"/>
      <c r="W560" s="102"/>
      <c r="X560" s="90">
        <f t="shared" si="308"/>
        <v>0</v>
      </c>
      <c r="Y560" s="91">
        <f t="shared" si="320"/>
        <v>0</v>
      </c>
      <c r="Z560" s="91">
        <f t="shared" si="309"/>
        <v>9</v>
      </c>
      <c r="AA560" s="92">
        <f t="shared" si="310"/>
        <v>0</v>
      </c>
      <c r="AB560" s="93" t="s">
        <v>1045</v>
      </c>
      <c r="AC560" s="101" t="s">
        <v>804</v>
      </c>
      <c r="AD560" s="103">
        <v>42157</v>
      </c>
      <c r="AE560" s="101"/>
      <c r="AF560" s="143" t="s">
        <v>949</v>
      </c>
      <c r="AG560" s="140"/>
    </row>
    <row r="561" spans="1:33" s="104" customFormat="1" ht="12" customHeight="1" x14ac:dyDescent="0.2">
      <c r="A561" s="69">
        <f t="shared" si="359"/>
        <v>560</v>
      </c>
      <c r="B561" s="69">
        <v>51</v>
      </c>
      <c r="C561" s="78" t="str">
        <f t="shared" ref="C561" si="397">IF(B561=11,"Крепкий алкоголь",IF(B561=14,"Пиво",IF(B561=12,"Вина тихие",IF(B561=13,"Вина игристые",IF(B561=21,"Б/а напитки",IF(B561=22,"Б/а напитки",IF(B561=23,"Мин.Вода",IF(B561=31,"Банки для продуктов",IF(B561=33,"Детское питание",IF(B561=51,"Разное",IF(B561=43,"Бутылки для капельниц","")))))))))))</f>
        <v>Разное</v>
      </c>
      <c r="D561" s="99" t="s">
        <v>440</v>
      </c>
      <c r="E561" s="79" t="str">
        <f t="shared" ref="E561" si="398">K561</f>
        <v>Флакон-СП-131-15</v>
      </c>
      <c r="F561" s="80">
        <v>501101</v>
      </c>
      <c r="G561" s="81">
        <f t="shared" ref="G561" si="399">IF(AND(B561&gt;0,M561&gt;0),CONCATENATE(B561,M561,RIGHT(G560,4))+1,"")</f>
        <v>51100560</v>
      </c>
      <c r="H561" s="82">
        <v>15</v>
      </c>
      <c r="I561" s="83" t="s">
        <v>727</v>
      </c>
      <c r="J561" s="84">
        <f t="shared" ref="J561" si="400">F561</f>
        <v>501101</v>
      </c>
      <c r="K561" s="99" t="s">
        <v>1032</v>
      </c>
      <c r="L561" s="69" t="s">
        <v>20</v>
      </c>
      <c r="M561" s="69">
        <v>10</v>
      </c>
      <c r="N561" s="69">
        <v>35</v>
      </c>
      <c r="O561" s="69">
        <v>23040</v>
      </c>
      <c r="P561" s="100" t="s">
        <v>1034</v>
      </c>
      <c r="Q561" s="100">
        <v>8</v>
      </c>
      <c r="R561" s="87">
        <v>1734</v>
      </c>
      <c r="S561" s="87" t="s">
        <v>1035</v>
      </c>
      <c r="T561" s="87">
        <v>857</v>
      </c>
      <c r="U561" s="88"/>
      <c r="V561" s="101"/>
      <c r="W561" s="102"/>
      <c r="X561" s="90">
        <f t="shared" si="308"/>
        <v>0</v>
      </c>
      <c r="Y561" s="91">
        <f t="shared" si="320"/>
        <v>0</v>
      </c>
      <c r="Z561" s="91">
        <f t="shared" si="309"/>
        <v>9</v>
      </c>
      <c r="AA561" s="92">
        <f t="shared" si="310"/>
        <v>0</v>
      </c>
      <c r="AB561" s="93" t="s">
        <v>1046</v>
      </c>
      <c r="AC561" s="101" t="s">
        <v>804</v>
      </c>
      <c r="AD561" s="103">
        <v>42157</v>
      </c>
      <c r="AE561" s="101"/>
      <c r="AF561" s="143" t="s">
        <v>949</v>
      </c>
      <c r="AG561" s="140"/>
    </row>
    <row r="562" spans="1:33" s="104" customFormat="1" ht="12" customHeight="1" x14ac:dyDescent="0.2">
      <c r="A562" s="69">
        <f t="shared" si="359"/>
        <v>561</v>
      </c>
      <c r="B562" s="69">
        <v>51</v>
      </c>
      <c r="C562" s="78" t="str">
        <f t="shared" ref="C562:C564" si="401">IF(B562=11,"Крепкий алкоголь",IF(B562=14,"Пиво",IF(B562=12,"Вина тихие",IF(B562=13,"Вина игристые",IF(B562=21,"Б/а напитки",IF(B562=22,"Б/а напитки",IF(B562=23,"Мин.Вода",IF(B562=31,"Банки для продуктов",IF(B562=33,"Детское питание",IF(B562=51,"Разное",IF(B562=43,"Бутылки для капельниц","")))))))))))</f>
        <v>Разное</v>
      </c>
      <c r="D562" s="99" t="s">
        <v>440</v>
      </c>
      <c r="E562" s="79" t="str">
        <f t="shared" ref="E562:E564" si="402">K562</f>
        <v>Флакон-СП-131А-15</v>
      </c>
      <c r="F562" s="80">
        <v>501201</v>
      </c>
      <c r="G562" s="81">
        <f t="shared" ref="G562:G564" si="403">IF(AND(B562&gt;0,M562&gt;0),CONCATENATE(B562,M562,RIGHT(G561,4))+1,"")</f>
        <v>51100561</v>
      </c>
      <c r="H562" s="82">
        <v>15</v>
      </c>
      <c r="I562" s="83" t="s">
        <v>727</v>
      </c>
      <c r="J562" s="84">
        <f t="shared" ref="J562:J564" si="404">F562</f>
        <v>501201</v>
      </c>
      <c r="K562" s="99" t="s">
        <v>1033</v>
      </c>
      <c r="L562" s="69" t="s">
        <v>20</v>
      </c>
      <c r="M562" s="69">
        <v>10</v>
      </c>
      <c r="N562" s="69">
        <v>35</v>
      </c>
      <c r="O562" s="69">
        <v>23040</v>
      </c>
      <c r="P562" s="100" t="s">
        <v>1034</v>
      </c>
      <c r="Q562" s="100">
        <v>8</v>
      </c>
      <c r="R562" s="87">
        <v>1734</v>
      </c>
      <c r="S562" s="87" t="s">
        <v>1035</v>
      </c>
      <c r="T562" s="87">
        <v>857</v>
      </c>
      <c r="U562" s="88"/>
      <c r="V562" s="101"/>
      <c r="W562" s="102"/>
      <c r="X562" s="90">
        <f t="shared" si="308"/>
        <v>0</v>
      </c>
      <c r="Y562" s="91">
        <f t="shared" si="320"/>
        <v>0</v>
      </c>
      <c r="Z562" s="91">
        <f t="shared" si="309"/>
        <v>9</v>
      </c>
      <c r="AA562" s="92">
        <f t="shared" si="310"/>
        <v>0</v>
      </c>
      <c r="AB562" s="93" t="s">
        <v>1047</v>
      </c>
      <c r="AC562" s="101" t="s">
        <v>804</v>
      </c>
      <c r="AD562" s="103">
        <v>42157</v>
      </c>
      <c r="AE562" s="101"/>
      <c r="AF562" s="143" t="s">
        <v>949</v>
      </c>
      <c r="AG562" s="140"/>
    </row>
    <row r="563" spans="1:33" s="104" customFormat="1" ht="12" customHeight="1" x14ac:dyDescent="0.2">
      <c r="A563" s="69">
        <f t="shared" si="359"/>
        <v>562</v>
      </c>
      <c r="B563" s="69">
        <v>33</v>
      </c>
      <c r="C563" s="78" t="str">
        <f t="shared" si="401"/>
        <v>Детское питание</v>
      </c>
      <c r="D563" s="99" t="s">
        <v>968</v>
      </c>
      <c r="E563" s="79" t="str">
        <f t="shared" si="402"/>
        <v>КП-200-БДП</v>
      </c>
      <c r="F563" s="80">
        <v>302720</v>
      </c>
      <c r="G563" s="81">
        <f t="shared" si="403"/>
        <v>33100562</v>
      </c>
      <c r="H563" s="82">
        <v>200</v>
      </c>
      <c r="I563" s="83" t="s">
        <v>1048</v>
      </c>
      <c r="J563" s="84">
        <f t="shared" si="404"/>
        <v>302720</v>
      </c>
      <c r="K563" s="99" t="s">
        <v>1049</v>
      </c>
      <c r="L563" s="69" t="s">
        <v>20</v>
      </c>
      <c r="M563" s="69">
        <v>10</v>
      </c>
      <c r="N563" s="69">
        <v>190</v>
      </c>
      <c r="O563" s="69">
        <v>3840</v>
      </c>
      <c r="P563" s="100" t="s">
        <v>1050</v>
      </c>
      <c r="Q563" s="100">
        <v>10</v>
      </c>
      <c r="R563" s="87">
        <v>1710</v>
      </c>
      <c r="S563" s="87" t="s">
        <v>1051</v>
      </c>
      <c r="T563" s="87">
        <v>775</v>
      </c>
      <c r="U563" s="101" t="s">
        <v>1053</v>
      </c>
      <c r="V563" s="101"/>
      <c r="W563" s="102"/>
      <c r="X563" s="90">
        <f t="shared" si="308"/>
        <v>0</v>
      </c>
      <c r="Y563" s="91">
        <f t="shared" si="320"/>
        <v>0</v>
      </c>
      <c r="Z563" s="91">
        <f t="shared" si="309"/>
        <v>1</v>
      </c>
      <c r="AA563" s="92">
        <f t="shared" si="310"/>
        <v>10</v>
      </c>
      <c r="AB563" s="93" t="s">
        <v>1052</v>
      </c>
      <c r="AC563" s="101" t="s">
        <v>802</v>
      </c>
      <c r="AD563" s="103">
        <v>42159</v>
      </c>
      <c r="AE563" s="101"/>
      <c r="AF563" s="141" t="s">
        <v>975</v>
      </c>
      <c r="AG563" s="101"/>
    </row>
    <row r="564" spans="1:33" s="104" customFormat="1" ht="12" customHeight="1" x14ac:dyDescent="0.2">
      <c r="A564" s="69">
        <f t="shared" si="359"/>
        <v>563</v>
      </c>
      <c r="B564" s="69">
        <v>14</v>
      </c>
      <c r="C564" s="78" t="str">
        <f t="shared" si="401"/>
        <v>Пиво</v>
      </c>
      <c r="D564" s="99" t="s">
        <v>23</v>
      </c>
      <c r="E564" s="79" t="str">
        <f t="shared" si="402"/>
        <v>КПНв-500-NRW</v>
      </c>
      <c r="F564" s="80">
        <v>131250</v>
      </c>
      <c r="G564" s="81">
        <f t="shared" si="403"/>
        <v>14300563</v>
      </c>
      <c r="H564" s="82">
        <v>500</v>
      </c>
      <c r="I564" s="83" t="s">
        <v>729</v>
      </c>
      <c r="J564" s="84">
        <f t="shared" si="404"/>
        <v>131250</v>
      </c>
      <c r="K564" s="99" t="s">
        <v>446</v>
      </c>
      <c r="L564" s="69" t="s">
        <v>125</v>
      </c>
      <c r="M564" s="69">
        <v>30</v>
      </c>
      <c r="N564" s="69">
        <v>275</v>
      </c>
      <c r="O564" s="69">
        <v>2312</v>
      </c>
      <c r="P564" s="100" t="s">
        <v>43</v>
      </c>
      <c r="Q564" s="100">
        <v>8</v>
      </c>
      <c r="R564" s="87">
        <v>2266</v>
      </c>
      <c r="S564" s="87">
        <v>9</v>
      </c>
      <c r="T564" s="87">
        <v>672</v>
      </c>
      <c r="U564" s="101"/>
      <c r="V564" s="101"/>
      <c r="W564" s="102"/>
      <c r="X564" s="90">
        <f t="shared" si="308"/>
        <v>0</v>
      </c>
      <c r="Y564" s="91">
        <f t="shared" si="320"/>
        <v>0</v>
      </c>
      <c r="Z564" s="91">
        <f t="shared" si="309"/>
        <v>9</v>
      </c>
      <c r="AA564" s="92">
        <f t="shared" si="310"/>
        <v>0</v>
      </c>
      <c r="AB564" s="93" t="s">
        <v>1054</v>
      </c>
      <c r="AC564" s="88" t="s">
        <v>802</v>
      </c>
      <c r="AD564" s="103">
        <v>42171</v>
      </c>
      <c r="AE564" s="101"/>
      <c r="AF564" s="140" t="s">
        <v>945</v>
      </c>
      <c r="AG564" s="140" t="s">
        <v>947</v>
      </c>
    </row>
    <row r="565" spans="1:33" s="104" customFormat="1" ht="12" customHeight="1" x14ac:dyDescent="0.2">
      <c r="A565" s="69">
        <f t="shared" si="359"/>
        <v>564</v>
      </c>
      <c r="B565" s="69">
        <v>33</v>
      </c>
      <c r="C565" s="78" t="str">
        <f t="shared" ref="C565:C569" si="405">IF(B565=11,"Крепкий алкоголь",IF(B565=14,"Пиво",IF(B565=12,"Вина тихие",IF(B565=13,"Вина игристые",IF(B565=21,"Б/а напитки",IF(B565=22,"Б/а напитки",IF(B565=23,"Мин.Вода",IF(B565=31,"Банки для продуктов",IF(B565=33,"Детское питание",IF(B565=51,"Разное",IF(B565=43,"Бутылки для капельниц","")))))))))))</f>
        <v>Детское питание</v>
      </c>
      <c r="D565" s="99" t="s">
        <v>968</v>
      </c>
      <c r="E565" s="79" t="str">
        <f t="shared" ref="E565:E569" si="406">K565</f>
        <v>КП-200-БДП</v>
      </c>
      <c r="F565" s="80">
        <v>302720</v>
      </c>
      <c r="G565" s="81">
        <f t="shared" ref="G565:G569" si="407">IF(AND(B565&gt;0,M565&gt;0),CONCATENATE(B565,M565,RIGHT(G564,4))+1,"")</f>
        <v>33100564</v>
      </c>
      <c r="H565" s="82">
        <v>200</v>
      </c>
      <c r="I565" s="83" t="s">
        <v>1048</v>
      </c>
      <c r="J565" s="84">
        <f t="shared" ref="J565:J569" si="408">F565</f>
        <v>302720</v>
      </c>
      <c r="K565" s="99" t="s">
        <v>1049</v>
      </c>
      <c r="L565" s="69" t="s">
        <v>20</v>
      </c>
      <c r="M565" s="69">
        <v>10</v>
      </c>
      <c r="N565" s="69">
        <v>190</v>
      </c>
      <c r="O565" s="69">
        <v>3696</v>
      </c>
      <c r="P565" s="100" t="s">
        <v>43</v>
      </c>
      <c r="Q565" s="100">
        <v>8</v>
      </c>
      <c r="R565" s="87">
        <v>1556</v>
      </c>
      <c r="S565" s="87" t="s">
        <v>127</v>
      </c>
      <c r="T565" s="87">
        <v>729</v>
      </c>
      <c r="U565" s="101"/>
      <c r="V565" s="101"/>
      <c r="W565" s="102"/>
      <c r="X565" s="90">
        <f t="shared" si="308"/>
        <v>0</v>
      </c>
      <c r="Y565" s="91">
        <f t="shared" si="320"/>
        <v>0</v>
      </c>
      <c r="Z565" s="91">
        <f t="shared" si="309"/>
        <v>9</v>
      </c>
      <c r="AA565" s="92">
        <f t="shared" si="310"/>
        <v>0</v>
      </c>
      <c r="AB565" s="93" t="s">
        <v>1055</v>
      </c>
      <c r="AC565" s="101" t="s">
        <v>802</v>
      </c>
      <c r="AD565" s="103">
        <v>42174</v>
      </c>
      <c r="AE565" s="101"/>
      <c r="AF565" s="141" t="s">
        <v>975</v>
      </c>
      <c r="AG565" s="101"/>
    </row>
    <row r="566" spans="1:33" s="104" customFormat="1" ht="12" customHeight="1" x14ac:dyDescent="0.2">
      <c r="A566" s="69">
        <f t="shared" si="359"/>
        <v>565</v>
      </c>
      <c r="B566" s="69">
        <v>14</v>
      </c>
      <c r="C566" s="78" t="str">
        <f t="shared" si="405"/>
        <v>Пиво</v>
      </c>
      <c r="D566" s="99" t="s">
        <v>23</v>
      </c>
      <c r="E566" s="79" t="str">
        <f t="shared" si="406"/>
        <v>КПНв-500-Утро</v>
      </c>
      <c r="F566" s="80">
        <v>136250</v>
      </c>
      <c r="G566" s="81">
        <f t="shared" si="407"/>
        <v>14200565</v>
      </c>
      <c r="H566" s="82">
        <v>500</v>
      </c>
      <c r="I566" s="83" t="s">
        <v>646</v>
      </c>
      <c r="J566" s="84">
        <f t="shared" si="408"/>
        <v>136250</v>
      </c>
      <c r="K566" s="99" t="s">
        <v>447</v>
      </c>
      <c r="L566" s="69" t="s">
        <v>125</v>
      </c>
      <c r="M566" s="69">
        <v>20</v>
      </c>
      <c r="N566" s="69">
        <v>290</v>
      </c>
      <c r="O566" s="69">
        <v>1904</v>
      </c>
      <c r="P566" s="100" t="s">
        <v>33</v>
      </c>
      <c r="Q566" s="100">
        <v>7</v>
      </c>
      <c r="R566" s="87">
        <v>2072</v>
      </c>
      <c r="S566" s="87">
        <v>8</v>
      </c>
      <c r="T566" s="87">
        <v>591</v>
      </c>
      <c r="U566" s="101" t="s">
        <v>225</v>
      </c>
      <c r="V566" s="101"/>
      <c r="W566" s="102"/>
      <c r="X566" s="90">
        <f t="shared" ref="X566:X571" si="409">IF(LEFT($P566,4)="PTUP",$Q566+1,IF(LEFT($P566,4)="PTIN",$Q566,IF(LEFT($P566,4)="PTPL",1,0)))</f>
        <v>0</v>
      </c>
      <c r="Y566" s="91">
        <f t="shared" si="320"/>
        <v>0</v>
      </c>
      <c r="Z566" s="91">
        <f t="shared" ref="Z566:Z571" si="410">IF(LEFT($P566,4)="CTUP",$Q566+1,IF(LEFT($P566,4)="CTIN",$Q566,IF(LEFT($P566,4)="CTCL",1,IF(LEFT($P566,4)="CTPL",1,0))))</f>
        <v>8</v>
      </c>
      <c r="AA566" s="92">
        <f t="shared" ref="AA566:AA571" si="411">IF(LEFT($P566,4)="CTIN",1,IF(LEFT($P566,4)="CTCL",$Q566,IF(LEFT($P566,6)="CTUPCL",$Q566-1,IF(LEFT($P566,6)="CTINCL",$Q566,0))))</f>
        <v>0</v>
      </c>
      <c r="AB566" s="93" t="s">
        <v>1056</v>
      </c>
      <c r="AC566" s="88" t="s">
        <v>802</v>
      </c>
      <c r="AD566" s="103">
        <v>42180</v>
      </c>
      <c r="AE566" s="101"/>
      <c r="AF566" s="140" t="s">
        <v>945</v>
      </c>
      <c r="AG566" s="140" t="s">
        <v>947</v>
      </c>
    </row>
    <row r="567" spans="1:33" s="104" customFormat="1" ht="12" customHeight="1" x14ac:dyDescent="0.2">
      <c r="A567" s="69">
        <f t="shared" si="359"/>
        <v>566</v>
      </c>
      <c r="B567" s="69">
        <v>11</v>
      </c>
      <c r="C567" s="78" t="str">
        <f t="shared" si="405"/>
        <v>Крепкий алкоголь</v>
      </c>
      <c r="D567" s="88" t="s">
        <v>290</v>
      </c>
      <c r="E567" s="79" t="str">
        <f t="shared" si="406"/>
        <v>КПМ-28-700-Акдов</v>
      </c>
      <c r="F567" s="80">
        <v>128470</v>
      </c>
      <c r="G567" s="81">
        <f t="shared" si="407"/>
        <v>11100566</v>
      </c>
      <c r="H567" s="82">
        <v>700</v>
      </c>
      <c r="I567" s="83" t="s">
        <v>690</v>
      </c>
      <c r="J567" s="84">
        <f t="shared" si="408"/>
        <v>128470</v>
      </c>
      <c r="K567" s="99" t="s">
        <v>291</v>
      </c>
      <c r="L567" s="69" t="s">
        <v>20</v>
      </c>
      <c r="M567" s="69">
        <v>10</v>
      </c>
      <c r="N567" s="69">
        <v>900</v>
      </c>
      <c r="O567" s="69">
        <v>784</v>
      </c>
      <c r="P567" s="100" t="s">
        <v>35</v>
      </c>
      <c r="Q567" s="100">
        <v>4</v>
      </c>
      <c r="R567" s="109">
        <v>1290</v>
      </c>
      <c r="S567" s="87" t="s">
        <v>108</v>
      </c>
      <c r="T567" s="87">
        <v>750</v>
      </c>
      <c r="U567" s="101"/>
      <c r="V567" s="101"/>
      <c r="W567" s="102"/>
      <c r="X567" s="90">
        <f t="shared" si="409"/>
        <v>0</v>
      </c>
      <c r="Y567" s="91">
        <f t="shared" si="320"/>
        <v>0</v>
      </c>
      <c r="Z567" s="91">
        <f t="shared" si="410"/>
        <v>5</v>
      </c>
      <c r="AA567" s="92">
        <f t="shared" si="411"/>
        <v>0</v>
      </c>
      <c r="AB567" s="93" t="s">
        <v>1058</v>
      </c>
      <c r="AC567" s="88" t="s">
        <v>802</v>
      </c>
      <c r="AD567" s="103">
        <v>42192</v>
      </c>
      <c r="AE567" s="101"/>
      <c r="AF567" s="140" t="s">
        <v>945</v>
      </c>
      <c r="AG567" s="88" t="s">
        <v>950</v>
      </c>
    </row>
    <row r="568" spans="1:33" ht="12" customHeight="1" x14ac:dyDescent="0.2">
      <c r="A568" s="69">
        <f t="shared" si="359"/>
        <v>567</v>
      </c>
      <c r="B568" s="69">
        <v>14</v>
      </c>
      <c r="C568" s="78" t="str">
        <f t="shared" si="405"/>
        <v>Пиво</v>
      </c>
      <c r="D568" s="80" t="s">
        <v>18</v>
      </c>
      <c r="E568" s="79" t="str">
        <f t="shared" si="406"/>
        <v>КПНв-500-Балтика Лонг Нек</v>
      </c>
      <c r="F568" s="80">
        <v>135350</v>
      </c>
      <c r="G568" s="81">
        <f t="shared" si="407"/>
        <v>14300567</v>
      </c>
      <c r="H568" s="82">
        <v>500</v>
      </c>
      <c r="I568" s="83" t="s">
        <v>574</v>
      </c>
      <c r="J568" s="84">
        <f t="shared" si="408"/>
        <v>135350</v>
      </c>
      <c r="K568" s="108" t="s">
        <v>813</v>
      </c>
      <c r="L568" s="69" t="s">
        <v>125</v>
      </c>
      <c r="M568" s="65">
        <v>30</v>
      </c>
      <c r="N568" s="69">
        <v>275</v>
      </c>
      <c r="O568" s="69">
        <v>2086</v>
      </c>
      <c r="P568" s="100" t="s">
        <v>21</v>
      </c>
      <c r="Q568" s="69">
        <v>7</v>
      </c>
      <c r="R568" s="87">
        <v>2092</v>
      </c>
      <c r="S568" s="87" t="s">
        <v>114</v>
      </c>
      <c r="T568" s="87">
        <v>610</v>
      </c>
      <c r="U568" s="88" t="s">
        <v>102</v>
      </c>
      <c r="V568" s="88"/>
      <c r="W568" s="89"/>
      <c r="X568" s="90">
        <f t="shared" si="409"/>
        <v>1</v>
      </c>
      <c r="Y568" s="91">
        <f t="shared" si="320"/>
        <v>7</v>
      </c>
      <c r="Z568" s="91">
        <f t="shared" si="410"/>
        <v>0</v>
      </c>
      <c r="AA568" s="92">
        <f t="shared" si="411"/>
        <v>0</v>
      </c>
      <c r="AB568" s="93" t="s">
        <v>1061</v>
      </c>
      <c r="AC568" s="88" t="s">
        <v>802</v>
      </c>
      <c r="AD568" s="103">
        <v>42233</v>
      </c>
      <c r="AE568" s="88"/>
      <c r="AF568" s="140" t="s">
        <v>945</v>
      </c>
      <c r="AG568" s="140" t="s">
        <v>947</v>
      </c>
    </row>
    <row r="569" spans="1:33" ht="12" customHeight="1" x14ac:dyDescent="0.2">
      <c r="A569" s="69">
        <f t="shared" si="359"/>
        <v>568</v>
      </c>
      <c r="B569" s="69">
        <v>14</v>
      </c>
      <c r="C569" s="78" t="str">
        <f t="shared" si="405"/>
        <v>Пиво</v>
      </c>
      <c r="D569" s="80" t="s">
        <v>18</v>
      </c>
      <c r="E569" s="79" t="str">
        <f t="shared" si="406"/>
        <v>ВКП-3-440-NewBuddy</v>
      </c>
      <c r="F569" s="80">
        <v>138344</v>
      </c>
      <c r="G569" s="81">
        <f t="shared" si="407"/>
        <v>14300568</v>
      </c>
      <c r="H569" s="82">
        <v>440</v>
      </c>
      <c r="I569" s="83" t="s">
        <v>1064</v>
      </c>
      <c r="J569" s="84">
        <f t="shared" si="408"/>
        <v>138344</v>
      </c>
      <c r="K569" s="108" t="s">
        <v>1065</v>
      </c>
      <c r="L569" s="65" t="s">
        <v>125</v>
      </c>
      <c r="M569" s="65">
        <v>30</v>
      </c>
      <c r="N569" s="69">
        <v>280</v>
      </c>
      <c r="O569" s="69">
        <v>2086</v>
      </c>
      <c r="P569" s="100" t="s">
        <v>21</v>
      </c>
      <c r="Q569" s="69">
        <v>7</v>
      </c>
      <c r="R569" s="87">
        <v>1924</v>
      </c>
      <c r="S569" s="87" t="s">
        <v>106</v>
      </c>
      <c r="T569" s="87">
        <v>622.4</v>
      </c>
      <c r="U569" s="88" t="s">
        <v>102</v>
      </c>
      <c r="V569" s="88"/>
      <c r="W569" s="89"/>
      <c r="X569" s="90">
        <f t="shared" si="409"/>
        <v>1</v>
      </c>
      <c r="Y569" s="91">
        <f t="shared" si="320"/>
        <v>7</v>
      </c>
      <c r="Z569" s="91">
        <f t="shared" si="410"/>
        <v>0</v>
      </c>
      <c r="AA569" s="92">
        <f t="shared" si="411"/>
        <v>0</v>
      </c>
      <c r="AB569" s="93" t="s">
        <v>1066</v>
      </c>
      <c r="AC569" s="88" t="s">
        <v>802</v>
      </c>
      <c r="AD569" s="103">
        <v>42247</v>
      </c>
      <c r="AE569" s="88"/>
      <c r="AF569" s="140" t="s">
        <v>945</v>
      </c>
      <c r="AG569" s="140" t="s">
        <v>947</v>
      </c>
    </row>
    <row r="570" spans="1:33" ht="12" customHeight="1" x14ac:dyDescent="0.2">
      <c r="A570" s="69">
        <f t="shared" si="359"/>
        <v>569</v>
      </c>
      <c r="B570" s="69">
        <v>32</v>
      </c>
      <c r="C570" s="78" t="s">
        <v>1067</v>
      </c>
      <c r="D570" s="80" t="s">
        <v>1068</v>
      </c>
      <c r="E570" s="79" t="str">
        <f t="shared" ref="E570:E571" si="412">K570</f>
        <v>В-22-1-100-Олива</v>
      </c>
      <c r="F570" s="80">
        <v>302801</v>
      </c>
      <c r="G570" s="81">
        <f t="shared" ref="G570:G571" si="413">IF(AND(B570&gt;0,M570&gt;0),CONCATENATE(B570,M570,RIGHT(G569,4))+1,"")</f>
        <v>32100569</v>
      </c>
      <c r="H570" s="82">
        <v>100</v>
      </c>
      <c r="I570" s="83" t="s">
        <v>1069</v>
      </c>
      <c r="J570" s="84">
        <f t="shared" ref="J570:J571" si="414">F570</f>
        <v>302801</v>
      </c>
      <c r="K570" s="108" t="s">
        <v>1070</v>
      </c>
      <c r="L570" s="65" t="s">
        <v>20</v>
      </c>
      <c r="M570" s="65">
        <v>10</v>
      </c>
      <c r="N570" s="69">
        <v>240</v>
      </c>
      <c r="O570" s="69">
        <v>3220</v>
      </c>
      <c r="P570" s="100" t="s">
        <v>35</v>
      </c>
      <c r="Q570" s="69">
        <v>4</v>
      </c>
      <c r="R570" s="87">
        <v>1000</v>
      </c>
      <c r="S570" s="87" t="s">
        <v>99</v>
      </c>
      <c r="T570" s="87">
        <v>866</v>
      </c>
      <c r="U570" s="88"/>
      <c r="V570" s="88"/>
      <c r="W570" s="89"/>
      <c r="X570" s="90">
        <f t="shared" si="409"/>
        <v>0</v>
      </c>
      <c r="Y570" s="91">
        <f t="shared" si="320"/>
        <v>0</v>
      </c>
      <c r="Z570" s="91">
        <f t="shared" si="410"/>
        <v>5</v>
      </c>
      <c r="AA570" s="92">
        <f t="shared" si="411"/>
        <v>0</v>
      </c>
      <c r="AB570" s="93" t="s">
        <v>1071</v>
      </c>
      <c r="AC570" s="88" t="s">
        <v>802</v>
      </c>
      <c r="AD570" s="103">
        <v>42248</v>
      </c>
      <c r="AE570" s="88"/>
      <c r="AF570" s="140" t="s">
        <v>946</v>
      </c>
      <c r="AG570" s="140"/>
    </row>
    <row r="571" spans="1:33" s="104" customFormat="1" ht="12" customHeight="1" x14ac:dyDescent="0.2">
      <c r="A571" s="69">
        <f t="shared" si="359"/>
        <v>570</v>
      </c>
      <c r="B571" s="69">
        <v>11</v>
      </c>
      <c r="C571" s="78" t="str">
        <f t="shared" ref="C571" si="415">IF(B571=11,"Крепкий алкоголь",IF(B571=14,"Пиво",IF(B571=12,"Вина тихие",IF(B571=13,"Вина игристые",IF(B571=21,"Б/а напитки",IF(B571=22,"Б/а напитки",IF(B571=23,"Мин.Вода",IF(B571=31,"Банки для продуктов",IF(B571=33,"Детское питание",IF(B571=51,"Разное",IF(B571=43,"Бутылки для капельниц","")))))))))))</f>
        <v>Крепкий алкоголь</v>
      </c>
      <c r="D571" s="88" t="s">
        <v>1072</v>
      </c>
      <c r="E571" s="79" t="str">
        <f t="shared" si="412"/>
        <v>В-25-2-500-Традиционная</v>
      </c>
      <c r="F571" s="80">
        <v>138450</v>
      </c>
      <c r="G571" s="81">
        <f t="shared" si="413"/>
        <v>11100570</v>
      </c>
      <c r="H571" s="82">
        <v>500</v>
      </c>
      <c r="I571" s="83" t="s">
        <v>1073</v>
      </c>
      <c r="J571" s="84">
        <f t="shared" si="414"/>
        <v>138450</v>
      </c>
      <c r="K571" s="99" t="s">
        <v>1074</v>
      </c>
      <c r="L571" s="69" t="s">
        <v>20</v>
      </c>
      <c r="M571" s="69">
        <v>10</v>
      </c>
      <c r="N571" s="69">
        <v>385</v>
      </c>
      <c r="O571" s="69">
        <v>1960</v>
      </c>
      <c r="P571" s="100" t="s">
        <v>33</v>
      </c>
      <c r="Q571" s="100">
        <v>7</v>
      </c>
      <c r="R571" s="109">
        <v>2045</v>
      </c>
      <c r="S571" s="87" t="s">
        <v>106</v>
      </c>
      <c r="T571" s="87">
        <v>800</v>
      </c>
      <c r="U571" s="101"/>
      <c r="V571" s="101"/>
      <c r="W571" s="102"/>
      <c r="X571" s="90">
        <f t="shared" si="409"/>
        <v>0</v>
      </c>
      <c r="Y571" s="91">
        <f t="shared" si="320"/>
        <v>0</v>
      </c>
      <c r="Z571" s="91">
        <f t="shared" si="410"/>
        <v>8</v>
      </c>
      <c r="AA571" s="92">
        <f t="shared" si="411"/>
        <v>0</v>
      </c>
      <c r="AB571" s="93" t="s">
        <v>1075</v>
      </c>
      <c r="AC571" s="88" t="s">
        <v>802</v>
      </c>
      <c r="AD571" s="103">
        <v>42251</v>
      </c>
      <c r="AE571" s="101"/>
      <c r="AF571" s="140" t="s">
        <v>945</v>
      </c>
      <c r="AG571" s="88" t="s">
        <v>950</v>
      </c>
    </row>
    <row r="572" spans="1:33" s="104" customFormat="1" ht="12" customHeight="1" x14ac:dyDescent="0.2">
      <c r="B572" s="77"/>
      <c r="C572" s="123"/>
      <c r="F572" s="124"/>
      <c r="G572" s="125" t="s">
        <v>292</v>
      </c>
      <c r="H572" s="126"/>
      <c r="I572" s="127"/>
      <c r="J572" s="84">
        <f t="shared" ref="J572:J573" si="416">F572</f>
        <v>0</v>
      </c>
      <c r="K572" s="114"/>
      <c r="L572" s="77"/>
      <c r="M572" s="77"/>
      <c r="N572" s="77"/>
      <c r="O572" s="128"/>
      <c r="P572" s="129"/>
      <c r="Q572" s="129"/>
      <c r="R572" s="130"/>
      <c r="S572" s="130"/>
      <c r="T572" s="130"/>
      <c r="X572" s="131"/>
      <c r="Y572" s="131"/>
      <c r="Z572" s="131"/>
      <c r="AA572" s="131"/>
      <c r="AD572" s="132"/>
    </row>
    <row r="573" spans="1:33" s="104" customFormat="1" ht="12" customHeight="1" x14ac:dyDescent="0.2">
      <c r="B573" s="77"/>
      <c r="C573" s="123"/>
      <c r="F573" s="124"/>
      <c r="G573" s="125" t="s">
        <v>292</v>
      </c>
      <c r="H573" s="126"/>
      <c r="I573" s="127"/>
      <c r="J573" s="84">
        <f t="shared" si="416"/>
        <v>0</v>
      </c>
      <c r="K573" s="114"/>
      <c r="L573" s="77"/>
      <c r="M573" s="77"/>
      <c r="N573" s="77"/>
      <c r="O573" s="128"/>
      <c r="P573" s="129"/>
      <c r="Q573" s="129"/>
      <c r="R573" s="130"/>
      <c r="S573" s="130"/>
      <c r="T573" s="130"/>
      <c r="X573" s="131"/>
      <c r="Y573" s="131"/>
      <c r="Z573" s="131"/>
      <c r="AA573" s="131"/>
      <c r="AD573" s="132"/>
    </row>
    <row r="574" spans="1:33" s="104" customFormat="1" ht="12" customHeight="1" x14ac:dyDescent="0.2">
      <c r="B574" s="77"/>
      <c r="C574" s="123"/>
      <c r="F574" s="124"/>
      <c r="G574" s="125" t="s">
        <v>292</v>
      </c>
      <c r="H574" s="126"/>
      <c r="I574" s="127"/>
      <c r="J574" s="84">
        <f t="shared" ref="J574:J637" si="417">F574</f>
        <v>0</v>
      </c>
      <c r="K574" s="114"/>
      <c r="L574" s="77"/>
      <c r="M574" s="77"/>
      <c r="N574" s="77"/>
      <c r="O574" s="128"/>
      <c r="P574" s="129"/>
      <c r="Q574" s="129"/>
      <c r="R574" s="130"/>
      <c r="S574" s="130"/>
      <c r="T574" s="130"/>
      <c r="X574" s="131"/>
      <c r="Y574" s="131"/>
      <c r="Z574" s="131"/>
      <c r="AA574" s="131"/>
      <c r="AD574" s="132"/>
    </row>
    <row r="575" spans="1:33" s="104" customFormat="1" ht="12" customHeight="1" x14ac:dyDescent="0.2">
      <c r="B575" s="77"/>
      <c r="C575" s="123"/>
      <c r="F575" s="124"/>
      <c r="G575" s="125" t="s">
        <v>292</v>
      </c>
      <c r="H575" s="126"/>
      <c r="I575" s="127"/>
      <c r="J575" s="84">
        <f t="shared" si="417"/>
        <v>0</v>
      </c>
      <c r="K575" s="114"/>
      <c r="L575" s="77"/>
      <c r="M575" s="77"/>
      <c r="N575" s="77"/>
      <c r="O575" s="128"/>
      <c r="P575" s="129"/>
      <c r="Q575" s="129"/>
      <c r="R575" s="130"/>
      <c r="S575" s="130"/>
      <c r="T575" s="130"/>
      <c r="X575" s="131"/>
      <c r="Y575" s="131"/>
      <c r="Z575" s="131"/>
      <c r="AA575" s="131"/>
      <c r="AD575" s="132"/>
    </row>
    <row r="576" spans="1:33" s="104" customFormat="1" ht="12" customHeight="1" x14ac:dyDescent="0.2">
      <c r="B576" s="77"/>
      <c r="C576" s="123"/>
      <c r="F576" s="124"/>
      <c r="G576" s="125" t="s">
        <v>292</v>
      </c>
      <c r="H576" s="126"/>
      <c r="I576" s="127"/>
      <c r="J576" s="84">
        <f t="shared" si="417"/>
        <v>0</v>
      </c>
      <c r="K576" s="114"/>
      <c r="L576" s="77"/>
      <c r="M576" s="77"/>
      <c r="N576" s="77"/>
      <c r="O576" s="128"/>
      <c r="P576" s="129"/>
      <c r="Q576" s="129"/>
      <c r="R576" s="130"/>
      <c r="S576" s="130"/>
      <c r="T576" s="130"/>
      <c r="X576" s="131"/>
      <c r="Y576" s="131"/>
      <c r="Z576" s="131"/>
      <c r="AA576" s="131"/>
      <c r="AD576" s="132"/>
    </row>
    <row r="577" spans="2:30" s="104" customFormat="1" ht="12" customHeight="1" x14ac:dyDescent="0.2">
      <c r="B577" s="77"/>
      <c r="C577" s="123"/>
      <c r="F577" s="124"/>
      <c r="G577" s="125" t="s">
        <v>292</v>
      </c>
      <c r="H577" s="126"/>
      <c r="I577" s="127"/>
      <c r="J577" s="84">
        <f t="shared" si="417"/>
        <v>0</v>
      </c>
      <c r="K577" s="114"/>
      <c r="L577" s="77"/>
      <c r="M577" s="77"/>
      <c r="N577" s="77"/>
      <c r="O577" s="128"/>
      <c r="P577" s="129"/>
      <c r="Q577" s="129"/>
      <c r="R577" s="130"/>
      <c r="S577" s="130"/>
      <c r="T577" s="130"/>
      <c r="X577" s="131"/>
      <c r="Y577" s="131"/>
      <c r="Z577" s="131"/>
      <c r="AA577" s="131"/>
      <c r="AD577" s="132"/>
    </row>
    <row r="578" spans="2:30" s="104" customFormat="1" ht="12" customHeight="1" x14ac:dyDescent="0.2">
      <c r="B578" s="77"/>
      <c r="C578" s="123"/>
      <c r="F578" s="124"/>
      <c r="G578" s="125" t="s">
        <v>292</v>
      </c>
      <c r="H578" s="126"/>
      <c r="I578" s="127"/>
      <c r="J578" s="84">
        <f t="shared" si="417"/>
        <v>0</v>
      </c>
      <c r="K578" s="114"/>
      <c r="L578" s="77"/>
      <c r="M578" s="77"/>
      <c r="N578" s="77"/>
      <c r="O578" s="128"/>
      <c r="P578" s="129"/>
      <c r="Q578" s="129"/>
      <c r="R578" s="130"/>
      <c r="S578" s="130"/>
      <c r="T578" s="130"/>
      <c r="X578" s="131"/>
      <c r="Y578" s="131"/>
      <c r="Z578" s="131"/>
      <c r="AA578" s="131"/>
      <c r="AD578" s="132"/>
    </row>
    <row r="579" spans="2:30" s="104" customFormat="1" ht="12" customHeight="1" x14ac:dyDescent="0.2">
      <c r="B579" s="77"/>
      <c r="C579" s="123"/>
      <c r="F579" s="124"/>
      <c r="G579" s="125" t="s">
        <v>292</v>
      </c>
      <c r="H579" s="126"/>
      <c r="I579" s="127"/>
      <c r="J579" s="84">
        <f t="shared" si="417"/>
        <v>0</v>
      </c>
      <c r="K579" s="114"/>
      <c r="L579" s="77"/>
      <c r="M579" s="77"/>
      <c r="N579" s="77"/>
      <c r="O579" s="128"/>
      <c r="P579" s="129"/>
      <c r="Q579" s="129"/>
      <c r="R579" s="130"/>
      <c r="S579" s="130"/>
      <c r="T579" s="130"/>
      <c r="X579" s="131"/>
      <c r="Y579" s="131"/>
      <c r="Z579" s="131"/>
      <c r="AA579" s="131"/>
      <c r="AD579" s="132"/>
    </row>
    <row r="580" spans="2:30" s="104" customFormat="1" ht="12" customHeight="1" x14ac:dyDescent="0.2">
      <c r="B580" s="77"/>
      <c r="C580" s="123"/>
      <c r="F580" s="124"/>
      <c r="G580" s="125" t="s">
        <v>292</v>
      </c>
      <c r="H580" s="126"/>
      <c r="I580" s="127"/>
      <c r="J580" s="84">
        <f t="shared" si="417"/>
        <v>0</v>
      </c>
      <c r="K580" s="114"/>
      <c r="L580" s="77"/>
      <c r="M580" s="77"/>
      <c r="N580" s="77"/>
      <c r="O580" s="128"/>
      <c r="P580" s="129"/>
      <c r="Q580" s="129"/>
      <c r="R580" s="130"/>
      <c r="S580" s="130"/>
      <c r="T580" s="130"/>
      <c r="X580" s="131"/>
      <c r="Y580" s="131"/>
      <c r="Z580" s="131"/>
      <c r="AA580" s="131"/>
      <c r="AD580" s="132"/>
    </row>
    <row r="581" spans="2:30" s="104" customFormat="1" ht="12" customHeight="1" x14ac:dyDescent="0.2">
      <c r="B581" s="77"/>
      <c r="C581" s="123"/>
      <c r="F581" s="124"/>
      <c r="G581" s="125" t="s">
        <v>292</v>
      </c>
      <c r="H581" s="126"/>
      <c r="I581" s="127"/>
      <c r="J581" s="84">
        <f t="shared" si="417"/>
        <v>0</v>
      </c>
      <c r="K581" s="114"/>
      <c r="L581" s="77"/>
      <c r="M581" s="77"/>
      <c r="N581" s="77"/>
      <c r="O581" s="128"/>
      <c r="P581" s="129"/>
      <c r="Q581" s="129"/>
      <c r="R581" s="130"/>
      <c r="S581" s="130"/>
      <c r="T581" s="130"/>
      <c r="X581" s="131"/>
      <c r="Y581" s="131"/>
      <c r="Z581" s="131"/>
      <c r="AA581" s="131"/>
      <c r="AD581" s="132"/>
    </row>
    <row r="582" spans="2:30" s="104" customFormat="1" ht="12" customHeight="1" x14ac:dyDescent="0.2">
      <c r="B582" s="77"/>
      <c r="C582" s="123"/>
      <c r="F582" s="124"/>
      <c r="G582" s="125" t="s">
        <v>292</v>
      </c>
      <c r="H582" s="126"/>
      <c r="I582" s="127"/>
      <c r="J582" s="84">
        <f t="shared" si="417"/>
        <v>0</v>
      </c>
      <c r="K582" s="114"/>
      <c r="L582" s="77"/>
      <c r="M582" s="77"/>
      <c r="N582" s="77"/>
      <c r="O582" s="128"/>
      <c r="P582" s="129"/>
      <c r="Q582" s="129"/>
      <c r="R582" s="130"/>
      <c r="S582" s="130"/>
      <c r="T582" s="130"/>
      <c r="X582" s="131"/>
      <c r="Y582" s="131"/>
      <c r="Z582" s="131"/>
      <c r="AA582" s="131"/>
      <c r="AD582" s="132"/>
    </row>
    <row r="583" spans="2:30" s="104" customFormat="1" ht="12" customHeight="1" x14ac:dyDescent="0.2">
      <c r="B583" s="77"/>
      <c r="C583" s="123"/>
      <c r="F583" s="124"/>
      <c r="G583" s="125" t="s">
        <v>292</v>
      </c>
      <c r="H583" s="126"/>
      <c r="I583" s="127"/>
      <c r="J583" s="84">
        <f t="shared" si="417"/>
        <v>0</v>
      </c>
      <c r="K583" s="114"/>
      <c r="L583" s="77"/>
      <c r="M583" s="77"/>
      <c r="N583" s="77"/>
      <c r="O583" s="128"/>
      <c r="P583" s="129"/>
      <c r="Q583" s="129"/>
      <c r="R583" s="130"/>
      <c r="S583" s="130"/>
      <c r="T583" s="130"/>
      <c r="X583" s="131"/>
      <c r="Y583" s="131"/>
      <c r="Z583" s="131"/>
      <c r="AA583" s="131"/>
      <c r="AD583" s="132"/>
    </row>
    <row r="584" spans="2:30" s="104" customFormat="1" ht="12" customHeight="1" x14ac:dyDescent="0.2">
      <c r="B584" s="77"/>
      <c r="C584" s="123"/>
      <c r="F584" s="124"/>
      <c r="G584" s="125" t="s">
        <v>292</v>
      </c>
      <c r="H584" s="126"/>
      <c r="I584" s="127"/>
      <c r="J584" s="84">
        <f t="shared" si="417"/>
        <v>0</v>
      </c>
      <c r="K584" s="114"/>
      <c r="L584" s="77"/>
      <c r="M584" s="77"/>
      <c r="N584" s="77"/>
      <c r="O584" s="128"/>
      <c r="P584" s="129"/>
      <c r="Q584" s="129"/>
      <c r="R584" s="130"/>
      <c r="S584" s="130"/>
      <c r="T584" s="130"/>
      <c r="X584" s="131"/>
      <c r="Y584" s="131"/>
      <c r="Z584" s="131"/>
      <c r="AA584" s="131"/>
      <c r="AD584" s="132"/>
    </row>
    <row r="585" spans="2:30" s="104" customFormat="1" ht="12" customHeight="1" x14ac:dyDescent="0.2">
      <c r="B585" s="77"/>
      <c r="C585" s="123"/>
      <c r="F585" s="124"/>
      <c r="G585" s="125" t="s">
        <v>292</v>
      </c>
      <c r="H585" s="126"/>
      <c r="I585" s="127"/>
      <c r="J585" s="84">
        <f t="shared" si="417"/>
        <v>0</v>
      </c>
      <c r="K585" s="114"/>
      <c r="L585" s="77"/>
      <c r="M585" s="77"/>
      <c r="N585" s="77"/>
      <c r="O585" s="128"/>
      <c r="P585" s="129"/>
      <c r="Q585" s="129"/>
      <c r="R585" s="130"/>
      <c r="S585" s="130"/>
      <c r="T585" s="130"/>
      <c r="X585" s="131"/>
      <c r="Y585" s="131"/>
      <c r="Z585" s="131"/>
      <c r="AA585" s="131"/>
      <c r="AD585" s="132"/>
    </row>
    <row r="586" spans="2:30" s="104" customFormat="1" ht="12" customHeight="1" x14ac:dyDescent="0.2">
      <c r="B586" s="77"/>
      <c r="C586" s="123"/>
      <c r="F586" s="124"/>
      <c r="G586" s="125" t="s">
        <v>292</v>
      </c>
      <c r="H586" s="126"/>
      <c r="I586" s="127"/>
      <c r="J586" s="84">
        <f t="shared" si="417"/>
        <v>0</v>
      </c>
      <c r="K586" s="114"/>
      <c r="L586" s="77"/>
      <c r="M586" s="77"/>
      <c r="N586" s="77"/>
      <c r="O586" s="128"/>
      <c r="P586" s="129"/>
      <c r="Q586" s="129"/>
      <c r="R586" s="130"/>
      <c r="S586" s="130"/>
      <c r="T586" s="130"/>
      <c r="X586" s="131"/>
      <c r="Y586" s="131"/>
      <c r="Z586" s="131"/>
      <c r="AA586" s="131"/>
      <c r="AD586" s="132"/>
    </row>
    <row r="587" spans="2:30" s="104" customFormat="1" ht="12" customHeight="1" x14ac:dyDescent="0.2">
      <c r="B587" s="77"/>
      <c r="C587" s="123"/>
      <c r="F587" s="124"/>
      <c r="G587" s="125" t="s">
        <v>292</v>
      </c>
      <c r="H587" s="126"/>
      <c r="I587" s="127"/>
      <c r="J587" s="84">
        <f t="shared" si="417"/>
        <v>0</v>
      </c>
      <c r="K587" s="114"/>
      <c r="L587" s="77"/>
      <c r="M587" s="77"/>
      <c r="N587" s="77"/>
      <c r="O587" s="128"/>
      <c r="P587" s="129"/>
      <c r="Q587" s="129"/>
      <c r="R587" s="130"/>
      <c r="S587" s="130"/>
      <c r="T587" s="130"/>
      <c r="X587" s="131"/>
      <c r="Y587" s="131"/>
      <c r="Z587" s="131"/>
      <c r="AA587" s="131"/>
      <c r="AD587" s="132"/>
    </row>
    <row r="588" spans="2:30" s="104" customFormat="1" ht="12" customHeight="1" x14ac:dyDescent="0.2">
      <c r="B588" s="77"/>
      <c r="C588" s="123"/>
      <c r="F588" s="124"/>
      <c r="G588" s="125" t="s">
        <v>292</v>
      </c>
      <c r="H588" s="126"/>
      <c r="I588" s="127"/>
      <c r="J588" s="84">
        <f t="shared" si="417"/>
        <v>0</v>
      </c>
      <c r="K588" s="114"/>
      <c r="L588" s="77"/>
      <c r="M588" s="77"/>
      <c r="N588" s="77"/>
      <c r="O588" s="128"/>
      <c r="P588" s="129"/>
      <c r="Q588" s="129"/>
      <c r="R588" s="130"/>
      <c r="S588" s="130"/>
      <c r="T588" s="130"/>
      <c r="X588" s="131"/>
      <c r="Y588" s="131"/>
      <c r="Z588" s="131"/>
      <c r="AA588" s="131"/>
      <c r="AD588" s="132"/>
    </row>
    <row r="589" spans="2:30" s="104" customFormat="1" ht="12" customHeight="1" x14ac:dyDescent="0.2">
      <c r="B589" s="77"/>
      <c r="C589" s="123"/>
      <c r="F589" s="124"/>
      <c r="G589" s="125" t="s">
        <v>292</v>
      </c>
      <c r="H589" s="126"/>
      <c r="I589" s="127"/>
      <c r="J589" s="84">
        <f t="shared" si="417"/>
        <v>0</v>
      </c>
      <c r="K589" s="114"/>
      <c r="L589" s="77"/>
      <c r="M589" s="77"/>
      <c r="N589" s="77"/>
      <c r="O589" s="128"/>
      <c r="P589" s="129"/>
      <c r="Q589" s="129"/>
      <c r="R589" s="130"/>
      <c r="S589" s="130"/>
      <c r="T589" s="130"/>
      <c r="X589" s="131"/>
      <c r="Y589" s="131"/>
      <c r="Z589" s="131"/>
      <c r="AA589" s="131"/>
      <c r="AD589" s="132"/>
    </row>
    <row r="590" spans="2:30" s="104" customFormat="1" ht="12" customHeight="1" x14ac:dyDescent="0.2">
      <c r="B590" s="77"/>
      <c r="C590" s="123"/>
      <c r="F590" s="124"/>
      <c r="G590" s="125" t="s">
        <v>292</v>
      </c>
      <c r="H590" s="126"/>
      <c r="I590" s="127"/>
      <c r="J590" s="84">
        <f t="shared" si="417"/>
        <v>0</v>
      </c>
      <c r="K590" s="114"/>
      <c r="L590" s="77"/>
      <c r="M590" s="77"/>
      <c r="N590" s="77"/>
      <c r="O590" s="128"/>
      <c r="P590" s="129"/>
      <c r="Q590" s="129"/>
      <c r="R590" s="130"/>
      <c r="S590" s="130"/>
      <c r="T590" s="130"/>
      <c r="X590" s="131"/>
      <c r="Y590" s="131"/>
      <c r="Z590" s="131"/>
      <c r="AA590" s="131"/>
      <c r="AD590" s="132"/>
    </row>
    <row r="591" spans="2:30" s="104" customFormat="1" ht="12" customHeight="1" x14ac:dyDescent="0.2">
      <c r="B591" s="77"/>
      <c r="C591" s="123"/>
      <c r="F591" s="124"/>
      <c r="G591" s="125" t="s">
        <v>292</v>
      </c>
      <c r="H591" s="126"/>
      <c r="I591" s="127"/>
      <c r="J591" s="84">
        <f t="shared" si="417"/>
        <v>0</v>
      </c>
      <c r="K591" s="114"/>
      <c r="L591" s="77"/>
      <c r="M591" s="77"/>
      <c r="N591" s="77"/>
      <c r="O591" s="128"/>
      <c r="P591" s="129"/>
      <c r="Q591" s="129"/>
      <c r="R591" s="130"/>
      <c r="S591" s="130"/>
      <c r="T591" s="130"/>
      <c r="X591" s="131"/>
      <c r="Y591" s="131"/>
      <c r="Z591" s="131"/>
      <c r="AA591" s="131"/>
      <c r="AD591" s="132"/>
    </row>
    <row r="592" spans="2:30" s="104" customFormat="1" ht="12" customHeight="1" x14ac:dyDescent="0.2">
      <c r="B592" s="77"/>
      <c r="C592" s="123"/>
      <c r="F592" s="124"/>
      <c r="G592" s="125" t="s">
        <v>292</v>
      </c>
      <c r="H592" s="126"/>
      <c r="I592" s="127"/>
      <c r="J592" s="84">
        <f t="shared" si="417"/>
        <v>0</v>
      </c>
      <c r="K592" s="114"/>
      <c r="L592" s="77"/>
      <c r="M592" s="77"/>
      <c r="N592" s="77"/>
      <c r="O592" s="128"/>
      <c r="P592" s="129"/>
      <c r="Q592" s="129"/>
      <c r="R592" s="130"/>
      <c r="S592" s="130"/>
      <c r="T592" s="130"/>
      <c r="X592" s="131"/>
      <c r="Y592" s="131"/>
      <c r="Z592" s="131"/>
      <c r="AA592" s="131"/>
      <c r="AD592" s="132"/>
    </row>
    <row r="593" spans="2:30" s="104" customFormat="1" ht="12" customHeight="1" x14ac:dyDescent="0.2">
      <c r="B593" s="77"/>
      <c r="C593" s="123"/>
      <c r="F593" s="124"/>
      <c r="G593" s="125" t="s">
        <v>292</v>
      </c>
      <c r="H593" s="126"/>
      <c r="I593" s="127"/>
      <c r="J593" s="84">
        <f t="shared" si="417"/>
        <v>0</v>
      </c>
      <c r="K593" s="114"/>
      <c r="L593" s="77"/>
      <c r="M593" s="77"/>
      <c r="N593" s="77"/>
      <c r="O593" s="128"/>
      <c r="P593" s="129"/>
      <c r="Q593" s="129"/>
      <c r="R593" s="130"/>
      <c r="S593" s="130"/>
      <c r="T593" s="130"/>
      <c r="X593" s="131"/>
      <c r="Y593" s="131"/>
      <c r="Z593" s="131"/>
      <c r="AA593" s="131"/>
      <c r="AD593" s="132"/>
    </row>
    <row r="594" spans="2:30" s="104" customFormat="1" ht="12" customHeight="1" x14ac:dyDescent="0.2">
      <c r="B594" s="77"/>
      <c r="C594" s="123"/>
      <c r="F594" s="124"/>
      <c r="G594" s="125" t="s">
        <v>292</v>
      </c>
      <c r="H594" s="126"/>
      <c r="I594" s="127"/>
      <c r="J594" s="84">
        <f t="shared" si="417"/>
        <v>0</v>
      </c>
      <c r="K594" s="114"/>
      <c r="L594" s="77"/>
      <c r="M594" s="77"/>
      <c r="N594" s="77"/>
      <c r="O594" s="128"/>
      <c r="P594" s="129"/>
      <c r="Q594" s="129"/>
      <c r="R594" s="130"/>
      <c r="S594" s="130"/>
      <c r="T594" s="130"/>
      <c r="X594" s="131"/>
      <c r="Y594" s="131"/>
      <c r="Z594" s="131"/>
      <c r="AA594" s="131"/>
      <c r="AD594" s="132"/>
    </row>
    <row r="595" spans="2:30" s="104" customFormat="1" ht="12" customHeight="1" x14ac:dyDescent="0.2">
      <c r="B595" s="77"/>
      <c r="C595" s="123"/>
      <c r="F595" s="124"/>
      <c r="G595" s="125" t="s">
        <v>292</v>
      </c>
      <c r="H595" s="126"/>
      <c r="I595" s="127"/>
      <c r="J595" s="84">
        <f t="shared" si="417"/>
        <v>0</v>
      </c>
      <c r="K595" s="114"/>
      <c r="L595" s="77"/>
      <c r="M595" s="77"/>
      <c r="N595" s="77"/>
      <c r="O595" s="128"/>
      <c r="P595" s="129"/>
      <c r="Q595" s="129"/>
      <c r="R595" s="130"/>
      <c r="S595" s="130"/>
      <c r="T595" s="130"/>
      <c r="X595" s="131"/>
      <c r="Y595" s="131"/>
      <c r="Z595" s="131"/>
      <c r="AA595" s="131"/>
      <c r="AD595" s="132"/>
    </row>
    <row r="596" spans="2:30" s="104" customFormat="1" ht="12" customHeight="1" x14ac:dyDescent="0.2">
      <c r="B596" s="77"/>
      <c r="C596" s="123"/>
      <c r="F596" s="124"/>
      <c r="G596" s="125" t="s">
        <v>292</v>
      </c>
      <c r="H596" s="126"/>
      <c r="I596" s="127"/>
      <c r="J596" s="84">
        <f t="shared" si="417"/>
        <v>0</v>
      </c>
      <c r="K596" s="114"/>
      <c r="L596" s="77"/>
      <c r="M596" s="77"/>
      <c r="N596" s="77"/>
      <c r="O596" s="128"/>
      <c r="P596" s="129"/>
      <c r="Q596" s="129"/>
      <c r="R596" s="130"/>
      <c r="S596" s="130"/>
      <c r="T596" s="130"/>
      <c r="X596" s="131"/>
      <c r="Y596" s="131"/>
      <c r="Z596" s="131"/>
      <c r="AA596" s="131"/>
      <c r="AD596" s="132"/>
    </row>
    <row r="597" spans="2:30" s="104" customFormat="1" ht="12" customHeight="1" x14ac:dyDescent="0.2">
      <c r="B597" s="77"/>
      <c r="C597" s="123"/>
      <c r="F597" s="124"/>
      <c r="G597" s="125" t="s">
        <v>292</v>
      </c>
      <c r="H597" s="126"/>
      <c r="I597" s="127"/>
      <c r="J597" s="84">
        <f t="shared" si="417"/>
        <v>0</v>
      </c>
      <c r="K597" s="114"/>
      <c r="L597" s="77"/>
      <c r="M597" s="77"/>
      <c r="N597" s="77"/>
      <c r="O597" s="128"/>
      <c r="P597" s="129"/>
      <c r="Q597" s="129"/>
      <c r="R597" s="130"/>
      <c r="S597" s="130"/>
      <c r="T597" s="130"/>
      <c r="X597" s="131"/>
      <c r="Y597" s="131"/>
      <c r="Z597" s="131"/>
      <c r="AA597" s="131"/>
      <c r="AD597" s="132"/>
    </row>
    <row r="598" spans="2:30" s="104" customFormat="1" ht="12" customHeight="1" x14ac:dyDescent="0.2">
      <c r="B598" s="77"/>
      <c r="C598" s="123"/>
      <c r="F598" s="124"/>
      <c r="G598" s="125" t="s">
        <v>292</v>
      </c>
      <c r="H598" s="126"/>
      <c r="I598" s="127"/>
      <c r="J598" s="84">
        <f t="shared" si="417"/>
        <v>0</v>
      </c>
      <c r="K598" s="114"/>
      <c r="L598" s="77"/>
      <c r="M598" s="77"/>
      <c r="N598" s="77"/>
      <c r="O598" s="128"/>
      <c r="P598" s="129"/>
      <c r="Q598" s="129"/>
      <c r="R598" s="130"/>
      <c r="S598" s="130"/>
      <c r="T598" s="130"/>
      <c r="X598" s="131"/>
      <c r="Y598" s="131"/>
      <c r="Z598" s="131"/>
      <c r="AA598" s="131"/>
      <c r="AD598" s="132"/>
    </row>
    <row r="599" spans="2:30" s="104" customFormat="1" ht="12" customHeight="1" x14ac:dyDescent="0.2">
      <c r="B599" s="77"/>
      <c r="C599" s="123"/>
      <c r="F599" s="124"/>
      <c r="G599" s="125" t="s">
        <v>292</v>
      </c>
      <c r="H599" s="126"/>
      <c r="I599" s="127"/>
      <c r="J599" s="84">
        <f t="shared" si="417"/>
        <v>0</v>
      </c>
      <c r="K599" s="114"/>
      <c r="L599" s="77"/>
      <c r="M599" s="77"/>
      <c r="N599" s="77"/>
      <c r="O599" s="128"/>
      <c r="P599" s="129"/>
      <c r="Q599" s="129"/>
      <c r="R599" s="130"/>
      <c r="S599" s="130"/>
      <c r="T599" s="130"/>
      <c r="X599" s="131"/>
      <c r="Y599" s="131"/>
      <c r="Z599" s="131"/>
      <c r="AA599" s="131"/>
      <c r="AD599" s="132"/>
    </row>
    <row r="600" spans="2:30" s="104" customFormat="1" ht="12" customHeight="1" x14ac:dyDescent="0.2">
      <c r="B600" s="77"/>
      <c r="C600" s="123"/>
      <c r="F600" s="124"/>
      <c r="G600" s="125" t="s">
        <v>292</v>
      </c>
      <c r="H600" s="126"/>
      <c r="I600" s="127"/>
      <c r="J600" s="84">
        <f t="shared" si="417"/>
        <v>0</v>
      </c>
      <c r="K600" s="114"/>
      <c r="L600" s="77"/>
      <c r="M600" s="77"/>
      <c r="N600" s="77"/>
      <c r="O600" s="128"/>
      <c r="P600" s="129"/>
      <c r="Q600" s="129"/>
      <c r="R600" s="130"/>
      <c r="S600" s="130"/>
      <c r="T600" s="130"/>
      <c r="X600" s="131"/>
      <c r="Y600" s="131"/>
      <c r="Z600" s="131"/>
      <c r="AA600" s="131"/>
      <c r="AD600" s="132"/>
    </row>
    <row r="601" spans="2:30" s="104" customFormat="1" ht="12" customHeight="1" x14ac:dyDescent="0.2">
      <c r="B601" s="77"/>
      <c r="C601" s="123"/>
      <c r="F601" s="124"/>
      <c r="G601" s="125" t="s">
        <v>292</v>
      </c>
      <c r="H601" s="126"/>
      <c r="I601" s="127"/>
      <c r="J601" s="84">
        <f t="shared" si="417"/>
        <v>0</v>
      </c>
      <c r="K601" s="114"/>
      <c r="L601" s="77"/>
      <c r="M601" s="77"/>
      <c r="N601" s="77"/>
      <c r="O601" s="128"/>
      <c r="P601" s="129"/>
      <c r="Q601" s="129"/>
      <c r="R601" s="130"/>
      <c r="S601" s="130"/>
      <c r="T601" s="130"/>
      <c r="X601" s="131"/>
      <c r="Y601" s="131"/>
      <c r="Z601" s="131"/>
      <c r="AA601" s="131"/>
      <c r="AD601" s="132"/>
    </row>
    <row r="602" spans="2:30" s="104" customFormat="1" ht="12" customHeight="1" x14ac:dyDescent="0.2">
      <c r="B602" s="77"/>
      <c r="C602" s="123"/>
      <c r="F602" s="124"/>
      <c r="G602" s="125" t="s">
        <v>292</v>
      </c>
      <c r="H602" s="126"/>
      <c r="I602" s="127"/>
      <c r="J602" s="84">
        <f t="shared" si="417"/>
        <v>0</v>
      </c>
      <c r="K602" s="114"/>
      <c r="L602" s="77"/>
      <c r="M602" s="77"/>
      <c r="N602" s="77"/>
      <c r="O602" s="128"/>
      <c r="P602" s="129"/>
      <c r="Q602" s="129"/>
      <c r="R602" s="130"/>
      <c r="S602" s="130"/>
      <c r="T602" s="130"/>
      <c r="X602" s="131"/>
      <c r="Y602" s="131"/>
      <c r="Z602" s="131"/>
      <c r="AA602" s="131"/>
      <c r="AD602" s="132"/>
    </row>
    <row r="603" spans="2:30" s="104" customFormat="1" ht="12" customHeight="1" x14ac:dyDescent="0.2">
      <c r="B603" s="77"/>
      <c r="C603" s="123"/>
      <c r="F603" s="124"/>
      <c r="G603" s="125" t="s">
        <v>292</v>
      </c>
      <c r="H603" s="126"/>
      <c r="I603" s="127"/>
      <c r="J603" s="84">
        <f t="shared" si="417"/>
        <v>0</v>
      </c>
      <c r="K603" s="114"/>
      <c r="L603" s="77"/>
      <c r="M603" s="77"/>
      <c r="N603" s="77"/>
      <c r="O603" s="128"/>
      <c r="P603" s="129"/>
      <c r="Q603" s="129"/>
      <c r="R603" s="130"/>
      <c r="S603" s="130"/>
      <c r="T603" s="130"/>
      <c r="X603" s="131"/>
      <c r="Y603" s="131"/>
      <c r="Z603" s="131"/>
      <c r="AA603" s="131"/>
      <c r="AD603" s="132"/>
    </row>
    <row r="604" spans="2:30" s="104" customFormat="1" ht="12" customHeight="1" x14ac:dyDescent="0.2">
      <c r="B604" s="77"/>
      <c r="C604" s="123"/>
      <c r="F604" s="124"/>
      <c r="G604" s="125" t="s">
        <v>292</v>
      </c>
      <c r="H604" s="126"/>
      <c r="I604" s="127"/>
      <c r="J604" s="84">
        <f t="shared" si="417"/>
        <v>0</v>
      </c>
      <c r="K604" s="114"/>
      <c r="L604" s="77"/>
      <c r="M604" s="77"/>
      <c r="N604" s="77"/>
      <c r="O604" s="128"/>
      <c r="P604" s="129"/>
      <c r="Q604" s="129"/>
      <c r="R604" s="130"/>
      <c r="S604" s="130"/>
      <c r="T604" s="130"/>
      <c r="X604" s="131"/>
      <c r="Y604" s="131"/>
      <c r="Z604" s="131"/>
      <c r="AA604" s="131"/>
      <c r="AD604" s="132"/>
    </row>
    <row r="605" spans="2:30" s="104" customFormat="1" ht="12" customHeight="1" x14ac:dyDescent="0.2">
      <c r="B605" s="77"/>
      <c r="C605" s="123"/>
      <c r="F605" s="124"/>
      <c r="G605" s="125" t="s">
        <v>292</v>
      </c>
      <c r="H605" s="126"/>
      <c r="I605" s="127"/>
      <c r="J605" s="84">
        <f t="shared" si="417"/>
        <v>0</v>
      </c>
      <c r="K605" s="114"/>
      <c r="L605" s="77"/>
      <c r="M605" s="77"/>
      <c r="N605" s="77"/>
      <c r="O605" s="128"/>
      <c r="P605" s="129"/>
      <c r="Q605" s="129"/>
      <c r="R605" s="130"/>
      <c r="S605" s="130"/>
      <c r="T605" s="130"/>
      <c r="X605" s="131"/>
      <c r="Y605" s="131"/>
      <c r="Z605" s="131"/>
      <c r="AA605" s="131"/>
      <c r="AD605" s="132"/>
    </row>
    <row r="606" spans="2:30" s="104" customFormat="1" ht="12" customHeight="1" x14ac:dyDescent="0.2">
      <c r="B606" s="77"/>
      <c r="C606" s="123"/>
      <c r="F606" s="124"/>
      <c r="G606" s="125" t="s">
        <v>292</v>
      </c>
      <c r="H606" s="126"/>
      <c r="I606" s="127"/>
      <c r="J606" s="84">
        <f t="shared" si="417"/>
        <v>0</v>
      </c>
      <c r="K606" s="114"/>
      <c r="L606" s="77"/>
      <c r="M606" s="77"/>
      <c r="N606" s="77"/>
      <c r="O606" s="128"/>
      <c r="P606" s="129"/>
      <c r="Q606" s="129"/>
      <c r="R606" s="130"/>
      <c r="S606" s="130"/>
      <c r="T606" s="130"/>
      <c r="X606" s="131"/>
      <c r="Y606" s="131"/>
      <c r="Z606" s="131"/>
      <c r="AA606" s="131"/>
      <c r="AD606" s="132"/>
    </row>
    <row r="607" spans="2:30" s="104" customFormat="1" ht="12" customHeight="1" x14ac:dyDescent="0.2">
      <c r="B607" s="77"/>
      <c r="C607" s="123"/>
      <c r="F607" s="124"/>
      <c r="G607" s="125" t="s">
        <v>292</v>
      </c>
      <c r="H607" s="126"/>
      <c r="I607" s="127"/>
      <c r="J607" s="84">
        <f t="shared" si="417"/>
        <v>0</v>
      </c>
      <c r="K607" s="114"/>
      <c r="L607" s="77"/>
      <c r="M607" s="77"/>
      <c r="N607" s="77"/>
      <c r="O607" s="128"/>
      <c r="P607" s="129"/>
      <c r="Q607" s="129"/>
      <c r="R607" s="130"/>
      <c r="S607" s="130"/>
      <c r="T607" s="130"/>
      <c r="X607" s="131"/>
      <c r="Y607" s="131"/>
      <c r="Z607" s="131"/>
      <c r="AA607" s="131"/>
      <c r="AD607" s="132"/>
    </row>
    <row r="608" spans="2:30" s="104" customFormat="1" ht="12" customHeight="1" x14ac:dyDescent="0.2">
      <c r="B608" s="77"/>
      <c r="C608" s="123"/>
      <c r="F608" s="124"/>
      <c r="G608" s="125" t="s">
        <v>292</v>
      </c>
      <c r="H608" s="126"/>
      <c r="I608" s="127"/>
      <c r="J608" s="84">
        <f t="shared" si="417"/>
        <v>0</v>
      </c>
      <c r="K608" s="114"/>
      <c r="L608" s="77"/>
      <c r="M608" s="77"/>
      <c r="N608" s="77"/>
      <c r="O608" s="128"/>
      <c r="P608" s="129"/>
      <c r="Q608" s="129"/>
      <c r="R608" s="130"/>
      <c r="S608" s="130"/>
      <c r="T608" s="130"/>
      <c r="X608" s="131"/>
      <c r="Y608" s="131"/>
      <c r="Z608" s="131"/>
      <c r="AA608" s="131"/>
      <c r="AD608" s="132"/>
    </row>
    <row r="609" spans="2:30" s="104" customFormat="1" ht="12" customHeight="1" x14ac:dyDescent="0.2">
      <c r="B609" s="77"/>
      <c r="C609" s="123"/>
      <c r="F609" s="124"/>
      <c r="G609" s="125" t="s">
        <v>292</v>
      </c>
      <c r="H609" s="126"/>
      <c r="I609" s="127"/>
      <c r="J609" s="84">
        <f t="shared" si="417"/>
        <v>0</v>
      </c>
      <c r="K609" s="114"/>
      <c r="L609" s="77"/>
      <c r="M609" s="77"/>
      <c r="N609" s="77"/>
      <c r="O609" s="128"/>
      <c r="P609" s="129"/>
      <c r="Q609" s="129"/>
      <c r="R609" s="130"/>
      <c r="S609" s="130"/>
      <c r="T609" s="130"/>
      <c r="X609" s="131"/>
      <c r="Y609" s="131"/>
      <c r="Z609" s="131"/>
      <c r="AA609" s="131"/>
      <c r="AD609" s="132"/>
    </row>
    <row r="610" spans="2:30" s="104" customFormat="1" ht="12" customHeight="1" x14ac:dyDescent="0.2">
      <c r="B610" s="77"/>
      <c r="C610" s="123"/>
      <c r="F610" s="124"/>
      <c r="G610" s="125" t="s">
        <v>292</v>
      </c>
      <c r="H610" s="126"/>
      <c r="I610" s="127"/>
      <c r="J610" s="84">
        <f t="shared" si="417"/>
        <v>0</v>
      </c>
      <c r="K610" s="114"/>
      <c r="L610" s="77"/>
      <c r="M610" s="77"/>
      <c r="N610" s="77"/>
      <c r="O610" s="128"/>
      <c r="P610" s="129"/>
      <c r="Q610" s="129"/>
      <c r="R610" s="130"/>
      <c r="S610" s="130"/>
      <c r="T610" s="130"/>
      <c r="X610" s="131"/>
      <c r="Y610" s="131"/>
      <c r="Z610" s="131"/>
      <c r="AA610" s="131"/>
      <c r="AD610" s="132"/>
    </row>
    <row r="611" spans="2:30" s="104" customFormat="1" ht="12" customHeight="1" x14ac:dyDescent="0.2">
      <c r="B611" s="77"/>
      <c r="C611" s="123"/>
      <c r="F611" s="124"/>
      <c r="G611" s="125" t="s">
        <v>292</v>
      </c>
      <c r="H611" s="126"/>
      <c r="I611" s="127"/>
      <c r="J611" s="84">
        <f t="shared" si="417"/>
        <v>0</v>
      </c>
      <c r="K611" s="114"/>
      <c r="L611" s="77"/>
      <c r="M611" s="77"/>
      <c r="N611" s="77"/>
      <c r="O611" s="128"/>
      <c r="P611" s="129"/>
      <c r="Q611" s="129"/>
      <c r="R611" s="130"/>
      <c r="S611" s="130"/>
      <c r="T611" s="130"/>
      <c r="X611" s="131"/>
      <c r="Y611" s="131"/>
      <c r="Z611" s="131"/>
      <c r="AA611" s="131"/>
      <c r="AD611" s="132"/>
    </row>
    <row r="612" spans="2:30" s="104" customFormat="1" ht="12" customHeight="1" x14ac:dyDescent="0.2">
      <c r="B612" s="77"/>
      <c r="C612" s="123"/>
      <c r="F612" s="124"/>
      <c r="G612" s="125" t="s">
        <v>292</v>
      </c>
      <c r="H612" s="126"/>
      <c r="I612" s="127"/>
      <c r="J612" s="84">
        <f t="shared" si="417"/>
        <v>0</v>
      </c>
      <c r="K612" s="114"/>
      <c r="L612" s="77"/>
      <c r="M612" s="77"/>
      <c r="N612" s="77"/>
      <c r="O612" s="128"/>
      <c r="P612" s="129"/>
      <c r="Q612" s="129"/>
      <c r="R612" s="130"/>
      <c r="S612" s="130"/>
      <c r="T612" s="130"/>
      <c r="X612" s="131"/>
      <c r="Y612" s="131"/>
      <c r="Z612" s="131"/>
      <c r="AA612" s="131"/>
      <c r="AD612" s="132"/>
    </row>
    <row r="613" spans="2:30" s="104" customFormat="1" ht="12" customHeight="1" x14ac:dyDescent="0.2">
      <c r="B613" s="77"/>
      <c r="C613" s="123"/>
      <c r="F613" s="124"/>
      <c r="G613" s="125" t="s">
        <v>292</v>
      </c>
      <c r="H613" s="126"/>
      <c r="I613" s="127"/>
      <c r="J613" s="84">
        <f t="shared" si="417"/>
        <v>0</v>
      </c>
      <c r="K613" s="114"/>
      <c r="L613" s="77"/>
      <c r="M613" s="77"/>
      <c r="N613" s="77"/>
      <c r="O613" s="128"/>
      <c r="P613" s="129"/>
      <c r="Q613" s="129"/>
      <c r="R613" s="130"/>
      <c r="S613" s="130"/>
      <c r="T613" s="130"/>
      <c r="X613" s="131"/>
      <c r="Y613" s="131"/>
      <c r="Z613" s="131"/>
      <c r="AA613" s="131"/>
      <c r="AD613" s="132"/>
    </row>
    <row r="614" spans="2:30" s="104" customFormat="1" ht="12" customHeight="1" x14ac:dyDescent="0.2">
      <c r="B614" s="77"/>
      <c r="C614" s="123"/>
      <c r="F614" s="124"/>
      <c r="G614" s="125" t="s">
        <v>292</v>
      </c>
      <c r="H614" s="126"/>
      <c r="I614" s="127"/>
      <c r="J614" s="84">
        <f t="shared" si="417"/>
        <v>0</v>
      </c>
      <c r="K614" s="114"/>
      <c r="L614" s="77"/>
      <c r="M614" s="77"/>
      <c r="N614" s="77"/>
      <c r="O614" s="128"/>
      <c r="P614" s="129"/>
      <c r="Q614" s="129"/>
      <c r="R614" s="130"/>
      <c r="S614" s="130"/>
      <c r="T614" s="130"/>
      <c r="X614" s="131"/>
      <c r="Y614" s="131"/>
      <c r="Z614" s="131"/>
      <c r="AA614" s="131"/>
      <c r="AD614" s="132"/>
    </row>
    <row r="615" spans="2:30" s="104" customFormat="1" ht="12" customHeight="1" x14ac:dyDescent="0.2">
      <c r="B615" s="77"/>
      <c r="C615" s="123"/>
      <c r="F615" s="124"/>
      <c r="G615" s="125" t="s">
        <v>292</v>
      </c>
      <c r="H615" s="126"/>
      <c r="I615" s="127"/>
      <c r="J615" s="84">
        <f t="shared" si="417"/>
        <v>0</v>
      </c>
      <c r="K615" s="114"/>
      <c r="L615" s="77"/>
      <c r="M615" s="77"/>
      <c r="N615" s="77"/>
      <c r="O615" s="128"/>
      <c r="P615" s="129"/>
      <c r="Q615" s="129"/>
      <c r="R615" s="130"/>
      <c r="S615" s="130"/>
      <c r="T615" s="130"/>
      <c r="X615" s="131"/>
      <c r="Y615" s="131"/>
      <c r="Z615" s="131"/>
      <c r="AA615" s="131"/>
      <c r="AD615" s="132"/>
    </row>
    <row r="616" spans="2:30" s="104" customFormat="1" ht="12" customHeight="1" x14ac:dyDescent="0.2">
      <c r="B616" s="77"/>
      <c r="C616" s="123"/>
      <c r="F616" s="124"/>
      <c r="G616" s="125" t="s">
        <v>292</v>
      </c>
      <c r="H616" s="126"/>
      <c r="I616" s="127"/>
      <c r="J616" s="84">
        <f t="shared" si="417"/>
        <v>0</v>
      </c>
      <c r="K616" s="114"/>
      <c r="L616" s="77"/>
      <c r="M616" s="77"/>
      <c r="N616" s="77"/>
      <c r="O616" s="128"/>
      <c r="P616" s="129"/>
      <c r="Q616" s="129"/>
      <c r="R616" s="130"/>
      <c r="S616" s="130"/>
      <c r="T616" s="130"/>
      <c r="X616" s="131"/>
      <c r="Y616" s="131"/>
      <c r="Z616" s="131"/>
      <c r="AA616" s="131"/>
      <c r="AD616" s="132"/>
    </row>
    <row r="617" spans="2:30" s="104" customFormat="1" ht="12" customHeight="1" x14ac:dyDescent="0.2">
      <c r="B617" s="77"/>
      <c r="C617" s="123"/>
      <c r="F617" s="124"/>
      <c r="G617" s="125" t="s">
        <v>292</v>
      </c>
      <c r="H617" s="126"/>
      <c r="I617" s="127"/>
      <c r="J617" s="84">
        <f t="shared" si="417"/>
        <v>0</v>
      </c>
      <c r="K617" s="114"/>
      <c r="L617" s="77"/>
      <c r="M617" s="77"/>
      <c r="N617" s="77"/>
      <c r="O617" s="128"/>
      <c r="P617" s="129"/>
      <c r="Q617" s="129"/>
      <c r="R617" s="130"/>
      <c r="S617" s="130"/>
      <c r="T617" s="130"/>
      <c r="X617" s="131"/>
      <c r="Y617" s="131"/>
      <c r="Z617" s="131"/>
      <c r="AA617" s="131"/>
      <c r="AD617" s="132"/>
    </row>
    <row r="618" spans="2:30" s="104" customFormat="1" ht="12" customHeight="1" x14ac:dyDescent="0.2">
      <c r="B618" s="77"/>
      <c r="C618" s="123"/>
      <c r="F618" s="124"/>
      <c r="G618" s="125" t="s">
        <v>292</v>
      </c>
      <c r="H618" s="126"/>
      <c r="I618" s="127"/>
      <c r="J618" s="84">
        <f t="shared" si="417"/>
        <v>0</v>
      </c>
      <c r="K618" s="114"/>
      <c r="L618" s="77"/>
      <c r="M618" s="77"/>
      <c r="N618" s="77"/>
      <c r="O618" s="128"/>
      <c r="P618" s="129"/>
      <c r="Q618" s="129"/>
      <c r="R618" s="130"/>
      <c r="S618" s="130"/>
      <c r="T618" s="130"/>
      <c r="X618" s="131"/>
      <c r="Y618" s="131"/>
      <c r="Z618" s="131"/>
      <c r="AA618" s="131"/>
      <c r="AD618" s="132"/>
    </row>
    <row r="619" spans="2:30" s="104" customFormat="1" ht="12" customHeight="1" x14ac:dyDescent="0.2">
      <c r="B619" s="77"/>
      <c r="C619" s="123"/>
      <c r="F619" s="124"/>
      <c r="G619" s="125" t="s">
        <v>292</v>
      </c>
      <c r="H619" s="126"/>
      <c r="I619" s="127"/>
      <c r="J619" s="84">
        <f t="shared" si="417"/>
        <v>0</v>
      </c>
      <c r="K619" s="114"/>
      <c r="L619" s="77"/>
      <c r="M619" s="77"/>
      <c r="N619" s="77"/>
      <c r="O619" s="128"/>
      <c r="P619" s="129"/>
      <c r="Q619" s="129"/>
      <c r="R619" s="130"/>
      <c r="S619" s="130"/>
      <c r="T619" s="130"/>
      <c r="X619" s="131"/>
      <c r="Y619" s="131"/>
      <c r="Z619" s="131"/>
      <c r="AA619" s="131"/>
      <c r="AD619" s="132"/>
    </row>
    <row r="620" spans="2:30" s="104" customFormat="1" ht="12" customHeight="1" x14ac:dyDescent="0.2">
      <c r="B620" s="77"/>
      <c r="C620" s="123"/>
      <c r="F620" s="124"/>
      <c r="G620" s="125" t="s">
        <v>292</v>
      </c>
      <c r="H620" s="126"/>
      <c r="I620" s="127"/>
      <c r="J620" s="84">
        <f t="shared" si="417"/>
        <v>0</v>
      </c>
      <c r="K620" s="114"/>
      <c r="L620" s="77"/>
      <c r="M620" s="77"/>
      <c r="N620" s="77"/>
      <c r="O620" s="128"/>
      <c r="P620" s="129"/>
      <c r="Q620" s="129"/>
      <c r="R620" s="130"/>
      <c r="S620" s="130"/>
      <c r="T620" s="130"/>
      <c r="X620" s="131"/>
      <c r="Y620" s="131"/>
      <c r="Z620" s="131"/>
      <c r="AA620" s="131"/>
      <c r="AD620" s="132"/>
    </row>
    <row r="621" spans="2:30" s="104" customFormat="1" ht="12" customHeight="1" x14ac:dyDescent="0.2">
      <c r="B621" s="77"/>
      <c r="C621" s="123"/>
      <c r="F621" s="124"/>
      <c r="G621" s="125" t="s">
        <v>292</v>
      </c>
      <c r="H621" s="126"/>
      <c r="I621" s="127"/>
      <c r="J621" s="84">
        <f t="shared" si="417"/>
        <v>0</v>
      </c>
      <c r="K621" s="114"/>
      <c r="L621" s="77"/>
      <c r="M621" s="77"/>
      <c r="N621" s="77"/>
      <c r="O621" s="128"/>
      <c r="P621" s="129"/>
      <c r="Q621" s="129"/>
      <c r="R621" s="130"/>
      <c r="S621" s="130"/>
      <c r="T621" s="130"/>
      <c r="X621" s="131"/>
      <c r="Y621" s="131"/>
      <c r="Z621" s="131"/>
      <c r="AA621" s="131"/>
      <c r="AD621" s="132"/>
    </row>
    <row r="622" spans="2:30" s="104" customFormat="1" ht="12" customHeight="1" x14ac:dyDescent="0.2">
      <c r="B622" s="77"/>
      <c r="C622" s="123"/>
      <c r="F622" s="124"/>
      <c r="G622" s="125" t="s">
        <v>292</v>
      </c>
      <c r="H622" s="126"/>
      <c r="I622" s="127"/>
      <c r="J622" s="84">
        <f t="shared" si="417"/>
        <v>0</v>
      </c>
      <c r="K622" s="114"/>
      <c r="L622" s="77"/>
      <c r="M622" s="77"/>
      <c r="N622" s="77"/>
      <c r="O622" s="128"/>
      <c r="P622" s="129"/>
      <c r="Q622" s="129"/>
      <c r="R622" s="130"/>
      <c r="S622" s="130"/>
      <c r="T622" s="130"/>
      <c r="X622" s="131"/>
      <c r="Y622" s="131"/>
      <c r="Z622" s="131"/>
      <c r="AA622" s="131"/>
      <c r="AD622" s="132"/>
    </row>
    <row r="623" spans="2:30" s="104" customFormat="1" ht="12" customHeight="1" x14ac:dyDescent="0.2">
      <c r="B623" s="77"/>
      <c r="C623" s="123"/>
      <c r="F623" s="124"/>
      <c r="G623" s="125" t="s">
        <v>292</v>
      </c>
      <c r="H623" s="126"/>
      <c r="I623" s="127"/>
      <c r="J623" s="84">
        <f t="shared" si="417"/>
        <v>0</v>
      </c>
      <c r="K623" s="114"/>
      <c r="L623" s="77"/>
      <c r="M623" s="77"/>
      <c r="N623" s="77"/>
      <c r="O623" s="128"/>
      <c r="P623" s="129"/>
      <c r="Q623" s="129"/>
      <c r="R623" s="130"/>
      <c r="S623" s="130"/>
      <c r="T623" s="130"/>
      <c r="X623" s="131"/>
      <c r="Y623" s="131"/>
      <c r="Z623" s="131"/>
      <c r="AA623" s="131"/>
      <c r="AD623" s="132"/>
    </row>
    <row r="624" spans="2:30" s="104" customFormat="1" ht="12" customHeight="1" x14ac:dyDescent="0.2">
      <c r="B624" s="77"/>
      <c r="C624" s="123"/>
      <c r="F624" s="124"/>
      <c r="G624" s="125" t="s">
        <v>292</v>
      </c>
      <c r="H624" s="126"/>
      <c r="I624" s="127"/>
      <c r="J624" s="84">
        <f t="shared" si="417"/>
        <v>0</v>
      </c>
      <c r="K624" s="114"/>
      <c r="L624" s="77"/>
      <c r="M624" s="77"/>
      <c r="N624" s="77"/>
      <c r="O624" s="128"/>
      <c r="P624" s="129"/>
      <c r="Q624" s="129"/>
      <c r="R624" s="130"/>
      <c r="S624" s="130"/>
      <c r="T624" s="130"/>
      <c r="X624" s="131"/>
      <c r="Y624" s="131"/>
      <c r="Z624" s="131"/>
      <c r="AA624" s="131"/>
      <c r="AD624" s="132"/>
    </row>
    <row r="625" spans="2:30" s="104" customFormat="1" ht="12" customHeight="1" x14ac:dyDescent="0.2">
      <c r="B625" s="77"/>
      <c r="C625" s="123"/>
      <c r="F625" s="124"/>
      <c r="G625" s="125" t="s">
        <v>292</v>
      </c>
      <c r="H625" s="126"/>
      <c r="I625" s="127"/>
      <c r="J625" s="84">
        <f t="shared" si="417"/>
        <v>0</v>
      </c>
      <c r="K625" s="114"/>
      <c r="L625" s="77"/>
      <c r="M625" s="77"/>
      <c r="N625" s="77"/>
      <c r="O625" s="128"/>
      <c r="P625" s="129"/>
      <c r="Q625" s="129"/>
      <c r="R625" s="130"/>
      <c r="S625" s="130"/>
      <c r="T625" s="130"/>
      <c r="X625" s="131"/>
      <c r="Y625" s="131"/>
      <c r="Z625" s="131"/>
      <c r="AA625" s="131"/>
      <c r="AD625" s="132"/>
    </row>
    <row r="626" spans="2:30" s="104" customFormat="1" ht="12" customHeight="1" x14ac:dyDescent="0.2">
      <c r="B626" s="77"/>
      <c r="C626" s="123"/>
      <c r="F626" s="124"/>
      <c r="G626" s="125" t="s">
        <v>292</v>
      </c>
      <c r="H626" s="126"/>
      <c r="I626" s="127"/>
      <c r="J626" s="84">
        <f t="shared" si="417"/>
        <v>0</v>
      </c>
      <c r="K626" s="114"/>
      <c r="L626" s="77"/>
      <c r="M626" s="77"/>
      <c r="N626" s="77"/>
      <c r="O626" s="128"/>
      <c r="P626" s="129"/>
      <c r="Q626" s="129"/>
      <c r="R626" s="130"/>
      <c r="S626" s="130"/>
      <c r="T626" s="130"/>
      <c r="X626" s="131"/>
      <c r="Y626" s="131"/>
      <c r="Z626" s="131"/>
      <c r="AA626" s="131"/>
      <c r="AD626" s="132"/>
    </row>
    <row r="627" spans="2:30" s="104" customFormat="1" ht="12" customHeight="1" x14ac:dyDescent="0.2">
      <c r="B627" s="77"/>
      <c r="C627" s="123"/>
      <c r="F627" s="124"/>
      <c r="G627" s="125" t="s">
        <v>292</v>
      </c>
      <c r="H627" s="126"/>
      <c r="I627" s="127"/>
      <c r="J627" s="84">
        <f t="shared" si="417"/>
        <v>0</v>
      </c>
      <c r="K627" s="114"/>
      <c r="L627" s="77"/>
      <c r="M627" s="77"/>
      <c r="N627" s="77"/>
      <c r="O627" s="128"/>
      <c r="P627" s="129"/>
      <c r="Q627" s="129"/>
      <c r="R627" s="130"/>
      <c r="S627" s="130"/>
      <c r="T627" s="130"/>
      <c r="X627" s="131"/>
      <c r="Y627" s="131"/>
      <c r="Z627" s="131"/>
      <c r="AA627" s="131"/>
      <c r="AD627" s="132"/>
    </row>
    <row r="628" spans="2:30" s="104" customFormat="1" ht="12" customHeight="1" x14ac:dyDescent="0.2">
      <c r="B628" s="77"/>
      <c r="C628" s="123"/>
      <c r="F628" s="124"/>
      <c r="G628" s="125" t="s">
        <v>292</v>
      </c>
      <c r="H628" s="126"/>
      <c r="I628" s="127"/>
      <c r="J628" s="84">
        <f t="shared" si="417"/>
        <v>0</v>
      </c>
      <c r="K628" s="114"/>
      <c r="L628" s="77"/>
      <c r="M628" s="77"/>
      <c r="N628" s="77"/>
      <c r="O628" s="128"/>
      <c r="P628" s="129"/>
      <c r="Q628" s="129"/>
      <c r="R628" s="130"/>
      <c r="S628" s="130"/>
      <c r="T628" s="130"/>
      <c r="X628" s="131"/>
      <c r="Y628" s="131"/>
      <c r="Z628" s="131"/>
      <c r="AA628" s="131"/>
      <c r="AD628" s="132"/>
    </row>
    <row r="629" spans="2:30" s="104" customFormat="1" ht="12" customHeight="1" x14ac:dyDescent="0.2">
      <c r="B629" s="77"/>
      <c r="C629" s="123"/>
      <c r="F629" s="124"/>
      <c r="G629" s="125" t="s">
        <v>292</v>
      </c>
      <c r="H629" s="126"/>
      <c r="I629" s="127"/>
      <c r="J629" s="84">
        <f t="shared" si="417"/>
        <v>0</v>
      </c>
      <c r="K629" s="114"/>
      <c r="L629" s="77"/>
      <c r="M629" s="77"/>
      <c r="N629" s="77"/>
      <c r="O629" s="128"/>
      <c r="P629" s="129"/>
      <c r="Q629" s="129"/>
      <c r="R629" s="130"/>
      <c r="S629" s="130"/>
      <c r="T629" s="130"/>
      <c r="X629" s="131"/>
      <c r="Y629" s="131"/>
      <c r="Z629" s="131"/>
      <c r="AA629" s="131"/>
      <c r="AD629" s="132"/>
    </row>
    <row r="630" spans="2:30" s="104" customFormat="1" ht="12" customHeight="1" x14ac:dyDescent="0.2">
      <c r="B630" s="77"/>
      <c r="C630" s="123"/>
      <c r="F630" s="124"/>
      <c r="G630" s="125" t="s">
        <v>292</v>
      </c>
      <c r="H630" s="126"/>
      <c r="I630" s="127"/>
      <c r="J630" s="84">
        <f t="shared" si="417"/>
        <v>0</v>
      </c>
      <c r="K630" s="114"/>
      <c r="L630" s="77"/>
      <c r="M630" s="77"/>
      <c r="N630" s="77"/>
      <c r="O630" s="128"/>
      <c r="P630" s="129"/>
      <c r="Q630" s="129"/>
      <c r="R630" s="130"/>
      <c r="S630" s="130"/>
      <c r="T630" s="130"/>
      <c r="X630" s="131"/>
      <c r="Y630" s="131"/>
      <c r="Z630" s="131"/>
      <c r="AA630" s="131"/>
      <c r="AD630" s="132"/>
    </row>
    <row r="631" spans="2:30" s="104" customFormat="1" ht="12" customHeight="1" x14ac:dyDescent="0.2">
      <c r="B631" s="77"/>
      <c r="C631" s="123"/>
      <c r="F631" s="124"/>
      <c r="G631" s="125" t="s">
        <v>292</v>
      </c>
      <c r="H631" s="126"/>
      <c r="I631" s="127"/>
      <c r="J631" s="84">
        <f t="shared" si="417"/>
        <v>0</v>
      </c>
      <c r="K631" s="114"/>
      <c r="L631" s="77"/>
      <c r="M631" s="77"/>
      <c r="N631" s="77"/>
      <c r="O631" s="128"/>
      <c r="P631" s="129"/>
      <c r="Q631" s="129"/>
      <c r="R631" s="130"/>
      <c r="S631" s="130"/>
      <c r="T631" s="130"/>
      <c r="X631" s="131"/>
      <c r="Y631" s="131"/>
      <c r="Z631" s="131"/>
      <c r="AA631" s="131"/>
      <c r="AD631" s="132"/>
    </row>
    <row r="632" spans="2:30" s="104" customFormat="1" ht="12" customHeight="1" x14ac:dyDescent="0.2">
      <c r="B632" s="77"/>
      <c r="C632" s="123"/>
      <c r="F632" s="124"/>
      <c r="G632" s="125" t="s">
        <v>292</v>
      </c>
      <c r="H632" s="126"/>
      <c r="I632" s="127"/>
      <c r="J632" s="84">
        <f t="shared" si="417"/>
        <v>0</v>
      </c>
      <c r="K632" s="114"/>
      <c r="L632" s="77"/>
      <c r="M632" s="77"/>
      <c r="N632" s="77"/>
      <c r="O632" s="128"/>
      <c r="P632" s="129"/>
      <c r="Q632" s="129"/>
      <c r="R632" s="130"/>
      <c r="S632" s="130"/>
      <c r="T632" s="130"/>
      <c r="X632" s="131"/>
      <c r="Y632" s="131"/>
      <c r="Z632" s="131"/>
      <c r="AA632" s="131"/>
      <c r="AD632" s="132"/>
    </row>
    <row r="633" spans="2:30" s="104" customFormat="1" ht="12" customHeight="1" x14ac:dyDescent="0.2">
      <c r="B633" s="77"/>
      <c r="C633" s="123"/>
      <c r="F633" s="124"/>
      <c r="G633" s="125" t="s">
        <v>292</v>
      </c>
      <c r="H633" s="126"/>
      <c r="I633" s="127"/>
      <c r="J633" s="84">
        <f t="shared" si="417"/>
        <v>0</v>
      </c>
      <c r="K633" s="114"/>
      <c r="L633" s="77"/>
      <c r="M633" s="77"/>
      <c r="N633" s="77"/>
      <c r="O633" s="128"/>
      <c r="P633" s="129"/>
      <c r="Q633" s="129"/>
      <c r="R633" s="130"/>
      <c r="S633" s="130"/>
      <c r="T633" s="130"/>
      <c r="X633" s="131"/>
      <c r="Y633" s="131"/>
      <c r="Z633" s="131"/>
      <c r="AA633" s="131"/>
      <c r="AD633" s="132"/>
    </row>
    <row r="634" spans="2:30" s="104" customFormat="1" ht="12" customHeight="1" x14ac:dyDescent="0.2">
      <c r="B634" s="77"/>
      <c r="C634" s="123"/>
      <c r="F634" s="124"/>
      <c r="G634" s="125" t="s">
        <v>292</v>
      </c>
      <c r="H634" s="126"/>
      <c r="I634" s="127"/>
      <c r="J634" s="84">
        <f t="shared" si="417"/>
        <v>0</v>
      </c>
      <c r="K634" s="114"/>
      <c r="L634" s="77"/>
      <c r="M634" s="77"/>
      <c r="N634" s="77"/>
      <c r="O634" s="128"/>
      <c r="P634" s="129"/>
      <c r="Q634" s="129"/>
      <c r="R634" s="130"/>
      <c r="S634" s="130"/>
      <c r="T634" s="130"/>
      <c r="X634" s="131"/>
      <c r="Y634" s="131"/>
      <c r="Z634" s="131"/>
      <c r="AA634" s="131"/>
      <c r="AD634" s="132"/>
    </row>
    <row r="635" spans="2:30" s="104" customFormat="1" ht="12" customHeight="1" x14ac:dyDescent="0.2">
      <c r="B635" s="77"/>
      <c r="C635" s="123"/>
      <c r="F635" s="124"/>
      <c r="G635" s="125" t="s">
        <v>292</v>
      </c>
      <c r="H635" s="126"/>
      <c r="I635" s="127"/>
      <c r="J635" s="84">
        <f t="shared" si="417"/>
        <v>0</v>
      </c>
      <c r="K635" s="114"/>
      <c r="L635" s="77"/>
      <c r="M635" s="77"/>
      <c r="N635" s="77"/>
      <c r="O635" s="128"/>
      <c r="P635" s="129"/>
      <c r="Q635" s="129"/>
      <c r="R635" s="130"/>
      <c r="S635" s="130"/>
      <c r="T635" s="130"/>
      <c r="X635" s="131"/>
      <c r="Y635" s="131"/>
      <c r="Z635" s="131"/>
      <c r="AA635" s="131"/>
      <c r="AD635" s="132"/>
    </row>
    <row r="636" spans="2:30" s="104" customFormat="1" ht="12" customHeight="1" x14ac:dyDescent="0.2">
      <c r="B636" s="77"/>
      <c r="C636" s="123"/>
      <c r="F636" s="124"/>
      <c r="G636" s="125" t="s">
        <v>292</v>
      </c>
      <c r="H636" s="126"/>
      <c r="I636" s="127"/>
      <c r="J636" s="84">
        <f t="shared" si="417"/>
        <v>0</v>
      </c>
      <c r="K636" s="114"/>
      <c r="L636" s="77"/>
      <c r="M636" s="77"/>
      <c r="N636" s="77"/>
      <c r="O636" s="128"/>
      <c r="P636" s="129"/>
      <c r="Q636" s="129"/>
      <c r="R636" s="130"/>
      <c r="S636" s="130"/>
      <c r="T636" s="130"/>
      <c r="X636" s="131"/>
      <c r="Y636" s="131"/>
      <c r="Z636" s="131"/>
      <c r="AA636" s="131"/>
      <c r="AD636" s="132"/>
    </row>
    <row r="637" spans="2:30" s="104" customFormat="1" ht="12" customHeight="1" x14ac:dyDescent="0.2">
      <c r="B637" s="77"/>
      <c r="C637" s="123"/>
      <c r="F637" s="124"/>
      <c r="G637" s="125" t="s">
        <v>292</v>
      </c>
      <c r="H637" s="126"/>
      <c r="I637" s="127"/>
      <c r="J637" s="84">
        <f t="shared" si="417"/>
        <v>0</v>
      </c>
      <c r="K637" s="114"/>
      <c r="L637" s="77"/>
      <c r="M637" s="77"/>
      <c r="N637" s="77"/>
      <c r="O637" s="128"/>
      <c r="P637" s="129"/>
      <c r="Q637" s="129"/>
      <c r="R637" s="130"/>
      <c r="S637" s="130"/>
      <c r="T637" s="130"/>
      <c r="X637" s="131"/>
      <c r="Y637" s="131"/>
      <c r="Z637" s="131"/>
      <c r="AA637" s="131"/>
      <c r="AD637" s="132"/>
    </row>
    <row r="638" spans="2:30" s="104" customFormat="1" ht="12" customHeight="1" x14ac:dyDescent="0.2">
      <c r="B638" s="77"/>
      <c r="C638" s="123"/>
      <c r="F638" s="124"/>
      <c r="G638" s="125" t="s">
        <v>292</v>
      </c>
      <c r="H638" s="126"/>
      <c r="I638" s="127"/>
      <c r="J638" s="84">
        <f t="shared" ref="J638:J659" si="418">F638</f>
        <v>0</v>
      </c>
      <c r="K638" s="114"/>
      <c r="L638" s="77"/>
      <c r="M638" s="77"/>
      <c r="N638" s="77"/>
      <c r="O638" s="128"/>
      <c r="P638" s="129"/>
      <c r="Q638" s="129"/>
      <c r="R638" s="130"/>
      <c r="S638" s="130"/>
      <c r="T638" s="130"/>
      <c r="X638" s="131"/>
      <c r="Y638" s="131"/>
      <c r="Z638" s="131"/>
      <c r="AA638" s="131"/>
      <c r="AD638" s="132"/>
    </row>
    <row r="639" spans="2:30" s="104" customFormat="1" ht="12" customHeight="1" x14ac:dyDescent="0.2">
      <c r="B639" s="77"/>
      <c r="C639" s="123"/>
      <c r="F639" s="124"/>
      <c r="G639" s="125" t="s">
        <v>292</v>
      </c>
      <c r="H639" s="126"/>
      <c r="I639" s="127"/>
      <c r="J639" s="84">
        <f t="shared" si="418"/>
        <v>0</v>
      </c>
      <c r="K639" s="114"/>
      <c r="L639" s="77"/>
      <c r="M639" s="77"/>
      <c r="N639" s="77"/>
      <c r="O639" s="128"/>
      <c r="P639" s="129"/>
      <c r="Q639" s="129"/>
      <c r="R639" s="130"/>
      <c r="S639" s="130"/>
      <c r="T639" s="130"/>
      <c r="X639" s="131"/>
      <c r="Y639" s="131"/>
      <c r="Z639" s="131"/>
      <c r="AA639" s="131"/>
      <c r="AD639" s="132"/>
    </row>
    <row r="640" spans="2:30" s="104" customFormat="1" ht="12" customHeight="1" x14ac:dyDescent="0.2">
      <c r="B640" s="77"/>
      <c r="C640" s="123"/>
      <c r="F640" s="124"/>
      <c r="G640" s="125" t="s">
        <v>292</v>
      </c>
      <c r="H640" s="126"/>
      <c r="I640" s="127"/>
      <c r="J640" s="84">
        <f t="shared" si="418"/>
        <v>0</v>
      </c>
      <c r="K640" s="114"/>
      <c r="L640" s="77"/>
      <c r="M640" s="77"/>
      <c r="N640" s="77"/>
      <c r="O640" s="128"/>
      <c r="P640" s="129"/>
      <c r="Q640" s="129"/>
      <c r="R640" s="130"/>
      <c r="S640" s="130"/>
      <c r="T640" s="130"/>
      <c r="X640" s="131"/>
      <c r="Y640" s="131"/>
      <c r="Z640" s="131"/>
      <c r="AA640" s="131"/>
      <c r="AD640" s="132"/>
    </row>
    <row r="641" spans="2:30" s="104" customFormat="1" ht="12" customHeight="1" x14ac:dyDescent="0.2">
      <c r="B641" s="77"/>
      <c r="C641" s="123"/>
      <c r="F641" s="124"/>
      <c r="G641" s="125" t="s">
        <v>292</v>
      </c>
      <c r="H641" s="126"/>
      <c r="I641" s="127"/>
      <c r="J641" s="84">
        <f t="shared" si="418"/>
        <v>0</v>
      </c>
      <c r="K641" s="114"/>
      <c r="L641" s="77"/>
      <c r="M641" s="77"/>
      <c r="N641" s="77"/>
      <c r="O641" s="128"/>
      <c r="P641" s="129"/>
      <c r="Q641" s="129"/>
      <c r="R641" s="130"/>
      <c r="S641" s="130"/>
      <c r="T641" s="130"/>
      <c r="X641" s="131"/>
      <c r="Y641" s="131"/>
      <c r="Z641" s="131"/>
      <c r="AA641" s="131"/>
      <c r="AD641" s="132"/>
    </row>
    <row r="642" spans="2:30" s="104" customFormat="1" ht="12" customHeight="1" x14ac:dyDescent="0.2">
      <c r="B642" s="77"/>
      <c r="C642" s="123"/>
      <c r="F642" s="124"/>
      <c r="G642" s="125" t="s">
        <v>292</v>
      </c>
      <c r="H642" s="126"/>
      <c r="I642" s="127"/>
      <c r="J642" s="84">
        <f t="shared" si="418"/>
        <v>0</v>
      </c>
      <c r="K642" s="114"/>
      <c r="L642" s="77"/>
      <c r="M642" s="77"/>
      <c r="N642" s="77"/>
      <c r="O642" s="128"/>
      <c r="P642" s="129"/>
      <c r="Q642" s="129"/>
      <c r="R642" s="130"/>
      <c r="S642" s="130"/>
      <c r="T642" s="130"/>
      <c r="X642" s="131"/>
      <c r="Y642" s="131"/>
      <c r="Z642" s="131"/>
      <c r="AA642" s="131"/>
      <c r="AD642" s="132"/>
    </row>
    <row r="643" spans="2:30" s="104" customFormat="1" ht="12" customHeight="1" x14ac:dyDescent="0.2">
      <c r="B643" s="77"/>
      <c r="C643" s="123"/>
      <c r="F643" s="124"/>
      <c r="G643" s="125" t="s">
        <v>292</v>
      </c>
      <c r="H643" s="126"/>
      <c r="I643" s="127"/>
      <c r="J643" s="84">
        <f t="shared" si="418"/>
        <v>0</v>
      </c>
      <c r="K643" s="114"/>
      <c r="L643" s="77"/>
      <c r="M643" s="77"/>
      <c r="N643" s="77"/>
      <c r="O643" s="128"/>
      <c r="P643" s="129"/>
      <c r="Q643" s="129"/>
      <c r="R643" s="130"/>
      <c r="S643" s="130"/>
      <c r="T643" s="130"/>
      <c r="X643" s="131"/>
      <c r="Y643" s="131"/>
      <c r="Z643" s="131"/>
      <c r="AA643" s="131"/>
      <c r="AD643" s="132"/>
    </row>
    <row r="644" spans="2:30" s="104" customFormat="1" ht="12" customHeight="1" x14ac:dyDescent="0.2">
      <c r="B644" s="77"/>
      <c r="C644" s="123"/>
      <c r="F644" s="124"/>
      <c r="G644" s="125" t="s">
        <v>292</v>
      </c>
      <c r="H644" s="126"/>
      <c r="I644" s="127"/>
      <c r="J644" s="84">
        <f t="shared" si="418"/>
        <v>0</v>
      </c>
      <c r="K644" s="114"/>
      <c r="L644" s="77"/>
      <c r="M644" s="77"/>
      <c r="N644" s="77"/>
      <c r="O644" s="128"/>
      <c r="P644" s="129"/>
      <c r="Q644" s="129"/>
      <c r="R644" s="130"/>
      <c r="S644" s="130"/>
      <c r="T644" s="130"/>
      <c r="X644" s="131"/>
      <c r="Y644" s="131"/>
      <c r="Z644" s="131"/>
      <c r="AA644" s="131"/>
      <c r="AD644" s="132"/>
    </row>
    <row r="645" spans="2:30" s="104" customFormat="1" ht="12" customHeight="1" x14ac:dyDescent="0.2">
      <c r="B645" s="77"/>
      <c r="C645" s="123"/>
      <c r="F645" s="124"/>
      <c r="G645" s="125" t="s">
        <v>292</v>
      </c>
      <c r="H645" s="126"/>
      <c r="I645" s="127"/>
      <c r="J645" s="84">
        <f t="shared" si="418"/>
        <v>0</v>
      </c>
      <c r="K645" s="114"/>
      <c r="L645" s="77"/>
      <c r="M645" s="77"/>
      <c r="N645" s="77"/>
      <c r="O645" s="128"/>
      <c r="P645" s="129"/>
      <c r="Q645" s="129"/>
      <c r="R645" s="130"/>
      <c r="S645" s="130"/>
      <c r="T645" s="130"/>
      <c r="X645" s="131"/>
      <c r="Y645" s="131"/>
      <c r="Z645" s="131"/>
      <c r="AA645" s="131"/>
      <c r="AD645" s="132"/>
    </row>
    <row r="646" spans="2:30" s="104" customFormat="1" ht="12" customHeight="1" x14ac:dyDescent="0.2">
      <c r="B646" s="77"/>
      <c r="C646" s="123"/>
      <c r="F646" s="124"/>
      <c r="G646" s="125" t="s">
        <v>292</v>
      </c>
      <c r="H646" s="126"/>
      <c r="I646" s="127"/>
      <c r="J646" s="84">
        <f t="shared" si="418"/>
        <v>0</v>
      </c>
      <c r="K646" s="114"/>
      <c r="L646" s="77"/>
      <c r="M646" s="77"/>
      <c r="N646" s="77"/>
      <c r="O646" s="128"/>
      <c r="P646" s="129"/>
      <c r="Q646" s="129"/>
      <c r="R646" s="130"/>
      <c r="S646" s="130"/>
      <c r="T646" s="130"/>
      <c r="X646" s="131"/>
      <c r="Y646" s="131"/>
      <c r="Z646" s="131"/>
      <c r="AA646" s="131"/>
      <c r="AD646" s="132"/>
    </row>
    <row r="647" spans="2:30" s="104" customFormat="1" ht="12" customHeight="1" x14ac:dyDescent="0.2">
      <c r="B647" s="77"/>
      <c r="C647" s="123"/>
      <c r="F647" s="124"/>
      <c r="G647" s="125" t="s">
        <v>292</v>
      </c>
      <c r="H647" s="126"/>
      <c r="I647" s="127"/>
      <c r="J647" s="84">
        <f t="shared" si="418"/>
        <v>0</v>
      </c>
      <c r="K647" s="114"/>
      <c r="L647" s="77"/>
      <c r="M647" s="77"/>
      <c r="N647" s="77"/>
      <c r="O647" s="128"/>
      <c r="P647" s="129"/>
      <c r="Q647" s="129"/>
      <c r="R647" s="130"/>
      <c r="S647" s="130"/>
      <c r="T647" s="130"/>
      <c r="X647" s="131"/>
      <c r="Y647" s="131"/>
      <c r="Z647" s="131"/>
      <c r="AA647" s="131"/>
      <c r="AD647" s="132"/>
    </row>
    <row r="648" spans="2:30" s="104" customFormat="1" ht="12" customHeight="1" x14ac:dyDescent="0.2">
      <c r="B648" s="77"/>
      <c r="C648" s="123"/>
      <c r="F648" s="124"/>
      <c r="G648" s="125" t="s">
        <v>292</v>
      </c>
      <c r="H648" s="126"/>
      <c r="I648" s="127"/>
      <c r="J648" s="84">
        <f t="shared" si="418"/>
        <v>0</v>
      </c>
      <c r="K648" s="114"/>
      <c r="L648" s="77"/>
      <c r="M648" s="77"/>
      <c r="N648" s="77"/>
      <c r="O648" s="128"/>
      <c r="P648" s="129"/>
      <c r="Q648" s="129"/>
      <c r="R648" s="130"/>
      <c r="S648" s="130"/>
      <c r="T648" s="130"/>
      <c r="X648" s="131"/>
      <c r="Y648" s="131"/>
      <c r="Z648" s="131"/>
      <c r="AA648" s="131"/>
      <c r="AD648" s="132"/>
    </row>
    <row r="649" spans="2:30" s="104" customFormat="1" ht="12" customHeight="1" x14ac:dyDescent="0.2">
      <c r="B649" s="77"/>
      <c r="C649" s="123"/>
      <c r="F649" s="124"/>
      <c r="G649" s="125" t="s">
        <v>292</v>
      </c>
      <c r="H649" s="126"/>
      <c r="I649" s="127"/>
      <c r="J649" s="84">
        <f t="shared" si="418"/>
        <v>0</v>
      </c>
      <c r="K649" s="114"/>
      <c r="L649" s="77"/>
      <c r="M649" s="77"/>
      <c r="N649" s="77"/>
      <c r="O649" s="128"/>
      <c r="P649" s="129"/>
      <c r="Q649" s="129"/>
      <c r="R649" s="130"/>
      <c r="S649" s="130"/>
      <c r="T649" s="130"/>
      <c r="X649" s="131"/>
      <c r="Y649" s="131"/>
      <c r="Z649" s="131"/>
      <c r="AA649" s="131"/>
      <c r="AD649" s="132"/>
    </row>
    <row r="650" spans="2:30" s="104" customFormat="1" ht="12" customHeight="1" x14ac:dyDescent="0.2">
      <c r="B650" s="77"/>
      <c r="C650" s="123"/>
      <c r="F650" s="124"/>
      <c r="G650" s="125" t="s">
        <v>292</v>
      </c>
      <c r="H650" s="126"/>
      <c r="I650" s="127"/>
      <c r="J650" s="84">
        <f t="shared" si="418"/>
        <v>0</v>
      </c>
      <c r="K650" s="114"/>
      <c r="L650" s="77"/>
      <c r="M650" s="77"/>
      <c r="N650" s="77"/>
      <c r="O650" s="128"/>
      <c r="P650" s="129"/>
      <c r="Q650" s="129"/>
      <c r="R650" s="130"/>
      <c r="S650" s="130"/>
      <c r="T650" s="130"/>
      <c r="X650" s="131"/>
      <c r="Y650" s="131"/>
      <c r="Z650" s="131"/>
      <c r="AA650" s="131"/>
      <c r="AD650" s="132"/>
    </row>
    <row r="651" spans="2:30" s="104" customFormat="1" ht="12" customHeight="1" x14ac:dyDescent="0.2">
      <c r="B651" s="77"/>
      <c r="C651" s="123"/>
      <c r="F651" s="124"/>
      <c r="G651" s="125" t="s">
        <v>292</v>
      </c>
      <c r="H651" s="126"/>
      <c r="I651" s="127"/>
      <c r="J651" s="84">
        <f t="shared" si="418"/>
        <v>0</v>
      </c>
      <c r="K651" s="114"/>
      <c r="L651" s="77"/>
      <c r="M651" s="77"/>
      <c r="N651" s="77"/>
      <c r="O651" s="128"/>
      <c r="P651" s="129"/>
      <c r="Q651" s="129"/>
      <c r="R651" s="130"/>
      <c r="S651" s="130"/>
      <c r="T651" s="130"/>
      <c r="X651" s="131"/>
      <c r="Y651" s="131"/>
      <c r="Z651" s="131"/>
      <c r="AA651" s="131"/>
      <c r="AD651" s="132"/>
    </row>
    <row r="652" spans="2:30" s="104" customFormat="1" ht="12" customHeight="1" x14ac:dyDescent="0.2">
      <c r="B652" s="77"/>
      <c r="C652" s="123"/>
      <c r="F652" s="124"/>
      <c r="G652" s="125" t="s">
        <v>292</v>
      </c>
      <c r="H652" s="126"/>
      <c r="I652" s="127"/>
      <c r="J652" s="84">
        <f t="shared" si="418"/>
        <v>0</v>
      </c>
      <c r="K652" s="114"/>
      <c r="L652" s="77"/>
      <c r="M652" s="77"/>
      <c r="N652" s="77"/>
      <c r="O652" s="128"/>
      <c r="P652" s="129"/>
      <c r="Q652" s="129"/>
      <c r="R652" s="130"/>
      <c r="S652" s="130"/>
      <c r="T652" s="130"/>
      <c r="X652" s="131"/>
      <c r="Y652" s="131"/>
      <c r="Z652" s="131"/>
      <c r="AA652" s="131"/>
      <c r="AD652" s="132"/>
    </row>
    <row r="653" spans="2:30" s="104" customFormat="1" ht="12" customHeight="1" x14ac:dyDescent="0.2">
      <c r="B653" s="77"/>
      <c r="C653" s="123"/>
      <c r="F653" s="124"/>
      <c r="G653" s="125" t="s">
        <v>292</v>
      </c>
      <c r="H653" s="126"/>
      <c r="I653" s="127"/>
      <c r="J653" s="84">
        <f t="shared" si="418"/>
        <v>0</v>
      </c>
      <c r="K653" s="114"/>
      <c r="L653" s="77"/>
      <c r="M653" s="77"/>
      <c r="N653" s="77"/>
      <c r="O653" s="128"/>
      <c r="P653" s="129"/>
      <c r="Q653" s="129"/>
      <c r="R653" s="130"/>
      <c r="S653" s="130"/>
      <c r="T653" s="130"/>
      <c r="X653" s="131"/>
      <c r="Y653" s="131"/>
      <c r="Z653" s="131"/>
      <c r="AA653" s="131"/>
      <c r="AD653" s="132"/>
    </row>
    <row r="654" spans="2:30" s="104" customFormat="1" ht="12" customHeight="1" x14ac:dyDescent="0.2">
      <c r="B654" s="77"/>
      <c r="C654" s="123"/>
      <c r="F654" s="124"/>
      <c r="G654" s="125" t="s">
        <v>292</v>
      </c>
      <c r="H654" s="126"/>
      <c r="I654" s="127"/>
      <c r="J654" s="84">
        <f t="shared" si="418"/>
        <v>0</v>
      </c>
      <c r="K654" s="114"/>
      <c r="L654" s="77"/>
      <c r="M654" s="77"/>
      <c r="N654" s="77"/>
      <c r="O654" s="128"/>
      <c r="P654" s="129"/>
      <c r="Q654" s="129"/>
      <c r="R654" s="130"/>
      <c r="S654" s="130"/>
      <c r="T654" s="130"/>
      <c r="X654" s="131"/>
      <c r="Y654" s="131"/>
      <c r="Z654" s="131"/>
      <c r="AA654" s="131"/>
      <c r="AD654" s="132"/>
    </row>
    <row r="655" spans="2:30" s="104" customFormat="1" ht="12" customHeight="1" x14ac:dyDescent="0.2">
      <c r="B655" s="77"/>
      <c r="C655" s="123"/>
      <c r="F655" s="124"/>
      <c r="G655" s="125" t="s">
        <v>292</v>
      </c>
      <c r="H655" s="126"/>
      <c r="I655" s="127"/>
      <c r="J655" s="84">
        <f t="shared" si="418"/>
        <v>0</v>
      </c>
      <c r="K655" s="114"/>
      <c r="L655" s="77"/>
      <c r="M655" s="77"/>
      <c r="N655" s="77"/>
      <c r="O655" s="128"/>
      <c r="P655" s="129"/>
      <c r="Q655" s="129"/>
      <c r="R655" s="130"/>
      <c r="S655" s="130"/>
      <c r="T655" s="130"/>
      <c r="X655" s="131"/>
      <c r="Y655" s="131"/>
      <c r="Z655" s="131"/>
      <c r="AA655" s="131"/>
      <c r="AD655" s="132"/>
    </row>
    <row r="656" spans="2:30" s="104" customFormat="1" ht="12" customHeight="1" x14ac:dyDescent="0.2">
      <c r="B656" s="77"/>
      <c r="C656" s="123"/>
      <c r="F656" s="124"/>
      <c r="G656" s="125" t="s">
        <v>292</v>
      </c>
      <c r="H656" s="126"/>
      <c r="I656" s="127"/>
      <c r="J656" s="84">
        <f t="shared" si="418"/>
        <v>0</v>
      </c>
      <c r="K656" s="114"/>
      <c r="L656" s="77"/>
      <c r="M656" s="77"/>
      <c r="N656" s="77"/>
      <c r="O656" s="128"/>
      <c r="P656" s="129"/>
      <c r="Q656" s="129"/>
      <c r="R656" s="130"/>
      <c r="S656" s="130"/>
      <c r="T656" s="130"/>
      <c r="X656" s="131"/>
      <c r="Y656" s="131"/>
      <c r="Z656" s="131"/>
      <c r="AA656" s="131"/>
      <c r="AD656" s="132"/>
    </row>
    <row r="657" spans="2:30" s="104" customFormat="1" ht="12" customHeight="1" x14ac:dyDescent="0.2">
      <c r="B657" s="77"/>
      <c r="C657" s="123"/>
      <c r="F657" s="124"/>
      <c r="G657" s="125" t="s">
        <v>292</v>
      </c>
      <c r="H657" s="126"/>
      <c r="I657" s="127"/>
      <c r="J657" s="84">
        <f t="shared" si="418"/>
        <v>0</v>
      </c>
      <c r="K657" s="114"/>
      <c r="L657" s="77"/>
      <c r="M657" s="77"/>
      <c r="N657" s="77"/>
      <c r="O657" s="128"/>
      <c r="P657" s="129"/>
      <c r="Q657" s="129"/>
      <c r="R657" s="130"/>
      <c r="S657" s="130"/>
      <c r="T657" s="130"/>
      <c r="X657" s="131"/>
      <c r="Y657" s="131"/>
      <c r="Z657" s="131"/>
      <c r="AA657" s="131"/>
      <c r="AD657" s="132"/>
    </row>
    <row r="658" spans="2:30" s="104" customFormat="1" ht="12" customHeight="1" x14ac:dyDescent="0.2">
      <c r="B658" s="77"/>
      <c r="C658" s="123"/>
      <c r="F658" s="124"/>
      <c r="G658" s="125" t="s">
        <v>292</v>
      </c>
      <c r="H658" s="126"/>
      <c r="I658" s="127"/>
      <c r="J658" s="84">
        <f t="shared" si="418"/>
        <v>0</v>
      </c>
      <c r="K658" s="114"/>
      <c r="L658" s="77"/>
      <c r="M658" s="77"/>
      <c r="N658" s="77"/>
      <c r="O658" s="128"/>
      <c r="P658" s="129"/>
      <c r="Q658" s="129"/>
      <c r="R658" s="130"/>
      <c r="S658" s="130"/>
      <c r="T658" s="130"/>
      <c r="X658" s="131"/>
      <c r="Y658" s="131"/>
      <c r="Z658" s="131"/>
      <c r="AA658" s="131"/>
      <c r="AD658" s="132"/>
    </row>
    <row r="659" spans="2:30" s="104" customFormat="1" ht="12" customHeight="1" x14ac:dyDescent="0.2">
      <c r="B659" s="77"/>
      <c r="C659" s="123"/>
      <c r="F659" s="124"/>
      <c r="G659" s="125" t="s">
        <v>292</v>
      </c>
      <c r="H659" s="126"/>
      <c r="I659" s="127"/>
      <c r="J659" s="84">
        <f t="shared" si="418"/>
        <v>0</v>
      </c>
      <c r="K659" s="114"/>
      <c r="L659" s="77"/>
      <c r="M659" s="77"/>
      <c r="N659" s="77"/>
      <c r="O659" s="128"/>
      <c r="P659" s="129"/>
      <c r="Q659" s="129"/>
      <c r="R659" s="130"/>
      <c r="S659" s="130"/>
      <c r="T659" s="130"/>
      <c r="X659" s="131"/>
      <c r="Y659" s="131"/>
      <c r="Z659" s="131"/>
      <c r="AA659" s="131"/>
      <c r="AD659" s="132"/>
    </row>
    <row r="660" spans="2:30" s="104" customFormat="1" ht="12" customHeight="1" x14ac:dyDescent="0.2">
      <c r="B660" s="77"/>
      <c r="C660" s="123"/>
      <c r="F660" s="124"/>
      <c r="G660" s="125" t="s">
        <v>292</v>
      </c>
      <c r="H660" s="126"/>
      <c r="I660" s="127"/>
      <c r="J660" s="133"/>
      <c r="K660" s="114"/>
      <c r="L660" s="77"/>
      <c r="M660" s="77"/>
      <c r="N660" s="77"/>
      <c r="O660" s="128"/>
      <c r="P660" s="129"/>
      <c r="Q660" s="129"/>
      <c r="R660" s="130"/>
      <c r="S660" s="130"/>
      <c r="T660" s="130"/>
      <c r="X660" s="131"/>
      <c r="Y660" s="131"/>
      <c r="Z660" s="131"/>
      <c r="AA660" s="131"/>
      <c r="AD660" s="132"/>
    </row>
    <row r="661" spans="2:30" s="104" customFormat="1" ht="12" customHeight="1" x14ac:dyDescent="0.2">
      <c r="B661" s="77"/>
      <c r="C661" s="123"/>
      <c r="F661" s="124"/>
      <c r="G661" s="125" t="s">
        <v>292</v>
      </c>
      <c r="H661" s="126"/>
      <c r="I661" s="127"/>
      <c r="J661" s="133"/>
      <c r="K661" s="114"/>
      <c r="L661" s="77"/>
      <c r="M661" s="77"/>
      <c r="N661" s="77"/>
      <c r="O661" s="128"/>
      <c r="P661" s="129"/>
      <c r="Q661" s="129"/>
      <c r="R661" s="130"/>
      <c r="S661" s="130"/>
      <c r="T661" s="130"/>
      <c r="X661" s="131"/>
      <c r="Y661" s="131"/>
      <c r="Z661" s="131"/>
      <c r="AA661" s="131"/>
      <c r="AD661" s="132"/>
    </row>
    <row r="662" spans="2:30" s="104" customFormat="1" ht="12" customHeight="1" x14ac:dyDescent="0.2">
      <c r="B662" s="77"/>
      <c r="C662" s="123"/>
      <c r="F662" s="124"/>
      <c r="G662" s="125" t="s">
        <v>292</v>
      </c>
      <c r="H662" s="126"/>
      <c r="I662" s="127"/>
      <c r="J662" s="133"/>
      <c r="K662" s="114"/>
      <c r="L662" s="77"/>
      <c r="M662" s="77"/>
      <c r="N662" s="77"/>
      <c r="O662" s="128"/>
      <c r="P662" s="129"/>
      <c r="Q662" s="129"/>
      <c r="R662" s="130"/>
      <c r="S662" s="130"/>
      <c r="T662" s="130"/>
      <c r="X662" s="131"/>
      <c r="Y662" s="131"/>
      <c r="Z662" s="131"/>
      <c r="AA662" s="131"/>
      <c r="AD662" s="132"/>
    </row>
    <row r="663" spans="2:30" s="104" customFormat="1" ht="12" customHeight="1" x14ac:dyDescent="0.2">
      <c r="B663" s="77"/>
      <c r="C663" s="123"/>
      <c r="F663" s="124"/>
      <c r="G663" s="125" t="s">
        <v>292</v>
      </c>
      <c r="H663" s="126"/>
      <c r="I663" s="127"/>
      <c r="J663" s="133"/>
      <c r="K663" s="114"/>
      <c r="L663" s="77"/>
      <c r="M663" s="77"/>
      <c r="N663" s="77"/>
      <c r="O663" s="128"/>
      <c r="P663" s="129"/>
      <c r="Q663" s="129"/>
      <c r="R663" s="130"/>
      <c r="S663" s="130"/>
      <c r="T663" s="130"/>
      <c r="X663" s="131"/>
      <c r="Y663" s="131"/>
      <c r="Z663" s="131"/>
      <c r="AA663" s="131"/>
      <c r="AD663" s="132"/>
    </row>
    <row r="664" spans="2:30" s="104" customFormat="1" ht="12" customHeight="1" x14ac:dyDescent="0.2">
      <c r="B664" s="77"/>
      <c r="C664" s="123"/>
      <c r="F664" s="124"/>
      <c r="G664" s="125" t="s">
        <v>292</v>
      </c>
      <c r="H664" s="126"/>
      <c r="I664" s="127"/>
      <c r="J664" s="133"/>
      <c r="K664" s="114"/>
      <c r="L664" s="77"/>
      <c r="M664" s="77"/>
      <c r="N664" s="77"/>
      <c r="O664" s="128"/>
      <c r="P664" s="129"/>
      <c r="Q664" s="129"/>
      <c r="R664" s="130"/>
      <c r="S664" s="130"/>
      <c r="T664" s="130"/>
      <c r="X664" s="131"/>
      <c r="Y664" s="131"/>
      <c r="Z664" s="131"/>
      <c r="AA664" s="131"/>
      <c r="AD664" s="132"/>
    </row>
    <row r="665" spans="2:30" s="104" customFormat="1" ht="12" customHeight="1" x14ac:dyDescent="0.2">
      <c r="B665" s="77"/>
      <c r="C665" s="123"/>
      <c r="F665" s="124"/>
      <c r="G665" s="125" t="s">
        <v>292</v>
      </c>
      <c r="H665" s="126"/>
      <c r="I665" s="127"/>
      <c r="J665" s="133"/>
      <c r="K665" s="114"/>
      <c r="L665" s="77"/>
      <c r="M665" s="77"/>
      <c r="N665" s="77"/>
      <c r="O665" s="128"/>
      <c r="P665" s="129"/>
      <c r="Q665" s="129"/>
      <c r="R665" s="130"/>
      <c r="S665" s="130"/>
      <c r="T665" s="130"/>
      <c r="X665" s="131"/>
      <c r="Y665" s="131"/>
      <c r="Z665" s="131"/>
      <c r="AA665" s="131"/>
      <c r="AD665" s="132"/>
    </row>
    <row r="666" spans="2:30" s="104" customFormat="1" ht="12" customHeight="1" x14ac:dyDescent="0.2">
      <c r="B666" s="77"/>
      <c r="C666" s="123"/>
      <c r="F666" s="124"/>
      <c r="G666" s="125" t="s">
        <v>292</v>
      </c>
      <c r="H666" s="126"/>
      <c r="I666" s="127"/>
      <c r="J666" s="133"/>
      <c r="K666" s="114"/>
      <c r="L666" s="77"/>
      <c r="M666" s="77"/>
      <c r="N666" s="77"/>
      <c r="O666" s="128"/>
      <c r="P666" s="129"/>
      <c r="Q666" s="129"/>
      <c r="R666" s="130"/>
      <c r="S666" s="130"/>
      <c r="T666" s="130"/>
      <c r="X666" s="131"/>
      <c r="Y666" s="131"/>
      <c r="Z666" s="131"/>
      <c r="AA666" s="131"/>
      <c r="AD666" s="132"/>
    </row>
    <row r="667" spans="2:30" s="104" customFormat="1" ht="12" customHeight="1" x14ac:dyDescent="0.2">
      <c r="B667" s="77"/>
      <c r="C667" s="123"/>
      <c r="F667" s="124"/>
      <c r="G667" s="125" t="s">
        <v>292</v>
      </c>
      <c r="H667" s="126"/>
      <c r="I667" s="127"/>
      <c r="J667" s="133"/>
      <c r="K667" s="114"/>
      <c r="L667" s="77"/>
      <c r="M667" s="77"/>
      <c r="N667" s="77"/>
      <c r="O667" s="128"/>
      <c r="P667" s="129"/>
      <c r="Q667" s="129"/>
      <c r="R667" s="130"/>
      <c r="S667" s="130"/>
      <c r="T667" s="130"/>
      <c r="X667" s="131"/>
      <c r="Y667" s="131"/>
      <c r="Z667" s="131"/>
      <c r="AA667" s="131"/>
      <c r="AD667" s="132"/>
    </row>
    <row r="668" spans="2:30" s="104" customFormat="1" ht="12" customHeight="1" x14ac:dyDescent="0.2">
      <c r="B668" s="77"/>
      <c r="C668" s="123"/>
      <c r="F668" s="124"/>
      <c r="G668" s="125" t="s">
        <v>292</v>
      </c>
      <c r="H668" s="126"/>
      <c r="I668" s="127"/>
      <c r="J668" s="133"/>
      <c r="K668" s="114"/>
      <c r="L668" s="77"/>
      <c r="M668" s="77"/>
      <c r="N668" s="77"/>
      <c r="O668" s="128"/>
      <c r="P668" s="129"/>
      <c r="Q668" s="129"/>
      <c r="R668" s="130"/>
      <c r="S668" s="130"/>
      <c r="T668" s="130"/>
      <c r="X668" s="131"/>
      <c r="Y668" s="131"/>
      <c r="Z668" s="131"/>
      <c r="AA668" s="131"/>
      <c r="AD668" s="132"/>
    </row>
    <row r="669" spans="2:30" s="104" customFormat="1" ht="12" customHeight="1" x14ac:dyDescent="0.2">
      <c r="B669" s="77"/>
      <c r="C669" s="123"/>
      <c r="F669" s="124"/>
      <c r="G669" s="125" t="s">
        <v>292</v>
      </c>
      <c r="H669" s="126"/>
      <c r="I669" s="127"/>
      <c r="J669" s="133"/>
      <c r="K669" s="114"/>
      <c r="L669" s="77"/>
      <c r="M669" s="77"/>
      <c r="N669" s="77"/>
      <c r="O669" s="128"/>
      <c r="P669" s="129"/>
      <c r="Q669" s="129"/>
      <c r="R669" s="130"/>
      <c r="S669" s="130"/>
      <c r="T669" s="130"/>
      <c r="X669" s="131"/>
      <c r="Y669" s="131"/>
      <c r="Z669" s="131"/>
      <c r="AA669" s="131"/>
      <c r="AD669" s="132"/>
    </row>
    <row r="670" spans="2:30" s="104" customFormat="1" ht="12" customHeight="1" x14ac:dyDescent="0.2">
      <c r="B670" s="77"/>
      <c r="C670" s="123"/>
      <c r="F670" s="124"/>
      <c r="G670" s="125" t="s">
        <v>292</v>
      </c>
      <c r="H670" s="126"/>
      <c r="I670" s="127"/>
      <c r="J670" s="133"/>
      <c r="K670" s="114"/>
      <c r="L670" s="77"/>
      <c r="M670" s="77"/>
      <c r="N670" s="77"/>
      <c r="O670" s="128"/>
      <c r="P670" s="129"/>
      <c r="Q670" s="129"/>
      <c r="R670" s="130"/>
      <c r="S670" s="130"/>
      <c r="T670" s="130"/>
      <c r="X670" s="131"/>
      <c r="Y670" s="131"/>
      <c r="Z670" s="131"/>
      <c r="AA670" s="131"/>
      <c r="AD670" s="132"/>
    </row>
    <row r="671" spans="2:30" s="104" customFormat="1" ht="12" customHeight="1" x14ac:dyDescent="0.2">
      <c r="B671" s="77"/>
      <c r="C671" s="123"/>
      <c r="F671" s="124"/>
      <c r="G671" s="125" t="s">
        <v>292</v>
      </c>
      <c r="H671" s="126"/>
      <c r="I671" s="127"/>
      <c r="J671" s="133"/>
      <c r="K671" s="114"/>
      <c r="L671" s="77"/>
      <c r="M671" s="77"/>
      <c r="N671" s="77"/>
      <c r="O671" s="128"/>
      <c r="P671" s="129"/>
      <c r="Q671" s="129"/>
      <c r="R671" s="130"/>
      <c r="S671" s="130"/>
      <c r="T671" s="130"/>
      <c r="X671" s="131"/>
      <c r="Y671" s="131"/>
      <c r="Z671" s="131"/>
      <c r="AA671" s="131"/>
      <c r="AD671" s="132"/>
    </row>
    <row r="672" spans="2:30" s="104" customFormat="1" ht="12" customHeight="1" x14ac:dyDescent="0.2">
      <c r="B672" s="77"/>
      <c r="C672" s="123"/>
      <c r="F672" s="124"/>
      <c r="G672" s="125" t="s">
        <v>292</v>
      </c>
      <c r="H672" s="126"/>
      <c r="I672" s="127"/>
      <c r="J672" s="133"/>
      <c r="K672" s="114"/>
      <c r="L672" s="77"/>
      <c r="M672" s="77"/>
      <c r="N672" s="77"/>
      <c r="O672" s="128"/>
      <c r="P672" s="129"/>
      <c r="Q672" s="129"/>
      <c r="R672" s="130"/>
      <c r="S672" s="130"/>
      <c r="T672" s="130"/>
      <c r="X672" s="131"/>
      <c r="Y672" s="131"/>
      <c r="Z672" s="131"/>
      <c r="AA672" s="131"/>
      <c r="AD672" s="132"/>
    </row>
    <row r="673" spans="2:30" s="104" customFormat="1" ht="12" customHeight="1" x14ac:dyDescent="0.2">
      <c r="B673" s="77"/>
      <c r="C673" s="123"/>
      <c r="F673" s="124"/>
      <c r="G673" s="125" t="s">
        <v>292</v>
      </c>
      <c r="H673" s="126"/>
      <c r="I673" s="127"/>
      <c r="J673" s="133"/>
      <c r="K673" s="114"/>
      <c r="L673" s="77"/>
      <c r="M673" s="77"/>
      <c r="N673" s="77"/>
      <c r="O673" s="128"/>
      <c r="P673" s="129"/>
      <c r="Q673" s="129"/>
      <c r="R673" s="130"/>
      <c r="S673" s="130"/>
      <c r="T673" s="130"/>
      <c r="X673" s="131"/>
      <c r="Y673" s="131"/>
      <c r="Z673" s="131"/>
      <c r="AA673" s="131"/>
      <c r="AD673" s="132"/>
    </row>
    <row r="674" spans="2:30" s="104" customFormat="1" ht="12" customHeight="1" x14ac:dyDescent="0.2">
      <c r="B674" s="77"/>
      <c r="C674" s="123"/>
      <c r="F674" s="124"/>
      <c r="G674" s="125" t="s">
        <v>292</v>
      </c>
      <c r="H674" s="126"/>
      <c r="I674" s="127"/>
      <c r="J674" s="133"/>
      <c r="K674" s="114"/>
      <c r="L674" s="77"/>
      <c r="M674" s="77"/>
      <c r="N674" s="77"/>
      <c r="O674" s="128"/>
      <c r="P674" s="129"/>
      <c r="Q674" s="129"/>
      <c r="R674" s="130"/>
      <c r="S674" s="130"/>
      <c r="T674" s="130"/>
      <c r="X674" s="131"/>
      <c r="Y674" s="131"/>
      <c r="Z674" s="131"/>
      <c r="AA674" s="131"/>
      <c r="AD674" s="132"/>
    </row>
    <row r="675" spans="2:30" s="104" customFormat="1" ht="12" customHeight="1" x14ac:dyDescent="0.2">
      <c r="B675" s="77"/>
      <c r="C675" s="123"/>
      <c r="F675" s="124"/>
      <c r="G675" s="125" t="s">
        <v>292</v>
      </c>
      <c r="H675" s="126"/>
      <c r="I675" s="127"/>
      <c r="J675" s="133"/>
      <c r="K675" s="114"/>
      <c r="L675" s="77"/>
      <c r="M675" s="77"/>
      <c r="N675" s="77"/>
      <c r="O675" s="128"/>
      <c r="P675" s="129"/>
      <c r="Q675" s="129"/>
      <c r="R675" s="130"/>
      <c r="S675" s="130"/>
      <c r="T675" s="130"/>
      <c r="X675" s="131"/>
      <c r="Y675" s="131"/>
      <c r="Z675" s="131"/>
      <c r="AA675" s="131"/>
      <c r="AD675" s="132"/>
    </row>
    <row r="676" spans="2:30" s="104" customFormat="1" ht="12" customHeight="1" x14ac:dyDescent="0.2">
      <c r="B676" s="77"/>
      <c r="C676" s="123"/>
      <c r="F676" s="124"/>
      <c r="G676" s="125" t="s">
        <v>292</v>
      </c>
      <c r="H676" s="126"/>
      <c r="I676" s="127"/>
      <c r="J676" s="133"/>
      <c r="K676" s="114"/>
      <c r="L676" s="77"/>
      <c r="M676" s="77"/>
      <c r="N676" s="77"/>
      <c r="O676" s="128"/>
      <c r="P676" s="129"/>
      <c r="Q676" s="129"/>
      <c r="R676" s="130"/>
      <c r="S676" s="130"/>
      <c r="T676" s="130"/>
      <c r="X676" s="131"/>
      <c r="Y676" s="131"/>
      <c r="Z676" s="131"/>
      <c r="AA676" s="131"/>
      <c r="AD676" s="132"/>
    </row>
    <row r="677" spans="2:30" s="104" customFormat="1" ht="12" customHeight="1" x14ac:dyDescent="0.2">
      <c r="B677" s="77"/>
      <c r="C677" s="123"/>
      <c r="F677" s="124"/>
      <c r="G677" s="125" t="s">
        <v>292</v>
      </c>
      <c r="H677" s="126"/>
      <c r="I677" s="127"/>
      <c r="J677" s="133"/>
      <c r="K677" s="114"/>
      <c r="L677" s="77"/>
      <c r="M677" s="77"/>
      <c r="N677" s="77"/>
      <c r="O677" s="128"/>
      <c r="P677" s="129"/>
      <c r="Q677" s="129"/>
      <c r="R677" s="130"/>
      <c r="S677" s="130"/>
      <c r="T677" s="130"/>
      <c r="X677" s="131"/>
      <c r="Y677" s="131"/>
      <c r="Z677" s="131"/>
      <c r="AA677" s="131"/>
      <c r="AD677" s="132"/>
    </row>
    <row r="678" spans="2:30" s="104" customFormat="1" ht="12" customHeight="1" x14ac:dyDescent="0.2">
      <c r="B678" s="77"/>
      <c r="C678" s="123"/>
      <c r="F678" s="124"/>
      <c r="G678" s="125" t="s">
        <v>292</v>
      </c>
      <c r="H678" s="126"/>
      <c r="I678" s="127"/>
      <c r="J678" s="133"/>
      <c r="K678" s="114"/>
      <c r="L678" s="77"/>
      <c r="M678" s="77"/>
      <c r="N678" s="77"/>
      <c r="O678" s="128"/>
      <c r="P678" s="129"/>
      <c r="Q678" s="129"/>
      <c r="R678" s="130"/>
      <c r="S678" s="130"/>
      <c r="T678" s="130"/>
      <c r="X678" s="131"/>
      <c r="Y678" s="131"/>
      <c r="Z678" s="131"/>
      <c r="AA678" s="131"/>
      <c r="AD678" s="132"/>
    </row>
    <row r="679" spans="2:30" s="104" customFormat="1" ht="12" customHeight="1" x14ac:dyDescent="0.2">
      <c r="B679" s="77"/>
      <c r="C679" s="123"/>
      <c r="F679" s="124"/>
      <c r="G679" s="125" t="s">
        <v>292</v>
      </c>
      <c r="H679" s="126"/>
      <c r="I679" s="127"/>
      <c r="J679" s="133"/>
      <c r="K679" s="114"/>
      <c r="L679" s="77"/>
      <c r="M679" s="77"/>
      <c r="N679" s="77"/>
      <c r="O679" s="128"/>
      <c r="P679" s="129"/>
      <c r="Q679" s="129"/>
      <c r="R679" s="130"/>
      <c r="S679" s="130"/>
      <c r="T679" s="130"/>
      <c r="X679" s="131"/>
      <c r="Y679" s="131"/>
      <c r="Z679" s="131"/>
      <c r="AA679" s="131"/>
      <c r="AD679" s="132"/>
    </row>
    <row r="680" spans="2:30" s="104" customFormat="1" ht="12" customHeight="1" x14ac:dyDescent="0.2">
      <c r="B680" s="77"/>
      <c r="C680" s="123"/>
      <c r="F680" s="124"/>
      <c r="G680" s="125" t="s">
        <v>292</v>
      </c>
      <c r="H680" s="126"/>
      <c r="I680" s="127"/>
      <c r="J680" s="133"/>
      <c r="K680" s="114"/>
      <c r="L680" s="77"/>
      <c r="M680" s="77"/>
      <c r="N680" s="77"/>
      <c r="O680" s="128"/>
      <c r="P680" s="129"/>
      <c r="Q680" s="129"/>
      <c r="R680" s="130"/>
      <c r="S680" s="130"/>
      <c r="T680" s="130"/>
      <c r="X680" s="131"/>
      <c r="Y680" s="131"/>
      <c r="Z680" s="131"/>
      <c r="AA680" s="131"/>
      <c r="AD680" s="132"/>
    </row>
    <row r="681" spans="2:30" s="104" customFormat="1" ht="12" customHeight="1" x14ac:dyDescent="0.2">
      <c r="B681" s="77"/>
      <c r="C681" s="123"/>
      <c r="F681" s="124"/>
      <c r="G681" s="125" t="s">
        <v>292</v>
      </c>
      <c r="H681" s="126"/>
      <c r="I681" s="127"/>
      <c r="J681" s="133"/>
      <c r="K681" s="114"/>
      <c r="L681" s="77"/>
      <c r="M681" s="77"/>
      <c r="N681" s="77"/>
      <c r="O681" s="128"/>
      <c r="P681" s="129"/>
      <c r="Q681" s="129"/>
      <c r="R681" s="130"/>
      <c r="S681" s="130"/>
      <c r="T681" s="130"/>
      <c r="X681" s="131"/>
      <c r="Y681" s="131"/>
      <c r="Z681" s="131"/>
      <c r="AA681" s="131"/>
      <c r="AD681" s="132"/>
    </row>
    <row r="682" spans="2:30" s="104" customFormat="1" ht="12" customHeight="1" x14ac:dyDescent="0.2">
      <c r="B682" s="77"/>
      <c r="C682" s="123"/>
      <c r="F682" s="124"/>
      <c r="G682" s="125" t="s">
        <v>292</v>
      </c>
      <c r="H682" s="126"/>
      <c r="I682" s="127"/>
      <c r="J682" s="133"/>
      <c r="K682" s="114"/>
      <c r="L682" s="77"/>
      <c r="M682" s="77"/>
      <c r="N682" s="77"/>
      <c r="O682" s="128"/>
      <c r="P682" s="129"/>
      <c r="Q682" s="129"/>
      <c r="R682" s="130"/>
      <c r="S682" s="130"/>
      <c r="T682" s="130"/>
      <c r="X682" s="131"/>
      <c r="Y682" s="131"/>
      <c r="Z682" s="131"/>
      <c r="AA682" s="131"/>
      <c r="AD682" s="132"/>
    </row>
    <row r="683" spans="2:30" s="104" customFormat="1" ht="12" customHeight="1" x14ac:dyDescent="0.2">
      <c r="B683" s="77"/>
      <c r="C683" s="123"/>
      <c r="F683" s="124"/>
      <c r="G683" s="125" t="s">
        <v>292</v>
      </c>
      <c r="H683" s="126"/>
      <c r="I683" s="127"/>
      <c r="J683" s="133"/>
      <c r="K683" s="114"/>
      <c r="L683" s="77"/>
      <c r="M683" s="77"/>
      <c r="N683" s="77"/>
      <c r="O683" s="128"/>
      <c r="P683" s="129"/>
      <c r="Q683" s="129"/>
      <c r="R683" s="130"/>
      <c r="S683" s="130"/>
      <c r="T683" s="130"/>
      <c r="X683" s="131"/>
      <c r="Y683" s="131"/>
      <c r="Z683" s="131"/>
      <c r="AA683" s="131"/>
      <c r="AD683" s="132"/>
    </row>
    <row r="684" spans="2:30" s="104" customFormat="1" ht="12" customHeight="1" x14ac:dyDescent="0.2">
      <c r="B684" s="77"/>
      <c r="C684" s="123"/>
      <c r="F684" s="124"/>
      <c r="G684" s="125" t="s">
        <v>292</v>
      </c>
      <c r="H684" s="126"/>
      <c r="I684" s="127"/>
      <c r="J684" s="133"/>
      <c r="K684" s="114"/>
      <c r="L684" s="77"/>
      <c r="M684" s="77"/>
      <c r="N684" s="77"/>
      <c r="O684" s="128"/>
      <c r="P684" s="129"/>
      <c r="Q684" s="129"/>
      <c r="R684" s="130"/>
      <c r="S684" s="130"/>
      <c r="T684" s="130"/>
      <c r="X684" s="131"/>
      <c r="Y684" s="131"/>
      <c r="Z684" s="131"/>
      <c r="AA684" s="131"/>
      <c r="AD684" s="132"/>
    </row>
    <row r="685" spans="2:30" s="104" customFormat="1" ht="12" customHeight="1" x14ac:dyDescent="0.2">
      <c r="B685" s="77"/>
      <c r="C685" s="123"/>
      <c r="F685" s="124"/>
      <c r="G685" s="125" t="s">
        <v>292</v>
      </c>
      <c r="H685" s="126"/>
      <c r="I685" s="127"/>
      <c r="J685" s="133"/>
      <c r="K685" s="114"/>
      <c r="L685" s="77"/>
      <c r="M685" s="77"/>
      <c r="N685" s="77"/>
      <c r="O685" s="128"/>
      <c r="P685" s="129"/>
      <c r="Q685" s="129"/>
      <c r="R685" s="130"/>
      <c r="S685" s="130"/>
      <c r="T685" s="130"/>
      <c r="X685" s="131"/>
      <c r="Y685" s="131"/>
      <c r="Z685" s="131"/>
      <c r="AA685" s="131"/>
      <c r="AD685" s="132"/>
    </row>
    <row r="686" spans="2:30" s="104" customFormat="1" ht="12" customHeight="1" x14ac:dyDescent="0.2">
      <c r="B686" s="77"/>
      <c r="C686" s="123"/>
      <c r="F686" s="124"/>
      <c r="G686" s="125" t="s">
        <v>292</v>
      </c>
      <c r="H686" s="126"/>
      <c r="I686" s="127"/>
      <c r="J686" s="133"/>
      <c r="K686" s="114"/>
      <c r="L686" s="77"/>
      <c r="M686" s="77"/>
      <c r="N686" s="77"/>
      <c r="O686" s="128"/>
      <c r="P686" s="129"/>
      <c r="Q686" s="129"/>
      <c r="R686" s="130"/>
      <c r="S686" s="130"/>
      <c r="T686" s="130"/>
      <c r="X686" s="131"/>
      <c r="Y686" s="131"/>
      <c r="Z686" s="131"/>
      <c r="AA686" s="131"/>
      <c r="AD686" s="132"/>
    </row>
    <row r="687" spans="2:30" s="104" customFormat="1" ht="12" customHeight="1" x14ac:dyDescent="0.2">
      <c r="B687" s="77"/>
      <c r="C687" s="123"/>
      <c r="F687" s="124"/>
      <c r="G687" s="125" t="s">
        <v>292</v>
      </c>
      <c r="H687" s="126"/>
      <c r="I687" s="127"/>
      <c r="J687" s="133"/>
      <c r="K687" s="114"/>
      <c r="L687" s="77"/>
      <c r="M687" s="77"/>
      <c r="N687" s="77"/>
      <c r="O687" s="128"/>
      <c r="P687" s="129"/>
      <c r="Q687" s="129"/>
      <c r="R687" s="130"/>
      <c r="S687" s="130"/>
      <c r="T687" s="130"/>
      <c r="X687" s="131"/>
      <c r="Y687" s="131"/>
      <c r="Z687" s="131"/>
      <c r="AA687" s="131"/>
      <c r="AD687" s="132"/>
    </row>
    <row r="688" spans="2:30" s="104" customFormat="1" ht="12" customHeight="1" x14ac:dyDescent="0.2">
      <c r="B688" s="77"/>
      <c r="C688" s="123"/>
      <c r="F688" s="124"/>
      <c r="G688" s="125" t="s">
        <v>292</v>
      </c>
      <c r="H688" s="126"/>
      <c r="I688" s="127"/>
      <c r="J688" s="133"/>
      <c r="K688" s="114"/>
      <c r="L688" s="77"/>
      <c r="M688" s="77"/>
      <c r="N688" s="77"/>
      <c r="O688" s="128"/>
      <c r="P688" s="129"/>
      <c r="Q688" s="129"/>
      <c r="R688" s="130"/>
      <c r="S688" s="130"/>
      <c r="T688" s="130"/>
      <c r="X688" s="131"/>
      <c r="Y688" s="131"/>
      <c r="Z688" s="131"/>
      <c r="AA688" s="131"/>
      <c r="AD688" s="132"/>
    </row>
    <row r="689" spans="2:30" s="104" customFormat="1" ht="12" customHeight="1" x14ac:dyDescent="0.2">
      <c r="B689" s="77"/>
      <c r="C689" s="123"/>
      <c r="F689" s="124"/>
      <c r="G689" s="125" t="s">
        <v>292</v>
      </c>
      <c r="H689" s="126"/>
      <c r="I689" s="127"/>
      <c r="J689" s="133"/>
      <c r="K689" s="114"/>
      <c r="L689" s="77"/>
      <c r="M689" s="77"/>
      <c r="N689" s="77"/>
      <c r="O689" s="128"/>
      <c r="P689" s="129"/>
      <c r="Q689" s="129"/>
      <c r="R689" s="130"/>
      <c r="S689" s="130"/>
      <c r="T689" s="130"/>
      <c r="X689" s="131"/>
      <c r="Y689" s="131"/>
      <c r="Z689" s="131"/>
      <c r="AA689" s="131"/>
      <c r="AD689" s="132"/>
    </row>
    <row r="690" spans="2:30" s="104" customFormat="1" ht="12" customHeight="1" x14ac:dyDescent="0.2">
      <c r="B690" s="77"/>
      <c r="C690" s="123"/>
      <c r="F690" s="124"/>
      <c r="G690" s="125" t="s">
        <v>292</v>
      </c>
      <c r="H690" s="126"/>
      <c r="I690" s="127"/>
      <c r="J690" s="133"/>
      <c r="K690" s="114"/>
      <c r="L690" s="77"/>
      <c r="M690" s="77"/>
      <c r="N690" s="77"/>
      <c r="O690" s="128"/>
      <c r="P690" s="129"/>
      <c r="Q690" s="129"/>
      <c r="R690" s="130"/>
      <c r="S690" s="130"/>
      <c r="T690" s="130"/>
      <c r="X690" s="131"/>
      <c r="Y690" s="131"/>
      <c r="Z690" s="131"/>
      <c r="AA690" s="131"/>
      <c r="AD690" s="132"/>
    </row>
    <row r="691" spans="2:30" s="104" customFormat="1" ht="12" customHeight="1" x14ac:dyDescent="0.2">
      <c r="B691" s="77"/>
      <c r="C691" s="123"/>
      <c r="F691" s="124"/>
      <c r="G691" s="125" t="s">
        <v>292</v>
      </c>
      <c r="H691" s="126"/>
      <c r="I691" s="127"/>
      <c r="J691" s="133"/>
      <c r="K691" s="114"/>
      <c r="L691" s="77"/>
      <c r="M691" s="77"/>
      <c r="N691" s="77"/>
      <c r="O691" s="128"/>
      <c r="P691" s="129"/>
      <c r="Q691" s="129"/>
      <c r="R691" s="130"/>
      <c r="S691" s="130"/>
      <c r="T691" s="130"/>
      <c r="X691" s="131"/>
      <c r="Y691" s="131"/>
      <c r="Z691" s="131"/>
      <c r="AA691" s="131"/>
      <c r="AD691" s="132"/>
    </row>
    <row r="692" spans="2:30" s="104" customFormat="1" ht="12" customHeight="1" x14ac:dyDescent="0.2">
      <c r="B692" s="77"/>
      <c r="C692" s="123"/>
      <c r="F692" s="124"/>
      <c r="G692" s="125" t="s">
        <v>292</v>
      </c>
      <c r="H692" s="126"/>
      <c r="I692" s="127"/>
      <c r="J692" s="133"/>
      <c r="K692" s="114"/>
      <c r="L692" s="77"/>
      <c r="M692" s="77"/>
      <c r="N692" s="77"/>
      <c r="O692" s="128"/>
      <c r="P692" s="129"/>
      <c r="Q692" s="129"/>
      <c r="R692" s="130"/>
      <c r="S692" s="130"/>
      <c r="T692" s="130"/>
      <c r="X692" s="131"/>
      <c r="Y692" s="131"/>
      <c r="Z692" s="131"/>
      <c r="AA692" s="131"/>
      <c r="AD692" s="132"/>
    </row>
    <row r="693" spans="2:30" s="104" customFormat="1" ht="12" customHeight="1" x14ac:dyDescent="0.2">
      <c r="B693" s="77"/>
      <c r="C693" s="123"/>
      <c r="F693" s="124"/>
      <c r="G693" s="125" t="s">
        <v>292</v>
      </c>
      <c r="H693" s="126"/>
      <c r="I693" s="127"/>
      <c r="J693" s="133"/>
      <c r="K693" s="114"/>
      <c r="L693" s="77"/>
      <c r="M693" s="77"/>
      <c r="N693" s="77"/>
      <c r="O693" s="128"/>
      <c r="P693" s="129"/>
      <c r="Q693" s="129"/>
      <c r="R693" s="130"/>
      <c r="S693" s="130"/>
      <c r="T693" s="130"/>
      <c r="X693" s="131"/>
      <c r="Y693" s="131"/>
      <c r="Z693" s="131"/>
      <c r="AA693" s="131"/>
      <c r="AD693" s="132"/>
    </row>
    <row r="694" spans="2:30" s="104" customFormat="1" ht="12" customHeight="1" x14ac:dyDescent="0.2">
      <c r="B694" s="77"/>
      <c r="C694" s="123"/>
      <c r="F694" s="124"/>
      <c r="G694" s="125" t="s">
        <v>292</v>
      </c>
      <c r="H694" s="126"/>
      <c r="I694" s="127"/>
      <c r="J694" s="133"/>
      <c r="K694" s="114"/>
      <c r="L694" s="77"/>
      <c r="M694" s="77"/>
      <c r="N694" s="77"/>
      <c r="O694" s="128"/>
      <c r="P694" s="129"/>
      <c r="Q694" s="129"/>
      <c r="R694" s="130"/>
      <c r="S694" s="130"/>
      <c r="T694" s="130"/>
      <c r="X694" s="131"/>
      <c r="Y694" s="131"/>
      <c r="Z694" s="131"/>
      <c r="AA694" s="131"/>
      <c r="AD694" s="132"/>
    </row>
    <row r="695" spans="2:30" s="104" customFormat="1" ht="12" customHeight="1" x14ac:dyDescent="0.2">
      <c r="B695" s="77"/>
      <c r="C695" s="123"/>
      <c r="F695" s="124"/>
      <c r="G695" s="125" t="s">
        <v>292</v>
      </c>
      <c r="H695" s="126"/>
      <c r="I695" s="127"/>
      <c r="J695" s="133"/>
      <c r="K695" s="114"/>
      <c r="L695" s="77"/>
      <c r="M695" s="77"/>
      <c r="N695" s="77"/>
      <c r="O695" s="128"/>
      <c r="P695" s="129"/>
      <c r="Q695" s="129"/>
      <c r="R695" s="130"/>
      <c r="S695" s="130"/>
      <c r="T695" s="130"/>
      <c r="X695" s="131"/>
      <c r="Y695" s="131"/>
      <c r="Z695" s="131"/>
      <c r="AA695" s="131"/>
      <c r="AD695" s="132"/>
    </row>
    <row r="696" spans="2:30" s="104" customFormat="1" ht="12" customHeight="1" x14ac:dyDescent="0.2">
      <c r="B696" s="77"/>
      <c r="C696" s="123"/>
      <c r="F696" s="124"/>
      <c r="G696" s="125" t="s">
        <v>292</v>
      </c>
      <c r="H696" s="126"/>
      <c r="I696" s="127"/>
      <c r="J696" s="133"/>
      <c r="K696" s="114"/>
      <c r="L696" s="77"/>
      <c r="M696" s="77"/>
      <c r="N696" s="77"/>
      <c r="O696" s="128"/>
      <c r="P696" s="129"/>
      <c r="Q696" s="129"/>
      <c r="R696" s="130"/>
      <c r="S696" s="130"/>
      <c r="T696" s="130"/>
      <c r="X696" s="131"/>
      <c r="Y696" s="131"/>
      <c r="Z696" s="131"/>
      <c r="AA696" s="131"/>
      <c r="AD696" s="132"/>
    </row>
    <row r="697" spans="2:30" s="104" customFormat="1" ht="12" customHeight="1" x14ac:dyDescent="0.2">
      <c r="B697" s="77"/>
      <c r="C697" s="123"/>
      <c r="F697" s="124"/>
      <c r="G697" s="125" t="s">
        <v>292</v>
      </c>
      <c r="H697" s="126"/>
      <c r="I697" s="127"/>
      <c r="J697" s="133"/>
      <c r="K697" s="114"/>
      <c r="L697" s="77"/>
      <c r="M697" s="77"/>
      <c r="N697" s="77"/>
      <c r="O697" s="128"/>
      <c r="P697" s="129"/>
      <c r="Q697" s="129"/>
      <c r="R697" s="130"/>
      <c r="S697" s="130"/>
      <c r="T697" s="130"/>
      <c r="X697" s="131"/>
      <c r="Y697" s="131"/>
      <c r="Z697" s="131"/>
      <c r="AA697" s="131"/>
      <c r="AD697" s="132"/>
    </row>
    <row r="698" spans="2:30" s="104" customFormat="1" ht="12" customHeight="1" x14ac:dyDescent="0.2">
      <c r="B698" s="77"/>
      <c r="C698" s="123"/>
      <c r="F698" s="124"/>
      <c r="G698" s="125" t="s">
        <v>292</v>
      </c>
      <c r="H698" s="126"/>
      <c r="I698" s="127"/>
      <c r="J698" s="133"/>
      <c r="K698" s="114"/>
      <c r="L698" s="77"/>
      <c r="M698" s="77"/>
      <c r="N698" s="77"/>
      <c r="O698" s="128"/>
      <c r="P698" s="129"/>
      <c r="Q698" s="129"/>
      <c r="R698" s="130"/>
      <c r="S698" s="130"/>
      <c r="T698" s="130"/>
      <c r="X698" s="131"/>
      <c r="Y698" s="131"/>
      <c r="Z698" s="131"/>
      <c r="AA698" s="131"/>
      <c r="AD698" s="132"/>
    </row>
    <row r="699" spans="2:30" s="104" customFormat="1" ht="12" customHeight="1" x14ac:dyDescent="0.2">
      <c r="B699" s="77"/>
      <c r="C699" s="123"/>
      <c r="F699" s="124"/>
      <c r="G699" s="125" t="s">
        <v>292</v>
      </c>
      <c r="H699" s="126"/>
      <c r="I699" s="127"/>
      <c r="J699" s="133"/>
      <c r="K699" s="114"/>
      <c r="L699" s="77"/>
      <c r="M699" s="77"/>
      <c r="N699" s="77"/>
      <c r="O699" s="128"/>
      <c r="P699" s="129"/>
      <c r="Q699" s="129"/>
      <c r="R699" s="130"/>
      <c r="S699" s="130"/>
      <c r="T699" s="130"/>
      <c r="X699" s="131"/>
      <c r="Y699" s="131"/>
      <c r="Z699" s="131"/>
      <c r="AA699" s="131"/>
      <c r="AD699" s="132"/>
    </row>
    <row r="700" spans="2:30" s="104" customFormat="1" ht="12" customHeight="1" x14ac:dyDescent="0.2">
      <c r="B700" s="77"/>
      <c r="C700" s="123"/>
      <c r="F700" s="124"/>
      <c r="G700" s="125" t="s">
        <v>292</v>
      </c>
      <c r="H700" s="126"/>
      <c r="I700" s="127"/>
      <c r="J700" s="133"/>
      <c r="K700" s="114"/>
      <c r="L700" s="77"/>
      <c r="M700" s="77"/>
      <c r="N700" s="77"/>
      <c r="O700" s="128"/>
      <c r="P700" s="129"/>
      <c r="Q700" s="129"/>
      <c r="R700" s="130"/>
      <c r="S700" s="130"/>
      <c r="T700" s="130"/>
      <c r="X700" s="131"/>
      <c r="Y700" s="131"/>
      <c r="Z700" s="131"/>
      <c r="AA700" s="131"/>
      <c r="AD700" s="132"/>
    </row>
    <row r="701" spans="2:30" s="104" customFormat="1" ht="12" customHeight="1" x14ac:dyDescent="0.2">
      <c r="B701" s="77"/>
      <c r="C701" s="123"/>
      <c r="F701" s="124"/>
      <c r="G701" s="125" t="s">
        <v>292</v>
      </c>
      <c r="H701" s="126"/>
      <c r="I701" s="127"/>
      <c r="J701" s="133"/>
      <c r="K701" s="114"/>
      <c r="L701" s="77"/>
      <c r="M701" s="77"/>
      <c r="N701" s="77"/>
      <c r="O701" s="128"/>
      <c r="P701" s="129"/>
      <c r="Q701" s="129"/>
      <c r="R701" s="130"/>
      <c r="S701" s="130"/>
      <c r="T701" s="130"/>
      <c r="X701" s="131"/>
      <c r="Y701" s="131"/>
      <c r="Z701" s="131"/>
      <c r="AA701" s="131"/>
      <c r="AD701" s="132"/>
    </row>
    <row r="702" spans="2:30" s="104" customFormat="1" ht="12" customHeight="1" x14ac:dyDescent="0.2">
      <c r="B702" s="77"/>
      <c r="C702" s="123"/>
      <c r="F702" s="124"/>
      <c r="G702" s="125" t="s">
        <v>292</v>
      </c>
      <c r="H702" s="126"/>
      <c r="I702" s="127"/>
      <c r="J702" s="133"/>
      <c r="K702" s="114"/>
      <c r="L702" s="77"/>
      <c r="M702" s="77"/>
      <c r="N702" s="77"/>
      <c r="O702" s="128"/>
      <c r="P702" s="129"/>
      <c r="Q702" s="129"/>
      <c r="R702" s="130"/>
      <c r="S702" s="130"/>
      <c r="T702" s="130"/>
      <c r="X702" s="131"/>
      <c r="Y702" s="131"/>
      <c r="Z702" s="131"/>
      <c r="AA702" s="131"/>
      <c r="AD702" s="132"/>
    </row>
    <row r="703" spans="2:30" s="104" customFormat="1" ht="12" customHeight="1" x14ac:dyDescent="0.2">
      <c r="B703" s="77"/>
      <c r="C703" s="123"/>
      <c r="F703" s="124"/>
      <c r="G703" s="125" t="s">
        <v>292</v>
      </c>
      <c r="H703" s="126"/>
      <c r="I703" s="127"/>
      <c r="J703" s="133"/>
      <c r="K703" s="114"/>
      <c r="L703" s="77"/>
      <c r="M703" s="77"/>
      <c r="N703" s="77"/>
      <c r="O703" s="128"/>
      <c r="P703" s="129"/>
      <c r="Q703" s="129"/>
      <c r="R703" s="130"/>
      <c r="S703" s="130"/>
      <c r="T703" s="130"/>
      <c r="X703" s="131"/>
      <c r="Y703" s="131"/>
      <c r="Z703" s="131"/>
      <c r="AA703" s="131"/>
      <c r="AD703" s="132"/>
    </row>
    <row r="704" spans="2:30" s="104" customFormat="1" ht="12" customHeight="1" x14ac:dyDescent="0.2">
      <c r="B704" s="77"/>
      <c r="C704" s="123"/>
      <c r="F704" s="124"/>
      <c r="G704" s="125" t="s">
        <v>292</v>
      </c>
      <c r="H704" s="126"/>
      <c r="I704" s="127"/>
      <c r="J704" s="133"/>
      <c r="K704" s="114"/>
      <c r="L704" s="77"/>
      <c r="M704" s="77"/>
      <c r="N704" s="77"/>
      <c r="O704" s="128"/>
      <c r="P704" s="129"/>
      <c r="Q704" s="129"/>
      <c r="R704" s="130"/>
      <c r="S704" s="130"/>
      <c r="T704" s="130"/>
      <c r="X704" s="131"/>
      <c r="Y704" s="131"/>
      <c r="Z704" s="131"/>
      <c r="AA704" s="131"/>
      <c r="AD704" s="132"/>
    </row>
    <row r="705" spans="2:30" s="104" customFormat="1" ht="12" customHeight="1" x14ac:dyDescent="0.2">
      <c r="B705" s="77"/>
      <c r="C705" s="123"/>
      <c r="F705" s="124"/>
      <c r="G705" s="125" t="s">
        <v>292</v>
      </c>
      <c r="H705" s="126"/>
      <c r="I705" s="127"/>
      <c r="J705" s="133"/>
      <c r="K705" s="114"/>
      <c r="L705" s="77"/>
      <c r="M705" s="77"/>
      <c r="N705" s="77"/>
      <c r="O705" s="128"/>
      <c r="P705" s="129"/>
      <c r="Q705" s="129"/>
      <c r="R705" s="130"/>
      <c r="S705" s="130"/>
      <c r="T705" s="130"/>
      <c r="X705" s="131"/>
      <c r="Y705" s="131"/>
      <c r="Z705" s="131"/>
      <c r="AA705" s="131"/>
      <c r="AD705" s="132"/>
    </row>
    <row r="706" spans="2:30" s="104" customFormat="1" ht="12" customHeight="1" x14ac:dyDescent="0.2">
      <c r="B706" s="77"/>
      <c r="C706" s="123"/>
      <c r="F706" s="124"/>
      <c r="G706" s="125" t="s">
        <v>292</v>
      </c>
      <c r="H706" s="126"/>
      <c r="I706" s="127"/>
      <c r="J706" s="133"/>
      <c r="K706" s="114"/>
      <c r="L706" s="77"/>
      <c r="M706" s="77"/>
      <c r="N706" s="77"/>
      <c r="O706" s="128"/>
      <c r="P706" s="129"/>
      <c r="Q706" s="129"/>
      <c r="R706" s="130"/>
      <c r="S706" s="130"/>
      <c r="T706" s="130"/>
      <c r="X706" s="131"/>
      <c r="Y706" s="131"/>
      <c r="Z706" s="131"/>
      <c r="AA706" s="131"/>
      <c r="AD706" s="132"/>
    </row>
    <row r="707" spans="2:30" s="104" customFormat="1" ht="12" customHeight="1" x14ac:dyDescent="0.2">
      <c r="B707" s="77"/>
      <c r="C707" s="123"/>
      <c r="F707" s="124"/>
      <c r="G707" s="125" t="s">
        <v>292</v>
      </c>
      <c r="H707" s="126"/>
      <c r="I707" s="127"/>
      <c r="J707" s="133"/>
      <c r="K707" s="114"/>
      <c r="L707" s="77"/>
      <c r="M707" s="77"/>
      <c r="N707" s="77"/>
      <c r="O707" s="128"/>
      <c r="P707" s="129"/>
      <c r="Q707" s="129"/>
      <c r="R707" s="130"/>
      <c r="S707" s="130"/>
      <c r="T707" s="130"/>
      <c r="X707" s="131"/>
      <c r="Y707" s="131"/>
      <c r="Z707" s="131"/>
      <c r="AA707" s="131"/>
      <c r="AD707" s="132"/>
    </row>
    <row r="708" spans="2:30" s="104" customFormat="1" ht="12" customHeight="1" x14ac:dyDescent="0.2">
      <c r="B708" s="77"/>
      <c r="C708" s="123"/>
      <c r="F708" s="124"/>
      <c r="G708" s="125" t="s">
        <v>292</v>
      </c>
      <c r="H708" s="126"/>
      <c r="I708" s="127"/>
      <c r="J708" s="133"/>
      <c r="K708" s="114"/>
      <c r="L708" s="77"/>
      <c r="M708" s="77"/>
      <c r="N708" s="77"/>
      <c r="O708" s="128"/>
      <c r="P708" s="129"/>
      <c r="Q708" s="129"/>
      <c r="R708" s="130"/>
      <c r="S708" s="130"/>
      <c r="T708" s="130"/>
      <c r="X708" s="131"/>
      <c r="Y708" s="131"/>
      <c r="Z708" s="131"/>
      <c r="AA708" s="131"/>
      <c r="AD708" s="132"/>
    </row>
    <row r="709" spans="2:30" s="104" customFormat="1" ht="12" customHeight="1" x14ac:dyDescent="0.2">
      <c r="B709" s="77"/>
      <c r="C709" s="123"/>
      <c r="F709" s="124"/>
      <c r="G709" s="125" t="s">
        <v>292</v>
      </c>
      <c r="H709" s="126"/>
      <c r="I709" s="127"/>
      <c r="J709" s="133"/>
      <c r="K709" s="114"/>
      <c r="L709" s="77"/>
      <c r="M709" s="77"/>
      <c r="N709" s="77"/>
      <c r="O709" s="128"/>
      <c r="P709" s="129"/>
      <c r="Q709" s="129"/>
      <c r="R709" s="130"/>
      <c r="S709" s="130"/>
      <c r="T709" s="130"/>
      <c r="X709" s="131"/>
      <c r="Y709" s="131"/>
      <c r="Z709" s="131"/>
      <c r="AA709" s="131"/>
      <c r="AD709" s="132"/>
    </row>
    <row r="710" spans="2:30" s="104" customFormat="1" ht="12" customHeight="1" x14ac:dyDescent="0.2">
      <c r="B710" s="77"/>
      <c r="C710" s="123"/>
      <c r="F710" s="124"/>
      <c r="G710" s="125" t="s">
        <v>292</v>
      </c>
      <c r="H710" s="126"/>
      <c r="I710" s="127"/>
      <c r="J710" s="133"/>
      <c r="K710" s="114"/>
      <c r="L710" s="77"/>
      <c r="M710" s="77"/>
      <c r="N710" s="77"/>
      <c r="O710" s="128"/>
      <c r="P710" s="129"/>
      <c r="Q710" s="129"/>
      <c r="R710" s="130"/>
      <c r="S710" s="130"/>
      <c r="T710" s="130"/>
      <c r="X710" s="131"/>
      <c r="Y710" s="131"/>
      <c r="Z710" s="131"/>
      <c r="AA710" s="131"/>
      <c r="AD710" s="132"/>
    </row>
    <row r="711" spans="2:30" s="104" customFormat="1" ht="12" customHeight="1" x14ac:dyDescent="0.2">
      <c r="B711" s="77"/>
      <c r="C711" s="123"/>
      <c r="F711" s="124"/>
      <c r="G711" s="125" t="s">
        <v>292</v>
      </c>
      <c r="H711" s="126"/>
      <c r="I711" s="127"/>
      <c r="J711" s="133"/>
      <c r="K711" s="114"/>
      <c r="L711" s="77"/>
      <c r="M711" s="77"/>
      <c r="N711" s="77"/>
      <c r="O711" s="128"/>
      <c r="P711" s="129"/>
      <c r="Q711" s="129"/>
      <c r="R711" s="130"/>
      <c r="S711" s="130"/>
      <c r="T711" s="130"/>
      <c r="X711" s="131"/>
      <c r="Y711" s="131"/>
      <c r="Z711" s="131"/>
      <c r="AA711" s="131"/>
      <c r="AD711" s="132"/>
    </row>
    <row r="712" spans="2:30" s="104" customFormat="1" ht="12" customHeight="1" x14ac:dyDescent="0.2">
      <c r="B712" s="77"/>
      <c r="C712" s="123"/>
      <c r="F712" s="124"/>
      <c r="G712" s="125" t="s">
        <v>292</v>
      </c>
      <c r="H712" s="126"/>
      <c r="I712" s="127"/>
      <c r="J712" s="133"/>
      <c r="K712" s="114"/>
      <c r="L712" s="77"/>
      <c r="M712" s="77"/>
      <c r="N712" s="77"/>
      <c r="O712" s="128"/>
      <c r="P712" s="129"/>
      <c r="Q712" s="129"/>
      <c r="R712" s="130"/>
      <c r="S712" s="130"/>
      <c r="T712" s="130"/>
      <c r="X712" s="131"/>
      <c r="Y712" s="131"/>
      <c r="Z712" s="131"/>
      <c r="AA712" s="131"/>
      <c r="AD712" s="132"/>
    </row>
    <row r="713" spans="2:30" s="104" customFormat="1" ht="12" customHeight="1" x14ac:dyDescent="0.2">
      <c r="B713" s="77"/>
      <c r="C713" s="123"/>
      <c r="F713" s="124"/>
      <c r="G713" s="125" t="s">
        <v>292</v>
      </c>
      <c r="H713" s="126"/>
      <c r="I713" s="127"/>
      <c r="J713" s="133"/>
      <c r="K713" s="114"/>
      <c r="L713" s="77"/>
      <c r="M713" s="77"/>
      <c r="N713" s="77"/>
      <c r="O713" s="128"/>
      <c r="P713" s="129"/>
      <c r="Q713" s="129"/>
      <c r="R713" s="130"/>
      <c r="S713" s="130"/>
      <c r="T713" s="130"/>
      <c r="X713" s="131"/>
      <c r="Y713" s="131"/>
      <c r="Z713" s="131"/>
      <c r="AA713" s="131"/>
      <c r="AD713" s="132"/>
    </row>
    <row r="714" spans="2:30" s="104" customFormat="1" ht="12" customHeight="1" x14ac:dyDescent="0.2">
      <c r="B714" s="77"/>
      <c r="C714" s="123"/>
      <c r="F714" s="124"/>
      <c r="G714" s="125" t="s">
        <v>292</v>
      </c>
      <c r="H714" s="126"/>
      <c r="I714" s="127"/>
      <c r="J714" s="133"/>
      <c r="K714" s="114"/>
      <c r="L714" s="77"/>
      <c r="M714" s="77"/>
      <c r="N714" s="77"/>
      <c r="O714" s="128"/>
      <c r="P714" s="129"/>
      <c r="Q714" s="129"/>
      <c r="R714" s="130"/>
      <c r="S714" s="130"/>
      <c r="T714" s="130"/>
      <c r="X714" s="131"/>
      <c r="Y714" s="131"/>
      <c r="Z714" s="131"/>
      <c r="AA714" s="131"/>
      <c r="AD714" s="132"/>
    </row>
    <row r="715" spans="2:30" s="104" customFormat="1" ht="12" customHeight="1" x14ac:dyDescent="0.2">
      <c r="B715" s="77"/>
      <c r="C715" s="123"/>
      <c r="F715" s="124"/>
      <c r="G715" s="125" t="s">
        <v>292</v>
      </c>
      <c r="H715" s="126"/>
      <c r="I715" s="127"/>
      <c r="J715" s="133"/>
      <c r="K715" s="114"/>
      <c r="L715" s="77"/>
      <c r="M715" s="77"/>
      <c r="N715" s="77"/>
      <c r="O715" s="128"/>
      <c r="P715" s="129"/>
      <c r="Q715" s="129"/>
      <c r="R715" s="130"/>
      <c r="S715" s="130"/>
      <c r="T715" s="130"/>
      <c r="X715" s="131"/>
      <c r="Y715" s="131"/>
      <c r="Z715" s="131"/>
      <c r="AA715" s="131"/>
      <c r="AD715" s="132"/>
    </row>
    <row r="716" spans="2:30" s="104" customFormat="1" ht="12" customHeight="1" x14ac:dyDescent="0.2">
      <c r="B716" s="77"/>
      <c r="C716" s="123"/>
      <c r="F716" s="124"/>
      <c r="G716" s="125" t="s">
        <v>292</v>
      </c>
      <c r="H716" s="126"/>
      <c r="I716" s="127"/>
      <c r="J716" s="133"/>
      <c r="K716" s="114"/>
      <c r="L716" s="77"/>
      <c r="M716" s="77"/>
      <c r="N716" s="77"/>
      <c r="O716" s="128"/>
      <c r="P716" s="129"/>
      <c r="Q716" s="129"/>
      <c r="R716" s="130"/>
      <c r="S716" s="130"/>
      <c r="T716" s="130"/>
      <c r="X716" s="131"/>
      <c r="Y716" s="131"/>
      <c r="Z716" s="131"/>
      <c r="AA716" s="131"/>
      <c r="AD716" s="132"/>
    </row>
    <row r="717" spans="2:30" s="104" customFormat="1" ht="12" customHeight="1" x14ac:dyDescent="0.2">
      <c r="B717" s="77"/>
      <c r="C717" s="123"/>
      <c r="F717" s="124"/>
      <c r="G717" s="125" t="s">
        <v>292</v>
      </c>
      <c r="H717" s="126"/>
      <c r="I717" s="127"/>
      <c r="J717" s="133"/>
      <c r="K717" s="114"/>
      <c r="L717" s="77"/>
      <c r="M717" s="77"/>
      <c r="N717" s="77"/>
      <c r="O717" s="128"/>
      <c r="P717" s="129"/>
      <c r="Q717" s="129"/>
      <c r="R717" s="130"/>
      <c r="S717" s="130"/>
      <c r="T717" s="130"/>
      <c r="X717" s="131"/>
      <c r="Y717" s="131"/>
      <c r="Z717" s="131"/>
      <c r="AA717" s="131"/>
      <c r="AD717" s="132"/>
    </row>
    <row r="718" spans="2:30" s="104" customFormat="1" ht="12" customHeight="1" x14ac:dyDescent="0.2">
      <c r="B718" s="77"/>
      <c r="C718" s="123"/>
      <c r="F718" s="124"/>
      <c r="G718" s="125" t="s">
        <v>292</v>
      </c>
      <c r="H718" s="126"/>
      <c r="I718" s="127"/>
      <c r="J718" s="133"/>
      <c r="K718" s="114"/>
      <c r="L718" s="77"/>
      <c r="M718" s="77"/>
      <c r="N718" s="77"/>
      <c r="O718" s="128"/>
      <c r="P718" s="129"/>
      <c r="Q718" s="129"/>
      <c r="R718" s="130"/>
      <c r="S718" s="130"/>
      <c r="T718" s="130"/>
      <c r="X718" s="131"/>
      <c r="Y718" s="131"/>
      <c r="Z718" s="131"/>
      <c r="AA718" s="131"/>
      <c r="AD718" s="132"/>
    </row>
    <row r="719" spans="2:30" s="104" customFormat="1" ht="12" customHeight="1" x14ac:dyDescent="0.2">
      <c r="B719" s="77"/>
      <c r="C719" s="123"/>
      <c r="F719" s="124"/>
      <c r="G719" s="125" t="s">
        <v>292</v>
      </c>
      <c r="H719" s="126"/>
      <c r="I719" s="127"/>
      <c r="J719" s="133"/>
      <c r="K719" s="114"/>
      <c r="L719" s="77"/>
      <c r="M719" s="77"/>
      <c r="N719" s="77"/>
      <c r="O719" s="128"/>
      <c r="P719" s="129"/>
      <c r="Q719" s="129"/>
      <c r="R719" s="130"/>
      <c r="S719" s="130"/>
      <c r="T719" s="130"/>
      <c r="X719" s="131"/>
      <c r="Y719" s="131"/>
      <c r="Z719" s="131"/>
      <c r="AA719" s="131"/>
      <c r="AD719" s="132"/>
    </row>
    <row r="720" spans="2:30" s="104" customFormat="1" ht="12" customHeight="1" x14ac:dyDescent="0.2">
      <c r="B720" s="77"/>
      <c r="C720" s="123"/>
      <c r="F720" s="124"/>
      <c r="G720" s="125" t="s">
        <v>292</v>
      </c>
      <c r="H720" s="126"/>
      <c r="I720" s="127"/>
      <c r="J720" s="133"/>
      <c r="K720" s="114"/>
      <c r="L720" s="77"/>
      <c r="M720" s="77"/>
      <c r="N720" s="77"/>
      <c r="O720" s="128"/>
      <c r="P720" s="129"/>
      <c r="Q720" s="129"/>
      <c r="R720" s="130"/>
      <c r="S720" s="130"/>
      <c r="T720" s="130"/>
      <c r="X720" s="131"/>
      <c r="Y720" s="131"/>
      <c r="Z720" s="131"/>
      <c r="AA720" s="131"/>
      <c r="AD720" s="132"/>
    </row>
    <row r="721" spans="2:30" s="104" customFormat="1" ht="12" customHeight="1" x14ac:dyDescent="0.2">
      <c r="B721" s="77"/>
      <c r="C721" s="123"/>
      <c r="F721" s="124"/>
      <c r="G721" s="125" t="s">
        <v>292</v>
      </c>
      <c r="H721" s="126"/>
      <c r="I721" s="127"/>
      <c r="J721" s="133"/>
      <c r="K721" s="114"/>
      <c r="L721" s="77"/>
      <c r="M721" s="77"/>
      <c r="N721" s="77"/>
      <c r="O721" s="128"/>
      <c r="P721" s="129"/>
      <c r="Q721" s="129"/>
      <c r="R721" s="130"/>
      <c r="S721" s="130"/>
      <c r="T721" s="130"/>
      <c r="X721" s="131"/>
      <c r="Y721" s="131"/>
      <c r="Z721" s="131"/>
      <c r="AA721" s="131"/>
      <c r="AD721" s="132"/>
    </row>
    <row r="722" spans="2:30" s="104" customFormat="1" ht="12" customHeight="1" x14ac:dyDescent="0.2">
      <c r="B722" s="77"/>
      <c r="C722" s="123"/>
      <c r="F722" s="124"/>
      <c r="G722" s="125" t="s">
        <v>292</v>
      </c>
      <c r="H722" s="126"/>
      <c r="I722" s="127"/>
      <c r="J722" s="133"/>
      <c r="K722" s="114"/>
      <c r="L722" s="77"/>
      <c r="M722" s="77"/>
      <c r="N722" s="77"/>
      <c r="O722" s="128"/>
      <c r="P722" s="129"/>
      <c r="Q722" s="129"/>
      <c r="R722" s="130"/>
      <c r="S722" s="130"/>
      <c r="T722" s="130"/>
      <c r="X722" s="131"/>
      <c r="Y722" s="131"/>
      <c r="Z722" s="131"/>
      <c r="AA722" s="131"/>
      <c r="AD722" s="132"/>
    </row>
    <row r="723" spans="2:30" s="104" customFormat="1" ht="12" customHeight="1" x14ac:dyDescent="0.2">
      <c r="B723" s="77"/>
      <c r="C723" s="123"/>
      <c r="F723" s="124"/>
      <c r="G723" s="125" t="s">
        <v>292</v>
      </c>
      <c r="H723" s="126"/>
      <c r="I723" s="127"/>
      <c r="J723" s="133"/>
      <c r="K723" s="114"/>
      <c r="L723" s="77"/>
      <c r="M723" s="77"/>
      <c r="N723" s="77"/>
      <c r="O723" s="128"/>
      <c r="P723" s="129"/>
      <c r="Q723" s="129"/>
      <c r="R723" s="130"/>
      <c r="S723" s="130"/>
      <c r="T723" s="130"/>
      <c r="X723" s="131"/>
      <c r="Y723" s="131"/>
      <c r="Z723" s="131"/>
      <c r="AA723" s="131"/>
      <c r="AD723" s="132"/>
    </row>
    <row r="724" spans="2:30" s="104" customFormat="1" ht="12" customHeight="1" x14ac:dyDescent="0.2">
      <c r="B724" s="77"/>
      <c r="C724" s="123"/>
      <c r="F724" s="124"/>
      <c r="G724" s="125" t="s">
        <v>292</v>
      </c>
      <c r="H724" s="126"/>
      <c r="I724" s="127"/>
      <c r="J724" s="133"/>
      <c r="K724" s="114"/>
      <c r="L724" s="77"/>
      <c r="M724" s="77"/>
      <c r="N724" s="77"/>
      <c r="O724" s="128"/>
      <c r="P724" s="129"/>
      <c r="Q724" s="129"/>
      <c r="R724" s="130"/>
      <c r="S724" s="130"/>
      <c r="T724" s="130"/>
      <c r="X724" s="131"/>
      <c r="Y724" s="131"/>
      <c r="Z724" s="131"/>
      <c r="AA724" s="131"/>
      <c r="AD724" s="132"/>
    </row>
    <row r="725" spans="2:30" s="104" customFormat="1" ht="12" customHeight="1" x14ac:dyDescent="0.2">
      <c r="B725" s="77"/>
      <c r="C725" s="123"/>
      <c r="F725" s="124"/>
      <c r="G725" s="125" t="s">
        <v>292</v>
      </c>
      <c r="H725" s="126"/>
      <c r="I725" s="127"/>
      <c r="J725" s="133"/>
      <c r="K725" s="114"/>
      <c r="L725" s="77"/>
      <c r="M725" s="77"/>
      <c r="N725" s="77"/>
      <c r="O725" s="128"/>
      <c r="P725" s="129"/>
      <c r="Q725" s="129"/>
      <c r="R725" s="130"/>
      <c r="S725" s="130"/>
      <c r="T725" s="130"/>
      <c r="X725" s="131"/>
      <c r="Y725" s="131"/>
      <c r="Z725" s="131"/>
      <c r="AA725" s="131"/>
      <c r="AD725" s="132"/>
    </row>
    <row r="726" spans="2:30" s="104" customFormat="1" ht="12" customHeight="1" x14ac:dyDescent="0.2">
      <c r="B726" s="77"/>
      <c r="C726" s="123"/>
      <c r="F726" s="124"/>
      <c r="G726" s="125" t="s">
        <v>292</v>
      </c>
      <c r="H726" s="126"/>
      <c r="I726" s="127"/>
      <c r="J726" s="133"/>
      <c r="K726" s="114"/>
      <c r="L726" s="77"/>
      <c r="M726" s="77"/>
      <c r="N726" s="77"/>
      <c r="O726" s="128"/>
      <c r="P726" s="129"/>
      <c r="Q726" s="129"/>
      <c r="R726" s="130"/>
      <c r="S726" s="130"/>
      <c r="T726" s="130"/>
      <c r="X726" s="131"/>
      <c r="Y726" s="131"/>
      <c r="Z726" s="131"/>
      <c r="AA726" s="131"/>
      <c r="AD726" s="132"/>
    </row>
    <row r="727" spans="2:30" s="104" customFormat="1" ht="12" customHeight="1" x14ac:dyDescent="0.2">
      <c r="B727" s="77"/>
      <c r="C727" s="123"/>
      <c r="F727" s="124"/>
      <c r="G727" s="125" t="s">
        <v>292</v>
      </c>
      <c r="H727" s="126"/>
      <c r="I727" s="127"/>
      <c r="J727" s="133"/>
      <c r="K727" s="114"/>
      <c r="L727" s="77"/>
      <c r="M727" s="77"/>
      <c r="N727" s="77"/>
      <c r="O727" s="128"/>
      <c r="P727" s="129"/>
      <c r="Q727" s="129"/>
      <c r="R727" s="130"/>
      <c r="S727" s="130"/>
      <c r="T727" s="130"/>
      <c r="X727" s="131"/>
      <c r="Y727" s="131"/>
      <c r="Z727" s="131"/>
      <c r="AA727" s="131"/>
      <c r="AD727" s="132"/>
    </row>
    <row r="728" spans="2:30" s="104" customFormat="1" ht="12" customHeight="1" x14ac:dyDescent="0.2">
      <c r="B728" s="77"/>
      <c r="C728" s="123"/>
      <c r="F728" s="124"/>
      <c r="G728" s="125" t="s">
        <v>292</v>
      </c>
      <c r="H728" s="126"/>
      <c r="I728" s="127"/>
      <c r="J728" s="133"/>
      <c r="K728" s="114"/>
      <c r="L728" s="77"/>
      <c r="M728" s="77"/>
      <c r="N728" s="77"/>
      <c r="O728" s="128"/>
      <c r="P728" s="129"/>
      <c r="Q728" s="129"/>
      <c r="R728" s="130"/>
      <c r="S728" s="130"/>
      <c r="T728" s="130"/>
      <c r="X728" s="131"/>
      <c r="Y728" s="131"/>
      <c r="Z728" s="131"/>
      <c r="AA728" s="131"/>
      <c r="AD728" s="132"/>
    </row>
    <row r="729" spans="2:30" s="104" customFormat="1" ht="12" customHeight="1" x14ac:dyDescent="0.2">
      <c r="B729" s="77"/>
      <c r="C729" s="123"/>
      <c r="F729" s="124"/>
      <c r="G729" s="125" t="s">
        <v>292</v>
      </c>
      <c r="H729" s="126"/>
      <c r="I729" s="127"/>
      <c r="J729" s="133"/>
      <c r="K729" s="114"/>
      <c r="L729" s="77"/>
      <c r="M729" s="77"/>
      <c r="N729" s="77"/>
      <c r="O729" s="128"/>
      <c r="P729" s="129"/>
      <c r="Q729" s="129"/>
      <c r="R729" s="130"/>
      <c r="S729" s="130"/>
      <c r="T729" s="130"/>
      <c r="X729" s="131"/>
      <c r="Y729" s="131"/>
      <c r="Z729" s="131"/>
      <c r="AA729" s="131"/>
      <c r="AD729" s="132"/>
    </row>
    <row r="730" spans="2:30" s="104" customFormat="1" ht="12" customHeight="1" x14ac:dyDescent="0.2">
      <c r="B730" s="77"/>
      <c r="C730" s="123"/>
      <c r="F730" s="124"/>
      <c r="G730" s="125" t="s">
        <v>292</v>
      </c>
      <c r="H730" s="126"/>
      <c r="I730" s="127"/>
      <c r="J730" s="133"/>
      <c r="K730" s="114"/>
      <c r="L730" s="77"/>
      <c r="M730" s="77"/>
      <c r="N730" s="77"/>
      <c r="O730" s="128"/>
      <c r="P730" s="129"/>
      <c r="Q730" s="129"/>
      <c r="R730" s="130"/>
      <c r="S730" s="130"/>
      <c r="T730" s="130"/>
      <c r="X730" s="131"/>
      <c r="Y730" s="131"/>
      <c r="Z730" s="131"/>
      <c r="AA730" s="131"/>
      <c r="AD730" s="132"/>
    </row>
    <row r="731" spans="2:30" s="104" customFormat="1" ht="12" customHeight="1" x14ac:dyDescent="0.2">
      <c r="B731" s="77"/>
      <c r="C731" s="123"/>
      <c r="F731" s="124"/>
      <c r="G731" s="125" t="s">
        <v>292</v>
      </c>
      <c r="H731" s="126"/>
      <c r="I731" s="127"/>
      <c r="J731" s="133"/>
      <c r="K731" s="114"/>
      <c r="L731" s="77"/>
      <c r="M731" s="77"/>
      <c r="N731" s="77"/>
      <c r="O731" s="128"/>
      <c r="P731" s="129"/>
      <c r="Q731" s="129"/>
      <c r="R731" s="130"/>
      <c r="S731" s="130"/>
      <c r="T731" s="130"/>
      <c r="X731" s="131"/>
      <c r="Y731" s="131"/>
      <c r="Z731" s="131"/>
      <c r="AA731" s="131"/>
      <c r="AD731" s="132"/>
    </row>
    <row r="732" spans="2:30" s="104" customFormat="1" ht="12" customHeight="1" x14ac:dyDescent="0.2">
      <c r="B732" s="77"/>
      <c r="C732" s="123"/>
      <c r="F732" s="124"/>
      <c r="G732" s="125" t="s">
        <v>292</v>
      </c>
      <c r="H732" s="126"/>
      <c r="I732" s="127"/>
      <c r="J732" s="133"/>
      <c r="K732" s="114"/>
      <c r="L732" s="77"/>
      <c r="M732" s="77"/>
      <c r="N732" s="77"/>
      <c r="O732" s="128"/>
      <c r="P732" s="129"/>
      <c r="Q732" s="129"/>
      <c r="R732" s="130"/>
      <c r="S732" s="130"/>
      <c r="T732" s="130"/>
      <c r="X732" s="131"/>
      <c r="Y732" s="131"/>
      <c r="Z732" s="131"/>
      <c r="AA732" s="131"/>
      <c r="AD732" s="132"/>
    </row>
    <row r="733" spans="2:30" s="104" customFormat="1" ht="12" customHeight="1" x14ac:dyDescent="0.2">
      <c r="B733" s="77"/>
      <c r="C733" s="123"/>
      <c r="F733" s="124"/>
      <c r="G733" s="125" t="s">
        <v>292</v>
      </c>
      <c r="H733" s="126"/>
      <c r="I733" s="127"/>
      <c r="J733" s="133"/>
      <c r="K733" s="114"/>
      <c r="L733" s="77"/>
      <c r="M733" s="77"/>
      <c r="N733" s="77"/>
      <c r="O733" s="128"/>
      <c r="P733" s="129"/>
      <c r="Q733" s="129"/>
      <c r="R733" s="130"/>
      <c r="S733" s="130"/>
      <c r="T733" s="130"/>
      <c r="X733" s="131"/>
      <c r="Y733" s="131"/>
      <c r="Z733" s="131"/>
      <c r="AA733" s="131"/>
      <c r="AD733" s="132"/>
    </row>
    <row r="734" spans="2:30" s="104" customFormat="1" ht="12" customHeight="1" x14ac:dyDescent="0.2">
      <c r="B734" s="77"/>
      <c r="C734" s="123"/>
      <c r="F734" s="124"/>
      <c r="G734" s="125" t="s">
        <v>292</v>
      </c>
      <c r="H734" s="126"/>
      <c r="I734" s="127"/>
      <c r="J734" s="133"/>
      <c r="K734" s="114"/>
      <c r="L734" s="77"/>
      <c r="M734" s="77"/>
      <c r="N734" s="77"/>
      <c r="O734" s="128"/>
      <c r="P734" s="129"/>
      <c r="Q734" s="129"/>
      <c r="R734" s="130"/>
      <c r="S734" s="130"/>
      <c r="T734" s="130"/>
      <c r="X734" s="131"/>
      <c r="Y734" s="131"/>
      <c r="Z734" s="131"/>
      <c r="AA734" s="131"/>
      <c r="AD734" s="132"/>
    </row>
    <row r="735" spans="2:30" s="104" customFormat="1" ht="12" customHeight="1" x14ac:dyDescent="0.2">
      <c r="B735" s="77"/>
      <c r="C735" s="123"/>
      <c r="F735" s="124"/>
      <c r="G735" s="125" t="s">
        <v>292</v>
      </c>
      <c r="H735" s="126"/>
      <c r="I735" s="127"/>
      <c r="J735" s="133"/>
      <c r="K735" s="114"/>
      <c r="L735" s="77"/>
      <c r="M735" s="77"/>
      <c r="N735" s="77"/>
      <c r="O735" s="128"/>
      <c r="P735" s="129"/>
      <c r="Q735" s="129"/>
      <c r="R735" s="130"/>
      <c r="S735" s="130"/>
      <c r="T735" s="130"/>
      <c r="X735" s="131"/>
      <c r="Y735" s="131"/>
      <c r="Z735" s="131"/>
      <c r="AA735" s="131"/>
      <c r="AD735" s="132"/>
    </row>
    <row r="736" spans="2:30" s="104" customFormat="1" ht="12" customHeight="1" x14ac:dyDescent="0.2">
      <c r="B736" s="77"/>
      <c r="C736" s="123"/>
      <c r="F736" s="124"/>
      <c r="G736" s="125" t="s">
        <v>292</v>
      </c>
      <c r="H736" s="126"/>
      <c r="I736" s="127"/>
      <c r="J736" s="133"/>
      <c r="K736" s="114"/>
      <c r="L736" s="77"/>
      <c r="M736" s="77"/>
      <c r="N736" s="77"/>
      <c r="O736" s="128"/>
      <c r="P736" s="129"/>
      <c r="Q736" s="129"/>
      <c r="R736" s="130"/>
      <c r="S736" s="130"/>
      <c r="T736" s="130"/>
      <c r="X736" s="131"/>
      <c r="Y736" s="131"/>
      <c r="Z736" s="131"/>
      <c r="AA736" s="131"/>
      <c r="AD736" s="132"/>
    </row>
    <row r="737" spans="2:30" s="104" customFormat="1" ht="12" customHeight="1" x14ac:dyDescent="0.2">
      <c r="B737" s="77"/>
      <c r="C737" s="123"/>
      <c r="F737" s="124"/>
      <c r="G737" s="125" t="s">
        <v>292</v>
      </c>
      <c r="H737" s="126"/>
      <c r="I737" s="127"/>
      <c r="J737" s="133"/>
      <c r="K737" s="114"/>
      <c r="L737" s="77"/>
      <c r="M737" s="77"/>
      <c r="N737" s="77"/>
      <c r="O737" s="128"/>
      <c r="P737" s="129"/>
      <c r="Q737" s="129"/>
      <c r="R737" s="130"/>
      <c r="S737" s="130"/>
      <c r="T737" s="130"/>
      <c r="X737" s="131"/>
      <c r="Y737" s="131"/>
      <c r="Z737" s="131"/>
      <c r="AA737" s="131"/>
      <c r="AD737" s="132"/>
    </row>
    <row r="738" spans="2:30" s="104" customFormat="1" ht="12" customHeight="1" x14ac:dyDescent="0.2">
      <c r="B738" s="77"/>
      <c r="C738" s="123"/>
      <c r="F738" s="124"/>
      <c r="G738" s="125" t="s">
        <v>292</v>
      </c>
      <c r="H738" s="126"/>
      <c r="I738" s="127"/>
      <c r="J738" s="133"/>
      <c r="K738" s="114"/>
      <c r="L738" s="77"/>
      <c r="M738" s="77"/>
      <c r="N738" s="77"/>
      <c r="O738" s="128"/>
      <c r="P738" s="129"/>
      <c r="Q738" s="129"/>
      <c r="R738" s="130"/>
      <c r="S738" s="130"/>
      <c r="T738" s="130"/>
      <c r="X738" s="131"/>
      <c r="Y738" s="131"/>
      <c r="Z738" s="131"/>
      <c r="AA738" s="131"/>
      <c r="AD738" s="132"/>
    </row>
    <row r="739" spans="2:30" s="104" customFormat="1" ht="12" customHeight="1" x14ac:dyDescent="0.2">
      <c r="B739" s="77"/>
      <c r="C739" s="123"/>
      <c r="F739" s="124"/>
      <c r="G739" s="125" t="s">
        <v>292</v>
      </c>
      <c r="H739" s="126"/>
      <c r="I739" s="127"/>
      <c r="J739" s="133"/>
      <c r="K739" s="114"/>
      <c r="L739" s="77"/>
      <c r="M739" s="77"/>
      <c r="N739" s="77"/>
      <c r="O739" s="128"/>
      <c r="P739" s="129"/>
      <c r="Q739" s="129"/>
      <c r="R739" s="130"/>
      <c r="S739" s="130"/>
      <c r="T739" s="130"/>
      <c r="X739" s="131"/>
      <c r="Y739" s="131"/>
      <c r="Z739" s="131"/>
      <c r="AA739" s="131"/>
      <c r="AD739" s="132"/>
    </row>
    <row r="740" spans="2:30" s="104" customFormat="1" ht="12" customHeight="1" x14ac:dyDescent="0.2">
      <c r="B740" s="77"/>
      <c r="C740" s="123"/>
      <c r="F740" s="124"/>
      <c r="G740" s="125" t="s">
        <v>292</v>
      </c>
      <c r="H740" s="126"/>
      <c r="I740" s="127"/>
      <c r="J740" s="133"/>
      <c r="K740" s="114"/>
      <c r="L740" s="77"/>
      <c r="M740" s="77"/>
      <c r="N740" s="77"/>
      <c r="O740" s="128"/>
      <c r="P740" s="129"/>
      <c r="Q740" s="129"/>
      <c r="R740" s="130"/>
      <c r="S740" s="130"/>
      <c r="T740" s="130"/>
      <c r="X740" s="131"/>
      <c r="Y740" s="131"/>
      <c r="Z740" s="131"/>
      <c r="AA740" s="131"/>
      <c r="AD740" s="132"/>
    </row>
    <row r="741" spans="2:30" s="104" customFormat="1" ht="12" customHeight="1" x14ac:dyDescent="0.2">
      <c r="B741" s="77"/>
      <c r="C741" s="123"/>
      <c r="F741" s="124"/>
      <c r="G741" s="125" t="s">
        <v>292</v>
      </c>
      <c r="H741" s="126"/>
      <c r="I741" s="127"/>
      <c r="J741" s="133"/>
      <c r="K741" s="114"/>
      <c r="L741" s="77"/>
      <c r="M741" s="77"/>
      <c r="N741" s="77"/>
      <c r="O741" s="128"/>
      <c r="P741" s="129"/>
      <c r="Q741" s="129"/>
      <c r="R741" s="130"/>
      <c r="S741" s="130"/>
      <c r="T741" s="130"/>
      <c r="X741" s="131"/>
      <c r="Y741" s="131"/>
      <c r="Z741" s="131"/>
      <c r="AA741" s="131"/>
      <c r="AD741" s="132"/>
    </row>
    <row r="742" spans="2:30" s="104" customFormat="1" ht="12" customHeight="1" x14ac:dyDescent="0.2">
      <c r="B742" s="77"/>
      <c r="C742" s="123"/>
      <c r="F742" s="124"/>
      <c r="G742" s="125" t="s">
        <v>292</v>
      </c>
      <c r="H742" s="126"/>
      <c r="I742" s="127"/>
      <c r="J742" s="133"/>
      <c r="K742" s="114"/>
      <c r="L742" s="77"/>
      <c r="M742" s="77"/>
      <c r="N742" s="77"/>
      <c r="O742" s="128"/>
      <c r="P742" s="129"/>
      <c r="Q742" s="129"/>
      <c r="R742" s="130"/>
      <c r="S742" s="130"/>
      <c r="T742" s="130"/>
      <c r="X742" s="131"/>
      <c r="Y742" s="131"/>
      <c r="Z742" s="131"/>
      <c r="AA742" s="131"/>
      <c r="AD742" s="132"/>
    </row>
    <row r="743" spans="2:30" s="104" customFormat="1" ht="12" customHeight="1" x14ac:dyDescent="0.2">
      <c r="B743" s="77"/>
      <c r="C743" s="123"/>
      <c r="F743" s="124"/>
      <c r="G743" s="125" t="s">
        <v>292</v>
      </c>
      <c r="H743" s="126"/>
      <c r="I743" s="127"/>
      <c r="J743" s="133"/>
      <c r="K743" s="114"/>
      <c r="L743" s="77"/>
      <c r="M743" s="77"/>
      <c r="N743" s="77"/>
      <c r="O743" s="128"/>
      <c r="P743" s="129"/>
      <c r="Q743" s="129"/>
      <c r="R743" s="130"/>
      <c r="S743" s="130"/>
      <c r="T743" s="130"/>
      <c r="X743" s="131"/>
      <c r="Y743" s="131"/>
      <c r="Z743" s="131"/>
      <c r="AA743" s="131"/>
      <c r="AD743" s="132"/>
    </row>
    <row r="744" spans="2:30" s="104" customFormat="1" ht="12" customHeight="1" x14ac:dyDescent="0.2">
      <c r="B744" s="77"/>
      <c r="C744" s="123"/>
      <c r="F744" s="124"/>
      <c r="G744" s="125" t="s">
        <v>292</v>
      </c>
      <c r="H744" s="126"/>
      <c r="I744" s="127"/>
      <c r="J744" s="133"/>
      <c r="K744" s="114"/>
      <c r="L744" s="77"/>
      <c r="M744" s="77"/>
      <c r="N744" s="77"/>
      <c r="O744" s="128"/>
      <c r="P744" s="129"/>
      <c r="Q744" s="129"/>
      <c r="R744" s="130"/>
      <c r="S744" s="130"/>
      <c r="T744" s="130"/>
      <c r="X744" s="131"/>
      <c r="Y744" s="131"/>
      <c r="Z744" s="131"/>
      <c r="AA744" s="131"/>
      <c r="AD744" s="132"/>
    </row>
    <row r="745" spans="2:30" s="104" customFormat="1" ht="12" customHeight="1" x14ac:dyDescent="0.2">
      <c r="B745" s="77"/>
      <c r="C745" s="123"/>
      <c r="F745" s="124"/>
      <c r="G745" s="125" t="s">
        <v>292</v>
      </c>
      <c r="H745" s="126"/>
      <c r="I745" s="127"/>
      <c r="J745" s="133"/>
      <c r="K745" s="114"/>
      <c r="L745" s="77"/>
      <c r="M745" s="77"/>
      <c r="N745" s="77"/>
      <c r="O745" s="128"/>
      <c r="P745" s="129"/>
      <c r="Q745" s="129"/>
      <c r="R745" s="130"/>
      <c r="S745" s="130"/>
      <c r="T745" s="130"/>
      <c r="X745" s="131"/>
      <c r="Y745" s="131"/>
      <c r="Z745" s="131"/>
      <c r="AA745" s="131"/>
      <c r="AD745" s="132"/>
    </row>
    <row r="746" spans="2:30" s="104" customFormat="1" ht="12" customHeight="1" x14ac:dyDescent="0.2">
      <c r="B746" s="77"/>
      <c r="C746" s="123"/>
      <c r="F746" s="124"/>
      <c r="G746" s="125" t="s">
        <v>292</v>
      </c>
      <c r="H746" s="126"/>
      <c r="I746" s="127"/>
      <c r="J746" s="133"/>
      <c r="K746" s="114"/>
      <c r="L746" s="77"/>
      <c r="M746" s="77"/>
      <c r="N746" s="77"/>
      <c r="O746" s="128"/>
      <c r="P746" s="129"/>
      <c r="Q746" s="129"/>
      <c r="R746" s="130"/>
      <c r="S746" s="130"/>
      <c r="T746" s="130"/>
      <c r="X746" s="131"/>
      <c r="Y746" s="131"/>
      <c r="Z746" s="131"/>
      <c r="AA746" s="131"/>
      <c r="AD746" s="132"/>
    </row>
    <row r="747" spans="2:30" s="104" customFormat="1" ht="12" customHeight="1" x14ac:dyDescent="0.2">
      <c r="B747" s="77"/>
      <c r="C747" s="123"/>
      <c r="F747" s="124"/>
      <c r="G747" s="125" t="s">
        <v>292</v>
      </c>
      <c r="H747" s="126"/>
      <c r="I747" s="127"/>
      <c r="J747" s="133"/>
      <c r="K747" s="114"/>
      <c r="L747" s="77"/>
      <c r="M747" s="77"/>
      <c r="N747" s="77"/>
      <c r="O747" s="128"/>
      <c r="P747" s="129"/>
      <c r="Q747" s="129"/>
      <c r="R747" s="130"/>
      <c r="S747" s="130"/>
      <c r="T747" s="130"/>
      <c r="X747" s="131"/>
      <c r="Y747" s="131"/>
      <c r="Z747" s="131"/>
      <c r="AA747" s="131"/>
      <c r="AD747" s="132"/>
    </row>
    <row r="748" spans="2:30" s="104" customFormat="1" ht="12" customHeight="1" x14ac:dyDescent="0.2">
      <c r="B748" s="77"/>
      <c r="C748" s="123"/>
      <c r="F748" s="124"/>
      <c r="G748" s="125" t="s">
        <v>292</v>
      </c>
      <c r="H748" s="126"/>
      <c r="I748" s="127"/>
      <c r="J748" s="133"/>
      <c r="K748" s="114"/>
      <c r="L748" s="77"/>
      <c r="M748" s="77"/>
      <c r="N748" s="77"/>
      <c r="O748" s="128"/>
      <c r="P748" s="129"/>
      <c r="Q748" s="129"/>
      <c r="R748" s="130"/>
      <c r="S748" s="130"/>
      <c r="T748" s="130"/>
      <c r="X748" s="131"/>
      <c r="Y748" s="131"/>
      <c r="Z748" s="131"/>
      <c r="AA748" s="131"/>
      <c r="AD748" s="132"/>
    </row>
    <row r="749" spans="2:30" s="104" customFormat="1" ht="12" customHeight="1" x14ac:dyDescent="0.2">
      <c r="B749" s="77"/>
      <c r="C749" s="123"/>
      <c r="F749" s="124"/>
      <c r="G749" s="125" t="s">
        <v>292</v>
      </c>
      <c r="H749" s="126"/>
      <c r="I749" s="127"/>
      <c r="J749" s="133"/>
      <c r="K749" s="114"/>
      <c r="L749" s="77"/>
      <c r="M749" s="77"/>
      <c r="N749" s="77"/>
      <c r="O749" s="128"/>
      <c r="P749" s="129"/>
      <c r="Q749" s="129"/>
      <c r="R749" s="130"/>
      <c r="S749" s="130"/>
      <c r="T749" s="130"/>
      <c r="X749" s="131"/>
      <c r="Y749" s="131"/>
      <c r="Z749" s="131"/>
      <c r="AA749" s="131"/>
      <c r="AD749" s="132"/>
    </row>
    <row r="750" spans="2:30" s="104" customFormat="1" ht="12" customHeight="1" x14ac:dyDescent="0.2">
      <c r="B750" s="77"/>
      <c r="C750" s="123"/>
      <c r="F750" s="124"/>
      <c r="G750" s="125" t="s">
        <v>292</v>
      </c>
      <c r="H750" s="126"/>
      <c r="I750" s="127"/>
      <c r="J750" s="133"/>
      <c r="K750" s="114"/>
      <c r="L750" s="77"/>
      <c r="M750" s="77"/>
      <c r="N750" s="77"/>
      <c r="O750" s="128"/>
      <c r="P750" s="129"/>
      <c r="Q750" s="129"/>
      <c r="R750" s="130"/>
      <c r="S750" s="130"/>
      <c r="T750" s="130"/>
      <c r="X750" s="131"/>
      <c r="Y750" s="131"/>
      <c r="Z750" s="131"/>
      <c r="AA750" s="131"/>
      <c r="AD750" s="132"/>
    </row>
    <row r="751" spans="2:30" s="104" customFormat="1" ht="12" customHeight="1" x14ac:dyDescent="0.2">
      <c r="B751" s="77"/>
      <c r="C751" s="123"/>
      <c r="F751" s="124"/>
      <c r="G751" s="125" t="s">
        <v>292</v>
      </c>
      <c r="H751" s="126"/>
      <c r="I751" s="127"/>
      <c r="J751" s="133"/>
      <c r="K751" s="114"/>
      <c r="L751" s="77"/>
      <c r="M751" s="77"/>
      <c r="N751" s="77"/>
      <c r="O751" s="128"/>
      <c r="P751" s="129"/>
      <c r="Q751" s="129"/>
      <c r="R751" s="130"/>
      <c r="S751" s="130"/>
      <c r="T751" s="130"/>
      <c r="X751" s="131"/>
      <c r="Y751" s="131"/>
      <c r="Z751" s="131"/>
      <c r="AA751" s="131"/>
      <c r="AD751" s="132"/>
    </row>
    <row r="752" spans="2:30" s="104" customFormat="1" ht="12" customHeight="1" x14ac:dyDescent="0.2">
      <c r="B752" s="77"/>
      <c r="C752" s="123"/>
      <c r="F752" s="124"/>
      <c r="G752" s="125" t="s">
        <v>292</v>
      </c>
      <c r="H752" s="126"/>
      <c r="I752" s="127"/>
      <c r="J752" s="133"/>
      <c r="K752" s="114"/>
      <c r="L752" s="77"/>
      <c r="M752" s="77"/>
      <c r="N752" s="77"/>
      <c r="O752" s="128"/>
      <c r="P752" s="129"/>
      <c r="Q752" s="129"/>
      <c r="R752" s="130"/>
      <c r="S752" s="130"/>
      <c r="T752" s="130"/>
      <c r="X752" s="131"/>
      <c r="Y752" s="131"/>
      <c r="Z752" s="131"/>
      <c r="AA752" s="131"/>
      <c r="AD752" s="132"/>
    </row>
    <row r="753" spans="2:30" s="104" customFormat="1" ht="12" customHeight="1" x14ac:dyDescent="0.2">
      <c r="B753" s="77"/>
      <c r="C753" s="123"/>
      <c r="F753" s="124"/>
      <c r="G753" s="125" t="s">
        <v>292</v>
      </c>
      <c r="H753" s="126"/>
      <c r="I753" s="127"/>
      <c r="J753" s="133"/>
      <c r="K753" s="114"/>
      <c r="L753" s="77"/>
      <c r="M753" s="77"/>
      <c r="N753" s="77"/>
      <c r="O753" s="128"/>
      <c r="P753" s="129"/>
      <c r="Q753" s="129"/>
      <c r="R753" s="130"/>
      <c r="S753" s="130"/>
      <c r="T753" s="130"/>
      <c r="X753" s="131"/>
      <c r="Y753" s="131"/>
      <c r="Z753" s="131"/>
      <c r="AA753" s="131"/>
      <c r="AD753" s="132"/>
    </row>
    <row r="754" spans="2:30" s="104" customFormat="1" ht="12" customHeight="1" x14ac:dyDescent="0.2">
      <c r="B754" s="77"/>
      <c r="C754" s="123"/>
      <c r="F754" s="124"/>
      <c r="G754" s="125" t="s">
        <v>292</v>
      </c>
      <c r="H754" s="126"/>
      <c r="I754" s="127"/>
      <c r="J754" s="133"/>
      <c r="K754" s="114"/>
      <c r="L754" s="77"/>
      <c r="M754" s="77"/>
      <c r="N754" s="77"/>
      <c r="O754" s="128"/>
      <c r="P754" s="129"/>
      <c r="Q754" s="129"/>
      <c r="R754" s="130"/>
      <c r="S754" s="130"/>
      <c r="T754" s="130"/>
      <c r="X754" s="131"/>
      <c r="Y754" s="131"/>
      <c r="Z754" s="131"/>
      <c r="AA754" s="131"/>
      <c r="AD754" s="132"/>
    </row>
    <row r="755" spans="2:30" s="104" customFormat="1" ht="12" customHeight="1" x14ac:dyDescent="0.2">
      <c r="B755" s="77"/>
      <c r="C755" s="123"/>
      <c r="F755" s="124"/>
      <c r="G755" s="125" t="s">
        <v>292</v>
      </c>
      <c r="H755" s="126"/>
      <c r="I755" s="127"/>
      <c r="J755" s="133"/>
      <c r="K755" s="114"/>
      <c r="L755" s="77"/>
      <c r="M755" s="77"/>
      <c r="N755" s="77"/>
      <c r="O755" s="128"/>
      <c r="P755" s="129"/>
      <c r="Q755" s="129"/>
      <c r="R755" s="130"/>
      <c r="S755" s="130"/>
      <c r="T755" s="130"/>
      <c r="X755" s="131"/>
      <c r="Y755" s="131"/>
      <c r="Z755" s="131"/>
      <c r="AA755" s="131"/>
      <c r="AD755" s="132"/>
    </row>
    <row r="756" spans="2:30" s="104" customFormat="1" ht="12" customHeight="1" x14ac:dyDescent="0.2">
      <c r="B756" s="77"/>
      <c r="C756" s="123"/>
      <c r="F756" s="124"/>
      <c r="G756" s="125" t="s">
        <v>292</v>
      </c>
      <c r="H756" s="126"/>
      <c r="I756" s="127"/>
      <c r="J756" s="133"/>
      <c r="K756" s="114"/>
      <c r="L756" s="77"/>
      <c r="M756" s="77"/>
      <c r="N756" s="77"/>
      <c r="O756" s="128"/>
      <c r="P756" s="129"/>
      <c r="Q756" s="129"/>
      <c r="R756" s="130"/>
      <c r="S756" s="130"/>
      <c r="T756" s="130"/>
      <c r="X756" s="131"/>
      <c r="Y756" s="131"/>
      <c r="Z756" s="131"/>
      <c r="AA756" s="131"/>
      <c r="AD756" s="132"/>
    </row>
    <row r="757" spans="2:30" s="104" customFormat="1" ht="12" customHeight="1" x14ac:dyDescent="0.2">
      <c r="B757" s="77"/>
      <c r="C757" s="123"/>
      <c r="F757" s="124"/>
      <c r="G757" s="125" t="s">
        <v>292</v>
      </c>
      <c r="H757" s="126"/>
      <c r="I757" s="127"/>
      <c r="J757" s="133"/>
      <c r="K757" s="114"/>
      <c r="L757" s="77"/>
      <c r="M757" s="77"/>
      <c r="N757" s="77"/>
      <c r="O757" s="128"/>
      <c r="P757" s="129"/>
      <c r="Q757" s="129"/>
      <c r="R757" s="130"/>
      <c r="S757" s="130"/>
      <c r="T757" s="130"/>
      <c r="X757" s="131"/>
      <c r="Y757" s="131"/>
      <c r="Z757" s="131"/>
      <c r="AA757" s="131"/>
      <c r="AD757" s="132"/>
    </row>
    <row r="758" spans="2:30" s="104" customFormat="1" ht="12" customHeight="1" x14ac:dyDescent="0.2">
      <c r="B758" s="77"/>
      <c r="C758" s="123"/>
      <c r="F758" s="124"/>
      <c r="G758" s="125" t="s">
        <v>292</v>
      </c>
      <c r="H758" s="126"/>
      <c r="I758" s="127"/>
      <c r="J758" s="133"/>
      <c r="K758" s="114"/>
      <c r="L758" s="77"/>
      <c r="M758" s="77"/>
      <c r="N758" s="77"/>
      <c r="O758" s="128"/>
      <c r="P758" s="129"/>
      <c r="Q758" s="129"/>
      <c r="R758" s="130"/>
      <c r="S758" s="130"/>
      <c r="T758" s="130"/>
      <c r="X758" s="131"/>
      <c r="Y758" s="131"/>
      <c r="Z758" s="131"/>
      <c r="AA758" s="131"/>
      <c r="AD758" s="132"/>
    </row>
    <row r="759" spans="2:30" s="104" customFormat="1" ht="12" customHeight="1" x14ac:dyDescent="0.2">
      <c r="B759" s="77"/>
      <c r="C759" s="123"/>
      <c r="F759" s="124"/>
      <c r="G759" s="125" t="s">
        <v>292</v>
      </c>
      <c r="H759" s="126"/>
      <c r="I759" s="127"/>
      <c r="J759" s="133"/>
      <c r="K759" s="114"/>
      <c r="L759" s="77"/>
      <c r="M759" s="77"/>
      <c r="N759" s="77"/>
      <c r="O759" s="128"/>
      <c r="P759" s="129"/>
      <c r="Q759" s="129"/>
      <c r="R759" s="130"/>
      <c r="S759" s="130"/>
      <c r="T759" s="130"/>
      <c r="X759" s="131"/>
      <c r="Y759" s="131"/>
      <c r="Z759" s="131"/>
      <c r="AA759" s="131"/>
      <c r="AD759" s="132"/>
    </row>
    <row r="760" spans="2:30" s="104" customFormat="1" ht="12" customHeight="1" x14ac:dyDescent="0.2">
      <c r="B760" s="77"/>
      <c r="C760" s="123"/>
      <c r="F760" s="124"/>
      <c r="G760" s="125" t="s">
        <v>292</v>
      </c>
      <c r="H760" s="126"/>
      <c r="I760" s="127"/>
      <c r="J760" s="133"/>
      <c r="K760" s="114"/>
      <c r="L760" s="77"/>
      <c r="M760" s="77"/>
      <c r="N760" s="77"/>
      <c r="O760" s="128"/>
      <c r="P760" s="129"/>
      <c r="Q760" s="129"/>
      <c r="R760" s="130"/>
      <c r="S760" s="130"/>
      <c r="T760" s="130"/>
      <c r="X760" s="131"/>
      <c r="Y760" s="131"/>
      <c r="Z760" s="131"/>
      <c r="AA760" s="131"/>
      <c r="AD760" s="132"/>
    </row>
    <row r="761" spans="2:30" s="104" customFormat="1" ht="12" customHeight="1" x14ac:dyDescent="0.2">
      <c r="B761" s="77"/>
      <c r="C761" s="123"/>
      <c r="F761" s="124"/>
      <c r="G761" s="125" t="s">
        <v>292</v>
      </c>
      <c r="H761" s="126"/>
      <c r="I761" s="127"/>
      <c r="J761" s="133"/>
      <c r="K761" s="114"/>
      <c r="L761" s="77"/>
      <c r="M761" s="77"/>
      <c r="N761" s="77"/>
      <c r="O761" s="128"/>
      <c r="P761" s="129"/>
      <c r="Q761" s="129"/>
      <c r="R761" s="130"/>
      <c r="S761" s="130"/>
      <c r="T761" s="130"/>
      <c r="X761" s="131"/>
      <c r="Y761" s="131"/>
      <c r="Z761" s="131"/>
      <c r="AA761" s="131"/>
      <c r="AD761" s="132"/>
    </row>
    <row r="762" spans="2:30" s="104" customFormat="1" ht="12" customHeight="1" x14ac:dyDescent="0.2">
      <c r="B762" s="77"/>
      <c r="C762" s="123"/>
      <c r="F762" s="124"/>
      <c r="G762" s="125" t="s">
        <v>292</v>
      </c>
      <c r="H762" s="126"/>
      <c r="I762" s="127"/>
      <c r="J762" s="133"/>
      <c r="K762" s="114"/>
      <c r="L762" s="77"/>
      <c r="M762" s="77"/>
      <c r="N762" s="77"/>
      <c r="O762" s="128"/>
      <c r="P762" s="129"/>
      <c r="Q762" s="129"/>
      <c r="R762" s="130"/>
      <c r="S762" s="130"/>
      <c r="T762" s="130"/>
      <c r="X762" s="131"/>
      <c r="Y762" s="131"/>
      <c r="Z762" s="131"/>
      <c r="AA762" s="131"/>
      <c r="AD762" s="132"/>
    </row>
    <row r="763" spans="2:30" s="104" customFormat="1" ht="12" customHeight="1" x14ac:dyDescent="0.2">
      <c r="B763" s="77"/>
      <c r="C763" s="123"/>
      <c r="F763" s="124"/>
      <c r="G763" s="125" t="s">
        <v>292</v>
      </c>
      <c r="H763" s="126"/>
      <c r="I763" s="127"/>
      <c r="J763" s="133"/>
      <c r="K763" s="114"/>
      <c r="L763" s="77"/>
      <c r="M763" s="77"/>
      <c r="N763" s="77"/>
      <c r="O763" s="128"/>
      <c r="P763" s="129"/>
      <c r="Q763" s="129"/>
      <c r="R763" s="130"/>
      <c r="S763" s="130"/>
      <c r="T763" s="130"/>
      <c r="X763" s="131"/>
      <c r="Y763" s="131"/>
      <c r="Z763" s="131"/>
      <c r="AA763" s="131"/>
      <c r="AD763" s="132"/>
    </row>
    <row r="764" spans="2:30" s="104" customFormat="1" ht="12" customHeight="1" x14ac:dyDescent="0.2">
      <c r="B764" s="77"/>
      <c r="C764" s="123"/>
      <c r="F764" s="124"/>
      <c r="G764" s="125" t="s">
        <v>292</v>
      </c>
      <c r="H764" s="126"/>
      <c r="I764" s="127"/>
      <c r="J764" s="133"/>
      <c r="K764" s="114"/>
      <c r="L764" s="77"/>
      <c r="M764" s="77"/>
      <c r="N764" s="77"/>
      <c r="O764" s="128"/>
      <c r="P764" s="129"/>
      <c r="Q764" s="129"/>
      <c r="R764" s="130"/>
      <c r="S764" s="130"/>
      <c r="T764" s="130"/>
      <c r="X764" s="131"/>
      <c r="Y764" s="131"/>
      <c r="Z764" s="131"/>
      <c r="AA764" s="131"/>
      <c r="AD764" s="132"/>
    </row>
    <row r="765" spans="2:30" s="104" customFormat="1" ht="12" customHeight="1" x14ac:dyDescent="0.2">
      <c r="B765" s="77"/>
      <c r="C765" s="123"/>
      <c r="F765" s="124"/>
      <c r="G765" s="125" t="s">
        <v>292</v>
      </c>
      <c r="H765" s="126"/>
      <c r="I765" s="127"/>
      <c r="J765" s="133"/>
      <c r="K765" s="114"/>
      <c r="L765" s="77"/>
      <c r="M765" s="77"/>
      <c r="N765" s="77"/>
      <c r="O765" s="128"/>
      <c r="P765" s="129"/>
      <c r="Q765" s="129"/>
      <c r="R765" s="130"/>
      <c r="S765" s="130"/>
      <c r="T765" s="130"/>
      <c r="X765" s="131"/>
      <c r="Y765" s="131"/>
      <c r="Z765" s="131"/>
      <c r="AA765" s="131"/>
      <c r="AD765" s="132"/>
    </row>
    <row r="766" spans="2:30" s="104" customFormat="1" ht="12" customHeight="1" x14ac:dyDescent="0.2">
      <c r="B766" s="77"/>
      <c r="C766" s="123"/>
      <c r="F766" s="124"/>
      <c r="G766" s="125" t="s">
        <v>292</v>
      </c>
      <c r="H766" s="126"/>
      <c r="I766" s="127"/>
      <c r="J766" s="133"/>
      <c r="K766" s="114"/>
      <c r="L766" s="77"/>
      <c r="M766" s="77"/>
      <c r="N766" s="77"/>
      <c r="O766" s="128"/>
      <c r="P766" s="129"/>
      <c r="Q766" s="129"/>
      <c r="R766" s="130"/>
      <c r="S766" s="130"/>
      <c r="T766" s="130"/>
      <c r="X766" s="131"/>
      <c r="Y766" s="131"/>
      <c r="Z766" s="131"/>
      <c r="AA766" s="131"/>
      <c r="AD766" s="132"/>
    </row>
    <row r="767" spans="2:30" s="104" customFormat="1" ht="12" customHeight="1" x14ac:dyDescent="0.2">
      <c r="B767" s="77"/>
      <c r="C767" s="123"/>
      <c r="F767" s="124"/>
      <c r="G767" s="125" t="s">
        <v>292</v>
      </c>
      <c r="H767" s="126"/>
      <c r="I767" s="127"/>
      <c r="J767" s="133"/>
      <c r="K767" s="114"/>
      <c r="L767" s="77"/>
      <c r="M767" s="77"/>
      <c r="N767" s="77"/>
      <c r="O767" s="128"/>
      <c r="P767" s="129"/>
      <c r="Q767" s="129"/>
      <c r="R767" s="130"/>
      <c r="S767" s="130"/>
      <c r="T767" s="130"/>
      <c r="X767" s="131"/>
      <c r="Y767" s="131"/>
      <c r="Z767" s="131"/>
      <c r="AA767" s="131"/>
      <c r="AD767" s="132"/>
    </row>
    <row r="768" spans="2:30" s="104" customFormat="1" ht="12" customHeight="1" x14ac:dyDescent="0.2">
      <c r="B768" s="77"/>
      <c r="C768" s="123"/>
      <c r="F768" s="124"/>
      <c r="G768" s="125" t="s">
        <v>292</v>
      </c>
      <c r="H768" s="126"/>
      <c r="I768" s="127"/>
      <c r="J768" s="133"/>
      <c r="K768" s="114"/>
      <c r="L768" s="77"/>
      <c r="M768" s="77"/>
      <c r="N768" s="77"/>
      <c r="O768" s="128"/>
      <c r="P768" s="129"/>
      <c r="Q768" s="129"/>
      <c r="R768" s="130"/>
      <c r="S768" s="130"/>
      <c r="T768" s="130"/>
      <c r="X768" s="131"/>
      <c r="Y768" s="131"/>
      <c r="Z768" s="131"/>
      <c r="AA768" s="131"/>
      <c r="AD768" s="132"/>
    </row>
    <row r="769" spans="2:30" s="104" customFormat="1" ht="12" customHeight="1" x14ac:dyDescent="0.2">
      <c r="B769" s="77"/>
      <c r="C769" s="123"/>
      <c r="F769" s="124"/>
      <c r="G769" s="125" t="s">
        <v>292</v>
      </c>
      <c r="H769" s="126"/>
      <c r="I769" s="127"/>
      <c r="J769" s="133"/>
      <c r="K769" s="114"/>
      <c r="L769" s="77"/>
      <c r="M769" s="77"/>
      <c r="N769" s="77"/>
      <c r="O769" s="128"/>
      <c r="P769" s="129"/>
      <c r="Q769" s="129"/>
      <c r="R769" s="130"/>
      <c r="S769" s="130"/>
      <c r="T769" s="130"/>
      <c r="X769" s="131"/>
      <c r="Y769" s="131"/>
      <c r="Z769" s="131"/>
      <c r="AA769" s="131"/>
      <c r="AD769" s="132"/>
    </row>
    <row r="770" spans="2:30" s="104" customFormat="1" ht="12" customHeight="1" x14ac:dyDescent="0.2">
      <c r="B770" s="77"/>
      <c r="C770" s="123"/>
      <c r="F770" s="124"/>
      <c r="G770" s="125" t="s">
        <v>292</v>
      </c>
      <c r="H770" s="126"/>
      <c r="I770" s="127"/>
      <c r="J770" s="133"/>
      <c r="K770" s="114"/>
      <c r="L770" s="77"/>
      <c r="M770" s="77"/>
      <c r="N770" s="77"/>
      <c r="O770" s="128"/>
      <c r="P770" s="129"/>
      <c r="Q770" s="129"/>
      <c r="R770" s="130"/>
      <c r="S770" s="130"/>
      <c r="T770" s="130"/>
      <c r="X770" s="131"/>
      <c r="Y770" s="131"/>
      <c r="Z770" s="131"/>
      <c r="AA770" s="131"/>
      <c r="AD770" s="132"/>
    </row>
    <row r="771" spans="2:30" s="104" customFormat="1" ht="12" customHeight="1" x14ac:dyDescent="0.2">
      <c r="B771" s="77"/>
      <c r="C771" s="123"/>
      <c r="F771" s="124"/>
      <c r="G771" s="125" t="s">
        <v>292</v>
      </c>
      <c r="H771" s="126"/>
      <c r="I771" s="127"/>
      <c r="J771" s="133"/>
      <c r="K771" s="114"/>
      <c r="L771" s="77"/>
      <c r="M771" s="77"/>
      <c r="N771" s="77"/>
      <c r="O771" s="128"/>
      <c r="P771" s="129"/>
      <c r="Q771" s="129"/>
      <c r="R771" s="130"/>
      <c r="S771" s="130"/>
      <c r="T771" s="130"/>
      <c r="X771" s="131"/>
      <c r="Y771" s="131"/>
      <c r="Z771" s="131"/>
      <c r="AA771" s="131"/>
      <c r="AD771" s="132"/>
    </row>
    <row r="772" spans="2:30" s="104" customFormat="1" ht="12" customHeight="1" x14ac:dyDescent="0.2">
      <c r="B772" s="77"/>
      <c r="C772" s="123"/>
      <c r="F772" s="124"/>
      <c r="G772" s="125" t="s">
        <v>292</v>
      </c>
      <c r="H772" s="126"/>
      <c r="I772" s="127"/>
      <c r="J772" s="133"/>
      <c r="K772" s="114"/>
      <c r="L772" s="77"/>
      <c r="M772" s="77"/>
      <c r="N772" s="77"/>
      <c r="O772" s="128"/>
      <c r="P772" s="129"/>
      <c r="Q772" s="129"/>
      <c r="R772" s="130"/>
      <c r="S772" s="130"/>
      <c r="T772" s="130"/>
      <c r="X772" s="131"/>
      <c r="Y772" s="131"/>
      <c r="Z772" s="131"/>
      <c r="AA772" s="131"/>
      <c r="AD772" s="132"/>
    </row>
    <row r="773" spans="2:30" s="104" customFormat="1" ht="12" customHeight="1" x14ac:dyDescent="0.2">
      <c r="B773" s="77"/>
      <c r="C773" s="123"/>
      <c r="F773" s="124"/>
      <c r="G773" s="125" t="s">
        <v>292</v>
      </c>
      <c r="H773" s="126"/>
      <c r="I773" s="127"/>
      <c r="J773" s="133"/>
      <c r="K773" s="114"/>
      <c r="L773" s="77"/>
      <c r="M773" s="77"/>
      <c r="N773" s="77"/>
      <c r="O773" s="128"/>
      <c r="P773" s="129"/>
      <c r="Q773" s="129"/>
      <c r="R773" s="130"/>
      <c r="S773" s="130"/>
      <c r="T773" s="130"/>
      <c r="X773" s="131"/>
      <c r="Y773" s="131"/>
      <c r="Z773" s="131"/>
      <c r="AA773" s="131"/>
      <c r="AD773" s="132"/>
    </row>
    <row r="774" spans="2:30" s="104" customFormat="1" ht="12" customHeight="1" x14ac:dyDescent="0.2">
      <c r="B774" s="77"/>
      <c r="C774" s="123"/>
      <c r="F774" s="124"/>
      <c r="G774" s="125" t="s">
        <v>292</v>
      </c>
      <c r="H774" s="126"/>
      <c r="I774" s="127"/>
      <c r="J774" s="133"/>
      <c r="K774" s="114"/>
      <c r="L774" s="77"/>
      <c r="M774" s="77"/>
      <c r="N774" s="77"/>
      <c r="O774" s="128"/>
      <c r="P774" s="129"/>
      <c r="Q774" s="129"/>
      <c r="R774" s="130"/>
      <c r="S774" s="130"/>
      <c r="T774" s="130"/>
      <c r="X774" s="131"/>
      <c r="Y774" s="131"/>
      <c r="Z774" s="131"/>
      <c r="AA774" s="131"/>
      <c r="AD774" s="132"/>
    </row>
    <row r="775" spans="2:30" s="104" customFormat="1" ht="12" customHeight="1" x14ac:dyDescent="0.2">
      <c r="B775" s="77"/>
      <c r="C775" s="123"/>
      <c r="F775" s="124"/>
      <c r="G775" s="125" t="s">
        <v>292</v>
      </c>
      <c r="H775" s="126"/>
      <c r="I775" s="127"/>
      <c r="J775" s="133"/>
      <c r="K775" s="114"/>
      <c r="L775" s="77"/>
      <c r="M775" s="77"/>
      <c r="N775" s="77"/>
      <c r="O775" s="128"/>
      <c r="P775" s="129"/>
      <c r="Q775" s="129"/>
      <c r="R775" s="130"/>
      <c r="S775" s="130"/>
      <c r="T775" s="130"/>
      <c r="X775" s="131"/>
      <c r="Y775" s="131"/>
      <c r="Z775" s="131"/>
      <c r="AA775" s="131"/>
      <c r="AD775" s="132"/>
    </row>
    <row r="776" spans="2:30" s="104" customFormat="1" ht="12" customHeight="1" x14ac:dyDescent="0.2">
      <c r="B776" s="77"/>
      <c r="C776" s="123"/>
      <c r="F776" s="124"/>
      <c r="G776" s="125" t="s">
        <v>292</v>
      </c>
      <c r="H776" s="126"/>
      <c r="I776" s="127"/>
      <c r="J776" s="133"/>
      <c r="K776" s="114"/>
      <c r="L776" s="77"/>
      <c r="M776" s="77"/>
      <c r="N776" s="77"/>
      <c r="O776" s="128"/>
      <c r="P776" s="129"/>
      <c r="Q776" s="129"/>
      <c r="R776" s="130"/>
      <c r="S776" s="130"/>
      <c r="T776" s="130"/>
      <c r="X776" s="131"/>
      <c r="Y776" s="131"/>
      <c r="Z776" s="131"/>
      <c r="AA776" s="131"/>
      <c r="AD776" s="132"/>
    </row>
    <row r="777" spans="2:30" s="104" customFormat="1" ht="12" customHeight="1" x14ac:dyDescent="0.2">
      <c r="B777" s="77"/>
      <c r="C777" s="123"/>
      <c r="F777" s="124"/>
      <c r="G777" s="125" t="s">
        <v>292</v>
      </c>
      <c r="H777" s="126"/>
      <c r="I777" s="127"/>
      <c r="J777" s="133"/>
      <c r="K777" s="114"/>
      <c r="L777" s="77"/>
      <c r="M777" s="77"/>
      <c r="N777" s="77"/>
      <c r="O777" s="128"/>
      <c r="P777" s="129"/>
      <c r="Q777" s="129"/>
      <c r="R777" s="130"/>
      <c r="S777" s="130"/>
      <c r="T777" s="130"/>
      <c r="X777" s="131"/>
      <c r="Y777" s="131"/>
      <c r="Z777" s="131"/>
      <c r="AA777" s="131"/>
      <c r="AD777" s="132"/>
    </row>
    <row r="778" spans="2:30" s="104" customFormat="1" ht="12" customHeight="1" x14ac:dyDescent="0.2">
      <c r="B778" s="77"/>
      <c r="C778" s="123"/>
      <c r="F778" s="124"/>
      <c r="G778" s="125" t="s">
        <v>292</v>
      </c>
      <c r="H778" s="126"/>
      <c r="I778" s="127"/>
      <c r="J778" s="133"/>
      <c r="K778" s="114"/>
      <c r="L778" s="77"/>
      <c r="M778" s="77"/>
      <c r="N778" s="77"/>
      <c r="O778" s="128"/>
      <c r="P778" s="129"/>
      <c r="Q778" s="129"/>
      <c r="R778" s="130"/>
      <c r="S778" s="130"/>
      <c r="T778" s="130"/>
      <c r="X778" s="131"/>
      <c r="Y778" s="131"/>
      <c r="Z778" s="131"/>
      <c r="AA778" s="131"/>
      <c r="AD778" s="132"/>
    </row>
    <row r="779" spans="2:30" s="104" customFormat="1" ht="12" customHeight="1" x14ac:dyDescent="0.2">
      <c r="B779" s="77"/>
      <c r="C779" s="123"/>
      <c r="F779" s="124"/>
      <c r="G779" s="125" t="s">
        <v>292</v>
      </c>
      <c r="H779" s="126"/>
      <c r="I779" s="127"/>
      <c r="J779" s="133"/>
      <c r="K779" s="114"/>
      <c r="L779" s="77"/>
      <c r="M779" s="77"/>
      <c r="N779" s="77"/>
      <c r="O779" s="128"/>
      <c r="P779" s="129"/>
      <c r="Q779" s="129"/>
      <c r="R779" s="130"/>
      <c r="S779" s="130"/>
      <c r="T779" s="130"/>
      <c r="X779" s="131"/>
      <c r="Y779" s="131"/>
      <c r="Z779" s="131"/>
      <c r="AA779" s="131"/>
      <c r="AD779" s="132"/>
    </row>
    <row r="780" spans="2:30" s="104" customFormat="1" ht="12" customHeight="1" x14ac:dyDescent="0.2">
      <c r="B780" s="77"/>
      <c r="C780" s="123"/>
      <c r="F780" s="124"/>
      <c r="G780" s="125" t="s">
        <v>292</v>
      </c>
      <c r="H780" s="126"/>
      <c r="I780" s="127"/>
      <c r="J780" s="133"/>
      <c r="K780" s="114"/>
      <c r="L780" s="77"/>
      <c r="M780" s="77"/>
      <c r="N780" s="77"/>
      <c r="O780" s="128"/>
      <c r="P780" s="129"/>
      <c r="Q780" s="129"/>
      <c r="R780" s="130"/>
      <c r="S780" s="130"/>
      <c r="T780" s="130"/>
      <c r="X780" s="131"/>
      <c r="Y780" s="131"/>
      <c r="Z780" s="131"/>
      <c r="AA780" s="131"/>
      <c r="AD780" s="132"/>
    </row>
    <row r="781" spans="2:30" s="104" customFormat="1" ht="12" customHeight="1" x14ac:dyDescent="0.2">
      <c r="B781" s="77"/>
      <c r="C781" s="123"/>
      <c r="F781" s="124"/>
      <c r="G781" s="125" t="s">
        <v>292</v>
      </c>
      <c r="H781" s="126"/>
      <c r="I781" s="127"/>
      <c r="J781" s="133"/>
      <c r="K781" s="114"/>
      <c r="L781" s="77"/>
      <c r="M781" s="77"/>
      <c r="N781" s="77"/>
      <c r="O781" s="128"/>
      <c r="P781" s="129"/>
      <c r="Q781" s="129"/>
      <c r="R781" s="130"/>
      <c r="S781" s="130"/>
      <c r="T781" s="130"/>
      <c r="X781" s="131"/>
      <c r="Y781" s="131"/>
      <c r="Z781" s="131"/>
      <c r="AA781" s="131"/>
      <c r="AD781" s="132"/>
    </row>
    <row r="782" spans="2:30" s="104" customFormat="1" ht="12" customHeight="1" x14ac:dyDescent="0.2">
      <c r="B782" s="77"/>
      <c r="C782" s="123"/>
      <c r="F782" s="124"/>
      <c r="G782" s="125" t="s">
        <v>292</v>
      </c>
      <c r="H782" s="126"/>
      <c r="I782" s="127"/>
      <c r="J782" s="133"/>
      <c r="K782" s="114"/>
      <c r="L782" s="77"/>
      <c r="M782" s="77"/>
      <c r="N782" s="77"/>
      <c r="O782" s="128"/>
      <c r="P782" s="129"/>
      <c r="Q782" s="129"/>
      <c r="R782" s="130"/>
      <c r="S782" s="130"/>
      <c r="T782" s="130"/>
      <c r="X782" s="131"/>
      <c r="Y782" s="131"/>
      <c r="Z782" s="131"/>
      <c r="AA782" s="131"/>
      <c r="AD782" s="132"/>
    </row>
    <row r="783" spans="2:30" s="104" customFormat="1" ht="12" customHeight="1" x14ac:dyDescent="0.2">
      <c r="B783" s="77"/>
      <c r="C783" s="123"/>
      <c r="F783" s="124"/>
      <c r="G783" s="125" t="s">
        <v>292</v>
      </c>
      <c r="H783" s="126"/>
      <c r="I783" s="127"/>
      <c r="J783" s="133"/>
      <c r="K783" s="114"/>
      <c r="L783" s="77"/>
      <c r="M783" s="77"/>
      <c r="N783" s="77"/>
      <c r="O783" s="128"/>
      <c r="P783" s="129"/>
      <c r="Q783" s="129"/>
      <c r="R783" s="130"/>
      <c r="S783" s="130"/>
      <c r="T783" s="130"/>
      <c r="X783" s="131"/>
      <c r="Y783" s="131"/>
      <c r="Z783" s="131"/>
      <c r="AA783" s="131"/>
      <c r="AD783" s="132"/>
    </row>
    <row r="784" spans="2:30" s="104" customFormat="1" ht="12" customHeight="1" x14ac:dyDescent="0.2">
      <c r="B784" s="77"/>
      <c r="C784" s="123"/>
      <c r="F784" s="124"/>
      <c r="G784" s="125" t="s">
        <v>292</v>
      </c>
      <c r="H784" s="126"/>
      <c r="I784" s="127"/>
      <c r="J784" s="133"/>
      <c r="K784" s="114"/>
      <c r="L784" s="77"/>
      <c r="M784" s="77"/>
      <c r="N784" s="77"/>
      <c r="O784" s="128"/>
      <c r="P784" s="129"/>
      <c r="Q784" s="129"/>
      <c r="R784" s="130"/>
      <c r="S784" s="130"/>
      <c r="T784" s="130"/>
      <c r="X784" s="131"/>
      <c r="Y784" s="131"/>
      <c r="Z784" s="131"/>
      <c r="AA784" s="131"/>
      <c r="AD784" s="132"/>
    </row>
    <row r="785" spans="2:30" s="104" customFormat="1" ht="12" customHeight="1" x14ac:dyDescent="0.2">
      <c r="B785" s="77"/>
      <c r="C785" s="123"/>
      <c r="F785" s="124"/>
      <c r="G785" s="125" t="s">
        <v>292</v>
      </c>
      <c r="H785" s="126"/>
      <c r="I785" s="127"/>
      <c r="J785" s="133"/>
      <c r="K785" s="114"/>
      <c r="L785" s="77"/>
      <c r="M785" s="77"/>
      <c r="N785" s="77"/>
      <c r="O785" s="128"/>
      <c r="P785" s="129"/>
      <c r="Q785" s="129"/>
      <c r="R785" s="130"/>
      <c r="S785" s="130"/>
      <c r="T785" s="130"/>
      <c r="X785" s="131"/>
      <c r="Y785" s="131"/>
      <c r="Z785" s="131"/>
      <c r="AA785" s="131"/>
      <c r="AD785" s="132"/>
    </row>
    <row r="786" spans="2:30" s="104" customFormat="1" ht="12" customHeight="1" x14ac:dyDescent="0.2">
      <c r="B786" s="77"/>
      <c r="C786" s="123"/>
      <c r="F786" s="124"/>
      <c r="G786" s="125" t="s">
        <v>292</v>
      </c>
      <c r="H786" s="126"/>
      <c r="I786" s="127"/>
      <c r="J786" s="133"/>
      <c r="K786" s="114"/>
      <c r="L786" s="77"/>
      <c r="M786" s="77"/>
      <c r="N786" s="77"/>
      <c r="O786" s="128"/>
      <c r="P786" s="129"/>
      <c r="Q786" s="129"/>
      <c r="R786" s="130"/>
      <c r="S786" s="130"/>
      <c r="T786" s="130"/>
      <c r="X786" s="131"/>
      <c r="Y786" s="131"/>
      <c r="Z786" s="131"/>
      <c r="AA786" s="131"/>
      <c r="AD786" s="132"/>
    </row>
    <row r="787" spans="2:30" s="104" customFormat="1" ht="12" customHeight="1" x14ac:dyDescent="0.2">
      <c r="B787" s="77"/>
      <c r="C787" s="123"/>
      <c r="F787" s="124"/>
      <c r="G787" s="125" t="s">
        <v>292</v>
      </c>
      <c r="H787" s="126"/>
      <c r="I787" s="127"/>
      <c r="J787" s="133"/>
      <c r="K787" s="114"/>
      <c r="L787" s="77"/>
      <c r="M787" s="77"/>
      <c r="N787" s="77"/>
      <c r="O787" s="128"/>
      <c r="P787" s="129"/>
      <c r="Q787" s="129"/>
      <c r="R787" s="130"/>
      <c r="S787" s="130"/>
      <c r="T787" s="130"/>
      <c r="X787" s="131"/>
      <c r="Y787" s="131"/>
      <c r="Z787" s="131"/>
      <c r="AA787" s="131"/>
      <c r="AD787" s="132"/>
    </row>
    <row r="788" spans="2:30" s="104" customFormat="1" ht="12" customHeight="1" x14ac:dyDescent="0.2">
      <c r="B788" s="77"/>
      <c r="C788" s="123"/>
      <c r="F788" s="124"/>
      <c r="G788" s="125" t="s">
        <v>292</v>
      </c>
      <c r="H788" s="126"/>
      <c r="I788" s="127"/>
      <c r="J788" s="133"/>
      <c r="K788" s="114"/>
      <c r="L788" s="77"/>
      <c r="M788" s="77"/>
      <c r="N788" s="77"/>
      <c r="O788" s="128"/>
      <c r="P788" s="129"/>
      <c r="Q788" s="129"/>
      <c r="R788" s="130"/>
      <c r="S788" s="130"/>
      <c r="T788" s="130"/>
      <c r="X788" s="131"/>
      <c r="Y788" s="131"/>
      <c r="Z788" s="131"/>
      <c r="AA788" s="131"/>
      <c r="AD788" s="132"/>
    </row>
    <row r="789" spans="2:30" s="104" customFormat="1" ht="12" customHeight="1" x14ac:dyDescent="0.2">
      <c r="B789" s="77"/>
      <c r="C789" s="123"/>
      <c r="F789" s="124"/>
      <c r="G789" s="125" t="s">
        <v>292</v>
      </c>
      <c r="H789" s="126"/>
      <c r="I789" s="127"/>
      <c r="J789" s="133"/>
      <c r="K789" s="114"/>
      <c r="L789" s="77"/>
      <c r="M789" s="77"/>
      <c r="N789" s="77"/>
      <c r="O789" s="128"/>
      <c r="P789" s="129"/>
      <c r="Q789" s="129"/>
      <c r="R789" s="130"/>
      <c r="S789" s="130"/>
      <c r="T789" s="130"/>
      <c r="X789" s="131"/>
      <c r="Y789" s="131"/>
      <c r="Z789" s="131"/>
      <c r="AA789" s="131"/>
      <c r="AD789" s="132"/>
    </row>
    <row r="790" spans="2:30" s="104" customFormat="1" ht="12" customHeight="1" x14ac:dyDescent="0.2">
      <c r="B790" s="77"/>
      <c r="C790" s="123"/>
      <c r="F790" s="124"/>
      <c r="G790" s="125" t="s">
        <v>292</v>
      </c>
      <c r="H790" s="126"/>
      <c r="I790" s="127"/>
      <c r="J790" s="133"/>
      <c r="K790" s="114"/>
      <c r="L790" s="77"/>
      <c r="M790" s="77"/>
      <c r="N790" s="77"/>
      <c r="O790" s="128"/>
      <c r="P790" s="129"/>
      <c r="Q790" s="129"/>
      <c r="R790" s="130"/>
      <c r="S790" s="130"/>
      <c r="T790" s="130"/>
      <c r="X790" s="131"/>
      <c r="Y790" s="131"/>
      <c r="Z790" s="131"/>
      <c r="AA790" s="131"/>
      <c r="AD790" s="132"/>
    </row>
    <row r="791" spans="2:30" s="104" customFormat="1" ht="12" customHeight="1" x14ac:dyDescent="0.2">
      <c r="B791" s="77"/>
      <c r="C791" s="123"/>
      <c r="F791" s="124"/>
      <c r="G791" s="125" t="s">
        <v>292</v>
      </c>
      <c r="H791" s="126"/>
      <c r="I791" s="127"/>
      <c r="J791" s="133"/>
      <c r="K791" s="114"/>
      <c r="L791" s="77"/>
      <c r="M791" s="77"/>
      <c r="N791" s="77"/>
      <c r="O791" s="128"/>
      <c r="P791" s="129"/>
      <c r="Q791" s="129"/>
      <c r="R791" s="130"/>
      <c r="S791" s="130"/>
      <c r="T791" s="130"/>
      <c r="X791" s="131"/>
      <c r="Y791" s="131"/>
      <c r="Z791" s="131"/>
      <c r="AA791" s="131"/>
      <c r="AD791" s="132"/>
    </row>
    <row r="792" spans="2:30" s="104" customFormat="1" ht="12" customHeight="1" x14ac:dyDescent="0.2">
      <c r="B792" s="77"/>
      <c r="C792" s="123"/>
      <c r="F792" s="124"/>
      <c r="G792" s="125" t="s">
        <v>292</v>
      </c>
      <c r="H792" s="126"/>
      <c r="I792" s="127"/>
      <c r="J792" s="133"/>
      <c r="K792" s="114"/>
      <c r="L792" s="77"/>
      <c r="M792" s="77"/>
      <c r="N792" s="77"/>
      <c r="O792" s="128"/>
      <c r="P792" s="129"/>
      <c r="Q792" s="129"/>
      <c r="R792" s="130"/>
      <c r="S792" s="130"/>
      <c r="T792" s="130"/>
      <c r="X792" s="131"/>
      <c r="Y792" s="131"/>
      <c r="Z792" s="131"/>
      <c r="AA792" s="131"/>
      <c r="AD792" s="132"/>
    </row>
    <row r="793" spans="2:30" s="104" customFormat="1" ht="12" customHeight="1" x14ac:dyDescent="0.2">
      <c r="B793" s="77"/>
      <c r="C793" s="123"/>
      <c r="F793" s="124"/>
      <c r="G793" s="125" t="s">
        <v>292</v>
      </c>
      <c r="H793" s="126"/>
      <c r="I793" s="127"/>
      <c r="J793" s="133"/>
      <c r="K793" s="114"/>
      <c r="L793" s="77"/>
      <c r="M793" s="77"/>
      <c r="N793" s="77"/>
      <c r="O793" s="128"/>
      <c r="P793" s="129"/>
      <c r="Q793" s="129"/>
      <c r="R793" s="130"/>
      <c r="S793" s="130"/>
      <c r="T793" s="130"/>
      <c r="X793" s="131"/>
      <c r="Y793" s="131"/>
      <c r="Z793" s="131"/>
      <c r="AA793" s="131"/>
      <c r="AD793" s="132"/>
    </row>
    <row r="794" spans="2:30" s="104" customFormat="1" ht="12" customHeight="1" x14ac:dyDescent="0.2">
      <c r="B794" s="77"/>
      <c r="C794" s="123"/>
      <c r="F794" s="124"/>
      <c r="G794" s="125" t="s">
        <v>292</v>
      </c>
      <c r="H794" s="126"/>
      <c r="I794" s="127"/>
      <c r="J794" s="133"/>
      <c r="K794" s="114"/>
      <c r="L794" s="77"/>
      <c r="M794" s="77"/>
      <c r="N794" s="77"/>
      <c r="O794" s="128"/>
      <c r="P794" s="129"/>
      <c r="Q794" s="129"/>
      <c r="R794" s="130"/>
      <c r="S794" s="130"/>
      <c r="T794" s="130"/>
      <c r="X794" s="131"/>
      <c r="Y794" s="131"/>
      <c r="Z794" s="131"/>
      <c r="AA794" s="131"/>
      <c r="AD794" s="132"/>
    </row>
    <row r="795" spans="2:30" s="104" customFormat="1" ht="12" customHeight="1" x14ac:dyDescent="0.2">
      <c r="B795" s="77"/>
      <c r="C795" s="123"/>
      <c r="F795" s="124"/>
      <c r="G795" s="125" t="s">
        <v>292</v>
      </c>
      <c r="H795" s="126"/>
      <c r="I795" s="127"/>
      <c r="J795" s="133"/>
      <c r="K795" s="114"/>
      <c r="L795" s="77"/>
      <c r="M795" s="77"/>
      <c r="N795" s="77"/>
      <c r="O795" s="128"/>
      <c r="P795" s="129"/>
      <c r="Q795" s="129"/>
      <c r="R795" s="130"/>
      <c r="S795" s="130"/>
      <c r="T795" s="130"/>
      <c r="X795" s="131"/>
      <c r="Y795" s="131"/>
      <c r="Z795" s="131"/>
      <c r="AA795" s="131"/>
      <c r="AD795" s="132"/>
    </row>
    <row r="796" spans="2:30" s="104" customFormat="1" ht="12" customHeight="1" x14ac:dyDescent="0.2">
      <c r="B796" s="77"/>
      <c r="C796" s="123"/>
      <c r="F796" s="124"/>
      <c r="G796" s="125" t="s">
        <v>292</v>
      </c>
      <c r="H796" s="126"/>
      <c r="I796" s="127"/>
      <c r="J796" s="133"/>
      <c r="K796" s="114"/>
      <c r="L796" s="77"/>
      <c r="M796" s="77"/>
      <c r="N796" s="77"/>
      <c r="O796" s="128"/>
      <c r="P796" s="129"/>
      <c r="Q796" s="129"/>
      <c r="R796" s="130"/>
      <c r="S796" s="130"/>
      <c r="T796" s="130"/>
      <c r="X796" s="131"/>
      <c r="Y796" s="131"/>
      <c r="Z796" s="131"/>
      <c r="AA796" s="131"/>
      <c r="AD796" s="132"/>
    </row>
    <row r="797" spans="2:30" s="104" customFormat="1" ht="12" customHeight="1" x14ac:dyDescent="0.2">
      <c r="B797" s="77"/>
      <c r="C797" s="123"/>
      <c r="F797" s="124"/>
      <c r="G797" s="125" t="s">
        <v>292</v>
      </c>
      <c r="H797" s="126"/>
      <c r="I797" s="127"/>
      <c r="J797" s="133"/>
      <c r="K797" s="114"/>
      <c r="L797" s="77"/>
      <c r="M797" s="77"/>
      <c r="N797" s="77"/>
      <c r="O797" s="128"/>
      <c r="P797" s="129"/>
      <c r="Q797" s="129"/>
      <c r="R797" s="130"/>
      <c r="S797" s="130"/>
      <c r="T797" s="130"/>
      <c r="X797" s="131"/>
      <c r="Y797" s="131"/>
      <c r="Z797" s="131"/>
      <c r="AA797" s="131"/>
      <c r="AD797" s="132"/>
    </row>
    <row r="798" spans="2:30" s="104" customFormat="1" ht="12" customHeight="1" x14ac:dyDescent="0.2">
      <c r="B798" s="77"/>
      <c r="C798" s="123"/>
      <c r="F798" s="124"/>
      <c r="G798" s="125" t="s">
        <v>292</v>
      </c>
      <c r="H798" s="126"/>
      <c r="I798" s="127"/>
      <c r="J798" s="133"/>
      <c r="K798" s="114"/>
      <c r="L798" s="77"/>
      <c r="M798" s="77"/>
      <c r="N798" s="77"/>
      <c r="O798" s="128"/>
      <c r="P798" s="129"/>
      <c r="Q798" s="129"/>
      <c r="R798" s="130"/>
      <c r="S798" s="130"/>
      <c r="T798" s="130"/>
      <c r="X798" s="131"/>
      <c r="Y798" s="131"/>
      <c r="Z798" s="131"/>
      <c r="AA798" s="131"/>
      <c r="AD798" s="132"/>
    </row>
    <row r="799" spans="2:30" s="104" customFormat="1" ht="12" customHeight="1" x14ac:dyDescent="0.2">
      <c r="B799" s="77"/>
      <c r="C799" s="123"/>
      <c r="F799" s="124"/>
      <c r="G799" s="125" t="s">
        <v>292</v>
      </c>
      <c r="H799" s="126"/>
      <c r="I799" s="127"/>
      <c r="J799" s="133"/>
      <c r="K799" s="114"/>
      <c r="L799" s="77"/>
      <c r="M799" s="77"/>
      <c r="N799" s="77"/>
      <c r="O799" s="128"/>
      <c r="P799" s="129"/>
      <c r="Q799" s="129"/>
      <c r="R799" s="130"/>
      <c r="S799" s="130"/>
      <c r="T799" s="130"/>
      <c r="X799" s="131"/>
      <c r="Y799" s="131"/>
      <c r="Z799" s="131"/>
      <c r="AA799" s="131"/>
      <c r="AD799" s="132"/>
    </row>
    <row r="800" spans="2:30" s="104" customFormat="1" ht="12" customHeight="1" x14ac:dyDescent="0.2">
      <c r="B800" s="77"/>
      <c r="C800" s="123"/>
      <c r="F800" s="124"/>
      <c r="G800" s="125" t="s">
        <v>292</v>
      </c>
      <c r="H800" s="126"/>
      <c r="I800" s="127"/>
      <c r="J800" s="133"/>
      <c r="K800" s="114"/>
      <c r="L800" s="77"/>
      <c r="M800" s="77"/>
      <c r="N800" s="77"/>
      <c r="O800" s="128"/>
      <c r="P800" s="129"/>
      <c r="Q800" s="129"/>
      <c r="R800" s="130"/>
      <c r="S800" s="130"/>
      <c r="T800" s="130"/>
      <c r="X800" s="131"/>
      <c r="Y800" s="131"/>
      <c r="Z800" s="131"/>
      <c r="AA800" s="131"/>
      <c r="AD800" s="132"/>
    </row>
    <row r="801" spans="2:30" s="104" customFormat="1" ht="12" customHeight="1" x14ac:dyDescent="0.2">
      <c r="B801" s="77"/>
      <c r="C801" s="123"/>
      <c r="F801" s="124"/>
      <c r="G801" s="125" t="s">
        <v>292</v>
      </c>
      <c r="H801" s="126"/>
      <c r="I801" s="127"/>
      <c r="J801" s="133"/>
      <c r="K801" s="114"/>
      <c r="L801" s="77"/>
      <c r="M801" s="77"/>
      <c r="N801" s="77"/>
      <c r="O801" s="128"/>
      <c r="P801" s="129"/>
      <c r="Q801" s="129"/>
      <c r="R801" s="130"/>
      <c r="S801" s="130"/>
      <c r="T801" s="130"/>
      <c r="X801" s="131"/>
      <c r="Y801" s="131"/>
      <c r="Z801" s="131"/>
      <c r="AA801" s="131"/>
      <c r="AD801" s="132"/>
    </row>
    <row r="802" spans="2:30" s="104" customFormat="1" ht="12" customHeight="1" x14ac:dyDescent="0.2">
      <c r="B802" s="77"/>
      <c r="C802" s="123"/>
      <c r="F802" s="124"/>
      <c r="G802" s="125" t="s">
        <v>292</v>
      </c>
      <c r="H802" s="126"/>
      <c r="I802" s="127"/>
      <c r="J802" s="133"/>
      <c r="K802" s="114"/>
      <c r="L802" s="77"/>
      <c r="M802" s="77"/>
      <c r="N802" s="77"/>
      <c r="O802" s="128"/>
      <c r="P802" s="129"/>
      <c r="Q802" s="129"/>
      <c r="R802" s="130"/>
      <c r="S802" s="130"/>
      <c r="T802" s="130"/>
      <c r="X802" s="131"/>
      <c r="Y802" s="131"/>
      <c r="Z802" s="131"/>
      <c r="AA802" s="131"/>
      <c r="AD802" s="132"/>
    </row>
    <row r="803" spans="2:30" s="104" customFormat="1" ht="12" customHeight="1" x14ac:dyDescent="0.2">
      <c r="B803" s="77"/>
      <c r="C803" s="123"/>
      <c r="F803" s="124"/>
      <c r="G803" s="125" t="s">
        <v>292</v>
      </c>
      <c r="H803" s="126"/>
      <c r="I803" s="127"/>
      <c r="J803" s="133"/>
      <c r="K803" s="114"/>
      <c r="L803" s="77"/>
      <c r="M803" s="77"/>
      <c r="N803" s="77"/>
      <c r="O803" s="128"/>
      <c r="P803" s="129"/>
      <c r="Q803" s="129"/>
      <c r="R803" s="130"/>
      <c r="S803" s="130"/>
      <c r="T803" s="130"/>
      <c r="X803" s="131"/>
      <c r="Y803" s="131"/>
      <c r="Z803" s="131"/>
      <c r="AA803" s="131"/>
      <c r="AD803" s="132"/>
    </row>
    <row r="804" spans="2:30" s="104" customFormat="1" ht="12" customHeight="1" x14ac:dyDescent="0.2">
      <c r="B804" s="77"/>
      <c r="C804" s="123"/>
      <c r="F804" s="124"/>
      <c r="G804" s="125" t="s">
        <v>292</v>
      </c>
      <c r="H804" s="126"/>
      <c r="I804" s="127"/>
      <c r="J804" s="133"/>
      <c r="K804" s="114"/>
      <c r="L804" s="77"/>
      <c r="M804" s="77"/>
      <c r="N804" s="77"/>
      <c r="O804" s="128"/>
      <c r="P804" s="129"/>
      <c r="Q804" s="129"/>
      <c r="R804" s="130"/>
      <c r="S804" s="130"/>
      <c r="T804" s="130"/>
      <c r="X804" s="131"/>
      <c r="Y804" s="131"/>
      <c r="Z804" s="131"/>
      <c r="AA804" s="131"/>
      <c r="AD804" s="132"/>
    </row>
    <row r="805" spans="2:30" s="104" customFormat="1" ht="12" customHeight="1" x14ac:dyDescent="0.2">
      <c r="B805" s="77"/>
      <c r="C805" s="123"/>
      <c r="F805" s="124"/>
      <c r="G805" s="125" t="s">
        <v>292</v>
      </c>
      <c r="H805" s="126"/>
      <c r="I805" s="127"/>
      <c r="J805" s="133"/>
      <c r="K805" s="114"/>
      <c r="L805" s="77"/>
      <c r="M805" s="77"/>
      <c r="N805" s="77"/>
      <c r="O805" s="128"/>
      <c r="P805" s="129"/>
      <c r="Q805" s="129"/>
      <c r="R805" s="130"/>
      <c r="S805" s="130"/>
      <c r="T805" s="130"/>
      <c r="X805" s="131"/>
      <c r="Y805" s="131"/>
      <c r="Z805" s="131"/>
      <c r="AA805" s="131"/>
      <c r="AD805" s="132"/>
    </row>
    <row r="806" spans="2:30" s="104" customFormat="1" ht="12" customHeight="1" x14ac:dyDescent="0.2">
      <c r="B806" s="77"/>
      <c r="C806" s="123"/>
      <c r="F806" s="124"/>
      <c r="G806" s="125" t="s">
        <v>292</v>
      </c>
      <c r="H806" s="126"/>
      <c r="I806" s="127"/>
      <c r="J806" s="133"/>
      <c r="K806" s="114"/>
      <c r="L806" s="77"/>
      <c r="M806" s="77"/>
      <c r="N806" s="77"/>
      <c r="O806" s="128"/>
      <c r="P806" s="129"/>
      <c r="Q806" s="129"/>
      <c r="R806" s="130"/>
      <c r="S806" s="130"/>
      <c r="T806" s="130"/>
      <c r="X806" s="131"/>
      <c r="Y806" s="131"/>
      <c r="Z806" s="131"/>
      <c r="AA806" s="131"/>
      <c r="AD806" s="132"/>
    </row>
    <row r="807" spans="2:30" s="104" customFormat="1" ht="12" customHeight="1" x14ac:dyDescent="0.2">
      <c r="B807" s="77"/>
      <c r="C807" s="123"/>
      <c r="F807" s="124"/>
      <c r="G807" s="125" t="s">
        <v>292</v>
      </c>
      <c r="H807" s="126"/>
      <c r="I807" s="127"/>
      <c r="J807" s="133"/>
      <c r="K807" s="114"/>
      <c r="L807" s="77"/>
      <c r="M807" s="77"/>
      <c r="N807" s="77"/>
      <c r="O807" s="128"/>
      <c r="P807" s="129"/>
      <c r="Q807" s="129"/>
      <c r="R807" s="130"/>
      <c r="S807" s="130"/>
      <c r="T807" s="130"/>
      <c r="X807" s="131"/>
      <c r="Y807" s="131"/>
      <c r="Z807" s="131"/>
      <c r="AA807" s="131"/>
      <c r="AD807" s="132"/>
    </row>
    <row r="808" spans="2:30" s="104" customFormat="1" ht="12" customHeight="1" x14ac:dyDescent="0.2">
      <c r="B808" s="77"/>
      <c r="C808" s="123"/>
      <c r="F808" s="124"/>
      <c r="G808" s="125" t="s">
        <v>292</v>
      </c>
      <c r="H808" s="126"/>
      <c r="I808" s="127"/>
      <c r="J808" s="133"/>
      <c r="K808" s="114"/>
      <c r="L808" s="77"/>
      <c r="M808" s="77"/>
      <c r="N808" s="77"/>
      <c r="O808" s="128"/>
      <c r="P808" s="129"/>
      <c r="Q808" s="129"/>
      <c r="R808" s="130"/>
      <c r="S808" s="130"/>
      <c r="T808" s="130"/>
      <c r="X808" s="131"/>
      <c r="Y808" s="131"/>
      <c r="Z808" s="131"/>
      <c r="AA808" s="131"/>
      <c r="AD808" s="132"/>
    </row>
    <row r="809" spans="2:30" s="104" customFormat="1" ht="12" customHeight="1" x14ac:dyDescent="0.2">
      <c r="B809" s="77"/>
      <c r="C809" s="123"/>
      <c r="F809" s="124"/>
      <c r="G809" s="125" t="s">
        <v>292</v>
      </c>
      <c r="H809" s="126"/>
      <c r="I809" s="127"/>
      <c r="J809" s="133"/>
      <c r="K809" s="114"/>
      <c r="L809" s="77"/>
      <c r="M809" s="77"/>
      <c r="N809" s="77"/>
      <c r="O809" s="128"/>
      <c r="P809" s="129"/>
      <c r="Q809" s="129"/>
      <c r="R809" s="130"/>
      <c r="S809" s="130"/>
      <c r="T809" s="130"/>
      <c r="X809" s="131"/>
      <c r="Y809" s="131"/>
      <c r="Z809" s="131"/>
      <c r="AA809" s="131"/>
      <c r="AD809" s="132"/>
    </row>
    <row r="810" spans="2:30" s="104" customFormat="1" ht="12" customHeight="1" x14ac:dyDescent="0.2">
      <c r="B810" s="77"/>
      <c r="C810" s="123"/>
      <c r="F810" s="124"/>
      <c r="G810" s="125" t="s">
        <v>292</v>
      </c>
      <c r="H810" s="126"/>
      <c r="I810" s="127"/>
      <c r="J810" s="133"/>
      <c r="K810" s="114"/>
      <c r="L810" s="77"/>
      <c r="M810" s="77"/>
      <c r="N810" s="77"/>
      <c r="O810" s="128"/>
      <c r="P810" s="129"/>
      <c r="Q810" s="129"/>
      <c r="R810" s="130"/>
      <c r="S810" s="130"/>
      <c r="T810" s="130"/>
      <c r="X810" s="131"/>
      <c r="Y810" s="131"/>
      <c r="Z810" s="131"/>
      <c r="AA810" s="131"/>
      <c r="AD810" s="132"/>
    </row>
    <row r="811" spans="2:30" s="104" customFormat="1" ht="12" customHeight="1" x14ac:dyDescent="0.2">
      <c r="B811" s="77"/>
      <c r="C811" s="123"/>
      <c r="F811" s="124"/>
      <c r="G811" s="125" t="s">
        <v>292</v>
      </c>
      <c r="H811" s="126"/>
      <c r="I811" s="127"/>
      <c r="J811" s="133"/>
      <c r="K811" s="114"/>
      <c r="L811" s="77"/>
      <c r="M811" s="77"/>
      <c r="N811" s="77"/>
      <c r="O811" s="128"/>
      <c r="P811" s="129"/>
      <c r="Q811" s="129"/>
      <c r="R811" s="130"/>
      <c r="S811" s="130"/>
      <c r="T811" s="130"/>
      <c r="X811" s="131"/>
      <c r="Y811" s="131"/>
      <c r="Z811" s="131"/>
      <c r="AA811" s="131"/>
      <c r="AD811" s="132"/>
    </row>
    <row r="812" spans="2:30" s="104" customFormat="1" ht="12" customHeight="1" x14ac:dyDescent="0.2">
      <c r="B812" s="77"/>
      <c r="C812" s="123"/>
      <c r="F812" s="124"/>
      <c r="G812" s="125" t="s">
        <v>292</v>
      </c>
      <c r="H812" s="126"/>
      <c r="I812" s="127"/>
      <c r="J812" s="133"/>
      <c r="K812" s="114"/>
      <c r="L812" s="77"/>
      <c r="M812" s="77"/>
      <c r="N812" s="77"/>
      <c r="O812" s="128"/>
      <c r="P812" s="129"/>
      <c r="Q812" s="129"/>
      <c r="R812" s="130"/>
      <c r="S812" s="130"/>
      <c r="T812" s="130"/>
      <c r="X812" s="131"/>
      <c r="Y812" s="131"/>
      <c r="Z812" s="131"/>
      <c r="AA812" s="131"/>
      <c r="AD812" s="132"/>
    </row>
    <row r="813" spans="2:30" s="104" customFormat="1" ht="12" customHeight="1" x14ac:dyDescent="0.2">
      <c r="B813" s="77"/>
      <c r="C813" s="123"/>
      <c r="F813" s="124"/>
      <c r="G813" s="125" t="s">
        <v>292</v>
      </c>
      <c r="H813" s="126"/>
      <c r="I813" s="127"/>
      <c r="J813" s="133"/>
      <c r="K813" s="114"/>
      <c r="L813" s="77"/>
      <c r="M813" s="77"/>
      <c r="N813" s="77"/>
      <c r="O813" s="128"/>
      <c r="P813" s="129"/>
      <c r="Q813" s="129"/>
      <c r="R813" s="130"/>
      <c r="S813" s="130"/>
      <c r="T813" s="130"/>
      <c r="X813" s="131"/>
      <c r="Y813" s="131"/>
      <c r="Z813" s="131"/>
      <c r="AA813" s="131"/>
      <c r="AD813" s="132"/>
    </row>
    <row r="814" spans="2:30" s="104" customFormat="1" ht="12" customHeight="1" x14ac:dyDescent="0.2">
      <c r="B814" s="77"/>
      <c r="C814" s="123"/>
      <c r="F814" s="124"/>
      <c r="G814" s="125" t="s">
        <v>292</v>
      </c>
      <c r="H814" s="126"/>
      <c r="I814" s="127"/>
      <c r="J814" s="133"/>
      <c r="K814" s="114"/>
      <c r="L814" s="77"/>
      <c r="M814" s="77"/>
      <c r="N814" s="77"/>
      <c r="O814" s="128"/>
      <c r="P814" s="129"/>
      <c r="Q814" s="129"/>
      <c r="R814" s="130"/>
      <c r="S814" s="130"/>
      <c r="T814" s="130"/>
      <c r="X814" s="131"/>
      <c r="Y814" s="131"/>
      <c r="Z814" s="131"/>
      <c r="AA814" s="131"/>
      <c r="AD814" s="132"/>
    </row>
    <row r="815" spans="2:30" s="104" customFormat="1" ht="12" customHeight="1" x14ac:dyDescent="0.2">
      <c r="B815" s="77"/>
      <c r="C815" s="123"/>
      <c r="F815" s="124"/>
      <c r="G815" s="125" t="s">
        <v>292</v>
      </c>
      <c r="H815" s="126"/>
      <c r="I815" s="127"/>
      <c r="J815" s="133"/>
      <c r="K815" s="114"/>
      <c r="L815" s="77"/>
      <c r="M815" s="77"/>
      <c r="N815" s="77"/>
      <c r="O815" s="128"/>
      <c r="P815" s="129"/>
      <c r="Q815" s="129"/>
      <c r="R815" s="130"/>
      <c r="S815" s="130"/>
      <c r="T815" s="130"/>
      <c r="X815" s="131"/>
      <c r="Y815" s="131"/>
      <c r="Z815" s="131"/>
      <c r="AA815" s="131"/>
      <c r="AD815" s="132"/>
    </row>
    <row r="816" spans="2:30" s="104" customFormat="1" ht="12" customHeight="1" x14ac:dyDescent="0.2">
      <c r="B816" s="77"/>
      <c r="C816" s="123"/>
      <c r="F816" s="124"/>
      <c r="G816" s="125" t="s">
        <v>292</v>
      </c>
      <c r="H816" s="126"/>
      <c r="I816" s="127"/>
      <c r="J816" s="133"/>
      <c r="K816" s="114"/>
      <c r="L816" s="77"/>
      <c r="M816" s="77"/>
      <c r="N816" s="77"/>
      <c r="O816" s="128"/>
      <c r="P816" s="129"/>
      <c r="Q816" s="129"/>
      <c r="R816" s="130"/>
      <c r="S816" s="130"/>
      <c r="T816" s="130"/>
      <c r="X816" s="131"/>
      <c r="Y816" s="131"/>
      <c r="Z816" s="131"/>
      <c r="AA816" s="131"/>
      <c r="AD816" s="132"/>
    </row>
    <row r="817" spans="2:30" s="104" customFormat="1" ht="12" customHeight="1" x14ac:dyDescent="0.2">
      <c r="B817" s="77"/>
      <c r="C817" s="123"/>
      <c r="F817" s="124"/>
      <c r="G817" s="125" t="s">
        <v>292</v>
      </c>
      <c r="H817" s="126"/>
      <c r="I817" s="127"/>
      <c r="J817" s="133"/>
      <c r="K817" s="114"/>
      <c r="L817" s="77"/>
      <c r="M817" s="77"/>
      <c r="N817" s="77"/>
      <c r="O817" s="128"/>
      <c r="P817" s="129"/>
      <c r="Q817" s="129"/>
      <c r="R817" s="130"/>
      <c r="S817" s="130"/>
      <c r="T817" s="130"/>
      <c r="X817" s="131"/>
      <c r="Y817" s="131"/>
      <c r="Z817" s="131"/>
      <c r="AA817" s="131"/>
      <c r="AD817" s="132"/>
    </row>
    <row r="818" spans="2:30" s="104" customFormat="1" ht="12" customHeight="1" x14ac:dyDescent="0.2">
      <c r="B818" s="77"/>
      <c r="C818" s="123"/>
      <c r="F818" s="124"/>
      <c r="G818" s="125" t="s">
        <v>292</v>
      </c>
      <c r="H818" s="126"/>
      <c r="I818" s="127"/>
      <c r="J818" s="133"/>
      <c r="K818" s="114"/>
      <c r="L818" s="77"/>
      <c r="M818" s="77"/>
      <c r="N818" s="77"/>
      <c r="O818" s="128"/>
      <c r="P818" s="129"/>
      <c r="Q818" s="129"/>
      <c r="R818" s="130"/>
      <c r="S818" s="130"/>
      <c r="T818" s="130"/>
      <c r="X818" s="131"/>
      <c r="Y818" s="131"/>
      <c r="Z818" s="131"/>
      <c r="AA818" s="131"/>
      <c r="AD818" s="132"/>
    </row>
    <row r="819" spans="2:30" s="104" customFormat="1" ht="12" customHeight="1" x14ac:dyDescent="0.2">
      <c r="B819" s="77"/>
      <c r="C819" s="123"/>
      <c r="F819" s="124"/>
      <c r="G819" s="125" t="s">
        <v>292</v>
      </c>
      <c r="H819" s="126"/>
      <c r="I819" s="127"/>
      <c r="J819" s="133"/>
      <c r="K819" s="114"/>
      <c r="L819" s="77"/>
      <c r="M819" s="77"/>
      <c r="N819" s="77"/>
      <c r="O819" s="128"/>
      <c r="P819" s="129"/>
      <c r="Q819" s="129"/>
      <c r="R819" s="130"/>
      <c r="S819" s="130"/>
      <c r="T819" s="130"/>
      <c r="X819" s="131"/>
      <c r="Y819" s="131"/>
      <c r="Z819" s="131"/>
      <c r="AA819" s="131"/>
      <c r="AD819" s="132"/>
    </row>
    <row r="820" spans="2:30" s="104" customFormat="1" ht="12" customHeight="1" x14ac:dyDescent="0.2">
      <c r="B820" s="77"/>
      <c r="C820" s="123"/>
      <c r="F820" s="124"/>
      <c r="G820" s="125" t="s">
        <v>292</v>
      </c>
      <c r="H820" s="126"/>
      <c r="I820" s="127"/>
      <c r="J820" s="133"/>
      <c r="K820" s="114"/>
      <c r="L820" s="77"/>
      <c r="M820" s="77"/>
      <c r="N820" s="77"/>
      <c r="O820" s="128"/>
      <c r="P820" s="129"/>
      <c r="Q820" s="129"/>
      <c r="R820" s="130"/>
      <c r="S820" s="130"/>
      <c r="T820" s="130"/>
      <c r="X820" s="131"/>
      <c r="Y820" s="131"/>
      <c r="Z820" s="131"/>
      <c r="AA820" s="131"/>
      <c r="AD820" s="132"/>
    </row>
    <row r="821" spans="2:30" s="104" customFormat="1" ht="12" customHeight="1" x14ac:dyDescent="0.2">
      <c r="B821" s="77"/>
      <c r="C821" s="123"/>
      <c r="F821" s="124"/>
      <c r="G821" s="125" t="s">
        <v>292</v>
      </c>
      <c r="H821" s="126"/>
      <c r="I821" s="127"/>
      <c r="J821" s="133"/>
      <c r="K821" s="114"/>
      <c r="L821" s="77"/>
      <c r="M821" s="77"/>
      <c r="N821" s="77"/>
      <c r="O821" s="128"/>
      <c r="P821" s="129"/>
      <c r="Q821" s="129"/>
      <c r="R821" s="130"/>
      <c r="S821" s="130"/>
      <c r="T821" s="130"/>
      <c r="X821" s="131"/>
      <c r="Y821" s="131"/>
      <c r="Z821" s="131"/>
      <c r="AA821" s="131"/>
      <c r="AD821" s="132"/>
    </row>
    <row r="822" spans="2:30" s="104" customFormat="1" ht="12" customHeight="1" x14ac:dyDescent="0.2">
      <c r="B822" s="77"/>
      <c r="C822" s="123"/>
      <c r="F822" s="124"/>
      <c r="G822" s="125" t="s">
        <v>292</v>
      </c>
      <c r="H822" s="126"/>
      <c r="I822" s="127"/>
      <c r="J822" s="133"/>
      <c r="K822" s="114"/>
      <c r="L822" s="77"/>
      <c r="M822" s="77"/>
      <c r="N822" s="77"/>
      <c r="O822" s="128"/>
      <c r="P822" s="129"/>
      <c r="Q822" s="129"/>
      <c r="R822" s="130"/>
      <c r="S822" s="130"/>
      <c r="T822" s="130"/>
      <c r="X822" s="131"/>
      <c r="Y822" s="131"/>
      <c r="Z822" s="131"/>
      <c r="AA822" s="131"/>
      <c r="AD822" s="132"/>
    </row>
    <row r="823" spans="2:30" s="104" customFormat="1" ht="12" customHeight="1" x14ac:dyDescent="0.2">
      <c r="B823" s="77"/>
      <c r="C823" s="123"/>
      <c r="F823" s="124"/>
      <c r="G823" s="125" t="s">
        <v>292</v>
      </c>
      <c r="H823" s="126"/>
      <c r="I823" s="127"/>
      <c r="J823" s="133"/>
      <c r="K823" s="114"/>
      <c r="L823" s="77"/>
      <c r="M823" s="77"/>
      <c r="N823" s="77"/>
      <c r="O823" s="128"/>
      <c r="P823" s="129"/>
      <c r="Q823" s="129"/>
      <c r="R823" s="130"/>
      <c r="S823" s="130"/>
      <c r="T823" s="130"/>
      <c r="X823" s="131"/>
      <c r="Y823" s="131"/>
      <c r="Z823" s="131"/>
      <c r="AA823" s="131"/>
      <c r="AD823" s="132"/>
    </row>
    <row r="824" spans="2:30" s="104" customFormat="1" ht="12" customHeight="1" x14ac:dyDescent="0.2">
      <c r="B824" s="77"/>
      <c r="C824" s="123"/>
      <c r="F824" s="124"/>
      <c r="G824" s="125" t="s">
        <v>292</v>
      </c>
      <c r="H824" s="126"/>
      <c r="I824" s="127"/>
      <c r="J824" s="133"/>
      <c r="K824" s="114"/>
      <c r="L824" s="77"/>
      <c r="M824" s="77"/>
      <c r="N824" s="77"/>
      <c r="O824" s="128"/>
      <c r="P824" s="129"/>
      <c r="Q824" s="129"/>
      <c r="R824" s="130"/>
      <c r="S824" s="130"/>
      <c r="T824" s="130"/>
      <c r="X824" s="131"/>
      <c r="Y824" s="131"/>
      <c r="Z824" s="131"/>
      <c r="AA824" s="131"/>
      <c r="AD824" s="132"/>
    </row>
    <row r="825" spans="2:30" s="104" customFormat="1" ht="12" customHeight="1" x14ac:dyDescent="0.2">
      <c r="B825" s="77"/>
      <c r="C825" s="123"/>
      <c r="F825" s="124"/>
      <c r="G825" s="125" t="s">
        <v>292</v>
      </c>
      <c r="H825" s="126"/>
      <c r="I825" s="127"/>
      <c r="J825" s="133"/>
      <c r="K825" s="114"/>
      <c r="L825" s="77"/>
      <c r="M825" s="77"/>
      <c r="N825" s="77"/>
      <c r="O825" s="128"/>
      <c r="P825" s="129"/>
      <c r="Q825" s="129"/>
      <c r="R825" s="130"/>
      <c r="S825" s="130"/>
      <c r="T825" s="130"/>
      <c r="X825" s="131"/>
      <c r="Y825" s="131"/>
      <c r="Z825" s="131"/>
      <c r="AA825" s="131"/>
      <c r="AD825" s="132"/>
    </row>
    <row r="826" spans="2:30" s="104" customFormat="1" ht="12" customHeight="1" x14ac:dyDescent="0.2">
      <c r="B826" s="77"/>
      <c r="C826" s="123"/>
      <c r="F826" s="124"/>
      <c r="G826" s="125" t="s">
        <v>292</v>
      </c>
      <c r="H826" s="126"/>
      <c r="I826" s="127"/>
      <c r="J826" s="133"/>
      <c r="K826" s="114"/>
      <c r="L826" s="77"/>
      <c r="M826" s="77"/>
      <c r="N826" s="77"/>
      <c r="O826" s="128"/>
      <c r="P826" s="129"/>
      <c r="Q826" s="129"/>
      <c r="R826" s="130"/>
      <c r="S826" s="130"/>
      <c r="T826" s="130"/>
      <c r="X826" s="131"/>
      <c r="Y826" s="131"/>
      <c r="Z826" s="131"/>
      <c r="AA826" s="131"/>
      <c r="AD826" s="132"/>
    </row>
    <row r="827" spans="2:30" s="104" customFormat="1" ht="12" customHeight="1" x14ac:dyDescent="0.2">
      <c r="B827" s="77"/>
      <c r="C827" s="123"/>
      <c r="F827" s="124"/>
      <c r="G827" s="125" t="s">
        <v>292</v>
      </c>
      <c r="H827" s="126"/>
      <c r="I827" s="127"/>
      <c r="J827" s="133"/>
      <c r="K827" s="114"/>
      <c r="L827" s="77"/>
      <c r="M827" s="77"/>
      <c r="N827" s="77"/>
      <c r="O827" s="128"/>
      <c r="P827" s="129"/>
      <c r="Q827" s="129"/>
      <c r="R827" s="130"/>
      <c r="S827" s="130"/>
      <c r="T827" s="130"/>
      <c r="X827" s="131"/>
      <c r="Y827" s="131"/>
      <c r="Z827" s="131"/>
      <c r="AA827" s="131"/>
      <c r="AD827" s="132"/>
    </row>
    <row r="828" spans="2:30" s="104" customFormat="1" ht="12" customHeight="1" x14ac:dyDescent="0.2">
      <c r="B828" s="77"/>
      <c r="C828" s="123"/>
      <c r="F828" s="124"/>
      <c r="G828" s="125" t="s">
        <v>292</v>
      </c>
      <c r="H828" s="126"/>
      <c r="I828" s="127"/>
      <c r="J828" s="133"/>
      <c r="K828" s="114"/>
      <c r="L828" s="77"/>
      <c r="M828" s="77"/>
      <c r="N828" s="77"/>
      <c r="O828" s="128"/>
      <c r="P828" s="129"/>
      <c r="Q828" s="129"/>
      <c r="R828" s="130"/>
      <c r="S828" s="130"/>
      <c r="T828" s="130"/>
      <c r="X828" s="131"/>
      <c r="Y828" s="131"/>
      <c r="Z828" s="131"/>
      <c r="AA828" s="131"/>
      <c r="AD828" s="132"/>
    </row>
    <row r="829" spans="2:30" s="104" customFormat="1" ht="12" customHeight="1" x14ac:dyDescent="0.2">
      <c r="B829" s="77"/>
      <c r="C829" s="123"/>
      <c r="F829" s="124"/>
      <c r="G829" s="125" t="s">
        <v>292</v>
      </c>
      <c r="H829" s="126"/>
      <c r="I829" s="127"/>
      <c r="J829" s="133"/>
      <c r="K829" s="114"/>
      <c r="L829" s="77"/>
      <c r="M829" s="77"/>
      <c r="N829" s="77"/>
      <c r="O829" s="128"/>
      <c r="P829" s="129"/>
      <c r="Q829" s="129"/>
      <c r="R829" s="130"/>
      <c r="S829" s="130"/>
      <c r="T829" s="130"/>
      <c r="X829" s="131"/>
      <c r="Y829" s="131"/>
      <c r="Z829" s="131"/>
      <c r="AA829" s="131"/>
      <c r="AD829" s="132"/>
    </row>
    <row r="830" spans="2:30" s="104" customFormat="1" ht="12" customHeight="1" x14ac:dyDescent="0.2">
      <c r="B830" s="77"/>
      <c r="C830" s="123"/>
      <c r="F830" s="124"/>
      <c r="G830" s="125" t="s">
        <v>292</v>
      </c>
      <c r="H830" s="126"/>
      <c r="I830" s="127"/>
      <c r="J830" s="133"/>
      <c r="K830" s="114"/>
      <c r="L830" s="77"/>
      <c r="M830" s="77"/>
      <c r="N830" s="77"/>
      <c r="O830" s="128"/>
      <c r="P830" s="129"/>
      <c r="Q830" s="129"/>
      <c r="R830" s="130"/>
      <c r="S830" s="130"/>
      <c r="T830" s="130"/>
      <c r="X830" s="131"/>
      <c r="Y830" s="131"/>
      <c r="Z830" s="131"/>
      <c r="AA830" s="131"/>
      <c r="AD830" s="132"/>
    </row>
    <row r="831" spans="2:30" s="104" customFormat="1" ht="12" customHeight="1" x14ac:dyDescent="0.2">
      <c r="B831" s="77"/>
      <c r="C831" s="123"/>
      <c r="F831" s="124"/>
      <c r="G831" s="125" t="s">
        <v>292</v>
      </c>
      <c r="H831" s="126"/>
      <c r="I831" s="127"/>
      <c r="J831" s="133"/>
      <c r="K831" s="114"/>
      <c r="L831" s="77"/>
      <c r="M831" s="77"/>
      <c r="N831" s="77"/>
      <c r="O831" s="128"/>
      <c r="P831" s="129"/>
      <c r="Q831" s="129"/>
      <c r="R831" s="130"/>
      <c r="S831" s="130"/>
      <c r="T831" s="130"/>
      <c r="X831" s="131"/>
      <c r="Y831" s="131"/>
      <c r="Z831" s="131"/>
      <c r="AA831" s="131"/>
      <c r="AD831" s="132"/>
    </row>
    <row r="832" spans="2:30" s="104" customFormat="1" ht="12" customHeight="1" x14ac:dyDescent="0.2">
      <c r="B832" s="77"/>
      <c r="C832" s="123"/>
      <c r="F832" s="124"/>
      <c r="G832" s="125" t="s">
        <v>292</v>
      </c>
      <c r="H832" s="126"/>
      <c r="I832" s="127"/>
      <c r="J832" s="133"/>
      <c r="K832" s="114"/>
      <c r="L832" s="77"/>
      <c r="M832" s="77"/>
      <c r="N832" s="77"/>
      <c r="O832" s="128"/>
      <c r="P832" s="129"/>
      <c r="Q832" s="129"/>
      <c r="R832" s="130"/>
      <c r="S832" s="130"/>
      <c r="T832" s="130"/>
      <c r="X832" s="131"/>
      <c r="Y832" s="131"/>
      <c r="Z832" s="131"/>
      <c r="AA832" s="131"/>
      <c r="AD832" s="132"/>
    </row>
    <row r="833" spans="2:30" s="104" customFormat="1" ht="12" customHeight="1" x14ac:dyDescent="0.2">
      <c r="B833" s="77"/>
      <c r="C833" s="123"/>
      <c r="F833" s="124"/>
      <c r="G833" s="125" t="s">
        <v>292</v>
      </c>
      <c r="H833" s="126"/>
      <c r="I833" s="127"/>
      <c r="J833" s="133"/>
      <c r="K833" s="114"/>
      <c r="L833" s="77"/>
      <c r="M833" s="77"/>
      <c r="N833" s="77"/>
      <c r="O833" s="128"/>
      <c r="P833" s="129"/>
      <c r="Q833" s="129"/>
      <c r="R833" s="130"/>
      <c r="S833" s="130"/>
      <c r="T833" s="130"/>
      <c r="X833" s="131"/>
      <c r="Y833" s="131"/>
      <c r="Z833" s="131"/>
      <c r="AA833" s="131"/>
      <c r="AD833" s="132"/>
    </row>
    <row r="834" spans="2:30" s="104" customFormat="1" ht="12" customHeight="1" x14ac:dyDescent="0.2">
      <c r="B834" s="77"/>
      <c r="C834" s="123"/>
      <c r="F834" s="124"/>
      <c r="G834" s="125" t="s">
        <v>292</v>
      </c>
      <c r="H834" s="126"/>
      <c r="I834" s="127"/>
      <c r="J834" s="133"/>
      <c r="K834" s="114"/>
      <c r="L834" s="77"/>
      <c r="M834" s="77"/>
      <c r="N834" s="77"/>
      <c r="O834" s="128"/>
      <c r="P834" s="129"/>
      <c r="Q834" s="129"/>
      <c r="R834" s="130"/>
      <c r="S834" s="130"/>
      <c r="T834" s="130"/>
      <c r="X834" s="131"/>
      <c r="Y834" s="131"/>
      <c r="Z834" s="131"/>
      <c r="AA834" s="131"/>
      <c r="AD834" s="132"/>
    </row>
    <row r="835" spans="2:30" s="104" customFormat="1" ht="12" customHeight="1" x14ac:dyDescent="0.2">
      <c r="B835" s="77"/>
      <c r="C835" s="123"/>
      <c r="F835" s="124"/>
      <c r="G835" s="125" t="s">
        <v>292</v>
      </c>
      <c r="H835" s="126"/>
      <c r="I835" s="127"/>
      <c r="J835" s="133"/>
      <c r="K835" s="114"/>
      <c r="L835" s="77"/>
      <c r="M835" s="77"/>
      <c r="N835" s="77"/>
      <c r="O835" s="128"/>
      <c r="P835" s="129"/>
      <c r="Q835" s="129"/>
      <c r="R835" s="130"/>
      <c r="S835" s="130"/>
      <c r="T835" s="130"/>
      <c r="X835" s="131"/>
      <c r="Y835" s="131"/>
      <c r="Z835" s="131"/>
      <c r="AA835" s="131"/>
      <c r="AD835" s="132"/>
    </row>
    <row r="836" spans="2:30" s="104" customFormat="1" ht="12" customHeight="1" x14ac:dyDescent="0.2">
      <c r="B836" s="77"/>
      <c r="C836" s="123"/>
      <c r="F836" s="124"/>
      <c r="G836" s="125" t="s">
        <v>292</v>
      </c>
      <c r="H836" s="126"/>
      <c r="I836" s="127"/>
      <c r="J836" s="133"/>
      <c r="K836" s="114"/>
      <c r="L836" s="77"/>
      <c r="M836" s="77"/>
      <c r="N836" s="77"/>
      <c r="O836" s="128"/>
      <c r="P836" s="129"/>
      <c r="Q836" s="129"/>
      <c r="R836" s="130"/>
      <c r="S836" s="130"/>
      <c r="T836" s="130"/>
      <c r="X836" s="131"/>
      <c r="Y836" s="131"/>
      <c r="Z836" s="131"/>
      <c r="AA836" s="131"/>
      <c r="AD836" s="132"/>
    </row>
    <row r="837" spans="2:30" s="104" customFormat="1" ht="12" customHeight="1" x14ac:dyDescent="0.2">
      <c r="B837" s="77"/>
      <c r="C837" s="123"/>
      <c r="F837" s="124"/>
      <c r="G837" s="125" t="s">
        <v>292</v>
      </c>
      <c r="H837" s="126"/>
      <c r="I837" s="127"/>
      <c r="J837" s="133"/>
      <c r="K837" s="114"/>
      <c r="L837" s="77"/>
      <c r="M837" s="77"/>
      <c r="N837" s="77"/>
      <c r="O837" s="128"/>
      <c r="P837" s="129"/>
      <c r="Q837" s="129"/>
      <c r="R837" s="130"/>
      <c r="S837" s="130"/>
      <c r="T837" s="130"/>
      <c r="X837" s="131"/>
      <c r="Y837" s="131"/>
      <c r="Z837" s="131"/>
      <c r="AA837" s="131"/>
      <c r="AD837" s="132"/>
    </row>
    <row r="838" spans="2:30" s="104" customFormat="1" ht="12" customHeight="1" x14ac:dyDescent="0.2">
      <c r="B838" s="77"/>
      <c r="C838" s="123"/>
      <c r="F838" s="124"/>
      <c r="G838" s="125" t="s">
        <v>292</v>
      </c>
      <c r="H838" s="126"/>
      <c r="I838" s="127"/>
      <c r="J838" s="133"/>
      <c r="K838" s="114"/>
      <c r="L838" s="77"/>
      <c r="M838" s="77"/>
      <c r="N838" s="77"/>
      <c r="O838" s="128"/>
      <c r="P838" s="129"/>
      <c r="Q838" s="129"/>
      <c r="R838" s="130"/>
      <c r="S838" s="130"/>
      <c r="T838" s="130"/>
      <c r="X838" s="131"/>
      <c r="Y838" s="131"/>
      <c r="Z838" s="131"/>
      <c r="AA838" s="131"/>
      <c r="AD838" s="132"/>
    </row>
    <row r="839" spans="2:30" s="104" customFormat="1" ht="12" customHeight="1" x14ac:dyDescent="0.2">
      <c r="B839" s="77"/>
      <c r="C839" s="123"/>
      <c r="F839" s="124"/>
      <c r="G839" s="125" t="s">
        <v>292</v>
      </c>
      <c r="H839" s="126"/>
      <c r="I839" s="127"/>
      <c r="J839" s="133"/>
      <c r="K839" s="114"/>
      <c r="L839" s="77"/>
      <c r="M839" s="77"/>
      <c r="N839" s="77"/>
      <c r="O839" s="128"/>
      <c r="P839" s="129"/>
      <c r="Q839" s="129"/>
      <c r="R839" s="130"/>
      <c r="S839" s="130"/>
      <c r="T839" s="130"/>
      <c r="X839" s="131"/>
      <c r="Y839" s="131"/>
      <c r="Z839" s="131"/>
      <c r="AA839" s="131"/>
      <c r="AD839" s="132"/>
    </row>
    <row r="840" spans="2:30" s="104" customFormat="1" ht="12" customHeight="1" x14ac:dyDescent="0.2">
      <c r="B840" s="77"/>
      <c r="C840" s="123"/>
      <c r="F840" s="124"/>
      <c r="G840" s="125" t="s">
        <v>292</v>
      </c>
      <c r="H840" s="126"/>
      <c r="I840" s="127"/>
      <c r="J840" s="133"/>
      <c r="K840" s="114"/>
      <c r="L840" s="77"/>
      <c r="M840" s="77"/>
      <c r="N840" s="77"/>
      <c r="O840" s="128"/>
      <c r="P840" s="129"/>
      <c r="Q840" s="129"/>
      <c r="R840" s="130"/>
      <c r="S840" s="130"/>
      <c r="T840" s="130"/>
      <c r="X840" s="131"/>
      <c r="Y840" s="131"/>
      <c r="Z840" s="131"/>
      <c r="AA840" s="131"/>
      <c r="AD840" s="132"/>
    </row>
    <row r="841" spans="2:30" s="104" customFormat="1" ht="12" customHeight="1" x14ac:dyDescent="0.2">
      <c r="B841" s="77"/>
      <c r="C841" s="123"/>
      <c r="F841" s="124"/>
      <c r="G841" s="125" t="s">
        <v>292</v>
      </c>
      <c r="H841" s="126"/>
      <c r="I841" s="127"/>
      <c r="J841" s="133"/>
      <c r="K841" s="114"/>
      <c r="L841" s="77"/>
      <c r="M841" s="77"/>
      <c r="N841" s="77"/>
      <c r="O841" s="128"/>
      <c r="P841" s="129"/>
      <c r="Q841" s="129"/>
      <c r="R841" s="130"/>
      <c r="S841" s="130"/>
      <c r="T841" s="130"/>
      <c r="X841" s="131"/>
      <c r="Y841" s="131"/>
      <c r="Z841" s="131"/>
      <c r="AA841" s="131"/>
      <c r="AD841" s="132"/>
    </row>
    <row r="842" spans="2:30" s="104" customFormat="1" ht="12" customHeight="1" x14ac:dyDescent="0.2">
      <c r="B842" s="77"/>
      <c r="C842" s="123"/>
      <c r="F842" s="124"/>
      <c r="G842" s="125" t="s">
        <v>292</v>
      </c>
      <c r="H842" s="126"/>
      <c r="I842" s="127"/>
      <c r="J842" s="133"/>
      <c r="K842" s="114"/>
      <c r="L842" s="77"/>
      <c r="M842" s="77"/>
      <c r="N842" s="77"/>
      <c r="O842" s="128"/>
      <c r="P842" s="129"/>
      <c r="Q842" s="129"/>
      <c r="R842" s="130"/>
      <c r="S842" s="130"/>
      <c r="T842" s="130"/>
      <c r="X842" s="131"/>
      <c r="Y842" s="131"/>
      <c r="Z842" s="131"/>
      <c r="AA842" s="131"/>
      <c r="AD842" s="132"/>
    </row>
    <row r="843" spans="2:30" s="104" customFormat="1" ht="12" customHeight="1" x14ac:dyDescent="0.2">
      <c r="B843" s="77"/>
      <c r="C843" s="123"/>
      <c r="F843" s="124"/>
      <c r="G843" s="125" t="s">
        <v>292</v>
      </c>
      <c r="H843" s="126"/>
      <c r="I843" s="127"/>
      <c r="J843" s="133"/>
      <c r="K843" s="114"/>
      <c r="L843" s="77"/>
      <c r="M843" s="77"/>
      <c r="N843" s="77"/>
      <c r="O843" s="128"/>
      <c r="P843" s="129"/>
      <c r="Q843" s="129"/>
      <c r="R843" s="130"/>
      <c r="S843" s="130"/>
      <c r="T843" s="130"/>
      <c r="X843" s="131"/>
      <c r="Y843" s="131"/>
      <c r="Z843" s="131"/>
      <c r="AA843" s="131"/>
      <c r="AD843" s="132"/>
    </row>
    <row r="844" spans="2:30" s="104" customFormat="1" ht="12" customHeight="1" x14ac:dyDescent="0.2">
      <c r="B844" s="77"/>
      <c r="C844" s="123"/>
      <c r="F844" s="124"/>
      <c r="G844" s="125" t="s">
        <v>292</v>
      </c>
      <c r="H844" s="126"/>
      <c r="I844" s="127"/>
      <c r="J844" s="133"/>
      <c r="K844" s="114"/>
      <c r="L844" s="77"/>
      <c r="M844" s="77"/>
      <c r="N844" s="77"/>
      <c r="O844" s="128"/>
      <c r="P844" s="129"/>
      <c r="Q844" s="129"/>
      <c r="R844" s="130"/>
      <c r="S844" s="130"/>
      <c r="T844" s="130"/>
      <c r="X844" s="131"/>
      <c r="Y844" s="131"/>
      <c r="Z844" s="131"/>
      <c r="AA844" s="131"/>
      <c r="AD844" s="132"/>
    </row>
    <row r="845" spans="2:30" s="104" customFormat="1" ht="12" customHeight="1" x14ac:dyDescent="0.2">
      <c r="B845" s="77"/>
      <c r="C845" s="123"/>
      <c r="F845" s="124"/>
      <c r="G845" s="125" t="s">
        <v>292</v>
      </c>
      <c r="H845" s="126"/>
      <c r="I845" s="127"/>
      <c r="J845" s="133"/>
      <c r="K845" s="114"/>
      <c r="L845" s="77"/>
      <c r="M845" s="77"/>
      <c r="N845" s="77"/>
      <c r="O845" s="128"/>
      <c r="P845" s="129"/>
      <c r="Q845" s="129"/>
      <c r="R845" s="130"/>
      <c r="S845" s="130"/>
      <c r="T845" s="130"/>
      <c r="X845" s="131"/>
      <c r="Y845" s="131"/>
      <c r="Z845" s="131"/>
      <c r="AA845" s="131"/>
      <c r="AD845" s="132"/>
    </row>
    <row r="846" spans="2:30" s="104" customFormat="1" ht="12" customHeight="1" x14ac:dyDescent="0.2">
      <c r="B846" s="77"/>
      <c r="C846" s="123"/>
      <c r="F846" s="124"/>
      <c r="G846" s="125" t="s">
        <v>292</v>
      </c>
      <c r="H846" s="126"/>
      <c r="I846" s="127"/>
      <c r="J846" s="133"/>
      <c r="K846" s="114"/>
      <c r="L846" s="77"/>
      <c r="M846" s="77"/>
      <c r="N846" s="77"/>
      <c r="O846" s="128"/>
      <c r="P846" s="129"/>
      <c r="Q846" s="129"/>
      <c r="R846" s="130"/>
      <c r="S846" s="130"/>
      <c r="T846" s="130"/>
      <c r="X846" s="131"/>
      <c r="Y846" s="131"/>
      <c r="Z846" s="131"/>
      <c r="AA846" s="131"/>
      <c r="AD846" s="132"/>
    </row>
    <row r="847" spans="2:30" s="104" customFormat="1" ht="12" customHeight="1" x14ac:dyDescent="0.2">
      <c r="B847" s="77"/>
      <c r="C847" s="123"/>
      <c r="F847" s="124"/>
      <c r="G847" s="125" t="s">
        <v>292</v>
      </c>
      <c r="H847" s="126"/>
      <c r="I847" s="127"/>
      <c r="J847" s="133"/>
      <c r="K847" s="114"/>
      <c r="L847" s="77"/>
      <c r="M847" s="77"/>
      <c r="N847" s="77"/>
      <c r="O847" s="128"/>
      <c r="P847" s="129"/>
      <c r="Q847" s="129"/>
      <c r="R847" s="130"/>
      <c r="S847" s="130"/>
      <c r="T847" s="130"/>
      <c r="X847" s="131"/>
      <c r="Y847" s="131"/>
      <c r="Z847" s="131"/>
      <c r="AA847" s="131"/>
      <c r="AD847" s="132"/>
    </row>
    <row r="848" spans="2:30" s="104" customFormat="1" ht="12" customHeight="1" x14ac:dyDescent="0.2">
      <c r="B848" s="77"/>
      <c r="C848" s="123"/>
      <c r="F848" s="124"/>
      <c r="G848" s="125" t="s">
        <v>292</v>
      </c>
      <c r="H848" s="126"/>
      <c r="I848" s="127"/>
      <c r="J848" s="133"/>
      <c r="K848" s="114"/>
      <c r="L848" s="77"/>
      <c r="M848" s="77"/>
      <c r="N848" s="77"/>
      <c r="O848" s="128"/>
      <c r="P848" s="129"/>
      <c r="Q848" s="129"/>
      <c r="R848" s="130"/>
      <c r="S848" s="130"/>
      <c r="T848" s="130"/>
      <c r="X848" s="131"/>
      <c r="Y848" s="131"/>
      <c r="Z848" s="131"/>
      <c r="AA848" s="131"/>
      <c r="AD848" s="132"/>
    </row>
    <row r="849" spans="2:30" s="104" customFormat="1" ht="12" customHeight="1" x14ac:dyDescent="0.2">
      <c r="B849" s="77"/>
      <c r="C849" s="123"/>
      <c r="F849" s="124"/>
      <c r="G849" s="125" t="s">
        <v>292</v>
      </c>
      <c r="H849" s="126"/>
      <c r="I849" s="127"/>
      <c r="J849" s="133"/>
      <c r="K849" s="114"/>
      <c r="L849" s="77"/>
      <c r="M849" s="77"/>
      <c r="N849" s="77"/>
      <c r="O849" s="128"/>
      <c r="P849" s="129"/>
      <c r="Q849" s="129"/>
      <c r="R849" s="130"/>
      <c r="S849" s="130"/>
      <c r="T849" s="130"/>
      <c r="X849" s="131"/>
      <c r="Y849" s="131"/>
      <c r="Z849" s="131"/>
      <c r="AA849" s="131"/>
      <c r="AD849" s="132"/>
    </row>
    <row r="850" spans="2:30" s="104" customFormat="1" ht="12" customHeight="1" x14ac:dyDescent="0.2">
      <c r="B850" s="77"/>
      <c r="C850" s="123"/>
      <c r="F850" s="124"/>
      <c r="G850" s="125" t="s">
        <v>292</v>
      </c>
      <c r="H850" s="126"/>
      <c r="I850" s="127"/>
      <c r="J850" s="133"/>
      <c r="K850" s="114"/>
      <c r="L850" s="77"/>
      <c r="M850" s="77"/>
      <c r="N850" s="77"/>
      <c r="O850" s="128"/>
      <c r="P850" s="129"/>
      <c r="Q850" s="129"/>
      <c r="R850" s="130"/>
      <c r="S850" s="130"/>
      <c r="T850" s="130"/>
      <c r="X850" s="131"/>
      <c r="Y850" s="131"/>
      <c r="Z850" s="131"/>
      <c r="AA850" s="131"/>
      <c r="AD850" s="132"/>
    </row>
    <row r="851" spans="2:30" s="104" customFormat="1" ht="12" customHeight="1" x14ac:dyDescent="0.2">
      <c r="B851" s="77"/>
      <c r="C851" s="123"/>
      <c r="F851" s="124"/>
      <c r="G851" s="125" t="s">
        <v>292</v>
      </c>
      <c r="H851" s="126"/>
      <c r="I851" s="127"/>
      <c r="J851" s="133"/>
      <c r="K851" s="114"/>
      <c r="L851" s="77"/>
      <c r="M851" s="77"/>
      <c r="N851" s="77"/>
      <c r="O851" s="128"/>
      <c r="P851" s="129"/>
      <c r="Q851" s="129"/>
      <c r="R851" s="130"/>
      <c r="S851" s="130"/>
      <c r="T851" s="130"/>
      <c r="X851" s="131"/>
      <c r="Y851" s="131"/>
      <c r="Z851" s="131"/>
      <c r="AA851" s="131"/>
      <c r="AD851" s="132"/>
    </row>
    <row r="852" spans="2:30" s="104" customFormat="1" ht="12" customHeight="1" x14ac:dyDescent="0.2">
      <c r="B852" s="77"/>
      <c r="C852" s="123"/>
      <c r="F852" s="124"/>
      <c r="G852" s="125" t="s">
        <v>292</v>
      </c>
      <c r="H852" s="126"/>
      <c r="I852" s="127"/>
      <c r="J852" s="133"/>
      <c r="K852" s="114"/>
      <c r="L852" s="77"/>
      <c r="M852" s="77"/>
      <c r="N852" s="77"/>
      <c r="O852" s="128"/>
      <c r="P852" s="129"/>
      <c r="Q852" s="129"/>
      <c r="R852" s="130"/>
      <c r="S852" s="130"/>
      <c r="T852" s="130"/>
      <c r="X852" s="131"/>
      <c r="Y852" s="131"/>
      <c r="Z852" s="131"/>
      <c r="AA852" s="131"/>
      <c r="AD852" s="132"/>
    </row>
    <row r="853" spans="2:30" s="104" customFormat="1" ht="12" customHeight="1" x14ac:dyDescent="0.2">
      <c r="B853" s="77"/>
      <c r="C853" s="123"/>
      <c r="F853" s="124"/>
      <c r="G853" s="125" t="s">
        <v>292</v>
      </c>
      <c r="H853" s="126"/>
      <c r="I853" s="127"/>
      <c r="J853" s="133"/>
      <c r="K853" s="114"/>
      <c r="L853" s="77"/>
      <c r="M853" s="77"/>
      <c r="N853" s="77"/>
      <c r="O853" s="128"/>
      <c r="P853" s="129"/>
      <c r="Q853" s="129"/>
      <c r="R853" s="130"/>
      <c r="S853" s="130"/>
      <c r="T853" s="130"/>
      <c r="X853" s="131"/>
      <c r="Y853" s="131"/>
      <c r="Z853" s="131"/>
      <c r="AA853" s="131"/>
      <c r="AD853" s="132"/>
    </row>
    <row r="854" spans="2:30" s="104" customFormat="1" ht="12" customHeight="1" x14ac:dyDescent="0.2">
      <c r="B854" s="77"/>
      <c r="C854" s="123"/>
      <c r="F854" s="124"/>
      <c r="G854" s="125" t="s">
        <v>292</v>
      </c>
      <c r="H854" s="126"/>
      <c r="I854" s="127"/>
      <c r="J854" s="133"/>
      <c r="K854" s="114"/>
      <c r="L854" s="77"/>
      <c r="M854" s="77"/>
      <c r="N854" s="77"/>
      <c r="O854" s="128"/>
      <c r="P854" s="129"/>
      <c r="Q854" s="129"/>
      <c r="R854" s="130"/>
      <c r="S854" s="130"/>
      <c r="T854" s="130"/>
      <c r="X854" s="131"/>
      <c r="Y854" s="131"/>
      <c r="Z854" s="131"/>
      <c r="AA854" s="131"/>
      <c r="AD854" s="132"/>
    </row>
    <row r="855" spans="2:30" s="104" customFormat="1" ht="12" customHeight="1" x14ac:dyDescent="0.2">
      <c r="B855" s="77"/>
      <c r="C855" s="123"/>
      <c r="F855" s="124"/>
      <c r="G855" s="125" t="s">
        <v>292</v>
      </c>
      <c r="H855" s="126"/>
      <c r="I855" s="127"/>
      <c r="J855" s="133"/>
      <c r="K855" s="114"/>
      <c r="L855" s="77"/>
      <c r="M855" s="77"/>
      <c r="N855" s="77"/>
      <c r="O855" s="128"/>
      <c r="P855" s="129"/>
      <c r="Q855" s="129"/>
      <c r="R855" s="130"/>
      <c r="S855" s="130"/>
      <c r="T855" s="130"/>
      <c r="X855" s="131"/>
      <c r="Y855" s="131"/>
      <c r="Z855" s="131"/>
      <c r="AA855" s="131"/>
      <c r="AD855" s="132"/>
    </row>
    <row r="856" spans="2:30" s="104" customFormat="1" ht="12" customHeight="1" x14ac:dyDescent="0.2">
      <c r="B856" s="77"/>
      <c r="C856" s="123"/>
      <c r="F856" s="124"/>
      <c r="G856" s="125" t="s">
        <v>292</v>
      </c>
      <c r="H856" s="126"/>
      <c r="I856" s="127"/>
      <c r="J856" s="133"/>
      <c r="K856" s="114"/>
      <c r="L856" s="77"/>
      <c r="M856" s="77"/>
      <c r="N856" s="77"/>
      <c r="O856" s="128"/>
      <c r="P856" s="129"/>
      <c r="Q856" s="129"/>
      <c r="R856" s="130"/>
      <c r="S856" s="130"/>
      <c r="T856" s="130"/>
      <c r="X856" s="131"/>
      <c r="Y856" s="131"/>
      <c r="Z856" s="131"/>
      <c r="AA856" s="131"/>
      <c r="AD856" s="132"/>
    </row>
    <row r="857" spans="2:30" s="104" customFormat="1" ht="12" customHeight="1" x14ac:dyDescent="0.2">
      <c r="B857" s="77"/>
      <c r="C857" s="123"/>
      <c r="F857" s="124"/>
      <c r="G857" s="125" t="s">
        <v>292</v>
      </c>
      <c r="H857" s="126"/>
      <c r="I857" s="127"/>
      <c r="J857" s="133"/>
      <c r="K857" s="114"/>
      <c r="L857" s="77"/>
      <c r="M857" s="77"/>
      <c r="N857" s="77"/>
      <c r="O857" s="128"/>
      <c r="P857" s="129"/>
      <c r="Q857" s="129"/>
      <c r="R857" s="130"/>
      <c r="S857" s="130"/>
      <c r="T857" s="130"/>
      <c r="X857" s="131"/>
      <c r="Y857" s="131"/>
      <c r="Z857" s="131"/>
      <c r="AA857" s="131"/>
      <c r="AD857" s="132"/>
    </row>
    <row r="858" spans="2:30" s="104" customFormat="1" ht="12" customHeight="1" x14ac:dyDescent="0.2">
      <c r="B858" s="77"/>
      <c r="C858" s="123"/>
      <c r="F858" s="124"/>
      <c r="G858" s="125" t="s">
        <v>292</v>
      </c>
      <c r="H858" s="126"/>
      <c r="I858" s="127"/>
      <c r="J858" s="133"/>
      <c r="K858" s="114"/>
      <c r="L858" s="77"/>
      <c r="M858" s="77"/>
      <c r="N858" s="77"/>
      <c r="O858" s="128"/>
      <c r="P858" s="129"/>
      <c r="Q858" s="129"/>
      <c r="R858" s="130"/>
      <c r="S858" s="130"/>
      <c r="T858" s="130"/>
      <c r="X858" s="131"/>
      <c r="Y858" s="131"/>
      <c r="Z858" s="131"/>
      <c r="AA858" s="131"/>
      <c r="AD858" s="132"/>
    </row>
    <row r="859" spans="2:30" s="104" customFormat="1" ht="12" customHeight="1" x14ac:dyDescent="0.2">
      <c r="B859" s="77"/>
      <c r="C859" s="123"/>
      <c r="F859" s="124"/>
      <c r="G859" s="125" t="s">
        <v>292</v>
      </c>
      <c r="H859" s="126"/>
      <c r="I859" s="127"/>
      <c r="J859" s="133"/>
      <c r="K859" s="114"/>
      <c r="L859" s="77"/>
      <c r="M859" s="77"/>
      <c r="N859" s="77"/>
      <c r="O859" s="128"/>
      <c r="P859" s="129"/>
      <c r="Q859" s="129"/>
      <c r="R859" s="130"/>
      <c r="S859" s="130"/>
      <c r="T859" s="130"/>
      <c r="X859" s="131"/>
      <c r="Y859" s="131"/>
      <c r="Z859" s="131"/>
      <c r="AA859" s="131"/>
      <c r="AD859" s="132"/>
    </row>
    <row r="860" spans="2:30" s="104" customFormat="1" ht="12" customHeight="1" x14ac:dyDescent="0.2">
      <c r="B860" s="77"/>
      <c r="C860" s="123"/>
      <c r="F860" s="124"/>
      <c r="G860" s="125" t="s">
        <v>292</v>
      </c>
      <c r="H860" s="126"/>
      <c r="I860" s="127"/>
      <c r="J860" s="133"/>
      <c r="K860" s="114"/>
      <c r="L860" s="77"/>
      <c r="M860" s="77"/>
      <c r="N860" s="77"/>
      <c r="O860" s="128"/>
      <c r="P860" s="129"/>
      <c r="Q860" s="129"/>
      <c r="R860" s="130"/>
      <c r="S860" s="130"/>
      <c r="T860" s="130"/>
      <c r="X860" s="131"/>
      <c r="Y860" s="131"/>
      <c r="Z860" s="131"/>
      <c r="AA860" s="131"/>
      <c r="AD860" s="132"/>
    </row>
    <row r="861" spans="2:30" s="104" customFormat="1" ht="12" customHeight="1" x14ac:dyDescent="0.2">
      <c r="B861" s="77"/>
      <c r="C861" s="123"/>
      <c r="F861" s="124"/>
      <c r="G861" s="125" t="s">
        <v>292</v>
      </c>
      <c r="H861" s="126"/>
      <c r="I861" s="127"/>
      <c r="J861" s="133"/>
      <c r="K861" s="114"/>
      <c r="L861" s="77"/>
      <c r="M861" s="77"/>
      <c r="N861" s="77"/>
      <c r="O861" s="128"/>
      <c r="P861" s="129"/>
      <c r="Q861" s="129"/>
      <c r="R861" s="130"/>
      <c r="S861" s="130"/>
      <c r="T861" s="130"/>
      <c r="X861" s="131"/>
      <c r="Y861" s="131"/>
      <c r="Z861" s="131"/>
      <c r="AA861" s="131"/>
      <c r="AD861" s="132"/>
    </row>
    <row r="862" spans="2:30" s="104" customFormat="1" ht="12" customHeight="1" x14ac:dyDescent="0.2">
      <c r="B862" s="77"/>
      <c r="C862" s="123"/>
      <c r="F862" s="124"/>
      <c r="G862" s="125" t="s">
        <v>292</v>
      </c>
      <c r="H862" s="126"/>
      <c r="I862" s="127"/>
      <c r="J862" s="133"/>
      <c r="K862" s="114"/>
      <c r="L862" s="77"/>
      <c r="M862" s="77"/>
      <c r="N862" s="77"/>
      <c r="O862" s="128"/>
      <c r="P862" s="129"/>
      <c r="Q862" s="129"/>
      <c r="R862" s="130"/>
      <c r="S862" s="130"/>
      <c r="T862" s="130"/>
      <c r="X862" s="131"/>
      <c r="Y862" s="131"/>
      <c r="Z862" s="131"/>
      <c r="AA862" s="131"/>
      <c r="AD862" s="132"/>
    </row>
    <row r="863" spans="2:30" s="104" customFormat="1" ht="12" customHeight="1" x14ac:dyDescent="0.2">
      <c r="B863" s="77"/>
      <c r="C863" s="123"/>
      <c r="F863" s="124"/>
      <c r="G863" s="125" t="s">
        <v>292</v>
      </c>
      <c r="H863" s="126"/>
      <c r="I863" s="127"/>
      <c r="J863" s="133"/>
      <c r="K863" s="114"/>
      <c r="L863" s="77"/>
      <c r="M863" s="77"/>
      <c r="N863" s="77"/>
      <c r="O863" s="128"/>
      <c r="P863" s="129"/>
      <c r="Q863" s="129"/>
      <c r="R863" s="130"/>
      <c r="S863" s="130"/>
      <c r="T863" s="130"/>
      <c r="X863" s="131"/>
      <c r="Y863" s="131"/>
      <c r="Z863" s="131"/>
      <c r="AA863" s="131"/>
      <c r="AD863" s="132"/>
    </row>
    <row r="864" spans="2:30" s="104" customFormat="1" ht="12" customHeight="1" x14ac:dyDescent="0.2">
      <c r="B864" s="77"/>
      <c r="C864" s="123"/>
      <c r="F864" s="124"/>
      <c r="G864" s="125" t="s">
        <v>292</v>
      </c>
      <c r="H864" s="126"/>
      <c r="I864" s="127"/>
      <c r="J864" s="133"/>
      <c r="K864" s="114"/>
      <c r="L864" s="77"/>
      <c r="M864" s="77"/>
      <c r="N864" s="77"/>
      <c r="O864" s="128"/>
      <c r="P864" s="129"/>
      <c r="Q864" s="129"/>
      <c r="R864" s="130"/>
      <c r="S864" s="130"/>
      <c r="T864" s="130"/>
      <c r="X864" s="131"/>
      <c r="Y864" s="131"/>
      <c r="Z864" s="131"/>
      <c r="AA864" s="131"/>
      <c r="AD864" s="132"/>
    </row>
    <row r="865" spans="2:30" s="104" customFormat="1" ht="12" customHeight="1" x14ac:dyDescent="0.2">
      <c r="B865" s="77"/>
      <c r="C865" s="123"/>
      <c r="F865" s="124"/>
      <c r="G865" s="125" t="s">
        <v>292</v>
      </c>
      <c r="H865" s="126"/>
      <c r="I865" s="127"/>
      <c r="J865" s="133"/>
      <c r="K865" s="114"/>
      <c r="L865" s="77"/>
      <c r="M865" s="77"/>
      <c r="N865" s="77"/>
      <c r="O865" s="128"/>
      <c r="P865" s="129"/>
      <c r="Q865" s="129"/>
      <c r="R865" s="130"/>
      <c r="S865" s="130"/>
      <c r="T865" s="130"/>
      <c r="X865" s="131"/>
      <c r="Y865" s="131"/>
      <c r="Z865" s="131"/>
      <c r="AA865" s="131"/>
      <c r="AD865" s="132"/>
    </row>
    <row r="866" spans="2:30" s="104" customFormat="1" ht="12" customHeight="1" x14ac:dyDescent="0.2">
      <c r="B866" s="77"/>
      <c r="C866" s="123"/>
      <c r="F866" s="124"/>
      <c r="G866" s="125" t="s">
        <v>292</v>
      </c>
      <c r="H866" s="126"/>
      <c r="I866" s="127"/>
      <c r="J866" s="133"/>
      <c r="K866" s="114"/>
      <c r="L866" s="77"/>
      <c r="M866" s="77"/>
      <c r="N866" s="77"/>
      <c r="O866" s="128"/>
      <c r="P866" s="129"/>
      <c r="Q866" s="129"/>
      <c r="R866" s="130"/>
      <c r="S866" s="130"/>
      <c r="T866" s="130"/>
      <c r="X866" s="131"/>
      <c r="Y866" s="131"/>
      <c r="Z866" s="131"/>
      <c r="AA866" s="131"/>
      <c r="AD866" s="132"/>
    </row>
    <row r="867" spans="2:30" s="104" customFormat="1" ht="12" customHeight="1" x14ac:dyDescent="0.2">
      <c r="B867" s="77"/>
      <c r="C867" s="123"/>
      <c r="F867" s="124"/>
      <c r="G867" s="125" t="s">
        <v>292</v>
      </c>
      <c r="H867" s="126"/>
      <c r="I867" s="127"/>
      <c r="J867" s="133"/>
      <c r="K867" s="114"/>
      <c r="L867" s="77"/>
      <c r="M867" s="77"/>
      <c r="N867" s="77"/>
      <c r="O867" s="128"/>
      <c r="P867" s="129"/>
      <c r="Q867" s="129"/>
      <c r="R867" s="130"/>
      <c r="S867" s="130"/>
      <c r="T867" s="130"/>
      <c r="X867" s="131"/>
      <c r="Y867" s="131"/>
      <c r="Z867" s="131"/>
      <c r="AA867" s="131"/>
      <c r="AD867" s="132"/>
    </row>
    <row r="868" spans="2:30" s="104" customFormat="1" ht="12" customHeight="1" x14ac:dyDescent="0.2">
      <c r="B868" s="77"/>
      <c r="C868" s="123"/>
      <c r="F868" s="124"/>
      <c r="G868" s="125" t="s">
        <v>292</v>
      </c>
      <c r="H868" s="126"/>
      <c r="I868" s="127"/>
      <c r="J868" s="133"/>
      <c r="K868" s="114"/>
      <c r="L868" s="77"/>
      <c r="M868" s="77"/>
      <c r="N868" s="77"/>
      <c r="O868" s="128"/>
      <c r="P868" s="129"/>
      <c r="Q868" s="129"/>
      <c r="R868" s="130"/>
      <c r="S868" s="130"/>
      <c r="T868" s="130"/>
      <c r="X868" s="131"/>
      <c r="Y868" s="131"/>
      <c r="Z868" s="131"/>
      <c r="AA868" s="131"/>
      <c r="AD868" s="132"/>
    </row>
    <row r="869" spans="2:30" s="104" customFormat="1" ht="12" customHeight="1" x14ac:dyDescent="0.2">
      <c r="B869" s="77"/>
      <c r="C869" s="123"/>
      <c r="F869" s="124"/>
      <c r="G869" s="125" t="s">
        <v>292</v>
      </c>
      <c r="H869" s="126"/>
      <c r="I869" s="127"/>
      <c r="J869" s="133"/>
      <c r="K869" s="114"/>
      <c r="L869" s="77"/>
      <c r="M869" s="77"/>
      <c r="N869" s="77"/>
      <c r="O869" s="128"/>
      <c r="P869" s="129"/>
      <c r="Q869" s="129"/>
      <c r="R869" s="130"/>
      <c r="S869" s="130"/>
      <c r="T869" s="130"/>
      <c r="X869" s="131"/>
      <c r="Y869" s="131"/>
      <c r="Z869" s="131"/>
      <c r="AA869" s="131"/>
      <c r="AD869" s="132"/>
    </row>
    <row r="870" spans="2:30" s="104" customFormat="1" ht="12" customHeight="1" x14ac:dyDescent="0.2">
      <c r="B870" s="77"/>
      <c r="C870" s="123"/>
      <c r="F870" s="124"/>
      <c r="G870" s="125" t="s">
        <v>292</v>
      </c>
      <c r="H870" s="126"/>
      <c r="I870" s="127"/>
      <c r="J870" s="133"/>
      <c r="K870" s="114"/>
      <c r="L870" s="77"/>
      <c r="M870" s="77"/>
      <c r="N870" s="77"/>
      <c r="O870" s="128"/>
      <c r="P870" s="129"/>
      <c r="Q870" s="129"/>
      <c r="R870" s="130"/>
      <c r="S870" s="130"/>
      <c r="T870" s="130"/>
      <c r="X870" s="131"/>
      <c r="Y870" s="131"/>
      <c r="Z870" s="131"/>
      <c r="AA870" s="131"/>
      <c r="AD870" s="132"/>
    </row>
    <row r="871" spans="2:30" s="104" customFormat="1" ht="12" customHeight="1" x14ac:dyDescent="0.2">
      <c r="B871" s="77"/>
      <c r="C871" s="123"/>
      <c r="F871" s="124"/>
      <c r="G871" s="125" t="s">
        <v>292</v>
      </c>
      <c r="H871" s="126"/>
      <c r="I871" s="127"/>
      <c r="J871" s="133"/>
      <c r="K871" s="114"/>
      <c r="L871" s="77"/>
      <c r="M871" s="77"/>
      <c r="N871" s="77"/>
      <c r="O871" s="128"/>
      <c r="P871" s="129"/>
      <c r="Q871" s="129"/>
      <c r="R871" s="130"/>
      <c r="S871" s="130"/>
      <c r="T871" s="130"/>
      <c r="X871" s="131"/>
      <c r="Y871" s="131"/>
      <c r="Z871" s="131"/>
      <c r="AA871" s="131"/>
      <c r="AD871" s="132"/>
    </row>
    <row r="872" spans="2:30" s="104" customFormat="1" ht="12" customHeight="1" x14ac:dyDescent="0.2">
      <c r="B872" s="77"/>
      <c r="C872" s="123"/>
      <c r="F872" s="124"/>
      <c r="G872" s="125" t="s">
        <v>292</v>
      </c>
      <c r="H872" s="126"/>
      <c r="I872" s="127"/>
      <c r="J872" s="133"/>
      <c r="K872" s="114"/>
      <c r="L872" s="77"/>
      <c r="M872" s="77"/>
      <c r="N872" s="77"/>
      <c r="O872" s="128"/>
      <c r="P872" s="129"/>
      <c r="Q872" s="129"/>
      <c r="R872" s="130"/>
      <c r="S872" s="130"/>
      <c r="T872" s="130"/>
      <c r="X872" s="131"/>
      <c r="Y872" s="131"/>
      <c r="Z872" s="131"/>
      <c r="AA872" s="131"/>
      <c r="AD872" s="132"/>
    </row>
    <row r="873" spans="2:30" s="104" customFormat="1" ht="12" customHeight="1" x14ac:dyDescent="0.2">
      <c r="B873" s="77"/>
      <c r="C873" s="123"/>
      <c r="F873" s="124"/>
      <c r="G873" s="125" t="s">
        <v>292</v>
      </c>
      <c r="H873" s="126"/>
      <c r="I873" s="127"/>
      <c r="J873" s="133"/>
      <c r="K873" s="114"/>
      <c r="L873" s="77"/>
      <c r="M873" s="77"/>
      <c r="N873" s="77"/>
      <c r="O873" s="128"/>
      <c r="P873" s="129"/>
      <c r="Q873" s="129"/>
      <c r="R873" s="130"/>
      <c r="S873" s="130"/>
      <c r="T873" s="130"/>
      <c r="X873" s="131"/>
      <c r="Y873" s="131"/>
      <c r="Z873" s="131"/>
      <c r="AA873" s="131"/>
      <c r="AD873" s="132"/>
    </row>
    <row r="874" spans="2:30" s="104" customFormat="1" ht="12" customHeight="1" x14ac:dyDescent="0.2">
      <c r="B874" s="77"/>
      <c r="C874" s="123"/>
      <c r="F874" s="124"/>
      <c r="G874" s="125" t="s">
        <v>292</v>
      </c>
      <c r="H874" s="126"/>
      <c r="I874" s="127"/>
      <c r="J874" s="133"/>
      <c r="K874" s="114"/>
      <c r="L874" s="77"/>
      <c r="M874" s="77"/>
      <c r="N874" s="77"/>
      <c r="O874" s="128"/>
      <c r="P874" s="129"/>
      <c r="Q874" s="129"/>
      <c r="R874" s="130"/>
      <c r="S874" s="130"/>
      <c r="T874" s="130"/>
      <c r="X874" s="131"/>
      <c r="Y874" s="131"/>
      <c r="Z874" s="131"/>
      <c r="AA874" s="131"/>
      <c r="AD874" s="132"/>
    </row>
    <row r="875" spans="2:30" s="104" customFormat="1" ht="12" customHeight="1" x14ac:dyDescent="0.2">
      <c r="B875" s="77"/>
      <c r="C875" s="123"/>
      <c r="F875" s="124"/>
      <c r="G875" s="125" t="s">
        <v>292</v>
      </c>
      <c r="H875" s="126"/>
      <c r="I875" s="127"/>
      <c r="J875" s="133"/>
      <c r="K875" s="114"/>
      <c r="L875" s="77"/>
      <c r="M875" s="77"/>
      <c r="N875" s="77"/>
      <c r="O875" s="128"/>
      <c r="P875" s="129"/>
      <c r="Q875" s="129"/>
      <c r="R875" s="130"/>
      <c r="S875" s="130"/>
      <c r="T875" s="130"/>
      <c r="X875" s="131"/>
      <c r="Y875" s="131"/>
      <c r="Z875" s="131"/>
      <c r="AA875" s="131"/>
      <c r="AD875" s="132"/>
    </row>
    <row r="876" spans="2:30" s="104" customFormat="1" ht="12" customHeight="1" x14ac:dyDescent="0.2">
      <c r="B876" s="77"/>
      <c r="C876" s="123"/>
      <c r="F876" s="124"/>
      <c r="G876" s="125" t="s">
        <v>292</v>
      </c>
      <c r="H876" s="126"/>
      <c r="I876" s="127"/>
      <c r="J876" s="133"/>
      <c r="K876" s="114"/>
      <c r="L876" s="77"/>
      <c r="M876" s="77"/>
      <c r="N876" s="77"/>
      <c r="O876" s="128"/>
      <c r="P876" s="129"/>
      <c r="Q876" s="129"/>
      <c r="R876" s="130"/>
      <c r="S876" s="130"/>
      <c r="T876" s="130"/>
      <c r="X876" s="131"/>
      <c r="Y876" s="131"/>
      <c r="Z876" s="131"/>
      <c r="AA876" s="131"/>
      <c r="AD876" s="132"/>
    </row>
    <row r="877" spans="2:30" s="104" customFormat="1" ht="12" customHeight="1" x14ac:dyDescent="0.2">
      <c r="B877" s="77"/>
      <c r="C877" s="123"/>
      <c r="F877" s="124"/>
      <c r="G877" s="125" t="s">
        <v>292</v>
      </c>
      <c r="H877" s="126"/>
      <c r="I877" s="127"/>
      <c r="J877" s="133"/>
      <c r="K877" s="114"/>
      <c r="L877" s="77"/>
      <c r="M877" s="77"/>
      <c r="N877" s="77"/>
      <c r="O877" s="128"/>
      <c r="P877" s="129"/>
      <c r="Q877" s="129"/>
      <c r="R877" s="130"/>
      <c r="S877" s="130"/>
      <c r="T877" s="130"/>
      <c r="X877" s="131"/>
      <c r="Y877" s="131"/>
      <c r="Z877" s="131"/>
      <c r="AA877" s="131"/>
      <c r="AD877" s="132"/>
    </row>
    <row r="878" spans="2:30" s="104" customFormat="1" ht="12" customHeight="1" x14ac:dyDescent="0.2">
      <c r="B878" s="77"/>
      <c r="C878" s="123"/>
      <c r="F878" s="124"/>
      <c r="G878" s="125" t="s">
        <v>292</v>
      </c>
      <c r="H878" s="126"/>
      <c r="I878" s="127"/>
      <c r="J878" s="133"/>
      <c r="K878" s="114"/>
      <c r="L878" s="77"/>
      <c r="M878" s="77"/>
      <c r="N878" s="77"/>
      <c r="O878" s="128"/>
      <c r="P878" s="129"/>
      <c r="Q878" s="129"/>
      <c r="R878" s="130"/>
      <c r="S878" s="130"/>
      <c r="T878" s="130"/>
      <c r="X878" s="131"/>
      <c r="Y878" s="131"/>
      <c r="Z878" s="131"/>
      <c r="AA878" s="131"/>
      <c r="AD878" s="132"/>
    </row>
    <row r="879" spans="2:30" s="104" customFormat="1" ht="12" customHeight="1" x14ac:dyDescent="0.2">
      <c r="B879" s="77"/>
      <c r="C879" s="123"/>
      <c r="F879" s="124"/>
      <c r="G879" s="125" t="s">
        <v>292</v>
      </c>
      <c r="H879" s="126"/>
      <c r="I879" s="127"/>
      <c r="J879" s="133"/>
      <c r="K879" s="114"/>
      <c r="L879" s="77"/>
      <c r="M879" s="77"/>
      <c r="N879" s="77"/>
      <c r="O879" s="128"/>
      <c r="P879" s="129"/>
      <c r="Q879" s="129"/>
      <c r="R879" s="130"/>
      <c r="S879" s="130"/>
      <c r="T879" s="130"/>
      <c r="X879" s="131"/>
      <c r="Y879" s="131"/>
      <c r="Z879" s="131"/>
      <c r="AA879" s="131"/>
      <c r="AD879" s="132"/>
    </row>
    <row r="880" spans="2:30" s="104" customFormat="1" ht="12" customHeight="1" x14ac:dyDescent="0.2">
      <c r="B880" s="77"/>
      <c r="C880" s="123"/>
      <c r="F880" s="124"/>
      <c r="G880" s="125" t="s">
        <v>292</v>
      </c>
      <c r="H880" s="126"/>
      <c r="I880" s="127"/>
      <c r="J880" s="133"/>
      <c r="K880" s="114"/>
      <c r="L880" s="77"/>
      <c r="M880" s="77"/>
      <c r="N880" s="77"/>
      <c r="O880" s="128"/>
      <c r="P880" s="129"/>
      <c r="Q880" s="129"/>
      <c r="R880" s="130"/>
      <c r="S880" s="130"/>
      <c r="T880" s="130"/>
      <c r="X880" s="131"/>
      <c r="Y880" s="131"/>
      <c r="Z880" s="131"/>
      <c r="AA880" s="131"/>
      <c r="AD880" s="132"/>
    </row>
    <row r="881" spans="2:30" s="104" customFormat="1" ht="12" customHeight="1" x14ac:dyDescent="0.2">
      <c r="B881" s="77"/>
      <c r="C881" s="123"/>
      <c r="F881" s="124"/>
      <c r="G881" s="125" t="s">
        <v>292</v>
      </c>
      <c r="H881" s="126"/>
      <c r="I881" s="127"/>
      <c r="J881" s="133"/>
      <c r="K881" s="114"/>
      <c r="L881" s="77"/>
      <c r="M881" s="77"/>
      <c r="N881" s="77"/>
      <c r="O881" s="128"/>
      <c r="P881" s="129"/>
      <c r="Q881" s="129"/>
      <c r="R881" s="130"/>
      <c r="S881" s="130"/>
      <c r="T881" s="130"/>
      <c r="X881" s="131"/>
      <c r="Y881" s="131"/>
      <c r="Z881" s="131"/>
      <c r="AA881" s="131"/>
      <c r="AD881" s="132"/>
    </row>
    <row r="882" spans="2:30" s="104" customFormat="1" ht="12" customHeight="1" x14ac:dyDescent="0.2">
      <c r="B882" s="77"/>
      <c r="C882" s="123"/>
      <c r="F882" s="124"/>
      <c r="G882" s="125" t="s">
        <v>292</v>
      </c>
      <c r="H882" s="126"/>
      <c r="I882" s="127"/>
      <c r="J882" s="133"/>
      <c r="K882" s="114"/>
      <c r="L882" s="77"/>
      <c r="M882" s="77"/>
      <c r="N882" s="77"/>
      <c r="O882" s="128"/>
      <c r="P882" s="129"/>
      <c r="Q882" s="129"/>
      <c r="R882" s="130"/>
      <c r="S882" s="130"/>
      <c r="T882" s="130"/>
      <c r="X882" s="131"/>
      <c r="Y882" s="131"/>
      <c r="Z882" s="131"/>
      <c r="AA882" s="131"/>
      <c r="AD882" s="132"/>
    </row>
    <row r="883" spans="2:30" s="104" customFormat="1" ht="12" customHeight="1" x14ac:dyDescent="0.2">
      <c r="B883" s="77"/>
      <c r="C883" s="123"/>
      <c r="F883" s="124"/>
      <c r="G883" s="125" t="s">
        <v>292</v>
      </c>
      <c r="H883" s="126"/>
      <c r="I883" s="127"/>
      <c r="J883" s="133"/>
      <c r="K883" s="114"/>
      <c r="L883" s="77"/>
      <c r="M883" s="77"/>
      <c r="N883" s="77"/>
      <c r="O883" s="128"/>
      <c r="P883" s="129"/>
      <c r="Q883" s="129"/>
      <c r="R883" s="130"/>
      <c r="S883" s="130"/>
      <c r="T883" s="130"/>
      <c r="X883" s="131"/>
      <c r="Y883" s="131"/>
      <c r="Z883" s="131"/>
      <c r="AA883" s="131"/>
      <c r="AD883" s="132"/>
    </row>
    <row r="884" spans="2:30" s="104" customFormat="1" ht="12" customHeight="1" x14ac:dyDescent="0.2">
      <c r="B884" s="77"/>
      <c r="C884" s="123"/>
      <c r="F884" s="124"/>
      <c r="G884" s="125" t="s">
        <v>292</v>
      </c>
      <c r="H884" s="126"/>
      <c r="I884" s="127"/>
      <c r="J884" s="133"/>
      <c r="K884" s="114"/>
      <c r="L884" s="77"/>
      <c r="M884" s="77"/>
      <c r="N884" s="77"/>
      <c r="O884" s="128"/>
      <c r="P884" s="129"/>
      <c r="Q884" s="129"/>
      <c r="R884" s="130"/>
      <c r="S884" s="130"/>
      <c r="T884" s="130"/>
      <c r="X884" s="131"/>
      <c r="Y884" s="131"/>
      <c r="Z884" s="131"/>
      <c r="AA884" s="131"/>
      <c r="AD884" s="132"/>
    </row>
    <row r="885" spans="2:30" s="104" customFormat="1" ht="12" customHeight="1" x14ac:dyDescent="0.2">
      <c r="B885" s="77"/>
      <c r="C885" s="123"/>
      <c r="F885" s="124"/>
      <c r="G885" s="125" t="s">
        <v>292</v>
      </c>
      <c r="H885" s="126"/>
      <c r="I885" s="127"/>
      <c r="J885" s="133"/>
      <c r="K885" s="114"/>
      <c r="L885" s="77"/>
      <c r="M885" s="77"/>
      <c r="N885" s="77"/>
      <c r="O885" s="128"/>
      <c r="P885" s="129"/>
      <c r="Q885" s="129"/>
      <c r="R885" s="130"/>
      <c r="S885" s="130"/>
      <c r="T885" s="130"/>
      <c r="X885" s="131"/>
      <c r="Y885" s="131"/>
      <c r="Z885" s="131"/>
      <c r="AA885" s="131"/>
      <c r="AD885" s="132"/>
    </row>
    <row r="886" spans="2:30" s="104" customFormat="1" ht="12" customHeight="1" x14ac:dyDescent="0.2">
      <c r="B886" s="77"/>
      <c r="C886" s="123"/>
      <c r="F886" s="124"/>
      <c r="G886" s="125" t="s">
        <v>292</v>
      </c>
      <c r="H886" s="126"/>
      <c r="I886" s="127"/>
      <c r="J886" s="133"/>
      <c r="K886" s="114"/>
      <c r="L886" s="77"/>
      <c r="M886" s="77"/>
      <c r="N886" s="77"/>
      <c r="O886" s="128"/>
      <c r="P886" s="129"/>
      <c r="Q886" s="129"/>
      <c r="R886" s="130"/>
      <c r="S886" s="130"/>
      <c r="T886" s="130"/>
      <c r="X886" s="131"/>
      <c r="Y886" s="131"/>
      <c r="Z886" s="131"/>
      <c r="AA886" s="131"/>
      <c r="AD886" s="132"/>
    </row>
    <row r="887" spans="2:30" s="104" customFormat="1" ht="12" customHeight="1" x14ac:dyDescent="0.2">
      <c r="B887" s="77"/>
      <c r="C887" s="123"/>
      <c r="F887" s="124"/>
      <c r="G887" s="125" t="s">
        <v>292</v>
      </c>
      <c r="H887" s="126"/>
      <c r="I887" s="127"/>
      <c r="J887" s="133"/>
      <c r="K887" s="114"/>
      <c r="L887" s="77"/>
      <c r="M887" s="77"/>
      <c r="N887" s="77"/>
      <c r="O887" s="128"/>
      <c r="P887" s="129"/>
      <c r="Q887" s="129"/>
      <c r="R887" s="130"/>
      <c r="S887" s="130"/>
      <c r="T887" s="130"/>
      <c r="X887" s="131"/>
      <c r="Y887" s="131"/>
      <c r="Z887" s="131"/>
      <c r="AA887" s="131"/>
      <c r="AD887" s="132"/>
    </row>
    <row r="888" spans="2:30" s="104" customFormat="1" ht="12" customHeight="1" x14ac:dyDescent="0.2">
      <c r="B888" s="77"/>
      <c r="C888" s="123"/>
      <c r="F888" s="124"/>
      <c r="G888" s="125" t="s">
        <v>292</v>
      </c>
      <c r="H888" s="126"/>
      <c r="I888" s="127"/>
      <c r="J888" s="133"/>
      <c r="K888" s="114"/>
      <c r="L888" s="77"/>
      <c r="M888" s="77"/>
      <c r="N888" s="77"/>
      <c r="O888" s="128"/>
      <c r="P888" s="129"/>
      <c r="Q888" s="129"/>
      <c r="R888" s="130"/>
      <c r="S888" s="130"/>
      <c r="T888" s="130"/>
      <c r="X888" s="131"/>
      <c r="Y888" s="131"/>
      <c r="Z888" s="131"/>
      <c r="AA888" s="131"/>
      <c r="AD888" s="132"/>
    </row>
    <row r="889" spans="2:30" s="104" customFormat="1" ht="12" customHeight="1" x14ac:dyDescent="0.2">
      <c r="B889" s="77"/>
      <c r="C889" s="123"/>
      <c r="F889" s="124"/>
      <c r="G889" s="125" t="s">
        <v>292</v>
      </c>
      <c r="H889" s="126"/>
      <c r="I889" s="127"/>
      <c r="J889" s="133"/>
      <c r="K889" s="114"/>
      <c r="L889" s="77"/>
      <c r="M889" s="77"/>
      <c r="N889" s="77"/>
      <c r="O889" s="128"/>
      <c r="P889" s="129"/>
      <c r="Q889" s="129"/>
      <c r="R889" s="130"/>
      <c r="S889" s="130"/>
      <c r="T889" s="130"/>
      <c r="X889" s="131"/>
      <c r="Y889" s="131"/>
      <c r="Z889" s="131"/>
      <c r="AA889" s="131"/>
      <c r="AD889" s="132"/>
    </row>
    <row r="890" spans="2:30" s="104" customFormat="1" ht="12" customHeight="1" x14ac:dyDescent="0.2">
      <c r="B890" s="77"/>
      <c r="C890" s="123"/>
      <c r="F890" s="124"/>
      <c r="G890" s="125" t="s">
        <v>292</v>
      </c>
      <c r="H890" s="126"/>
      <c r="I890" s="127"/>
      <c r="J890" s="133"/>
      <c r="K890" s="114"/>
      <c r="L890" s="77"/>
      <c r="M890" s="77"/>
      <c r="N890" s="77"/>
      <c r="O890" s="128"/>
      <c r="P890" s="129"/>
      <c r="Q890" s="129"/>
      <c r="R890" s="130"/>
      <c r="S890" s="130"/>
      <c r="T890" s="130"/>
      <c r="X890" s="131"/>
      <c r="Y890" s="131"/>
      <c r="Z890" s="131"/>
      <c r="AA890" s="131"/>
      <c r="AD890" s="132"/>
    </row>
    <row r="891" spans="2:30" s="104" customFormat="1" ht="12" customHeight="1" x14ac:dyDescent="0.2">
      <c r="B891" s="77"/>
      <c r="C891" s="123"/>
      <c r="F891" s="124"/>
      <c r="G891" s="125" t="s">
        <v>292</v>
      </c>
      <c r="H891" s="126"/>
      <c r="I891" s="127"/>
      <c r="J891" s="133"/>
      <c r="K891" s="114"/>
      <c r="L891" s="77"/>
      <c r="M891" s="77"/>
      <c r="N891" s="77"/>
      <c r="O891" s="128"/>
      <c r="P891" s="129"/>
      <c r="Q891" s="129"/>
      <c r="R891" s="130"/>
      <c r="S891" s="130"/>
      <c r="T891" s="130"/>
      <c r="X891" s="131"/>
      <c r="Y891" s="131"/>
      <c r="Z891" s="131"/>
      <c r="AA891" s="131"/>
      <c r="AD891" s="132"/>
    </row>
    <row r="892" spans="2:30" s="104" customFormat="1" ht="12" customHeight="1" x14ac:dyDescent="0.2">
      <c r="B892" s="77"/>
      <c r="C892" s="123"/>
      <c r="F892" s="124"/>
      <c r="G892" s="125" t="s">
        <v>292</v>
      </c>
      <c r="H892" s="126"/>
      <c r="I892" s="127"/>
      <c r="J892" s="133"/>
      <c r="K892" s="114"/>
      <c r="L892" s="77"/>
      <c r="M892" s="77"/>
      <c r="N892" s="77"/>
      <c r="O892" s="128"/>
      <c r="P892" s="129"/>
      <c r="Q892" s="129"/>
      <c r="R892" s="130"/>
      <c r="S892" s="130"/>
      <c r="T892" s="130"/>
      <c r="X892" s="131"/>
      <c r="Y892" s="131"/>
      <c r="Z892" s="131"/>
      <c r="AA892" s="131"/>
      <c r="AD892" s="132"/>
    </row>
    <row r="893" spans="2:30" s="104" customFormat="1" ht="12" customHeight="1" x14ac:dyDescent="0.2">
      <c r="B893" s="77"/>
      <c r="C893" s="123"/>
      <c r="F893" s="124"/>
      <c r="G893" s="125" t="s">
        <v>292</v>
      </c>
      <c r="H893" s="126"/>
      <c r="I893" s="127"/>
      <c r="J893" s="133"/>
      <c r="K893" s="114"/>
      <c r="L893" s="77"/>
      <c r="M893" s="77"/>
      <c r="N893" s="77"/>
      <c r="O893" s="128"/>
      <c r="P893" s="129"/>
      <c r="Q893" s="129"/>
      <c r="R893" s="130"/>
      <c r="S893" s="130"/>
      <c r="T893" s="130"/>
      <c r="X893" s="131"/>
      <c r="Y893" s="131"/>
      <c r="Z893" s="131"/>
      <c r="AA893" s="131"/>
      <c r="AD893" s="132"/>
    </row>
    <row r="894" spans="2:30" s="104" customFormat="1" ht="12" customHeight="1" x14ac:dyDescent="0.2">
      <c r="B894" s="77"/>
      <c r="C894" s="123"/>
      <c r="F894" s="124"/>
      <c r="G894" s="125" t="s">
        <v>292</v>
      </c>
      <c r="H894" s="126"/>
      <c r="I894" s="127"/>
      <c r="J894" s="133"/>
      <c r="K894" s="114"/>
      <c r="L894" s="77"/>
      <c r="M894" s="77"/>
      <c r="N894" s="77"/>
      <c r="O894" s="128"/>
      <c r="P894" s="129"/>
      <c r="Q894" s="129"/>
      <c r="R894" s="130"/>
      <c r="S894" s="130"/>
      <c r="T894" s="130"/>
      <c r="X894" s="131"/>
      <c r="Y894" s="131"/>
      <c r="Z894" s="131"/>
      <c r="AA894" s="131"/>
      <c r="AD894" s="132"/>
    </row>
    <row r="895" spans="2:30" s="104" customFormat="1" ht="12" customHeight="1" x14ac:dyDescent="0.2">
      <c r="B895" s="77"/>
      <c r="C895" s="123"/>
      <c r="F895" s="124"/>
      <c r="G895" s="125" t="s">
        <v>292</v>
      </c>
      <c r="H895" s="126"/>
      <c r="I895" s="127"/>
      <c r="J895" s="133"/>
      <c r="K895" s="114"/>
      <c r="L895" s="77"/>
      <c r="M895" s="77"/>
      <c r="N895" s="77"/>
      <c r="O895" s="128"/>
      <c r="P895" s="129"/>
      <c r="Q895" s="129"/>
      <c r="R895" s="130"/>
      <c r="S895" s="130"/>
      <c r="T895" s="130"/>
      <c r="X895" s="131"/>
      <c r="Y895" s="131"/>
      <c r="Z895" s="131"/>
      <c r="AA895" s="131"/>
      <c r="AD895" s="132"/>
    </row>
    <row r="896" spans="2:30" s="104" customFormat="1" ht="12" customHeight="1" x14ac:dyDescent="0.2">
      <c r="B896" s="77"/>
      <c r="C896" s="123"/>
      <c r="F896" s="124"/>
      <c r="G896" s="125" t="s">
        <v>292</v>
      </c>
      <c r="H896" s="126"/>
      <c r="I896" s="127"/>
      <c r="J896" s="133"/>
      <c r="K896" s="114"/>
      <c r="L896" s="77"/>
      <c r="M896" s="77"/>
      <c r="N896" s="77"/>
      <c r="O896" s="128"/>
      <c r="P896" s="129"/>
      <c r="Q896" s="129"/>
      <c r="R896" s="130"/>
      <c r="S896" s="130"/>
      <c r="T896" s="130"/>
      <c r="X896" s="131"/>
      <c r="Y896" s="131"/>
      <c r="Z896" s="131"/>
      <c r="AA896" s="131"/>
      <c r="AD896" s="132"/>
    </row>
    <row r="897" spans="2:30" s="104" customFormat="1" ht="12" customHeight="1" x14ac:dyDescent="0.2">
      <c r="B897" s="77"/>
      <c r="C897" s="123"/>
      <c r="F897" s="124"/>
      <c r="G897" s="125" t="s">
        <v>292</v>
      </c>
      <c r="H897" s="126"/>
      <c r="I897" s="127"/>
      <c r="J897" s="133"/>
      <c r="K897" s="114"/>
      <c r="L897" s="77"/>
      <c r="M897" s="77"/>
      <c r="N897" s="77"/>
      <c r="O897" s="128"/>
      <c r="P897" s="129"/>
      <c r="Q897" s="129"/>
      <c r="R897" s="130"/>
      <c r="S897" s="130"/>
      <c r="T897" s="130"/>
      <c r="X897" s="131"/>
      <c r="Y897" s="131"/>
      <c r="Z897" s="131"/>
      <c r="AA897" s="131"/>
      <c r="AD897" s="132"/>
    </row>
    <row r="898" spans="2:30" s="104" customFormat="1" ht="12" customHeight="1" x14ac:dyDescent="0.2">
      <c r="B898" s="77"/>
      <c r="C898" s="123"/>
      <c r="F898" s="124"/>
      <c r="G898" s="125" t="s">
        <v>292</v>
      </c>
      <c r="H898" s="126"/>
      <c r="I898" s="127"/>
      <c r="J898" s="133"/>
      <c r="K898" s="114"/>
      <c r="L898" s="77"/>
      <c r="M898" s="77"/>
      <c r="N898" s="77"/>
      <c r="O898" s="128"/>
      <c r="P898" s="129"/>
      <c r="Q898" s="129"/>
      <c r="R898" s="130"/>
      <c r="S898" s="130"/>
      <c r="T898" s="130"/>
      <c r="X898" s="131"/>
      <c r="Y898" s="131"/>
      <c r="Z898" s="131"/>
      <c r="AA898" s="131"/>
      <c r="AD898" s="132"/>
    </row>
    <row r="899" spans="2:30" s="104" customFormat="1" ht="12" customHeight="1" x14ac:dyDescent="0.2">
      <c r="B899" s="77"/>
      <c r="C899" s="123"/>
      <c r="F899" s="124"/>
      <c r="G899" s="125" t="s">
        <v>292</v>
      </c>
      <c r="H899" s="126"/>
      <c r="I899" s="127"/>
      <c r="J899" s="133"/>
      <c r="K899" s="114"/>
      <c r="L899" s="77"/>
      <c r="M899" s="77"/>
      <c r="N899" s="77"/>
      <c r="O899" s="128"/>
      <c r="P899" s="129"/>
      <c r="Q899" s="129"/>
      <c r="R899" s="130"/>
      <c r="S899" s="130"/>
      <c r="T899" s="130"/>
      <c r="X899" s="131"/>
      <c r="Y899" s="131"/>
      <c r="Z899" s="131"/>
      <c r="AA899" s="131"/>
      <c r="AD899" s="132"/>
    </row>
    <row r="900" spans="2:30" s="104" customFormat="1" ht="12" customHeight="1" x14ac:dyDescent="0.2">
      <c r="B900" s="77"/>
      <c r="C900" s="123"/>
      <c r="F900" s="124"/>
      <c r="G900" s="125" t="s">
        <v>292</v>
      </c>
      <c r="H900" s="126"/>
      <c r="I900" s="127"/>
      <c r="J900" s="133"/>
      <c r="K900" s="114"/>
      <c r="L900" s="77"/>
      <c r="M900" s="77"/>
      <c r="N900" s="77"/>
      <c r="O900" s="128"/>
      <c r="P900" s="129"/>
      <c r="Q900" s="129"/>
      <c r="R900" s="130"/>
      <c r="S900" s="130"/>
      <c r="T900" s="130"/>
      <c r="X900" s="131"/>
      <c r="Y900" s="131"/>
      <c r="Z900" s="131"/>
      <c r="AA900" s="131"/>
      <c r="AD900" s="132"/>
    </row>
    <row r="901" spans="2:30" s="104" customFormat="1" ht="12" customHeight="1" x14ac:dyDescent="0.2">
      <c r="B901" s="77"/>
      <c r="C901" s="123"/>
      <c r="F901" s="124"/>
      <c r="G901" s="125" t="s">
        <v>292</v>
      </c>
      <c r="H901" s="126"/>
      <c r="I901" s="127"/>
      <c r="J901" s="133"/>
      <c r="K901" s="114"/>
      <c r="L901" s="77"/>
      <c r="M901" s="77"/>
      <c r="N901" s="77"/>
      <c r="O901" s="128"/>
      <c r="P901" s="129"/>
      <c r="Q901" s="129"/>
      <c r="R901" s="130"/>
      <c r="S901" s="130"/>
      <c r="T901" s="130"/>
      <c r="X901" s="131"/>
      <c r="Y901" s="131"/>
      <c r="Z901" s="131"/>
      <c r="AA901" s="131"/>
      <c r="AD901" s="132"/>
    </row>
    <row r="902" spans="2:30" s="104" customFormat="1" ht="12" customHeight="1" x14ac:dyDescent="0.2">
      <c r="B902" s="77"/>
      <c r="C902" s="123"/>
      <c r="F902" s="124"/>
      <c r="G902" s="125" t="s">
        <v>292</v>
      </c>
      <c r="H902" s="126"/>
      <c r="I902" s="127"/>
      <c r="J902" s="133"/>
      <c r="K902" s="114"/>
      <c r="L902" s="77"/>
      <c r="M902" s="77"/>
      <c r="N902" s="77"/>
      <c r="O902" s="128"/>
      <c r="P902" s="129"/>
      <c r="Q902" s="129"/>
      <c r="R902" s="130"/>
      <c r="S902" s="130"/>
      <c r="T902" s="130"/>
      <c r="X902" s="131"/>
      <c r="Y902" s="131"/>
      <c r="Z902" s="131"/>
      <c r="AA902" s="131"/>
      <c r="AD902" s="132"/>
    </row>
    <row r="903" spans="2:30" s="104" customFormat="1" ht="12" customHeight="1" x14ac:dyDescent="0.2">
      <c r="B903" s="77"/>
      <c r="C903" s="123"/>
      <c r="F903" s="124"/>
      <c r="G903" s="125" t="s">
        <v>292</v>
      </c>
      <c r="H903" s="126"/>
      <c r="I903" s="127"/>
      <c r="J903" s="133"/>
      <c r="K903" s="114"/>
      <c r="L903" s="77"/>
      <c r="M903" s="77"/>
      <c r="N903" s="77"/>
      <c r="O903" s="128"/>
      <c r="P903" s="129"/>
      <c r="Q903" s="129"/>
      <c r="R903" s="130"/>
      <c r="S903" s="130"/>
      <c r="T903" s="130"/>
      <c r="X903" s="131"/>
      <c r="Y903" s="131"/>
      <c r="Z903" s="131"/>
      <c r="AA903" s="131"/>
      <c r="AD903" s="132"/>
    </row>
    <row r="904" spans="2:30" s="104" customFormat="1" ht="12" customHeight="1" x14ac:dyDescent="0.2">
      <c r="B904" s="77"/>
      <c r="C904" s="123"/>
      <c r="F904" s="124"/>
      <c r="G904" s="125" t="s">
        <v>292</v>
      </c>
      <c r="H904" s="126"/>
      <c r="I904" s="127"/>
      <c r="J904" s="133"/>
      <c r="K904" s="114"/>
      <c r="L904" s="77"/>
      <c r="M904" s="77"/>
      <c r="N904" s="77"/>
      <c r="O904" s="128"/>
      <c r="P904" s="129"/>
      <c r="Q904" s="129"/>
      <c r="R904" s="130"/>
      <c r="S904" s="130"/>
      <c r="T904" s="130"/>
      <c r="X904" s="131"/>
      <c r="Y904" s="131"/>
      <c r="Z904" s="131"/>
      <c r="AA904" s="131"/>
      <c r="AD904" s="132"/>
    </row>
    <row r="905" spans="2:30" s="104" customFormat="1" ht="12" customHeight="1" x14ac:dyDescent="0.2">
      <c r="B905" s="77"/>
      <c r="C905" s="123"/>
      <c r="F905" s="124"/>
      <c r="G905" s="125" t="s">
        <v>292</v>
      </c>
      <c r="H905" s="126"/>
      <c r="I905" s="127"/>
      <c r="J905" s="133"/>
      <c r="K905" s="114"/>
      <c r="L905" s="77"/>
      <c r="M905" s="77"/>
      <c r="N905" s="77"/>
      <c r="O905" s="128"/>
      <c r="P905" s="129"/>
      <c r="Q905" s="129"/>
      <c r="R905" s="130"/>
      <c r="S905" s="130"/>
      <c r="T905" s="130"/>
      <c r="X905" s="131"/>
      <c r="Y905" s="131"/>
      <c r="Z905" s="131"/>
      <c r="AA905" s="131"/>
      <c r="AD905" s="132"/>
    </row>
    <row r="906" spans="2:30" s="104" customFormat="1" ht="12" customHeight="1" x14ac:dyDescent="0.2">
      <c r="B906" s="77"/>
      <c r="C906" s="123"/>
      <c r="F906" s="124"/>
      <c r="G906" s="125" t="s">
        <v>292</v>
      </c>
      <c r="H906" s="126"/>
      <c r="I906" s="127"/>
      <c r="J906" s="133"/>
      <c r="K906" s="114"/>
      <c r="L906" s="77"/>
      <c r="M906" s="77"/>
      <c r="N906" s="77"/>
      <c r="O906" s="128"/>
      <c r="P906" s="129"/>
      <c r="Q906" s="129"/>
      <c r="R906" s="130"/>
      <c r="S906" s="130"/>
      <c r="T906" s="130"/>
      <c r="X906" s="131"/>
      <c r="Y906" s="131"/>
      <c r="Z906" s="131"/>
      <c r="AA906" s="131"/>
      <c r="AD906" s="132"/>
    </row>
    <row r="907" spans="2:30" s="104" customFormat="1" ht="12" customHeight="1" x14ac:dyDescent="0.2">
      <c r="B907" s="77"/>
      <c r="C907" s="123"/>
      <c r="F907" s="124"/>
      <c r="G907" s="125" t="s">
        <v>292</v>
      </c>
      <c r="H907" s="126"/>
      <c r="I907" s="127"/>
      <c r="J907" s="133"/>
      <c r="K907" s="114"/>
      <c r="L907" s="77"/>
      <c r="M907" s="77"/>
      <c r="N907" s="77"/>
      <c r="O907" s="128"/>
      <c r="P907" s="129"/>
      <c r="Q907" s="129"/>
      <c r="R907" s="130"/>
      <c r="S907" s="130"/>
      <c r="T907" s="130"/>
      <c r="X907" s="131"/>
      <c r="Y907" s="131"/>
      <c r="Z907" s="131"/>
      <c r="AA907" s="131"/>
      <c r="AD907" s="132"/>
    </row>
    <row r="908" spans="2:30" s="104" customFormat="1" ht="12" customHeight="1" x14ac:dyDescent="0.2">
      <c r="B908" s="77"/>
      <c r="C908" s="123"/>
      <c r="F908" s="124"/>
      <c r="G908" s="125" t="s">
        <v>292</v>
      </c>
      <c r="H908" s="126"/>
      <c r="I908" s="127"/>
      <c r="J908" s="133"/>
      <c r="K908" s="114"/>
      <c r="L908" s="77"/>
      <c r="M908" s="77"/>
      <c r="N908" s="77"/>
      <c r="O908" s="128"/>
      <c r="P908" s="129"/>
      <c r="Q908" s="129"/>
      <c r="R908" s="130"/>
      <c r="S908" s="130"/>
      <c r="T908" s="130"/>
      <c r="X908" s="131"/>
      <c r="Y908" s="131"/>
      <c r="Z908" s="131"/>
      <c r="AA908" s="131"/>
      <c r="AD908" s="132"/>
    </row>
    <row r="909" spans="2:30" s="104" customFormat="1" ht="12" customHeight="1" x14ac:dyDescent="0.2">
      <c r="B909" s="77"/>
      <c r="C909" s="123"/>
      <c r="F909" s="124"/>
      <c r="G909" s="125" t="s">
        <v>292</v>
      </c>
      <c r="H909" s="126"/>
      <c r="I909" s="127"/>
      <c r="J909" s="133"/>
      <c r="K909" s="114"/>
      <c r="L909" s="77"/>
      <c r="M909" s="77"/>
      <c r="N909" s="77"/>
      <c r="O909" s="128"/>
      <c r="P909" s="129"/>
      <c r="Q909" s="129"/>
      <c r="R909" s="130"/>
      <c r="S909" s="130"/>
      <c r="T909" s="130"/>
      <c r="X909" s="131"/>
      <c r="Y909" s="131"/>
      <c r="Z909" s="131"/>
      <c r="AA909" s="131"/>
      <c r="AD909" s="132"/>
    </row>
    <row r="910" spans="2:30" s="104" customFormat="1" ht="12" customHeight="1" x14ac:dyDescent="0.2">
      <c r="B910" s="77"/>
      <c r="C910" s="123"/>
      <c r="F910" s="124"/>
      <c r="G910" s="125" t="s">
        <v>292</v>
      </c>
      <c r="H910" s="126"/>
      <c r="I910" s="127"/>
      <c r="J910" s="133"/>
      <c r="K910" s="114"/>
      <c r="L910" s="77"/>
      <c r="M910" s="77"/>
      <c r="N910" s="77"/>
      <c r="O910" s="128"/>
      <c r="P910" s="129"/>
      <c r="Q910" s="129"/>
      <c r="R910" s="130"/>
      <c r="S910" s="130"/>
      <c r="T910" s="130"/>
      <c r="X910" s="131"/>
      <c r="Y910" s="131"/>
      <c r="Z910" s="131"/>
      <c r="AA910" s="131"/>
      <c r="AD910" s="132"/>
    </row>
    <row r="911" spans="2:30" s="104" customFormat="1" ht="12" customHeight="1" x14ac:dyDescent="0.2">
      <c r="B911" s="77"/>
      <c r="C911" s="123"/>
      <c r="F911" s="124"/>
      <c r="G911" s="125" t="s">
        <v>292</v>
      </c>
      <c r="H911" s="126"/>
      <c r="I911" s="127"/>
      <c r="J911" s="133"/>
      <c r="K911" s="114"/>
      <c r="L911" s="77"/>
      <c r="M911" s="77"/>
      <c r="N911" s="77"/>
      <c r="O911" s="128"/>
      <c r="P911" s="129"/>
      <c r="Q911" s="129"/>
      <c r="R911" s="130"/>
      <c r="S911" s="130"/>
      <c r="T911" s="130"/>
      <c r="X911" s="131"/>
      <c r="Y911" s="131"/>
      <c r="Z911" s="131"/>
      <c r="AA911" s="131"/>
      <c r="AD911" s="132"/>
    </row>
    <row r="912" spans="2:30" s="104" customFormat="1" ht="12" customHeight="1" x14ac:dyDescent="0.2">
      <c r="B912" s="77"/>
      <c r="C912" s="123"/>
      <c r="F912" s="124"/>
      <c r="G912" s="125" t="s">
        <v>292</v>
      </c>
      <c r="H912" s="126"/>
      <c r="I912" s="127"/>
      <c r="J912" s="133"/>
      <c r="K912" s="114"/>
      <c r="L912" s="77"/>
      <c r="M912" s="77"/>
      <c r="N912" s="77"/>
      <c r="O912" s="128"/>
      <c r="P912" s="129"/>
      <c r="Q912" s="129"/>
      <c r="R912" s="130"/>
      <c r="S912" s="130"/>
      <c r="T912" s="130"/>
      <c r="X912" s="131"/>
      <c r="Y912" s="131"/>
      <c r="Z912" s="131"/>
      <c r="AA912" s="131"/>
      <c r="AD912" s="132"/>
    </row>
    <row r="913" spans="2:30" s="104" customFormat="1" ht="12" customHeight="1" x14ac:dyDescent="0.2">
      <c r="B913" s="77"/>
      <c r="C913" s="123"/>
      <c r="F913" s="124"/>
      <c r="G913" s="125" t="s">
        <v>292</v>
      </c>
      <c r="H913" s="126"/>
      <c r="I913" s="127"/>
      <c r="J913" s="133"/>
      <c r="K913" s="114"/>
      <c r="L913" s="77"/>
      <c r="M913" s="77"/>
      <c r="N913" s="77"/>
      <c r="O913" s="128"/>
      <c r="P913" s="129"/>
      <c r="Q913" s="129"/>
      <c r="R913" s="130"/>
      <c r="S913" s="130"/>
      <c r="T913" s="130"/>
      <c r="X913" s="131"/>
      <c r="Y913" s="131"/>
      <c r="Z913" s="131"/>
      <c r="AA913" s="131"/>
      <c r="AD913" s="132"/>
    </row>
    <row r="914" spans="2:30" s="104" customFormat="1" ht="12" customHeight="1" x14ac:dyDescent="0.2">
      <c r="B914" s="77"/>
      <c r="C914" s="123"/>
      <c r="F914" s="124"/>
      <c r="G914" s="125" t="s">
        <v>292</v>
      </c>
      <c r="H914" s="126"/>
      <c r="I914" s="127"/>
      <c r="J914" s="133"/>
      <c r="K914" s="114"/>
      <c r="L914" s="77"/>
      <c r="M914" s="77"/>
      <c r="N914" s="77"/>
      <c r="O914" s="128"/>
      <c r="P914" s="129"/>
      <c r="Q914" s="129"/>
      <c r="R914" s="130"/>
      <c r="S914" s="130"/>
      <c r="T914" s="130"/>
      <c r="X914" s="131"/>
      <c r="Y914" s="131"/>
      <c r="Z914" s="131"/>
      <c r="AA914" s="131"/>
      <c r="AD914" s="132"/>
    </row>
    <row r="915" spans="2:30" s="104" customFormat="1" ht="12" customHeight="1" x14ac:dyDescent="0.2">
      <c r="B915" s="77"/>
      <c r="C915" s="123"/>
      <c r="F915" s="124"/>
      <c r="G915" s="125" t="s">
        <v>292</v>
      </c>
      <c r="H915" s="126"/>
      <c r="I915" s="127"/>
      <c r="J915" s="133"/>
      <c r="K915" s="114"/>
      <c r="L915" s="77"/>
      <c r="M915" s="77"/>
      <c r="N915" s="77"/>
      <c r="O915" s="128"/>
      <c r="P915" s="129"/>
      <c r="Q915" s="129"/>
      <c r="R915" s="130"/>
      <c r="S915" s="130"/>
      <c r="T915" s="130"/>
      <c r="X915" s="131"/>
      <c r="Y915" s="131"/>
      <c r="Z915" s="131"/>
      <c r="AA915" s="131"/>
      <c r="AD915" s="132"/>
    </row>
    <row r="916" spans="2:30" s="104" customFormat="1" ht="12" customHeight="1" x14ac:dyDescent="0.2">
      <c r="B916" s="77"/>
      <c r="C916" s="123"/>
      <c r="F916" s="124"/>
      <c r="G916" s="125" t="s">
        <v>292</v>
      </c>
      <c r="H916" s="126"/>
      <c r="I916" s="127"/>
      <c r="J916" s="133"/>
      <c r="K916" s="114"/>
      <c r="L916" s="77"/>
      <c r="M916" s="77"/>
      <c r="N916" s="77"/>
      <c r="O916" s="128"/>
      <c r="P916" s="129"/>
      <c r="Q916" s="129"/>
      <c r="R916" s="130"/>
      <c r="S916" s="130"/>
      <c r="T916" s="130"/>
      <c r="X916" s="131"/>
      <c r="Y916" s="131"/>
      <c r="Z916" s="131"/>
      <c r="AA916" s="131"/>
      <c r="AD916" s="132"/>
    </row>
    <row r="917" spans="2:30" s="104" customFormat="1" ht="12" customHeight="1" x14ac:dyDescent="0.2">
      <c r="B917" s="77"/>
      <c r="C917" s="123"/>
      <c r="F917" s="124"/>
      <c r="G917" s="125" t="s">
        <v>292</v>
      </c>
      <c r="H917" s="126"/>
      <c r="I917" s="127"/>
      <c r="J917" s="133"/>
      <c r="K917" s="114"/>
      <c r="L917" s="77"/>
      <c r="M917" s="77"/>
      <c r="N917" s="77"/>
      <c r="O917" s="128"/>
      <c r="P917" s="129"/>
      <c r="Q917" s="129"/>
      <c r="R917" s="130"/>
      <c r="S917" s="130"/>
      <c r="T917" s="130"/>
      <c r="X917" s="131"/>
      <c r="Y917" s="131"/>
      <c r="Z917" s="131"/>
      <c r="AA917" s="131"/>
      <c r="AD917" s="132"/>
    </row>
    <row r="918" spans="2:30" s="104" customFormat="1" ht="12" customHeight="1" x14ac:dyDescent="0.2">
      <c r="B918" s="77"/>
      <c r="C918" s="123"/>
      <c r="F918" s="124"/>
      <c r="G918" s="125" t="s">
        <v>292</v>
      </c>
      <c r="H918" s="126"/>
      <c r="I918" s="127"/>
      <c r="J918" s="133"/>
      <c r="K918" s="114"/>
      <c r="L918" s="77"/>
      <c r="M918" s="77"/>
      <c r="N918" s="77"/>
      <c r="O918" s="128"/>
      <c r="P918" s="129"/>
      <c r="Q918" s="129"/>
      <c r="R918" s="130"/>
      <c r="S918" s="130"/>
      <c r="T918" s="130"/>
      <c r="X918" s="131"/>
      <c r="Y918" s="131"/>
      <c r="Z918" s="131"/>
      <c r="AA918" s="131"/>
      <c r="AD918" s="132"/>
    </row>
    <row r="919" spans="2:30" s="104" customFormat="1" ht="12" customHeight="1" x14ac:dyDescent="0.2">
      <c r="B919" s="77"/>
      <c r="C919" s="123"/>
      <c r="F919" s="124"/>
      <c r="G919" s="125" t="s">
        <v>292</v>
      </c>
      <c r="H919" s="126"/>
      <c r="I919" s="127"/>
      <c r="J919" s="133"/>
      <c r="K919" s="114"/>
      <c r="L919" s="77"/>
      <c r="M919" s="77"/>
      <c r="N919" s="77"/>
      <c r="O919" s="128"/>
      <c r="P919" s="129"/>
      <c r="Q919" s="129"/>
      <c r="R919" s="130"/>
      <c r="S919" s="130"/>
      <c r="T919" s="130"/>
      <c r="X919" s="131"/>
      <c r="Y919" s="131"/>
      <c r="Z919" s="131"/>
      <c r="AA919" s="131"/>
      <c r="AD919" s="132"/>
    </row>
    <row r="920" spans="2:30" s="104" customFormat="1" ht="12" customHeight="1" x14ac:dyDescent="0.2">
      <c r="B920" s="77"/>
      <c r="C920" s="123"/>
      <c r="F920" s="124"/>
      <c r="G920" s="125" t="s">
        <v>292</v>
      </c>
      <c r="H920" s="126"/>
      <c r="I920" s="127"/>
      <c r="J920" s="133"/>
      <c r="K920" s="114"/>
      <c r="L920" s="77"/>
      <c r="M920" s="77"/>
      <c r="N920" s="77"/>
      <c r="O920" s="128"/>
      <c r="P920" s="129"/>
      <c r="Q920" s="129"/>
      <c r="R920" s="130"/>
      <c r="S920" s="130"/>
      <c r="T920" s="130"/>
      <c r="X920" s="131"/>
      <c r="Y920" s="131"/>
      <c r="Z920" s="131"/>
      <c r="AA920" s="131"/>
      <c r="AD920" s="132"/>
    </row>
    <row r="921" spans="2:30" s="104" customFormat="1" ht="12" customHeight="1" x14ac:dyDescent="0.2">
      <c r="B921" s="77"/>
      <c r="C921" s="123"/>
      <c r="F921" s="124"/>
      <c r="G921" s="125" t="s">
        <v>292</v>
      </c>
      <c r="H921" s="126"/>
      <c r="I921" s="127"/>
      <c r="J921" s="133"/>
      <c r="K921" s="114"/>
      <c r="L921" s="77"/>
      <c r="M921" s="77"/>
      <c r="N921" s="77"/>
      <c r="O921" s="128"/>
      <c r="P921" s="129"/>
      <c r="Q921" s="129"/>
      <c r="R921" s="130"/>
      <c r="S921" s="130"/>
      <c r="T921" s="130"/>
      <c r="X921" s="131"/>
      <c r="Y921" s="131"/>
      <c r="Z921" s="131"/>
      <c r="AA921" s="131"/>
      <c r="AD921" s="132"/>
    </row>
    <row r="922" spans="2:30" s="104" customFormat="1" ht="12" customHeight="1" x14ac:dyDescent="0.2">
      <c r="B922" s="77"/>
      <c r="C922" s="123"/>
      <c r="F922" s="124"/>
      <c r="G922" s="125" t="s">
        <v>292</v>
      </c>
      <c r="H922" s="126"/>
      <c r="I922" s="127"/>
      <c r="J922" s="133"/>
      <c r="K922" s="114"/>
      <c r="L922" s="77"/>
      <c r="M922" s="77"/>
      <c r="N922" s="77"/>
      <c r="O922" s="128"/>
      <c r="P922" s="129"/>
      <c r="Q922" s="129"/>
      <c r="R922" s="130"/>
      <c r="S922" s="130"/>
      <c r="T922" s="130"/>
      <c r="X922" s="131"/>
      <c r="Y922" s="131"/>
      <c r="Z922" s="131"/>
      <c r="AA922" s="131"/>
      <c r="AD922" s="132"/>
    </row>
    <row r="923" spans="2:30" s="104" customFormat="1" ht="12" customHeight="1" x14ac:dyDescent="0.2">
      <c r="B923" s="77"/>
      <c r="C923" s="123"/>
      <c r="F923" s="124"/>
      <c r="G923" s="125" t="s">
        <v>292</v>
      </c>
      <c r="H923" s="126"/>
      <c r="I923" s="127"/>
      <c r="J923" s="133"/>
      <c r="K923" s="114"/>
      <c r="L923" s="77"/>
      <c r="M923" s="77"/>
      <c r="N923" s="77"/>
      <c r="O923" s="128"/>
      <c r="P923" s="129"/>
      <c r="Q923" s="129"/>
      <c r="R923" s="130"/>
      <c r="S923" s="130"/>
      <c r="T923" s="130"/>
      <c r="X923" s="131"/>
      <c r="Y923" s="131"/>
      <c r="Z923" s="131"/>
      <c r="AA923" s="131"/>
      <c r="AD923" s="132"/>
    </row>
    <row r="924" spans="2:30" s="104" customFormat="1" ht="12" customHeight="1" x14ac:dyDescent="0.2">
      <c r="B924" s="77"/>
      <c r="C924" s="123"/>
      <c r="F924" s="124"/>
      <c r="G924" s="125" t="s">
        <v>292</v>
      </c>
      <c r="H924" s="126"/>
      <c r="I924" s="127"/>
      <c r="J924" s="133"/>
      <c r="K924" s="114"/>
      <c r="L924" s="77"/>
      <c r="M924" s="77"/>
      <c r="N924" s="77"/>
      <c r="O924" s="128"/>
      <c r="P924" s="129"/>
      <c r="Q924" s="129"/>
      <c r="R924" s="130"/>
      <c r="S924" s="130"/>
      <c r="T924" s="130"/>
      <c r="X924" s="131"/>
      <c r="Y924" s="131"/>
      <c r="Z924" s="131"/>
      <c r="AA924" s="131"/>
      <c r="AD924" s="132"/>
    </row>
    <row r="925" spans="2:30" s="104" customFormat="1" ht="12" customHeight="1" x14ac:dyDescent="0.2">
      <c r="B925" s="77"/>
      <c r="C925" s="123"/>
      <c r="F925" s="124"/>
      <c r="G925" s="125" t="s">
        <v>292</v>
      </c>
      <c r="H925" s="126"/>
      <c r="I925" s="127"/>
      <c r="J925" s="133"/>
      <c r="K925" s="114"/>
      <c r="L925" s="77"/>
      <c r="M925" s="77"/>
      <c r="N925" s="77"/>
      <c r="O925" s="128"/>
      <c r="P925" s="129"/>
      <c r="Q925" s="129"/>
      <c r="R925" s="130"/>
      <c r="S925" s="130"/>
      <c r="T925" s="130"/>
      <c r="X925" s="131"/>
      <c r="Y925" s="131"/>
      <c r="Z925" s="131"/>
      <c r="AA925" s="131"/>
      <c r="AD925" s="132"/>
    </row>
    <row r="926" spans="2:30" s="104" customFormat="1" ht="12" customHeight="1" x14ac:dyDescent="0.2">
      <c r="B926" s="77"/>
      <c r="C926" s="123"/>
      <c r="F926" s="124"/>
      <c r="G926" s="125" t="s">
        <v>292</v>
      </c>
      <c r="H926" s="126"/>
      <c r="I926" s="127"/>
      <c r="J926" s="133"/>
      <c r="K926" s="114"/>
      <c r="L926" s="77"/>
      <c r="M926" s="77"/>
      <c r="N926" s="77"/>
      <c r="O926" s="128"/>
      <c r="P926" s="129"/>
      <c r="Q926" s="129"/>
      <c r="R926" s="130"/>
      <c r="S926" s="130"/>
      <c r="T926" s="130"/>
      <c r="X926" s="131"/>
      <c r="Y926" s="131"/>
      <c r="Z926" s="131"/>
      <c r="AA926" s="131"/>
      <c r="AD926" s="132"/>
    </row>
    <row r="927" spans="2:30" s="104" customFormat="1" ht="12" customHeight="1" x14ac:dyDescent="0.2">
      <c r="B927" s="77"/>
      <c r="C927" s="123"/>
      <c r="F927" s="124"/>
      <c r="G927" s="125" t="s">
        <v>292</v>
      </c>
      <c r="H927" s="126"/>
      <c r="I927" s="127"/>
      <c r="J927" s="133"/>
      <c r="K927" s="114"/>
      <c r="L927" s="77"/>
      <c r="M927" s="77"/>
      <c r="N927" s="77"/>
      <c r="O927" s="128"/>
      <c r="P927" s="129"/>
      <c r="Q927" s="129"/>
      <c r="R927" s="130"/>
      <c r="S927" s="130"/>
      <c r="T927" s="130"/>
      <c r="X927" s="131"/>
      <c r="Y927" s="131"/>
      <c r="Z927" s="131"/>
      <c r="AA927" s="131"/>
      <c r="AD927" s="132"/>
    </row>
    <row r="928" spans="2:30" s="104" customFormat="1" ht="12" customHeight="1" x14ac:dyDescent="0.2">
      <c r="B928" s="77"/>
      <c r="C928" s="123"/>
      <c r="F928" s="124"/>
      <c r="G928" s="125" t="s">
        <v>292</v>
      </c>
      <c r="H928" s="126"/>
      <c r="I928" s="127"/>
      <c r="J928" s="133"/>
      <c r="K928" s="114"/>
      <c r="L928" s="77"/>
      <c r="M928" s="77"/>
      <c r="N928" s="77"/>
      <c r="O928" s="128"/>
      <c r="P928" s="129"/>
      <c r="Q928" s="129"/>
      <c r="R928" s="130"/>
      <c r="S928" s="130"/>
      <c r="T928" s="130"/>
      <c r="X928" s="131"/>
      <c r="Y928" s="131"/>
      <c r="Z928" s="131"/>
      <c r="AA928" s="131"/>
      <c r="AD928" s="132"/>
    </row>
    <row r="929" spans="2:30" s="104" customFormat="1" ht="12" customHeight="1" x14ac:dyDescent="0.2">
      <c r="B929" s="77"/>
      <c r="C929" s="123"/>
      <c r="F929" s="124"/>
      <c r="G929" s="125" t="s">
        <v>292</v>
      </c>
      <c r="H929" s="126"/>
      <c r="I929" s="127"/>
      <c r="J929" s="133"/>
      <c r="K929" s="114"/>
      <c r="L929" s="77"/>
      <c r="M929" s="77"/>
      <c r="N929" s="77"/>
      <c r="O929" s="128"/>
      <c r="P929" s="129"/>
      <c r="Q929" s="129"/>
      <c r="R929" s="130"/>
      <c r="S929" s="130"/>
      <c r="T929" s="130"/>
      <c r="X929" s="131"/>
      <c r="Y929" s="131"/>
      <c r="Z929" s="131"/>
      <c r="AA929" s="131"/>
      <c r="AD929" s="132"/>
    </row>
    <row r="930" spans="2:30" s="104" customFormat="1" ht="12" customHeight="1" x14ac:dyDescent="0.2">
      <c r="B930" s="77"/>
      <c r="C930" s="123"/>
      <c r="F930" s="124"/>
      <c r="G930" s="125" t="s">
        <v>292</v>
      </c>
      <c r="H930" s="126"/>
      <c r="I930" s="127"/>
      <c r="J930" s="133"/>
      <c r="K930" s="114"/>
      <c r="L930" s="77"/>
      <c r="M930" s="77"/>
      <c r="N930" s="77"/>
      <c r="O930" s="128"/>
      <c r="P930" s="129"/>
      <c r="Q930" s="129"/>
      <c r="R930" s="130"/>
      <c r="S930" s="130"/>
      <c r="T930" s="130"/>
      <c r="X930" s="131"/>
      <c r="Y930" s="131"/>
      <c r="Z930" s="131"/>
      <c r="AA930" s="131"/>
      <c r="AD930" s="132"/>
    </row>
    <row r="931" spans="2:30" s="104" customFormat="1" ht="12" customHeight="1" x14ac:dyDescent="0.2">
      <c r="B931" s="77"/>
      <c r="C931" s="123"/>
      <c r="F931" s="124"/>
      <c r="G931" s="125" t="s">
        <v>292</v>
      </c>
      <c r="H931" s="126"/>
      <c r="I931" s="127"/>
      <c r="J931" s="133"/>
      <c r="K931" s="114"/>
      <c r="L931" s="77"/>
      <c r="M931" s="77"/>
      <c r="N931" s="77"/>
      <c r="O931" s="128"/>
      <c r="P931" s="129"/>
      <c r="Q931" s="129"/>
      <c r="R931" s="130"/>
      <c r="S931" s="130"/>
      <c r="T931" s="130"/>
      <c r="X931" s="131"/>
      <c r="Y931" s="131"/>
      <c r="Z931" s="131"/>
      <c r="AA931" s="131"/>
      <c r="AD931" s="132"/>
    </row>
    <row r="932" spans="2:30" s="104" customFormat="1" ht="12" customHeight="1" x14ac:dyDescent="0.2">
      <c r="B932" s="77"/>
      <c r="C932" s="123"/>
      <c r="F932" s="124"/>
      <c r="G932" s="125" t="s">
        <v>292</v>
      </c>
      <c r="H932" s="126"/>
      <c r="I932" s="127"/>
      <c r="J932" s="133"/>
      <c r="K932" s="114"/>
      <c r="L932" s="77"/>
      <c r="M932" s="77"/>
      <c r="N932" s="77"/>
      <c r="O932" s="128"/>
      <c r="P932" s="129"/>
      <c r="Q932" s="129"/>
      <c r="R932" s="130"/>
      <c r="S932" s="130"/>
      <c r="T932" s="130"/>
      <c r="X932" s="131"/>
      <c r="Y932" s="131"/>
      <c r="Z932" s="131"/>
      <c r="AA932" s="131"/>
      <c r="AD932" s="132"/>
    </row>
    <row r="933" spans="2:30" s="104" customFormat="1" ht="12" customHeight="1" x14ac:dyDescent="0.2">
      <c r="B933" s="77"/>
      <c r="C933" s="123"/>
      <c r="F933" s="124"/>
      <c r="G933" s="125" t="s">
        <v>292</v>
      </c>
      <c r="H933" s="126"/>
      <c r="I933" s="127"/>
      <c r="J933" s="133"/>
      <c r="K933" s="114"/>
      <c r="L933" s="77"/>
      <c r="M933" s="77"/>
      <c r="N933" s="77"/>
      <c r="O933" s="128"/>
      <c r="P933" s="129"/>
      <c r="Q933" s="129"/>
      <c r="R933" s="130"/>
      <c r="S933" s="130"/>
      <c r="T933" s="130"/>
      <c r="X933" s="131"/>
      <c r="Y933" s="131"/>
      <c r="Z933" s="131"/>
      <c r="AA933" s="131"/>
      <c r="AD933" s="132"/>
    </row>
    <row r="934" spans="2:30" s="104" customFormat="1" ht="12" customHeight="1" x14ac:dyDescent="0.2">
      <c r="B934" s="77"/>
      <c r="C934" s="123"/>
      <c r="F934" s="124"/>
      <c r="G934" s="125" t="s">
        <v>292</v>
      </c>
      <c r="H934" s="126"/>
      <c r="I934" s="127"/>
      <c r="J934" s="133"/>
      <c r="K934" s="114"/>
      <c r="L934" s="77"/>
      <c r="M934" s="77"/>
      <c r="N934" s="77"/>
      <c r="O934" s="128"/>
      <c r="P934" s="129"/>
      <c r="Q934" s="129"/>
      <c r="R934" s="130"/>
      <c r="S934" s="130"/>
      <c r="T934" s="130"/>
      <c r="X934" s="131"/>
      <c r="Y934" s="131"/>
      <c r="Z934" s="131"/>
      <c r="AA934" s="131"/>
      <c r="AD934" s="132"/>
    </row>
    <row r="935" spans="2:30" s="104" customFormat="1" ht="12" customHeight="1" x14ac:dyDescent="0.2">
      <c r="B935" s="77"/>
      <c r="C935" s="123"/>
      <c r="F935" s="124"/>
      <c r="G935" s="125" t="s">
        <v>292</v>
      </c>
      <c r="H935" s="126"/>
      <c r="I935" s="127"/>
      <c r="J935" s="133"/>
      <c r="K935" s="114"/>
      <c r="L935" s="77"/>
      <c r="M935" s="77"/>
      <c r="N935" s="77"/>
      <c r="O935" s="128"/>
      <c r="P935" s="129"/>
      <c r="Q935" s="129"/>
      <c r="R935" s="130"/>
      <c r="S935" s="130"/>
      <c r="T935" s="130"/>
      <c r="X935" s="131"/>
      <c r="Y935" s="131"/>
      <c r="Z935" s="131"/>
      <c r="AA935" s="131"/>
      <c r="AD935" s="132"/>
    </row>
    <row r="936" spans="2:30" s="104" customFormat="1" ht="12" customHeight="1" x14ac:dyDescent="0.2">
      <c r="B936" s="77"/>
      <c r="C936" s="123"/>
      <c r="F936" s="124"/>
      <c r="G936" s="125" t="s">
        <v>292</v>
      </c>
      <c r="H936" s="126"/>
      <c r="I936" s="127"/>
      <c r="J936" s="133"/>
      <c r="K936" s="114"/>
      <c r="L936" s="77"/>
      <c r="M936" s="77"/>
      <c r="N936" s="77"/>
      <c r="O936" s="128"/>
      <c r="P936" s="129"/>
      <c r="Q936" s="129"/>
      <c r="R936" s="130"/>
      <c r="S936" s="130"/>
      <c r="T936" s="130"/>
      <c r="X936" s="131"/>
      <c r="Y936" s="131"/>
      <c r="Z936" s="131"/>
      <c r="AA936" s="131"/>
      <c r="AD936" s="132"/>
    </row>
    <row r="937" spans="2:30" s="104" customFormat="1" ht="12" customHeight="1" x14ac:dyDescent="0.2">
      <c r="B937" s="77"/>
      <c r="C937" s="123"/>
      <c r="F937" s="124"/>
      <c r="G937" s="125" t="s">
        <v>292</v>
      </c>
      <c r="H937" s="126"/>
      <c r="I937" s="127"/>
      <c r="J937" s="133"/>
      <c r="K937" s="114"/>
      <c r="L937" s="77"/>
      <c r="M937" s="77"/>
      <c r="N937" s="77"/>
      <c r="O937" s="128"/>
      <c r="P937" s="129"/>
      <c r="Q937" s="129"/>
      <c r="R937" s="130"/>
      <c r="S937" s="130"/>
      <c r="T937" s="130"/>
      <c r="X937" s="131"/>
      <c r="Y937" s="131"/>
      <c r="Z937" s="131"/>
      <c r="AA937" s="131"/>
      <c r="AD937" s="132"/>
    </row>
    <row r="938" spans="2:30" s="104" customFormat="1" ht="12" customHeight="1" x14ac:dyDescent="0.2">
      <c r="B938" s="77"/>
      <c r="C938" s="123"/>
      <c r="F938" s="124"/>
      <c r="G938" s="125" t="s">
        <v>292</v>
      </c>
      <c r="H938" s="126"/>
      <c r="I938" s="127"/>
      <c r="J938" s="133"/>
      <c r="K938" s="114"/>
      <c r="L938" s="77"/>
      <c r="M938" s="77"/>
      <c r="N938" s="77"/>
      <c r="O938" s="128"/>
      <c r="P938" s="129"/>
      <c r="Q938" s="129"/>
      <c r="R938" s="130"/>
      <c r="S938" s="130"/>
      <c r="T938" s="130"/>
      <c r="X938" s="131"/>
      <c r="Y938" s="131"/>
      <c r="Z938" s="131"/>
      <c r="AA938" s="131"/>
      <c r="AD938" s="132"/>
    </row>
    <row r="939" spans="2:30" s="104" customFormat="1" ht="12" customHeight="1" x14ac:dyDescent="0.2">
      <c r="B939" s="77"/>
      <c r="C939" s="123"/>
      <c r="F939" s="124"/>
      <c r="G939" s="125" t="s">
        <v>292</v>
      </c>
      <c r="H939" s="126"/>
      <c r="I939" s="127"/>
      <c r="J939" s="133"/>
      <c r="K939" s="114"/>
      <c r="L939" s="77"/>
      <c r="M939" s="77"/>
      <c r="N939" s="77"/>
      <c r="O939" s="128"/>
      <c r="P939" s="129"/>
      <c r="Q939" s="129"/>
      <c r="R939" s="130"/>
      <c r="S939" s="130"/>
      <c r="T939" s="130"/>
      <c r="X939" s="131"/>
      <c r="Y939" s="131"/>
      <c r="Z939" s="131"/>
      <c r="AA939" s="131"/>
      <c r="AD939" s="132"/>
    </row>
    <row r="940" spans="2:30" s="104" customFormat="1" ht="12" customHeight="1" x14ac:dyDescent="0.2">
      <c r="B940" s="77"/>
      <c r="C940" s="123"/>
      <c r="F940" s="124"/>
      <c r="G940" s="125" t="s">
        <v>292</v>
      </c>
      <c r="H940" s="126"/>
      <c r="I940" s="127"/>
      <c r="J940" s="133"/>
      <c r="K940" s="114"/>
      <c r="L940" s="77"/>
      <c r="M940" s="77"/>
      <c r="N940" s="77"/>
      <c r="O940" s="128"/>
      <c r="P940" s="129"/>
      <c r="Q940" s="129"/>
      <c r="R940" s="130"/>
      <c r="S940" s="130"/>
      <c r="T940" s="130"/>
      <c r="X940" s="131"/>
      <c r="Y940" s="131"/>
      <c r="Z940" s="131"/>
      <c r="AA940" s="131"/>
      <c r="AD940" s="132"/>
    </row>
    <row r="941" spans="2:30" s="104" customFormat="1" ht="12" customHeight="1" x14ac:dyDescent="0.2">
      <c r="B941" s="77"/>
      <c r="C941" s="123"/>
      <c r="F941" s="124"/>
      <c r="G941" s="125" t="s">
        <v>292</v>
      </c>
      <c r="H941" s="126"/>
      <c r="I941" s="127"/>
      <c r="J941" s="133"/>
      <c r="K941" s="114"/>
      <c r="L941" s="77"/>
      <c r="M941" s="77"/>
      <c r="N941" s="77"/>
      <c r="O941" s="128"/>
      <c r="P941" s="129"/>
      <c r="Q941" s="129"/>
      <c r="R941" s="130"/>
      <c r="S941" s="130"/>
      <c r="T941" s="130"/>
      <c r="X941" s="131"/>
      <c r="Y941" s="131"/>
      <c r="Z941" s="131"/>
      <c r="AA941" s="131"/>
      <c r="AD941" s="132"/>
    </row>
    <row r="942" spans="2:30" s="104" customFormat="1" ht="12" customHeight="1" x14ac:dyDescent="0.2">
      <c r="B942" s="77"/>
      <c r="C942" s="123"/>
      <c r="F942" s="124"/>
      <c r="G942" s="125" t="s">
        <v>292</v>
      </c>
      <c r="H942" s="126"/>
      <c r="I942" s="127"/>
      <c r="J942" s="133"/>
      <c r="K942" s="114"/>
      <c r="L942" s="77"/>
      <c r="M942" s="77"/>
      <c r="N942" s="77"/>
      <c r="O942" s="128"/>
      <c r="P942" s="129"/>
      <c r="Q942" s="129"/>
      <c r="R942" s="130"/>
      <c r="S942" s="130"/>
      <c r="T942" s="130"/>
      <c r="X942" s="131"/>
      <c r="Y942" s="131"/>
      <c r="Z942" s="131"/>
      <c r="AA942" s="131"/>
      <c r="AD942" s="132"/>
    </row>
    <row r="943" spans="2:30" s="104" customFormat="1" ht="12" customHeight="1" x14ac:dyDescent="0.2">
      <c r="B943" s="77"/>
      <c r="C943" s="123"/>
      <c r="F943" s="124"/>
      <c r="G943" s="125" t="s">
        <v>292</v>
      </c>
      <c r="H943" s="126"/>
      <c r="I943" s="127"/>
      <c r="J943" s="133"/>
      <c r="K943" s="114"/>
      <c r="L943" s="77"/>
      <c r="M943" s="77"/>
      <c r="N943" s="77"/>
      <c r="O943" s="128"/>
      <c r="P943" s="129"/>
      <c r="Q943" s="129"/>
      <c r="R943" s="130"/>
      <c r="S943" s="130"/>
      <c r="T943" s="130"/>
      <c r="X943" s="131"/>
      <c r="Y943" s="131"/>
      <c r="Z943" s="131"/>
      <c r="AA943" s="131"/>
      <c r="AD943" s="132"/>
    </row>
    <row r="944" spans="2:30" s="104" customFormat="1" ht="12" customHeight="1" x14ac:dyDescent="0.2">
      <c r="B944" s="77"/>
      <c r="C944" s="123"/>
      <c r="F944" s="124"/>
      <c r="G944" s="125" t="s">
        <v>292</v>
      </c>
      <c r="H944" s="126"/>
      <c r="I944" s="127"/>
      <c r="J944" s="133"/>
      <c r="K944" s="114"/>
      <c r="L944" s="77"/>
      <c r="M944" s="77"/>
      <c r="N944" s="77"/>
      <c r="O944" s="128"/>
      <c r="P944" s="129"/>
      <c r="Q944" s="129"/>
      <c r="R944" s="130"/>
      <c r="S944" s="130"/>
      <c r="T944" s="130"/>
      <c r="X944" s="131"/>
      <c r="Y944" s="131"/>
      <c r="Z944" s="131"/>
      <c r="AA944" s="131"/>
      <c r="AD944" s="132"/>
    </row>
    <row r="945" spans="2:30" s="104" customFormat="1" ht="12" customHeight="1" x14ac:dyDescent="0.2">
      <c r="B945" s="77"/>
      <c r="C945" s="123"/>
      <c r="F945" s="124"/>
      <c r="G945" s="125" t="s">
        <v>292</v>
      </c>
      <c r="H945" s="126"/>
      <c r="I945" s="127"/>
      <c r="J945" s="133"/>
      <c r="K945" s="114"/>
      <c r="L945" s="77"/>
      <c r="M945" s="77"/>
      <c r="N945" s="77"/>
      <c r="O945" s="128"/>
      <c r="P945" s="129"/>
      <c r="Q945" s="129"/>
      <c r="R945" s="130"/>
      <c r="S945" s="130"/>
      <c r="T945" s="130"/>
      <c r="X945" s="131"/>
      <c r="Y945" s="131"/>
      <c r="Z945" s="131"/>
      <c r="AA945" s="131"/>
      <c r="AD945" s="132"/>
    </row>
    <row r="946" spans="2:30" s="104" customFormat="1" ht="12" customHeight="1" x14ac:dyDescent="0.2">
      <c r="B946" s="77"/>
      <c r="C946" s="123"/>
      <c r="F946" s="124"/>
      <c r="G946" s="125" t="s">
        <v>292</v>
      </c>
      <c r="H946" s="126"/>
      <c r="I946" s="127"/>
      <c r="J946" s="133"/>
      <c r="K946" s="114"/>
      <c r="L946" s="77"/>
      <c r="M946" s="77"/>
      <c r="N946" s="77"/>
      <c r="O946" s="128"/>
      <c r="P946" s="129"/>
      <c r="Q946" s="129"/>
      <c r="R946" s="130"/>
      <c r="S946" s="130"/>
      <c r="T946" s="130"/>
      <c r="X946" s="131"/>
      <c r="Y946" s="131"/>
      <c r="Z946" s="131"/>
      <c r="AA946" s="131"/>
      <c r="AD946" s="132"/>
    </row>
    <row r="947" spans="2:30" s="104" customFormat="1" ht="12" customHeight="1" x14ac:dyDescent="0.2">
      <c r="B947" s="77"/>
      <c r="C947" s="123"/>
      <c r="F947" s="124"/>
      <c r="G947" s="125" t="s">
        <v>292</v>
      </c>
      <c r="H947" s="126"/>
      <c r="I947" s="127"/>
      <c r="J947" s="133"/>
      <c r="K947" s="114"/>
      <c r="L947" s="77"/>
      <c r="M947" s="77"/>
      <c r="N947" s="77"/>
      <c r="O947" s="128"/>
      <c r="P947" s="129"/>
      <c r="Q947" s="129"/>
      <c r="R947" s="130"/>
      <c r="S947" s="130"/>
      <c r="T947" s="130"/>
      <c r="X947" s="131"/>
      <c r="Y947" s="131"/>
      <c r="Z947" s="131"/>
      <c r="AA947" s="131"/>
      <c r="AD947" s="132"/>
    </row>
    <row r="948" spans="2:30" s="104" customFormat="1" ht="12" customHeight="1" x14ac:dyDescent="0.2">
      <c r="B948" s="77"/>
      <c r="C948" s="123"/>
      <c r="F948" s="124"/>
      <c r="G948" s="125" t="s">
        <v>292</v>
      </c>
      <c r="H948" s="126"/>
      <c r="I948" s="127"/>
      <c r="J948" s="133"/>
      <c r="K948" s="114"/>
      <c r="L948" s="77"/>
      <c r="M948" s="77"/>
      <c r="N948" s="77"/>
      <c r="O948" s="128"/>
      <c r="P948" s="129"/>
      <c r="Q948" s="129"/>
      <c r="R948" s="130"/>
      <c r="S948" s="130"/>
      <c r="T948" s="130"/>
      <c r="X948" s="131"/>
      <c r="Y948" s="131"/>
      <c r="Z948" s="131"/>
      <c r="AA948" s="131"/>
      <c r="AD948" s="132"/>
    </row>
    <row r="949" spans="2:30" s="104" customFormat="1" ht="12" customHeight="1" x14ac:dyDescent="0.2">
      <c r="B949" s="77"/>
      <c r="C949" s="123"/>
      <c r="F949" s="124"/>
      <c r="G949" s="125" t="s">
        <v>292</v>
      </c>
      <c r="H949" s="126"/>
      <c r="I949" s="127"/>
      <c r="J949" s="133"/>
      <c r="K949" s="114"/>
      <c r="L949" s="77"/>
      <c r="M949" s="77"/>
      <c r="N949" s="77"/>
      <c r="O949" s="128"/>
      <c r="P949" s="129"/>
      <c r="Q949" s="129"/>
      <c r="R949" s="130"/>
      <c r="S949" s="130"/>
      <c r="T949" s="130"/>
      <c r="X949" s="131"/>
      <c r="Y949" s="131"/>
      <c r="Z949" s="131"/>
      <c r="AA949" s="131"/>
      <c r="AD949" s="132"/>
    </row>
    <row r="950" spans="2:30" s="104" customFormat="1" ht="12" customHeight="1" x14ac:dyDescent="0.2">
      <c r="B950" s="77"/>
      <c r="C950" s="123"/>
      <c r="F950" s="124"/>
      <c r="G950" s="125" t="s">
        <v>292</v>
      </c>
      <c r="H950" s="126"/>
      <c r="I950" s="127"/>
      <c r="J950" s="133"/>
      <c r="K950" s="114"/>
      <c r="L950" s="77"/>
      <c r="M950" s="77"/>
      <c r="N950" s="77"/>
      <c r="O950" s="128"/>
      <c r="P950" s="129"/>
      <c r="Q950" s="129"/>
      <c r="R950" s="130"/>
      <c r="S950" s="130"/>
      <c r="T950" s="130"/>
      <c r="X950" s="131"/>
      <c r="Y950" s="131"/>
      <c r="Z950" s="131"/>
      <c r="AA950" s="131"/>
      <c r="AD950" s="132"/>
    </row>
    <row r="951" spans="2:30" s="104" customFormat="1" ht="12" customHeight="1" x14ac:dyDescent="0.2">
      <c r="B951" s="77"/>
      <c r="C951" s="123"/>
      <c r="F951" s="124"/>
      <c r="G951" s="125" t="s">
        <v>292</v>
      </c>
      <c r="H951" s="126"/>
      <c r="I951" s="127"/>
      <c r="J951" s="133"/>
      <c r="K951" s="114"/>
      <c r="L951" s="77"/>
      <c r="M951" s="77"/>
      <c r="N951" s="77"/>
      <c r="O951" s="128"/>
      <c r="P951" s="129"/>
      <c r="Q951" s="129"/>
      <c r="R951" s="130"/>
      <c r="S951" s="130"/>
      <c r="T951" s="130"/>
      <c r="X951" s="131"/>
      <c r="Y951" s="131"/>
      <c r="Z951" s="131"/>
      <c r="AA951" s="131"/>
      <c r="AD951" s="132"/>
    </row>
    <row r="952" spans="2:30" s="104" customFormat="1" ht="12" customHeight="1" x14ac:dyDescent="0.2">
      <c r="B952" s="77"/>
      <c r="C952" s="123"/>
      <c r="F952" s="124"/>
      <c r="G952" s="125" t="s">
        <v>292</v>
      </c>
      <c r="H952" s="126"/>
      <c r="I952" s="127"/>
      <c r="J952" s="133"/>
      <c r="K952" s="114"/>
      <c r="L952" s="77"/>
      <c r="M952" s="77"/>
      <c r="N952" s="77"/>
      <c r="O952" s="128"/>
      <c r="P952" s="129"/>
      <c r="Q952" s="129"/>
      <c r="R952" s="130"/>
      <c r="S952" s="130"/>
      <c r="T952" s="130"/>
      <c r="X952" s="131"/>
      <c r="Y952" s="131"/>
      <c r="Z952" s="131"/>
      <c r="AA952" s="131"/>
      <c r="AD952" s="132"/>
    </row>
    <row r="953" spans="2:30" s="104" customFormat="1" ht="12" customHeight="1" x14ac:dyDescent="0.2">
      <c r="B953" s="77"/>
      <c r="C953" s="123"/>
      <c r="F953" s="124"/>
      <c r="G953" s="125" t="s">
        <v>292</v>
      </c>
      <c r="H953" s="126"/>
      <c r="I953" s="127"/>
      <c r="J953" s="133"/>
      <c r="K953" s="114"/>
      <c r="L953" s="77"/>
      <c r="M953" s="77"/>
      <c r="N953" s="77"/>
      <c r="O953" s="128"/>
      <c r="P953" s="129"/>
      <c r="Q953" s="129"/>
      <c r="R953" s="130"/>
      <c r="S953" s="130"/>
      <c r="T953" s="130"/>
      <c r="X953" s="131"/>
      <c r="Y953" s="131"/>
      <c r="Z953" s="131"/>
      <c r="AA953" s="131"/>
      <c r="AD953" s="132"/>
    </row>
    <row r="954" spans="2:30" s="104" customFormat="1" ht="12" customHeight="1" x14ac:dyDescent="0.2">
      <c r="B954" s="77"/>
      <c r="C954" s="123"/>
      <c r="F954" s="124"/>
      <c r="G954" s="125" t="s">
        <v>292</v>
      </c>
      <c r="H954" s="126"/>
      <c r="I954" s="127"/>
      <c r="J954" s="133"/>
      <c r="K954" s="114"/>
      <c r="L954" s="77"/>
      <c r="M954" s="77"/>
      <c r="N954" s="77"/>
      <c r="O954" s="128"/>
      <c r="P954" s="129"/>
      <c r="Q954" s="129"/>
      <c r="R954" s="130"/>
      <c r="S954" s="130"/>
      <c r="T954" s="130"/>
      <c r="X954" s="131"/>
      <c r="Y954" s="131"/>
      <c r="Z954" s="131"/>
      <c r="AA954" s="131"/>
      <c r="AD954" s="132"/>
    </row>
    <row r="955" spans="2:30" s="104" customFormat="1" ht="12" customHeight="1" x14ac:dyDescent="0.2">
      <c r="B955" s="77"/>
      <c r="C955" s="123"/>
      <c r="F955" s="124"/>
      <c r="G955" s="125" t="s">
        <v>292</v>
      </c>
      <c r="H955" s="126"/>
      <c r="I955" s="127"/>
      <c r="J955" s="133"/>
      <c r="K955" s="114"/>
      <c r="L955" s="77"/>
      <c r="M955" s="77"/>
      <c r="N955" s="77"/>
      <c r="O955" s="128"/>
      <c r="P955" s="129"/>
      <c r="Q955" s="129"/>
      <c r="R955" s="130"/>
      <c r="S955" s="130"/>
      <c r="T955" s="130"/>
      <c r="X955" s="131"/>
      <c r="Y955" s="131"/>
      <c r="Z955" s="131"/>
      <c r="AA955" s="131"/>
      <c r="AD955" s="132"/>
    </row>
    <row r="956" spans="2:30" s="104" customFormat="1" ht="12" customHeight="1" x14ac:dyDescent="0.2">
      <c r="B956" s="77"/>
      <c r="C956" s="123"/>
      <c r="F956" s="124"/>
      <c r="G956" s="125" t="s">
        <v>292</v>
      </c>
      <c r="H956" s="126"/>
      <c r="I956" s="127"/>
      <c r="J956" s="133"/>
      <c r="K956" s="114"/>
      <c r="L956" s="77"/>
      <c r="M956" s="77"/>
      <c r="N956" s="77"/>
      <c r="O956" s="128"/>
      <c r="P956" s="129"/>
      <c r="Q956" s="129"/>
      <c r="R956" s="130"/>
      <c r="S956" s="130"/>
      <c r="T956" s="130"/>
      <c r="X956" s="131"/>
      <c r="Y956" s="131"/>
      <c r="Z956" s="131"/>
      <c r="AA956" s="131"/>
      <c r="AD956" s="132"/>
    </row>
    <row r="957" spans="2:30" s="104" customFormat="1" ht="12" customHeight="1" x14ac:dyDescent="0.2">
      <c r="B957" s="77"/>
      <c r="C957" s="123"/>
      <c r="F957" s="124"/>
      <c r="G957" s="125" t="s">
        <v>292</v>
      </c>
      <c r="H957" s="126"/>
      <c r="I957" s="127"/>
      <c r="J957" s="133"/>
      <c r="K957" s="114"/>
      <c r="L957" s="77"/>
      <c r="M957" s="77"/>
      <c r="N957" s="77"/>
      <c r="O957" s="128"/>
      <c r="P957" s="129"/>
      <c r="Q957" s="129"/>
      <c r="R957" s="130"/>
      <c r="S957" s="130"/>
      <c r="T957" s="130"/>
      <c r="X957" s="131"/>
      <c r="Y957" s="131"/>
      <c r="Z957" s="131"/>
      <c r="AA957" s="131"/>
      <c r="AD957" s="132"/>
    </row>
    <row r="958" spans="2:30" s="104" customFormat="1" ht="12" customHeight="1" x14ac:dyDescent="0.2">
      <c r="B958" s="77"/>
      <c r="C958" s="123"/>
      <c r="F958" s="124"/>
      <c r="G958" s="125" t="s">
        <v>292</v>
      </c>
      <c r="H958" s="126"/>
      <c r="I958" s="127"/>
      <c r="J958" s="133"/>
      <c r="K958" s="114"/>
      <c r="L958" s="77"/>
      <c r="M958" s="77"/>
      <c r="N958" s="77"/>
      <c r="O958" s="128"/>
      <c r="P958" s="129"/>
      <c r="Q958" s="129"/>
      <c r="R958" s="130"/>
      <c r="S958" s="130"/>
      <c r="T958" s="130"/>
      <c r="X958" s="131"/>
      <c r="Y958" s="131"/>
      <c r="Z958" s="131"/>
      <c r="AA958" s="131"/>
      <c r="AD958" s="132"/>
    </row>
    <row r="959" spans="2:30" s="104" customFormat="1" ht="12" customHeight="1" x14ac:dyDescent="0.2">
      <c r="B959" s="77"/>
      <c r="C959" s="123"/>
      <c r="F959" s="124"/>
      <c r="G959" s="125" t="s">
        <v>292</v>
      </c>
      <c r="H959" s="126"/>
      <c r="I959" s="127"/>
      <c r="J959" s="133"/>
      <c r="K959" s="114"/>
      <c r="L959" s="77"/>
      <c r="M959" s="77"/>
      <c r="N959" s="77"/>
      <c r="O959" s="128"/>
      <c r="P959" s="129"/>
      <c r="Q959" s="129"/>
      <c r="R959" s="130"/>
      <c r="S959" s="130"/>
      <c r="T959" s="130"/>
      <c r="X959" s="131"/>
      <c r="Y959" s="131"/>
      <c r="Z959" s="131"/>
      <c r="AA959" s="131"/>
      <c r="AD959" s="132"/>
    </row>
    <row r="960" spans="2:30" s="104" customFormat="1" ht="12" customHeight="1" x14ac:dyDescent="0.2">
      <c r="B960" s="77"/>
      <c r="C960" s="123"/>
      <c r="F960" s="124"/>
      <c r="G960" s="125" t="s">
        <v>292</v>
      </c>
      <c r="H960" s="126"/>
      <c r="I960" s="127"/>
      <c r="J960" s="133"/>
      <c r="K960" s="114"/>
      <c r="L960" s="77"/>
      <c r="M960" s="77"/>
      <c r="N960" s="77"/>
      <c r="O960" s="128"/>
      <c r="P960" s="129"/>
      <c r="Q960" s="129"/>
      <c r="R960" s="130"/>
      <c r="S960" s="130"/>
      <c r="T960" s="130"/>
      <c r="X960" s="131"/>
      <c r="Y960" s="131"/>
      <c r="Z960" s="131"/>
      <c r="AA960" s="131"/>
      <c r="AD960" s="132"/>
    </row>
    <row r="961" spans="2:30" s="104" customFormat="1" ht="12" customHeight="1" x14ac:dyDescent="0.2">
      <c r="B961" s="77"/>
      <c r="C961" s="123"/>
      <c r="F961" s="124"/>
      <c r="G961" s="125" t="s">
        <v>292</v>
      </c>
      <c r="H961" s="126"/>
      <c r="I961" s="127"/>
      <c r="J961" s="133"/>
      <c r="K961" s="114"/>
      <c r="L961" s="77"/>
      <c r="M961" s="77"/>
      <c r="N961" s="77"/>
      <c r="O961" s="128"/>
      <c r="P961" s="129"/>
      <c r="Q961" s="129"/>
      <c r="R961" s="130"/>
      <c r="S961" s="130"/>
      <c r="T961" s="130"/>
      <c r="X961" s="131"/>
      <c r="Y961" s="131"/>
      <c r="Z961" s="131"/>
      <c r="AA961" s="131"/>
      <c r="AD961" s="132"/>
    </row>
    <row r="962" spans="2:30" s="104" customFormat="1" ht="12" customHeight="1" x14ac:dyDescent="0.2">
      <c r="B962" s="77"/>
      <c r="C962" s="123"/>
      <c r="F962" s="124"/>
      <c r="G962" s="125" t="s">
        <v>292</v>
      </c>
      <c r="H962" s="126"/>
      <c r="I962" s="127"/>
      <c r="J962" s="133"/>
      <c r="K962" s="114"/>
      <c r="L962" s="77"/>
      <c r="M962" s="77"/>
      <c r="N962" s="77"/>
      <c r="O962" s="128"/>
      <c r="P962" s="129"/>
      <c r="Q962" s="129"/>
      <c r="R962" s="130"/>
      <c r="S962" s="130"/>
      <c r="T962" s="130"/>
      <c r="X962" s="131"/>
      <c r="Y962" s="131"/>
      <c r="Z962" s="131"/>
      <c r="AA962" s="131"/>
      <c r="AD962" s="132"/>
    </row>
    <row r="963" spans="2:30" s="104" customFormat="1" ht="12" customHeight="1" x14ac:dyDescent="0.2">
      <c r="B963" s="77"/>
      <c r="C963" s="123"/>
      <c r="F963" s="124"/>
      <c r="G963" s="125" t="s">
        <v>292</v>
      </c>
      <c r="H963" s="126"/>
      <c r="I963" s="127"/>
      <c r="J963" s="133"/>
      <c r="K963" s="114"/>
      <c r="L963" s="77"/>
      <c r="M963" s="77"/>
      <c r="N963" s="77"/>
      <c r="O963" s="128"/>
      <c r="P963" s="129"/>
      <c r="Q963" s="129"/>
      <c r="R963" s="130"/>
      <c r="S963" s="130"/>
      <c r="T963" s="130"/>
      <c r="X963" s="131"/>
      <c r="Y963" s="131"/>
      <c r="Z963" s="131"/>
      <c r="AA963" s="131"/>
      <c r="AD963" s="132"/>
    </row>
    <row r="964" spans="2:30" s="104" customFormat="1" ht="12" customHeight="1" x14ac:dyDescent="0.2">
      <c r="B964" s="77"/>
      <c r="C964" s="123"/>
      <c r="F964" s="124"/>
      <c r="G964" s="125" t="s">
        <v>292</v>
      </c>
      <c r="H964" s="126"/>
      <c r="I964" s="127"/>
      <c r="J964" s="133"/>
      <c r="K964" s="114"/>
      <c r="L964" s="77"/>
      <c r="M964" s="77"/>
      <c r="N964" s="77"/>
      <c r="O964" s="128"/>
      <c r="P964" s="129"/>
      <c r="Q964" s="129"/>
      <c r="R964" s="130"/>
      <c r="S964" s="130"/>
      <c r="T964" s="130"/>
      <c r="X964" s="131"/>
      <c r="Y964" s="131"/>
      <c r="Z964" s="131"/>
      <c r="AA964" s="131"/>
      <c r="AD964" s="132"/>
    </row>
    <row r="965" spans="2:30" s="104" customFormat="1" ht="12" customHeight="1" x14ac:dyDescent="0.2">
      <c r="B965" s="77"/>
      <c r="C965" s="123"/>
      <c r="F965" s="124"/>
      <c r="G965" s="125" t="s">
        <v>292</v>
      </c>
      <c r="H965" s="126"/>
      <c r="I965" s="127"/>
      <c r="J965" s="133"/>
      <c r="K965" s="114"/>
      <c r="L965" s="77"/>
      <c r="M965" s="77"/>
      <c r="N965" s="77"/>
      <c r="O965" s="128"/>
      <c r="P965" s="129"/>
      <c r="Q965" s="129"/>
      <c r="R965" s="130"/>
      <c r="S965" s="130"/>
      <c r="T965" s="130"/>
      <c r="X965" s="131"/>
      <c r="Y965" s="131"/>
      <c r="Z965" s="131"/>
      <c r="AA965" s="131"/>
      <c r="AD965" s="132"/>
    </row>
    <row r="966" spans="2:30" s="104" customFormat="1" ht="12" customHeight="1" x14ac:dyDescent="0.2">
      <c r="B966" s="77"/>
      <c r="C966" s="123"/>
      <c r="F966" s="124"/>
      <c r="G966" s="125" t="s">
        <v>292</v>
      </c>
      <c r="H966" s="126"/>
      <c r="I966" s="127"/>
      <c r="J966" s="133"/>
      <c r="K966" s="114"/>
      <c r="L966" s="77"/>
      <c r="M966" s="77"/>
      <c r="N966" s="77"/>
      <c r="O966" s="128"/>
      <c r="P966" s="129"/>
      <c r="Q966" s="129"/>
      <c r="R966" s="130"/>
      <c r="S966" s="130"/>
      <c r="T966" s="130"/>
      <c r="X966" s="131"/>
      <c r="Y966" s="131"/>
      <c r="Z966" s="131"/>
      <c r="AA966" s="131"/>
      <c r="AD966" s="132"/>
    </row>
    <row r="967" spans="2:30" s="104" customFormat="1" ht="12" customHeight="1" x14ac:dyDescent="0.2">
      <c r="B967" s="77"/>
      <c r="C967" s="123"/>
      <c r="F967" s="124"/>
      <c r="G967" s="125" t="s">
        <v>292</v>
      </c>
      <c r="H967" s="126"/>
      <c r="I967" s="127"/>
      <c r="J967" s="133"/>
      <c r="K967" s="114"/>
      <c r="L967" s="77"/>
      <c r="M967" s="77"/>
      <c r="N967" s="77"/>
      <c r="O967" s="128"/>
      <c r="P967" s="129"/>
      <c r="Q967" s="129"/>
      <c r="R967" s="130"/>
      <c r="S967" s="130"/>
      <c r="T967" s="130"/>
      <c r="X967" s="131"/>
      <c r="Y967" s="131"/>
      <c r="Z967" s="131"/>
      <c r="AA967" s="131"/>
      <c r="AD967" s="132"/>
    </row>
    <row r="968" spans="2:30" s="104" customFormat="1" ht="12" customHeight="1" x14ac:dyDescent="0.2">
      <c r="B968" s="77"/>
      <c r="C968" s="123"/>
      <c r="F968" s="124"/>
      <c r="G968" s="125" t="s">
        <v>292</v>
      </c>
      <c r="H968" s="126"/>
      <c r="I968" s="127"/>
      <c r="J968" s="133"/>
      <c r="K968" s="114"/>
      <c r="L968" s="77"/>
      <c r="M968" s="77"/>
      <c r="N968" s="77"/>
      <c r="O968" s="128"/>
      <c r="P968" s="129"/>
      <c r="Q968" s="129"/>
      <c r="R968" s="130"/>
      <c r="S968" s="130"/>
      <c r="T968" s="130"/>
      <c r="X968" s="131"/>
      <c r="Y968" s="131"/>
      <c r="Z968" s="131"/>
      <c r="AA968" s="131"/>
      <c r="AD968" s="132"/>
    </row>
    <row r="969" spans="2:30" s="104" customFormat="1" ht="12" customHeight="1" x14ac:dyDescent="0.2">
      <c r="B969" s="77"/>
      <c r="C969" s="123"/>
      <c r="F969" s="124"/>
      <c r="G969" s="125" t="s">
        <v>292</v>
      </c>
      <c r="H969" s="126"/>
      <c r="I969" s="127"/>
      <c r="J969" s="133"/>
      <c r="K969" s="114"/>
      <c r="L969" s="77"/>
      <c r="M969" s="77"/>
      <c r="N969" s="77"/>
      <c r="O969" s="128"/>
      <c r="P969" s="129"/>
      <c r="Q969" s="129"/>
      <c r="R969" s="130"/>
      <c r="S969" s="130"/>
      <c r="T969" s="130"/>
      <c r="X969" s="131"/>
      <c r="Y969" s="131"/>
      <c r="Z969" s="131"/>
      <c r="AA969" s="131"/>
      <c r="AD969" s="132"/>
    </row>
    <row r="970" spans="2:30" s="104" customFormat="1" ht="12" customHeight="1" x14ac:dyDescent="0.2">
      <c r="B970" s="77"/>
      <c r="C970" s="123"/>
      <c r="F970" s="124"/>
      <c r="G970" s="125" t="s">
        <v>292</v>
      </c>
      <c r="H970" s="126"/>
      <c r="I970" s="127"/>
      <c r="J970" s="133"/>
      <c r="K970" s="114"/>
      <c r="L970" s="77"/>
      <c r="M970" s="77"/>
      <c r="N970" s="77"/>
      <c r="O970" s="128"/>
      <c r="P970" s="129"/>
      <c r="Q970" s="129"/>
      <c r="R970" s="130"/>
      <c r="S970" s="130"/>
      <c r="T970" s="130"/>
      <c r="X970" s="131"/>
      <c r="Y970" s="131"/>
      <c r="Z970" s="131"/>
      <c r="AA970" s="131"/>
      <c r="AD970" s="132"/>
    </row>
    <row r="971" spans="2:30" s="104" customFormat="1" ht="12" customHeight="1" x14ac:dyDescent="0.2">
      <c r="B971" s="77"/>
      <c r="C971" s="123"/>
      <c r="F971" s="124"/>
      <c r="G971" s="125" t="s">
        <v>292</v>
      </c>
      <c r="H971" s="126"/>
      <c r="I971" s="127"/>
      <c r="J971" s="133"/>
      <c r="K971" s="114"/>
      <c r="L971" s="77"/>
      <c r="M971" s="77"/>
      <c r="N971" s="77"/>
      <c r="O971" s="128"/>
      <c r="P971" s="129"/>
      <c r="Q971" s="129"/>
      <c r="R971" s="130"/>
      <c r="S971" s="130"/>
      <c r="T971" s="130"/>
      <c r="X971" s="131"/>
      <c r="Y971" s="131"/>
      <c r="Z971" s="131"/>
      <c r="AA971" s="131"/>
      <c r="AD971" s="132"/>
    </row>
    <row r="972" spans="2:30" s="104" customFormat="1" ht="12" customHeight="1" x14ac:dyDescent="0.2">
      <c r="B972" s="77"/>
      <c r="C972" s="123"/>
      <c r="F972" s="124"/>
      <c r="G972" s="125" t="s">
        <v>292</v>
      </c>
      <c r="H972" s="126"/>
      <c r="I972" s="127"/>
      <c r="J972" s="133"/>
      <c r="K972" s="114"/>
      <c r="L972" s="77"/>
      <c r="M972" s="77"/>
      <c r="N972" s="77"/>
      <c r="O972" s="128"/>
      <c r="P972" s="129"/>
      <c r="Q972" s="129"/>
      <c r="R972" s="130"/>
      <c r="S972" s="130"/>
      <c r="T972" s="130"/>
      <c r="X972" s="131"/>
      <c r="Y972" s="131"/>
      <c r="Z972" s="131"/>
      <c r="AA972" s="131"/>
      <c r="AD972" s="132"/>
    </row>
    <row r="973" spans="2:30" s="104" customFormat="1" ht="12" customHeight="1" x14ac:dyDescent="0.2">
      <c r="B973" s="77"/>
      <c r="C973" s="123"/>
      <c r="F973" s="124"/>
      <c r="G973" s="125" t="s">
        <v>292</v>
      </c>
      <c r="H973" s="126"/>
      <c r="I973" s="127"/>
      <c r="J973" s="133"/>
      <c r="K973" s="114"/>
      <c r="L973" s="77"/>
      <c r="M973" s="77"/>
      <c r="N973" s="77"/>
      <c r="O973" s="128"/>
      <c r="P973" s="129"/>
      <c r="Q973" s="129"/>
      <c r="R973" s="130"/>
      <c r="S973" s="130"/>
      <c r="T973" s="130"/>
      <c r="X973" s="131"/>
      <c r="Y973" s="131"/>
      <c r="Z973" s="131"/>
      <c r="AA973" s="131"/>
      <c r="AD973" s="132"/>
    </row>
    <row r="974" spans="2:30" s="104" customFormat="1" ht="12" customHeight="1" x14ac:dyDescent="0.2">
      <c r="B974" s="77"/>
      <c r="C974" s="123"/>
      <c r="F974" s="124"/>
      <c r="G974" s="125" t="s">
        <v>292</v>
      </c>
      <c r="H974" s="126"/>
      <c r="I974" s="127"/>
      <c r="J974" s="133"/>
      <c r="K974" s="114"/>
      <c r="L974" s="77"/>
      <c r="M974" s="77"/>
      <c r="N974" s="77"/>
      <c r="O974" s="128"/>
      <c r="P974" s="129"/>
      <c r="Q974" s="129"/>
      <c r="R974" s="130"/>
      <c r="S974" s="130"/>
      <c r="T974" s="130"/>
      <c r="X974" s="131"/>
      <c r="Y974" s="131"/>
      <c r="Z974" s="131"/>
      <c r="AA974" s="131"/>
      <c r="AD974" s="132"/>
    </row>
    <row r="975" spans="2:30" s="104" customFormat="1" ht="12" customHeight="1" x14ac:dyDescent="0.2">
      <c r="B975" s="77"/>
      <c r="C975" s="123"/>
      <c r="F975" s="124"/>
      <c r="G975" s="125" t="s">
        <v>292</v>
      </c>
      <c r="H975" s="126"/>
      <c r="I975" s="127"/>
      <c r="J975" s="133"/>
      <c r="K975" s="114"/>
      <c r="L975" s="77"/>
      <c r="M975" s="77"/>
      <c r="N975" s="77"/>
      <c r="O975" s="128"/>
      <c r="P975" s="129"/>
      <c r="Q975" s="129"/>
      <c r="R975" s="130"/>
      <c r="S975" s="130"/>
      <c r="T975" s="130"/>
      <c r="X975" s="131"/>
      <c r="Y975" s="131"/>
      <c r="Z975" s="131"/>
      <c r="AA975" s="131"/>
      <c r="AD975" s="132"/>
    </row>
    <row r="976" spans="2:30" s="104" customFormat="1" ht="12" customHeight="1" x14ac:dyDescent="0.2">
      <c r="B976" s="77"/>
      <c r="C976" s="123"/>
      <c r="F976" s="124"/>
      <c r="G976" s="125" t="s">
        <v>292</v>
      </c>
      <c r="H976" s="126"/>
      <c r="I976" s="127"/>
      <c r="J976" s="133"/>
      <c r="K976" s="114"/>
      <c r="L976" s="77"/>
      <c r="M976" s="77"/>
      <c r="N976" s="77"/>
      <c r="O976" s="128"/>
      <c r="P976" s="129"/>
      <c r="Q976" s="129"/>
      <c r="R976" s="130"/>
      <c r="S976" s="130"/>
      <c r="T976" s="130"/>
      <c r="X976" s="131"/>
      <c r="Y976" s="131"/>
      <c r="Z976" s="131"/>
      <c r="AA976" s="131"/>
      <c r="AD976" s="132"/>
    </row>
    <row r="977" spans="2:30" s="104" customFormat="1" ht="12" customHeight="1" x14ac:dyDescent="0.2">
      <c r="B977" s="77"/>
      <c r="C977" s="123"/>
      <c r="F977" s="124"/>
      <c r="G977" s="125" t="s">
        <v>292</v>
      </c>
      <c r="H977" s="126"/>
      <c r="I977" s="127"/>
      <c r="J977" s="133"/>
      <c r="K977" s="114"/>
      <c r="L977" s="77"/>
      <c r="M977" s="77"/>
      <c r="N977" s="77"/>
      <c r="O977" s="128"/>
      <c r="P977" s="129"/>
      <c r="Q977" s="129"/>
      <c r="R977" s="130"/>
      <c r="S977" s="130"/>
      <c r="T977" s="130"/>
      <c r="X977" s="131"/>
      <c r="Y977" s="131"/>
      <c r="Z977" s="131"/>
      <c r="AA977" s="131"/>
      <c r="AD977" s="132"/>
    </row>
    <row r="978" spans="2:30" s="104" customFormat="1" ht="12" customHeight="1" x14ac:dyDescent="0.2">
      <c r="B978" s="77"/>
      <c r="C978" s="123"/>
      <c r="F978" s="124"/>
      <c r="G978" s="125" t="s">
        <v>292</v>
      </c>
      <c r="H978" s="126"/>
      <c r="I978" s="127"/>
      <c r="J978" s="133"/>
      <c r="K978" s="114"/>
      <c r="L978" s="77"/>
      <c r="M978" s="77"/>
      <c r="N978" s="77"/>
      <c r="O978" s="128"/>
      <c r="P978" s="129"/>
      <c r="Q978" s="129"/>
      <c r="R978" s="130"/>
      <c r="S978" s="130"/>
      <c r="T978" s="130"/>
      <c r="X978" s="131"/>
      <c r="Y978" s="131"/>
      <c r="Z978" s="131"/>
      <c r="AA978" s="131"/>
      <c r="AD978" s="132"/>
    </row>
    <row r="979" spans="2:30" s="104" customFormat="1" ht="12" customHeight="1" x14ac:dyDescent="0.2">
      <c r="B979" s="77"/>
      <c r="C979" s="123"/>
      <c r="F979" s="124"/>
      <c r="G979" s="125" t="s">
        <v>292</v>
      </c>
      <c r="H979" s="126"/>
      <c r="I979" s="127"/>
      <c r="J979" s="133"/>
      <c r="K979" s="114"/>
      <c r="L979" s="77"/>
      <c r="M979" s="77"/>
      <c r="N979" s="77"/>
      <c r="O979" s="128"/>
      <c r="P979" s="129"/>
      <c r="Q979" s="129"/>
      <c r="R979" s="130"/>
      <c r="S979" s="130"/>
      <c r="T979" s="130"/>
      <c r="X979" s="131"/>
      <c r="Y979" s="131"/>
      <c r="Z979" s="131"/>
      <c r="AA979" s="131"/>
      <c r="AD979" s="132"/>
    </row>
    <row r="980" spans="2:30" s="104" customFormat="1" ht="12" customHeight="1" x14ac:dyDescent="0.2">
      <c r="B980" s="77"/>
      <c r="C980" s="123"/>
      <c r="F980" s="124"/>
      <c r="G980" s="125" t="s">
        <v>292</v>
      </c>
      <c r="H980" s="126"/>
      <c r="I980" s="127"/>
      <c r="J980" s="133"/>
      <c r="K980" s="114"/>
      <c r="L980" s="77"/>
      <c r="M980" s="77"/>
      <c r="N980" s="77"/>
      <c r="O980" s="128"/>
      <c r="P980" s="129"/>
      <c r="Q980" s="129"/>
      <c r="R980" s="130"/>
      <c r="S980" s="130"/>
      <c r="T980" s="130"/>
      <c r="X980" s="131"/>
      <c r="Y980" s="131"/>
      <c r="Z980" s="131"/>
      <c r="AA980" s="131"/>
      <c r="AD980" s="132"/>
    </row>
    <row r="981" spans="2:30" s="104" customFormat="1" ht="12" customHeight="1" x14ac:dyDescent="0.2">
      <c r="B981" s="77"/>
      <c r="C981" s="123"/>
      <c r="F981" s="124"/>
      <c r="G981" s="125" t="s">
        <v>292</v>
      </c>
      <c r="H981" s="126"/>
      <c r="I981" s="127"/>
      <c r="J981" s="133"/>
      <c r="K981" s="114"/>
      <c r="L981" s="77"/>
      <c r="M981" s="77"/>
      <c r="N981" s="77"/>
      <c r="O981" s="128"/>
      <c r="P981" s="129"/>
      <c r="Q981" s="129"/>
      <c r="R981" s="130"/>
      <c r="S981" s="130"/>
      <c r="T981" s="130"/>
      <c r="X981" s="131"/>
      <c r="Y981" s="131"/>
      <c r="Z981" s="131"/>
      <c r="AA981" s="131"/>
      <c r="AD981" s="132"/>
    </row>
    <row r="982" spans="2:30" s="104" customFormat="1" ht="12" customHeight="1" x14ac:dyDescent="0.2">
      <c r="B982" s="77"/>
      <c r="C982" s="123"/>
      <c r="F982" s="124"/>
      <c r="G982" s="125" t="s">
        <v>292</v>
      </c>
      <c r="H982" s="126"/>
      <c r="I982" s="127"/>
      <c r="J982" s="133"/>
      <c r="K982" s="114"/>
      <c r="L982" s="77"/>
      <c r="M982" s="77"/>
      <c r="N982" s="77"/>
      <c r="O982" s="128"/>
      <c r="P982" s="129"/>
      <c r="Q982" s="129"/>
      <c r="R982" s="130"/>
      <c r="S982" s="130"/>
      <c r="T982" s="130"/>
      <c r="X982" s="131"/>
      <c r="Y982" s="131"/>
      <c r="Z982" s="131"/>
      <c r="AA982" s="131"/>
      <c r="AD982" s="132"/>
    </row>
    <row r="983" spans="2:30" s="104" customFormat="1" ht="12" customHeight="1" x14ac:dyDescent="0.2">
      <c r="B983" s="77"/>
      <c r="C983" s="123"/>
      <c r="F983" s="124"/>
      <c r="G983" s="125" t="s">
        <v>292</v>
      </c>
      <c r="H983" s="126"/>
      <c r="I983" s="127"/>
      <c r="J983" s="133"/>
      <c r="K983" s="114"/>
      <c r="L983" s="77"/>
      <c r="M983" s="77"/>
      <c r="N983" s="77"/>
      <c r="O983" s="128"/>
      <c r="P983" s="129"/>
      <c r="Q983" s="129"/>
      <c r="R983" s="130"/>
      <c r="S983" s="130"/>
      <c r="T983" s="130"/>
      <c r="X983" s="131"/>
      <c r="Y983" s="131"/>
      <c r="Z983" s="131"/>
      <c r="AA983" s="131"/>
      <c r="AD983" s="132"/>
    </row>
    <row r="984" spans="2:30" s="104" customFormat="1" ht="12" customHeight="1" x14ac:dyDescent="0.2">
      <c r="B984" s="77"/>
      <c r="C984" s="123"/>
      <c r="F984" s="124"/>
      <c r="G984" s="125" t="s">
        <v>292</v>
      </c>
      <c r="H984" s="126"/>
      <c r="I984" s="127"/>
      <c r="J984" s="133"/>
      <c r="K984" s="114"/>
      <c r="L984" s="77"/>
      <c r="M984" s="77"/>
      <c r="N984" s="77"/>
      <c r="O984" s="128"/>
      <c r="P984" s="129"/>
      <c r="Q984" s="129"/>
      <c r="R984" s="130"/>
      <c r="S984" s="130"/>
      <c r="T984" s="130"/>
      <c r="X984" s="131"/>
      <c r="Y984" s="131"/>
      <c r="Z984" s="131"/>
      <c r="AA984" s="131"/>
      <c r="AD984" s="132"/>
    </row>
    <row r="985" spans="2:30" s="104" customFormat="1" ht="12" customHeight="1" x14ac:dyDescent="0.2">
      <c r="B985" s="77"/>
      <c r="C985" s="123"/>
      <c r="F985" s="124"/>
      <c r="G985" s="125" t="s">
        <v>292</v>
      </c>
      <c r="H985" s="126"/>
      <c r="I985" s="127"/>
      <c r="J985" s="133"/>
      <c r="K985" s="114"/>
      <c r="L985" s="77"/>
      <c r="M985" s="77"/>
      <c r="N985" s="77"/>
      <c r="O985" s="128"/>
      <c r="P985" s="129"/>
      <c r="Q985" s="129"/>
      <c r="R985" s="130"/>
      <c r="S985" s="130"/>
      <c r="T985" s="130"/>
      <c r="X985" s="131"/>
      <c r="Y985" s="131"/>
      <c r="Z985" s="131"/>
      <c r="AA985" s="131"/>
      <c r="AD985" s="132"/>
    </row>
    <row r="986" spans="2:30" s="104" customFormat="1" ht="12" customHeight="1" x14ac:dyDescent="0.2">
      <c r="B986" s="77"/>
      <c r="C986" s="123"/>
      <c r="F986" s="124"/>
      <c r="G986" s="125" t="s">
        <v>292</v>
      </c>
      <c r="H986" s="126"/>
      <c r="I986" s="127"/>
      <c r="J986" s="133"/>
      <c r="K986" s="114"/>
      <c r="L986" s="77"/>
      <c r="M986" s="77"/>
      <c r="N986" s="77"/>
      <c r="O986" s="128"/>
      <c r="P986" s="129"/>
      <c r="Q986" s="129"/>
      <c r="R986" s="130"/>
      <c r="S986" s="130"/>
      <c r="T986" s="130"/>
      <c r="X986" s="131"/>
      <c r="Y986" s="131"/>
      <c r="Z986" s="131"/>
      <c r="AA986" s="131"/>
      <c r="AD986" s="132"/>
    </row>
    <row r="987" spans="2:30" s="104" customFormat="1" ht="12" customHeight="1" x14ac:dyDescent="0.2">
      <c r="B987" s="77"/>
      <c r="C987" s="123"/>
      <c r="F987" s="124"/>
      <c r="G987" s="125" t="s">
        <v>292</v>
      </c>
      <c r="H987" s="126"/>
      <c r="I987" s="127"/>
      <c r="J987" s="133"/>
      <c r="K987" s="114"/>
      <c r="L987" s="77"/>
      <c r="M987" s="77"/>
      <c r="N987" s="77"/>
      <c r="O987" s="128"/>
      <c r="P987" s="129"/>
      <c r="Q987" s="129"/>
      <c r="R987" s="130"/>
      <c r="S987" s="130"/>
      <c r="T987" s="130"/>
      <c r="X987" s="131"/>
      <c r="Y987" s="131"/>
      <c r="Z987" s="131"/>
      <c r="AA987" s="131"/>
      <c r="AD987" s="132"/>
    </row>
    <row r="988" spans="2:30" s="104" customFormat="1" ht="12" customHeight="1" x14ac:dyDescent="0.2">
      <c r="B988" s="77"/>
      <c r="C988" s="123"/>
      <c r="F988" s="124"/>
      <c r="G988" s="125" t="s">
        <v>292</v>
      </c>
      <c r="H988" s="126"/>
      <c r="I988" s="127"/>
      <c r="J988" s="133"/>
      <c r="K988" s="114"/>
      <c r="L988" s="77"/>
      <c r="M988" s="77"/>
      <c r="N988" s="77"/>
      <c r="O988" s="128"/>
      <c r="P988" s="129"/>
      <c r="Q988" s="129"/>
      <c r="R988" s="130"/>
      <c r="S988" s="130"/>
      <c r="T988" s="130"/>
      <c r="X988" s="131"/>
      <c r="Y988" s="131"/>
      <c r="Z988" s="131"/>
      <c r="AA988" s="131"/>
      <c r="AD988" s="132"/>
    </row>
    <row r="989" spans="2:30" s="104" customFormat="1" ht="12" customHeight="1" x14ac:dyDescent="0.2">
      <c r="B989" s="77"/>
      <c r="C989" s="123"/>
      <c r="F989" s="124"/>
      <c r="G989" s="125" t="s">
        <v>292</v>
      </c>
      <c r="H989" s="126"/>
      <c r="I989" s="127"/>
      <c r="J989" s="133"/>
      <c r="K989" s="114"/>
      <c r="L989" s="77"/>
      <c r="M989" s="77"/>
      <c r="N989" s="77"/>
      <c r="O989" s="128"/>
      <c r="P989" s="129"/>
      <c r="Q989" s="129"/>
      <c r="R989" s="130"/>
      <c r="S989" s="130"/>
      <c r="T989" s="130"/>
      <c r="X989" s="131"/>
      <c r="Y989" s="131"/>
      <c r="Z989" s="131"/>
      <c r="AA989" s="131"/>
      <c r="AD989" s="132"/>
    </row>
    <row r="990" spans="2:30" s="104" customFormat="1" ht="12" customHeight="1" x14ac:dyDescent="0.2">
      <c r="B990" s="77"/>
      <c r="C990" s="123"/>
      <c r="F990" s="124"/>
      <c r="G990" s="125" t="s">
        <v>292</v>
      </c>
      <c r="H990" s="126"/>
      <c r="I990" s="127"/>
      <c r="J990" s="133"/>
      <c r="K990" s="114"/>
      <c r="L990" s="77"/>
      <c r="M990" s="77"/>
      <c r="N990" s="77"/>
      <c r="O990" s="128"/>
      <c r="P990" s="129"/>
      <c r="Q990" s="129"/>
      <c r="R990" s="130"/>
      <c r="S990" s="130"/>
      <c r="T990" s="130"/>
      <c r="X990" s="131"/>
      <c r="Y990" s="131"/>
      <c r="Z990" s="131"/>
      <c r="AA990" s="131"/>
      <c r="AD990" s="132"/>
    </row>
    <row r="991" spans="2:30" s="104" customFormat="1" ht="12" customHeight="1" x14ac:dyDescent="0.2">
      <c r="B991" s="77"/>
      <c r="C991" s="123"/>
      <c r="F991" s="124"/>
      <c r="G991" s="125" t="s">
        <v>292</v>
      </c>
      <c r="H991" s="126"/>
      <c r="I991" s="127"/>
      <c r="J991" s="133"/>
      <c r="K991" s="114"/>
      <c r="L991" s="77"/>
      <c r="M991" s="77"/>
      <c r="N991" s="77"/>
      <c r="O991" s="128"/>
      <c r="P991" s="129"/>
      <c r="Q991" s="129"/>
      <c r="R991" s="130"/>
      <c r="S991" s="130"/>
      <c r="T991" s="130"/>
      <c r="X991" s="131"/>
      <c r="Y991" s="131"/>
      <c r="Z991" s="131"/>
      <c r="AA991" s="131"/>
      <c r="AD991" s="132"/>
    </row>
    <row r="992" spans="2:30" s="104" customFormat="1" ht="12" customHeight="1" x14ac:dyDescent="0.2">
      <c r="B992" s="77"/>
      <c r="C992" s="123"/>
      <c r="F992" s="124"/>
      <c r="G992" s="125" t="s">
        <v>292</v>
      </c>
      <c r="H992" s="126"/>
      <c r="I992" s="127"/>
      <c r="J992" s="133"/>
      <c r="K992" s="114"/>
      <c r="L992" s="77"/>
      <c r="M992" s="77"/>
      <c r="N992" s="77"/>
      <c r="O992" s="128"/>
      <c r="P992" s="129"/>
      <c r="Q992" s="129"/>
      <c r="R992" s="130"/>
      <c r="S992" s="130"/>
      <c r="T992" s="130"/>
      <c r="X992" s="131"/>
      <c r="Y992" s="131"/>
      <c r="Z992" s="131"/>
      <c r="AA992" s="131"/>
      <c r="AD992" s="132"/>
    </row>
    <row r="993" spans="2:30" s="104" customFormat="1" ht="12" customHeight="1" x14ac:dyDescent="0.2">
      <c r="B993" s="77"/>
      <c r="C993" s="123"/>
      <c r="F993" s="124"/>
      <c r="G993" s="125" t="s">
        <v>292</v>
      </c>
      <c r="H993" s="126"/>
      <c r="I993" s="127"/>
      <c r="J993" s="133"/>
      <c r="K993" s="114"/>
      <c r="L993" s="77"/>
      <c r="M993" s="77"/>
      <c r="N993" s="77"/>
      <c r="O993" s="128"/>
      <c r="P993" s="129"/>
      <c r="Q993" s="129"/>
      <c r="R993" s="130"/>
      <c r="S993" s="130"/>
      <c r="T993" s="130"/>
      <c r="X993" s="131"/>
      <c r="Y993" s="131"/>
      <c r="Z993" s="131"/>
      <c r="AA993" s="131"/>
      <c r="AD993" s="132"/>
    </row>
    <row r="994" spans="2:30" s="104" customFormat="1" ht="12" customHeight="1" x14ac:dyDescent="0.2">
      <c r="B994" s="77"/>
      <c r="C994" s="123"/>
      <c r="F994" s="124"/>
      <c r="G994" s="125" t="s">
        <v>292</v>
      </c>
      <c r="H994" s="126"/>
      <c r="I994" s="127"/>
      <c r="J994" s="133"/>
      <c r="K994" s="114"/>
      <c r="L994" s="77"/>
      <c r="M994" s="77"/>
      <c r="N994" s="77"/>
      <c r="O994" s="128"/>
      <c r="P994" s="129"/>
      <c r="Q994" s="129"/>
      <c r="R994" s="130"/>
      <c r="S994" s="130"/>
      <c r="T994" s="130"/>
      <c r="X994" s="131"/>
      <c r="Y994" s="131"/>
      <c r="Z994" s="131"/>
      <c r="AA994" s="131"/>
      <c r="AD994" s="132"/>
    </row>
    <row r="995" spans="2:30" s="104" customFormat="1" ht="12" customHeight="1" x14ac:dyDescent="0.2">
      <c r="B995" s="77"/>
      <c r="C995" s="123"/>
      <c r="F995" s="124"/>
      <c r="G995" s="125" t="s">
        <v>292</v>
      </c>
      <c r="H995" s="126"/>
      <c r="I995" s="127"/>
      <c r="J995" s="133"/>
      <c r="K995" s="114"/>
      <c r="L995" s="77"/>
      <c r="M995" s="77"/>
      <c r="N995" s="77"/>
      <c r="O995" s="128"/>
      <c r="P995" s="129"/>
      <c r="Q995" s="129"/>
      <c r="R995" s="130"/>
      <c r="S995" s="130"/>
      <c r="T995" s="130"/>
      <c r="X995" s="131"/>
      <c r="Y995" s="131"/>
      <c r="Z995" s="131"/>
      <c r="AA995" s="131"/>
      <c r="AD995" s="132"/>
    </row>
    <row r="996" spans="2:30" s="104" customFormat="1" ht="12" customHeight="1" x14ac:dyDescent="0.2">
      <c r="B996" s="77"/>
      <c r="C996" s="123"/>
      <c r="F996" s="124"/>
      <c r="G996" s="125" t="s">
        <v>292</v>
      </c>
      <c r="H996" s="126"/>
      <c r="I996" s="127"/>
      <c r="J996" s="133"/>
      <c r="K996" s="114"/>
      <c r="L996" s="77"/>
      <c r="M996" s="77"/>
      <c r="N996" s="77"/>
      <c r="O996" s="128"/>
      <c r="P996" s="129"/>
      <c r="Q996" s="129"/>
      <c r="R996" s="130"/>
      <c r="S996" s="130"/>
      <c r="T996" s="130"/>
      <c r="X996" s="131"/>
      <c r="Y996" s="131"/>
      <c r="Z996" s="131"/>
      <c r="AA996" s="131"/>
      <c r="AD996" s="132"/>
    </row>
    <row r="997" spans="2:30" s="104" customFormat="1" ht="12" customHeight="1" x14ac:dyDescent="0.2">
      <c r="B997" s="77"/>
      <c r="C997" s="123"/>
      <c r="F997" s="124"/>
      <c r="G997" s="125" t="s">
        <v>292</v>
      </c>
      <c r="H997" s="126"/>
      <c r="I997" s="127"/>
      <c r="J997" s="133"/>
      <c r="K997" s="114"/>
      <c r="L997" s="77"/>
      <c r="M997" s="77"/>
      <c r="N997" s="77"/>
      <c r="O997" s="128"/>
      <c r="P997" s="129"/>
      <c r="Q997" s="129"/>
      <c r="R997" s="130"/>
      <c r="S997" s="130"/>
      <c r="T997" s="130"/>
      <c r="X997" s="131"/>
      <c r="Y997" s="131"/>
      <c r="Z997" s="131"/>
      <c r="AA997" s="131"/>
      <c r="AD997" s="132"/>
    </row>
    <row r="998" spans="2:30" s="104" customFormat="1" ht="12" customHeight="1" x14ac:dyDescent="0.2">
      <c r="B998" s="77"/>
      <c r="C998" s="123"/>
      <c r="F998" s="124"/>
      <c r="G998" s="125" t="s">
        <v>292</v>
      </c>
      <c r="H998" s="126"/>
      <c r="I998" s="127"/>
      <c r="J998" s="133"/>
      <c r="K998" s="114"/>
      <c r="L998" s="77"/>
      <c r="M998" s="77"/>
      <c r="N998" s="77"/>
      <c r="O998" s="128"/>
      <c r="P998" s="129"/>
      <c r="Q998" s="129"/>
      <c r="R998" s="130"/>
      <c r="S998" s="130"/>
      <c r="T998" s="130"/>
      <c r="X998" s="131"/>
      <c r="Y998" s="131"/>
      <c r="Z998" s="131"/>
      <c r="AA998" s="131"/>
      <c r="AD998" s="132"/>
    </row>
    <row r="999" spans="2:30" s="104" customFormat="1" ht="12" customHeight="1" x14ac:dyDescent="0.2">
      <c r="B999" s="77"/>
      <c r="C999" s="123"/>
      <c r="F999" s="124"/>
      <c r="G999" s="125" t="s">
        <v>292</v>
      </c>
      <c r="H999" s="126"/>
      <c r="I999" s="127"/>
      <c r="J999" s="133"/>
      <c r="K999" s="114"/>
      <c r="L999" s="77"/>
      <c r="M999" s="77"/>
      <c r="N999" s="77"/>
      <c r="O999" s="128"/>
      <c r="P999" s="129"/>
      <c r="Q999" s="129"/>
      <c r="R999" s="130"/>
      <c r="S999" s="130"/>
      <c r="T999" s="130"/>
      <c r="X999" s="131"/>
      <c r="Y999" s="131"/>
      <c r="Z999" s="131"/>
      <c r="AA999" s="131"/>
      <c r="AD999" s="132"/>
    </row>
    <row r="1000" spans="2:30" s="104" customFormat="1" ht="12" customHeight="1" x14ac:dyDescent="0.2">
      <c r="B1000" s="77"/>
      <c r="C1000" s="123"/>
      <c r="F1000" s="124"/>
      <c r="G1000" s="125" t="s">
        <v>292</v>
      </c>
      <c r="H1000" s="126"/>
      <c r="I1000" s="127"/>
      <c r="J1000" s="133"/>
      <c r="K1000" s="114"/>
      <c r="L1000" s="77"/>
      <c r="M1000" s="77"/>
      <c r="N1000" s="77"/>
      <c r="O1000" s="128"/>
      <c r="P1000" s="129"/>
      <c r="Q1000" s="129"/>
      <c r="R1000" s="130"/>
      <c r="S1000" s="130"/>
      <c r="T1000" s="130"/>
      <c r="X1000" s="131"/>
      <c r="Y1000" s="131"/>
      <c r="Z1000" s="131"/>
      <c r="AA1000" s="131"/>
      <c r="AD1000" s="132"/>
    </row>
    <row r="1001" spans="2:30" s="104" customFormat="1" ht="12" customHeight="1" x14ac:dyDescent="0.2">
      <c r="B1001" s="77"/>
      <c r="C1001" s="123"/>
      <c r="F1001" s="124"/>
      <c r="G1001" s="125" t="s">
        <v>292</v>
      </c>
      <c r="H1001" s="126"/>
      <c r="I1001" s="127"/>
      <c r="J1001" s="133"/>
      <c r="K1001" s="114"/>
      <c r="L1001" s="77"/>
      <c r="M1001" s="77"/>
      <c r="N1001" s="77"/>
      <c r="O1001" s="128"/>
      <c r="P1001" s="129"/>
      <c r="Q1001" s="129"/>
      <c r="R1001" s="130"/>
      <c r="S1001" s="130"/>
      <c r="T1001" s="130"/>
      <c r="X1001" s="131"/>
      <c r="Y1001" s="131"/>
      <c r="Z1001" s="131"/>
      <c r="AA1001" s="131"/>
      <c r="AD1001" s="132"/>
    </row>
    <row r="1002" spans="2:30" s="104" customFormat="1" ht="12" customHeight="1" x14ac:dyDescent="0.2">
      <c r="B1002" s="77"/>
      <c r="C1002" s="123"/>
      <c r="F1002" s="124"/>
      <c r="G1002" s="125" t="s">
        <v>292</v>
      </c>
      <c r="H1002" s="126"/>
      <c r="I1002" s="127"/>
      <c r="J1002" s="133"/>
      <c r="K1002" s="114"/>
      <c r="L1002" s="77"/>
      <c r="M1002" s="77"/>
      <c r="N1002" s="77"/>
      <c r="O1002" s="128"/>
      <c r="P1002" s="129"/>
      <c r="Q1002" s="129"/>
      <c r="R1002" s="130"/>
      <c r="S1002" s="130"/>
      <c r="T1002" s="130"/>
      <c r="X1002" s="131"/>
      <c r="Y1002" s="131"/>
      <c r="Z1002" s="131"/>
      <c r="AA1002" s="131"/>
      <c r="AD1002" s="132"/>
    </row>
    <row r="1003" spans="2:30" s="104" customFormat="1" ht="12" customHeight="1" x14ac:dyDescent="0.2">
      <c r="B1003" s="77"/>
      <c r="C1003" s="123"/>
      <c r="F1003" s="124"/>
      <c r="G1003" s="125" t="s">
        <v>292</v>
      </c>
      <c r="H1003" s="126"/>
      <c r="I1003" s="127"/>
      <c r="J1003" s="133"/>
      <c r="K1003" s="114"/>
      <c r="L1003" s="77"/>
      <c r="M1003" s="77"/>
      <c r="N1003" s="77"/>
      <c r="O1003" s="128"/>
      <c r="P1003" s="129"/>
      <c r="Q1003" s="129"/>
      <c r="R1003" s="130"/>
      <c r="S1003" s="130"/>
      <c r="T1003" s="130"/>
      <c r="X1003" s="131"/>
      <c r="Y1003" s="131"/>
      <c r="Z1003" s="131"/>
      <c r="AA1003" s="131"/>
      <c r="AD1003" s="132"/>
    </row>
    <row r="1004" spans="2:30" s="104" customFormat="1" ht="12" customHeight="1" x14ac:dyDescent="0.2">
      <c r="B1004" s="77"/>
      <c r="C1004" s="123"/>
      <c r="F1004" s="124"/>
      <c r="G1004" s="125" t="s">
        <v>292</v>
      </c>
      <c r="H1004" s="126"/>
      <c r="I1004" s="127"/>
      <c r="J1004" s="133"/>
      <c r="K1004" s="114"/>
      <c r="L1004" s="77"/>
      <c r="M1004" s="77"/>
      <c r="N1004" s="77"/>
      <c r="O1004" s="128"/>
      <c r="P1004" s="129"/>
      <c r="Q1004" s="129"/>
      <c r="R1004" s="130"/>
      <c r="S1004" s="130"/>
      <c r="T1004" s="130"/>
      <c r="X1004" s="131"/>
      <c r="Y1004" s="131"/>
      <c r="Z1004" s="131"/>
      <c r="AA1004" s="131"/>
      <c r="AD1004" s="132"/>
    </row>
    <row r="1005" spans="2:30" s="104" customFormat="1" ht="12" customHeight="1" x14ac:dyDescent="0.2">
      <c r="B1005" s="77"/>
      <c r="C1005" s="123"/>
      <c r="F1005" s="124"/>
      <c r="G1005" s="125" t="s">
        <v>292</v>
      </c>
      <c r="H1005" s="126"/>
      <c r="I1005" s="127"/>
      <c r="J1005" s="133"/>
      <c r="K1005" s="114"/>
      <c r="L1005" s="77"/>
      <c r="M1005" s="77"/>
      <c r="N1005" s="77"/>
      <c r="O1005" s="128"/>
      <c r="P1005" s="129"/>
      <c r="Q1005" s="129"/>
      <c r="R1005" s="130"/>
      <c r="S1005" s="130"/>
      <c r="T1005" s="130"/>
      <c r="X1005" s="131"/>
      <c r="Y1005" s="131"/>
      <c r="Z1005" s="131"/>
      <c r="AA1005" s="131"/>
      <c r="AD1005" s="132"/>
    </row>
    <row r="1006" spans="2:30" s="104" customFormat="1" ht="12" customHeight="1" x14ac:dyDescent="0.2">
      <c r="B1006" s="77"/>
      <c r="C1006" s="123"/>
      <c r="F1006" s="124"/>
      <c r="G1006" s="125" t="s">
        <v>292</v>
      </c>
      <c r="H1006" s="126"/>
      <c r="I1006" s="127"/>
      <c r="J1006" s="133"/>
      <c r="K1006" s="114"/>
      <c r="L1006" s="77"/>
      <c r="M1006" s="77"/>
      <c r="N1006" s="77"/>
      <c r="O1006" s="128"/>
      <c r="P1006" s="129"/>
      <c r="Q1006" s="129"/>
      <c r="R1006" s="130"/>
      <c r="S1006" s="130"/>
      <c r="T1006" s="130"/>
      <c r="X1006" s="131"/>
      <c r="Y1006" s="131"/>
      <c r="Z1006" s="131"/>
      <c r="AA1006" s="131"/>
      <c r="AD1006" s="132"/>
    </row>
    <row r="1007" spans="2:30" s="104" customFormat="1" ht="12" customHeight="1" x14ac:dyDescent="0.2">
      <c r="B1007" s="77"/>
      <c r="C1007" s="123"/>
      <c r="F1007" s="124"/>
      <c r="G1007" s="125" t="s">
        <v>292</v>
      </c>
      <c r="H1007" s="126"/>
      <c r="I1007" s="127"/>
      <c r="J1007" s="133"/>
      <c r="K1007" s="114"/>
      <c r="L1007" s="77"/>
      <c r="M1007" s="77"/>
      <c r="N1007" s="77"/>
      <c r="O1007" s="128"/>
      <c r="P1007" s="129"/>
      <c r="Q1007" s="129"/>
      <c r="R1007" s="130"/>
      <c r="S1007" s="130"/>
      <c r="T1007" s="130"/>
      <c r="X1007" s="131"/>
      <c r="Y1007" s="131"/>
      <c r="Z1007" s="131"/>
      <c r="AA1007" s="131"/>
      <c r="AD1007" s="132"/>
    </row>
    <row r="1008" spans="2:30" s="104" customFormat="1" ht="12" customHeight="1" x14ac:dyDescent="0.2">
      <c r="B1008" s="77"/>
      <c r="C1008" s="123"/>
      <c r="F1008" s="124"/>
      <c r="G1008" s="125" t="s">
        <v>292</v>
      </c>
      <c r="H1008" s="126"/>
      <c r="I1008" s="127"/>
      <c r="J1008" s="133"/>
      <c r="K1008" s="114"/>
      <c r="L1008" s="77"/>
      <c r="M1008" s="77"/>
      <c r="N1008" s="77"/>
      <c r="O1008" s="128"/>
      <c r="P1008" s="129"/>
      <c r="Q1008" s="129"/>
      <c r="R1008" s="130"/>
      <c r="S1008" s="130"/>
      <c r="T1008" s="130"/>
      <c r="X1008" s="131"/>
      <c r="Y1008" s="131"/>
      <c r="Z1008" s="131"/>
      <c r="AA1008" s="131"/>
      <c r="AD1008" s="132"/>
    </row>
    <row r="1009" spans="2:30" s="104" customFormat="1" ht="12" customHeight="1" x14ac:dyDescent="0.2">
      <c r="B1009" s="77"/>
      <c r="C1009" s="123"/>
      <c r="F1009" s="124"/>
      <c r="G1009" s="125" t="s">
        <v>292</v>
      </c>
      <c r="H1009" s="126"/>
      <c r="I1009" s="127"/>
      <c r="J1009" s="133"/>
      <c r="K1009" s="114"/>
      <c r="L1009" s="77"/>
      <c r="M1009" s="77"/>
      <c r="N1009" s="77"/>
      <c r="O1009" s="128"/>
      <c r="P1009" s="129"/>
      <c r="Q1009" s="129"/>
      <c r="R1009" s="130"/>
      <c r="S1009" s="130"/>
      <c r="T1009" s="130"/>
      <c r="X1009" s="131"/>
      <c r="Y1009" s="131"/>
      <c r="Z1009" s="131"/>
      <c r="AA1009" s="131"/>
      <c r="AD1009" s="132"/>
    </row>
    <row r="1010" spans="2:30" s="104" customFormat="1" ht="12" customHeight="1" x14ac:dyDescent="0.2">
      <c r="B1010" s="77"/>
      <c r="C1010" s="123"/>
      <c r="F1010" s="124"/>
      <c r="G1010" s="125" t="s">
        <v>292</v>
      </c>
      <c r="H1010" s="126"/>
      <c r="I1010" s="127"/>
      <c r="J1010" s="133"/>
      <c r="K1010" s="114"/>
      <c r="L1010" s="77"/>
      <c r="M1010" s="77"/>
      <c r="N1010" s="77"/>
      <c r="O1010" s="128"/>
      <c r="P1010" s="129"/>
      <c r="Q1010" s="129"/>
      <c r="R1010" s="130"/>
      <c r="S1010" s="130"/>
      <c r="T1010" s="130"/>
      <c r="X1010" s="131"/>
      <c r="Y1010" s="131"/>
      <c r="Z1010" s="131"/>
      <c r="AA1010" s="131"/>
      <c r="AD1010" s="132"/>
    </row>
    <row r="1011" spans="2:30" s="104" customFormat="1" ht="12" customHeight="1" x14ac:dyDescent="0.2">
      <c r="B1011" s="77"/>
      <c r="C1011" s="123"/>
      <c r="F1011" s="124"/>
      <c r="G1011" s="125" t="s">
        <v>292</v>
      </c>
      <c r="H1011" s="126"/>
      <c r="I1011" s="127"/>
      <c r="J1011" s="133"/>
      <c r="K1011" s="114"/>
      <c r="L1011" s="77"/>
      <c r="M1011" s="77"/>
      <c r="N1011" s="77"/>
      <c r="O1011" s="128"/>
      <c r="P1011" s="129"/>
      <c r="Q1011" s="129"/>
      <c r="R1011" s="130"/>
      <c r="S1011" s="130"/>
      <c r="T1011" s="130"/>
      <c r="X1011" s="131"/>
      <c r="Y1011" s="131"/>
      <c r="Z1011" s="131"/>
      <c r="AA1011" s="131"/>
      <c r="AD1011" s="132"/>
    </row>
    <row r="1012" spans="2:30" s="104" customFormat="1" ht="12" customHeight="1" x14ac:dyDescent="0.2">
      <c r="B1012" s="77"/>
      <c r="C1012" s="123"/>
      <c r="F1012" s="124"/>
      <c r="G1012" s="125" t="s">
        <v>292</v>
      </c>
      <c r="H1012" s="126"/>
      <c r="I1012" s="127"/>
      <c r="J1012" s="133"/>
      <c r="K1012" s="114"/>
      <c r="L1012" s="77"/>
      <c r="M1012" s="77"/>
      <c r="N1012" s="77"/>
      <c r="O1012" s="128"/>
      <c r="P1012" s="129"/>
      <c r="Q1012" s="129"/>
      <c r="R1012" s="130"/>
      <c r="S1012" s="130"/>
      <c r="T1012" s="130"/>
      <c r="X1012" s="131"/>
      <c r="Y1012" s="131"/>
      <c r="Z1012" s="131"/>
      <c r="AA1012" s="131"/>
      <c r="AD1012" s="132"/>
    </row>
    <row r="1013" spans="2:30" s="104" customFormat="1" ht="12" customHeight="1" x14ac:dyDescent="0.2">
      <c r="B1013" s="77"/>
      <c r="C1013" s="123"/>
      <c r="F1013" s="124"/>
      <c r="G1013" s="125" t="s">
        <v>292</v>
      </c>
      <c r="H1013" s="126"/>
      <c r="I1013" s="127"/>
      <c r="J1013" s="133"/>
      <c r="K1013" s="114"/>
      <c r="L1013" s="77"/>
      <c r="M1013" s="77"/>
      <c r="N1013" s="77"/>
      <c r="O1013" s="128"/>
      <c r="P1013" s="129"/>
      <c r="Q1013" s="129"/>
      <c r="R1013" s="130"/>
      <c r="S1013" s="130"/>
      <c r="T1013" s="130"/>
      <c r="X1013" s="131"/>
      <c r="Y1013" s="131"/>
      <c r="Z1013" s="131"/>
      <c r="AA1013" s="131"/>
      <c r="AD1013" s="132"/>
    </row>
    <row r="1014" spans="2:30" s="104" customFormat="1" ht="12" customHeight="1" x14ac:dyDescent="0.2">
      <c r="B1014" s="77"/>
      <c r="C1014" s="123"/>
      <c r="F1014" s="124"/>
      <c r="G1014" s="125" t="s">
        <v>292</v>
      </c>
      <c r="H1014" s="126"/>
      <c r="I1014" s="127"/>
      <c r="J1014" s="133"/>
      <c r="K1014" s="114"/>
      <c r="L1014" s="77"/>
      <c r="M1014" s="77"/>
      <c r="N1014" s="77"/>
      <c r="O1014" s="128"/>
      <c r="P1014" s="129"/>
      <c r="Q1014" s="129"/>
      <c r="R1014" s="130"/>
      <c r="S1014" s="130"/>
      <c r="T1014" s="130"/>
      <c r="X1014" s="131"/>
      <c r="Y1014" s="131"/>
      <c r="Z1014" s="131"/>
      <c r="AA1014" s="131"/>
      <c r="AD1014" s="132"/>
    </row>
    <row r="1015" spans="2:30" s="104" customFormat="1" ht="12" customHeight="1" x14ac:dyDescent="0.2">
      <c r="B1015" s="77"/>
      <c r="C1015" s="123"/>
      <c r="F1015" s="124"/>
      <c r="G1015" s="125" t="s">
        <v>292</v>
      </c>
      <c r="H1015" s="126"/>
      <c r="I1015" s="127"/>
      <c r="J1015" s="133"/>
      <c r="K1015" s="114"/>
      <c r="L1015" s="77"/>
      <c r="M1015" s="77"/>
      <c r="N1015" s="77"/>
      <c r="O1015" s="128"/>
      <c r="P1015" s="129"/>
      <c r="Q1015" s="129"/>
      <c r="R1015" s="130"/>
      <c r="S1015" s="130"/>
      <c r="T1015" s="130"/>
      <c r="X1015" s="131"/>
      <c r="Y1015" s="131"/>
      <c r="Z1015" s="131"/>
      <c r="AA1015" s="131"/>
      <c r="AD1015" s="132"/>
    </row>
    <row r="1016" spans="2:30" s="104" customFormat="1" ht="12" customHeight="1" x14ac:dyDescent="0.2">
      <c r="B1016" s="77"/>
      <c r="C1016" s="123"/>
      <c r="F1016" s="124"/>
      <c r="G1016" s="125" t="s">
        <v>292</v>
      </c>
      <c r="H1016" s="126"/>
      <c r="I1016" s="127"/>
      <c r="J1016" s="133"/>
      <c r="K1016" s="114"/>
      <c r="L1016" s="77"/>
      <c r="M1016" s="77"/>
      <c r="N1016" s="77"/>
      <c r="O1016" s="128"/>
      <c r="P1016" s="129"/>
      <c r="Q1016" s="129"/>
      <c r="R1016" s="130"/>
      <c r="S1016" s="130"/>
      <c r="T1016" s="130"/>
      <c r="X1016" s="131"/>
      <c r="Y1016" s="131"/>
      <c r="Z1016" s="131"/>
      <c r="AA1016" s="131"/>
      <c r="AD1016" s="132"/>
    </row>
    <row r="1017" spans="2:30" s="104" customFormat="1" ht="12" customHeight="1" x14ac:dyDescent="0.2">
      <c r="B1017" s="77"/>
      <c r="C1017" s="123"/>
      <c r="F1017" s="124"/>
      <c r="G1017" s="125" t="s">
        <v>292</v>
      </c>
      <c r="H1017" s="126"/>
      <c r="I1017" s="127"/>
      <c r="J1017" s="133"/>
      <c r="K1017" s="114"/>
      <c r="L1017" s="77"/>
      <c r="M1017" s="77"/>
      <c r="N1017" s="77"/>
      <c r="O1017" s="128"/>
      <c r="P1017" s="129"/>
      <c r="Q1017" s="129"/>
      <c r="R1017" s="130"/>
      <c r="S1017" s="130"/>
      <c r="T1017" s="130"/>
      <c r="X1017" s="131"/>
      <c r="Y1017" s="131"/>
      <c r="Z1017" s="131"/>
      <c r="AA1017" s="131"/>
      <c r="AD1017" s="132"/>
    </row>
    <row r="1018" spans="2:30" s="104" customFormat="1" ht="12" customHeight="1" x14ac:dyDescent="0.2">
      <c r="B1018" s="77"/>
      <c r="C1018" s="123"/>
      <c r="F1018" s="124"/>
      <c r="G1018" s="125" t="s">
        <v>292</v>
      </c>
      <c r="H1018" s="126"/>
      <c r="I1018" s="127"/>
      <c r="J1018" s="133"/>
      <c r="K1018" s="114"/>
      <c r="L1018" s="77"/>
      <c r="M1018" s="77"/>
      <c r="N1018" s="77"/>
      <c r="O1018" s="128"/>
      <c r="P1018" s="129"/>
      <c r="Q1018" s="129"/>
      <c r="R1018" s="130"/>
      <c r="S1018" s="130"/>
      <c r="T1018" s="130"/>
      <c r="X1018" s="131"/>
      <c r="Y1018" s="131"/>
      <c r="Z1018" s="131"/>
      <c r="AA1018" s="131"/>
      <c r="AD1018" s="132"/>
    </row>
    <row r="1019" spans="2:30" s="104" customFormat="1" ht="12" customHeight="1" x14ac:dyDescent="0.2">
      <c r="B1019" s="77"/>
      <c r="C1019" s="123"/>
      <c r="F1019" s="124"/>
      <c r="G1019" s="125" t="s">
        <v>292</v>
      </c>
      <c r="H1019" s="126"/>
      <c r="I1019" s="127"/>
      <c r="J1019" s="133"/>
      <c r="K1019" s="114"/>
      <c r="L1019" s="77"/>
      <c r="M1019" s="77"/>
      <c r="N1019" s="77"/>
      <c r="O1019" s="128"/>
      <c r="P1019" s="129"/>
      <c r="Q1019" s="129"/>
      <c r="R1019" s="130"/>
      <c r="S1019" s="130"/>
      <c r="T1019" s="130"/>
      <c r="X1019" s="131"/>
      <c r="Y1019" s="131"/>
      <c r="Z1019" s="131"/>
      <c r="AA1019" s="131"/>
      <c r="AD1019" s="132"/>
    </row>
    <row r="1020" spans="2:30" s="104" customFormat="1" ht="12" customHeight="1" x14ac:dyDescent="0.2">
      <c r="B1020" s="77"/>
      <c r="C1020" s="123"/>
      <c r="F1020" s="124"/>
      <c r="G1020" s="125" t="s">
        <v>292</v>
      </c>
      <c r="H1020" s="126"/>
      <c r="I1020" s="127"/>
      <c r="J1020" s="133"/>
      <c r="K1020" s="114"/>
      <c r="L1020" s="77"/>
      <c r="M1020" s="77"/>
      <c r="N1020" s="77"/>
      <c r="O1020" s="128"/>
      <c r="P1020" s="129"/>
      <c r="Q1020" s="129"/>
      <c r="R1020" s="130"/>
      <c r="S1020" s="130"/>
      <c r="T1020" s="130"/>
      <c r="X1020" s="131"/>
      <c r="Y1020" s="131"/>
      <c r="Z1020" s="131"/>
      <c r="AA1020" s="131"/>
      <c r="AD1020" s="132"/>
    </row>
    <row r="1021" spans="2:30" s="104" customFormat="1" ht="12" customHeight="1" x14ac:dyDescent="0.2">
      <c r="B1021" s="77"/>
      <c r="C1021" s="123"/>
      <c r="F1021" s="124"/>
      <c r="G1021" s="125" t="s">
        <v>292</v>
      </c>
      <c r="H1021" s="126"/>
      <c r="I1021" s="127"/>
      <c r="J1021" s="133"/>
      <c r="K1021" s="114"/>
      <c r="L1021" s="77"/>
      <c r="M1021" s="77"/>
      <c r="N1021" s="77"/>
      <c r="O1021" s="128"/>
      <c r="P1021" s="129"/>
      <c r="Q1021" s="129"/>
      <c r="R1021" s="130"/>
      <c r="S1021" s="130"/>
      <c r="T1021" s="130"/>
      <c r="X1021" s="131"/>
      <c r="Y1021" s="131"/>
      <c r="Z1021" s="131"/>
      <c r="AA1021" s="131"/>
      <c r="AD1021" s="132"/>
    </row>
    <row r="1022" spans="2:30" s="104" customFormat="1" ht="12" customHeight="1" x14ac:dyDescent="0.2">
      <c r="B1022" s="77"/>
      <c r="C1022" s="123"/>
      <c r="F1022" s="124"/>
      <c r="G1022" s="125" t="s">
        <v>292</v>
      </c>
      <c r="H1022" s="126"/>
      <c r="I1022" s="127"/>
      <c r="J1022" s="133"/>
      <c r="K1022" s="114"/>
      <c r="L1022" s="77"/>
      <c r="M1022" s="77"/>
      <c r="N1022" s="77"/>
      <c r="O1022" s="128"/>
      <c r="P1022" s="129"/>
      <c r="Q1022" s="129"/>
      <c r="R1022" s="130"/>
      <c r="S1022" s="130"/>
      <c r="T1022" s="130"/>
      <c r="X1022" s="131"/>
      <c r="Y1022" s="131"/>
      <c r="Z1022" s="131"/>
      <c r="AA1022" s="131"/>
      <c r="AD1022" s="132"/>
    </row>
    <row r="1023" spans="2:30" s="104" customFormat="1" ht="12" customHeight="1" x14ac:dyDescent="0.2">
      <c r="B1023" s="77"/>
      <c r="C1023" s="123"/>
      <c r="F1023" s="124"/>
      <c r="G1023" s="125" t="s">
        <v>292</v>
      </c>
      <c r="H1023" s="126"/>
      <c r="I1023" s="127"/>
      <c r="J1023" s="133"/>
      <c r="K1023" s="114"/>
      <c r="L1023" s="77"/>
      <c r="M1023" s="77"/>
      <c r="N1023" s="77"/>
      <c r="O1023" s="128"/>
      <c r="P1023" s="129"/>
      <c r="Q1023" s="129"/>
      <c r="R1023" s="130"/>
      <c r="S1023" s="130"/>
      <c r="T1023" s="130"/>
      <c r="X1023" s="131"/>
      <c r="Y1023" s="131"/>
      <c r="Z1023" s="131"/>
      <c r="AA1023" s="131"/>
      <c r="AD1023" s="132"/>
    </row>
    <row r="1024" spans="2:30" s="104" customFormat="1" ht="12" customHeight="1" x14ac:dyDescent="0.2">
      <c r="B1024" s="77"/>
      <c r="C1024" s="123"/>
      <c r="F1024" s="124"/>
      <c r="G1024" s="125" t="s">
        <v>292</v>
      </c>
      <c r="H1024" s="126"/>
      <c r="I1024" s="127"/>
      <c r="J1024" s="133"/>
      <c r="K1024" s="114"/>
      <c r="L1024" s="77"/>
      <c r="M1024" s="77"/>
      <c r="N1024" s="77"/>
      <c r="O1024" s="128"/>
      <c r="P1024" s="129"/>
      <c r="Q1024" s="129"/>
      <c r="R1024" s="130"/>
      <c r="S1024" s="130"/>
      <c r="T1024" s="130"/>
      <c r="X1024" s="131"/>
      <c r="Y1024" s="131"/>
      <c r="Z1024" s="131"/>
      <c r="AA1024" s="131"/>
      <c r="AD1024" s="132"/>
    </row>
    <row r="1025" spans="2:30" s="104" customFormat="1" ht="12" customHeight="1" x14ac:dyDescent="0.2">
      <c r="B1025" s="77"/>
      <c r="C1025" s="123"/>
      <c r="F1025" s="124"/>
      <c r="G1025" s="125" t="s">
        <v>292</v>
      </c>
      <c r="H1025" s="126"/>
      <c r="I1025" s="127"/>
      <c r="J1025" s="133"/>
      <c r="K1025" s="114"/>
      <c r="L1025" s="77"/>
      <c r="M1025" s="77"/>
      <c r="N1025" s="77"/>
      <c r="O1025" s="128"/>
      <c r="P1025" s="129"/>
      <c r="Q1025" s="129"/>
      <c r="R1025" s="130"/>
      <c r="S1025" s="130"/>
      <c r="T1025" s="130"/>
      <c r="X1025" s="131"/>
      <c r="Y1025" s="131"/>
      <c r="Z1025" s="131"/>
      <c r="AA1025" s="131"/>
      <c r="AD1025" s="132"/>
    </row>
    <row r="1026" spans="2:30" s="104" customFormat="1" ht="12" customHeight="1" x14ac:dyDescent="0.2">
      <c r="B1026" s="77"/>
      <c r="C1026" s="123"/>
      <c r="F1026" s="124"/>
      <c r="G1026" s="125" t="s">
        <v>292</v>
      </c>
      <c r="H1026" s="126"/>
      <c r="I1026" s="127"/>
      <c r="J1026" s="133"/>
      <c r="K1026" s="114"/>
      <c r="L1026" s="77"/>
      <c r="M1026" s="77"/>
      <c r="N1026" s="77"/>
      <c r="O1026" s="128"/>
      <c r="P1026" s="129"/>
      <c r="Q1026" s="129"/>
      <c r="R1026" s="130"/>
      <c r="S1026" s="130"/>
      <c r="T1026" s="130"/>
      <c r="X1026" s="131"/>
      <c r="Y1026" s="131"/>
      <c r="Z1026" s="131"/>
      <c r="AA1026" s="131"/>
      <c r="AD1026" s="132"/>
    </row>
    <row r="1027" spans="2:30" s="104" customFormat="1" ht="12" customHeight="1" x14ac:dyDescent="0.2">
      <c r="B1027" s="77"/>
      <c r="C1027" s="123"/>
      <c r="F1027" s="124"/>
      <c r="G1027" s="125" t="s">
        <v>292</v>
      </c>
      <c r="H1027" s="126"/>
      <c r="I1027" s="127"/>
      <c r="J1027" s="133"/>
      <c r="K1027" s="114"/>
      <c r="L1027" s="77"/>
      <c r="M1027" s="77"/>
      <c r="N1027" s="77"/>
      <c r="O1027" s="128"/>
      <c r="P1027" s="129"/>
      <c r="Q1027" s="129"/>
      <c r="R1027" s="130"/>
      <c r="S1027" s="130"/>
      <c r="T1027" s="130"/>
      <c r="X1027" s="131"/>
      <c r="Y1027" s="131"/>
      <c r="Z1027" s="131"/>
      <c r="AA1027" s="131"/>
      <c r="AD1027" s="132"/>
    </row>
    <row r="1028" spans="2:30" s="104" customFormat="1" ht="12" customHeight="1" x14ac:dyDescent="0.2">
      <c r="B1028" s="77"/>
      <c r="C1028" s="123"/>
      <c r="F1028" s="124"/>
      <c r="G1028" s="125" t="s">
        <v>292</v>
      </c>
      <c r="H1028" s="126"/>
      <c r="I1028" s="127"/>
      <c r="J1028" s="133"/>
      <c r="K1028" s="114"/>
      <c r="L1028" s="77"/>
      <c r="M1028" s="77"/>
      <c r="N1028" s="77"/>
      <c r="O1028" s="128"/>
      <c r="P1028" s="129"/>
      <c r="Q1028" s="129"/>
      <c r="R1028" s="130"/>
      <c r="S1028" s="130"/>
      <c r="T1028" s="130"/>
      <c r="X1028" s="131"/>
      <c r="Y1028" s="131"/>
      <c r="Z1028" s="131"/>
      <c r="AA1028" s="131"/>
      <c r="AD1028" s="132"/>
    </row>
    <row r="1029" spans="2:30" s="104" customFormat="1" ht="12" customHeight="1" x14ac:dyDescent="0.2">
      <c r="B1029" s="77"/>
      <c r="C1029" s="123"/>
      <c r="F1029" s="124"/>
      <c r="G1029" s="125" t="s">
        <v>292</v>
      </c>
      <c r="H1029" s="126"/>
      <c r="I1029" s="127"/>
      <c r="J1029" s="133"/>
      <c r="K1029" s="114"/>
      <c r="L1029" s="77"/>
      <c r="M1029" s="77"/>
      <c r="N1029" s="77"/>
      <c r="O1029" s="128"/>
      <c r="P1029" s="129"/>
      <c r="Q1029" s="129"/>
      <c r="R1029" s="130"/>
      <c r="S1029" s="130"/>
      <c r="T1029" s="130"/>
      <c r="X1029" s="131"/>
      <c r="Y1029" s="131"/>
      <c r="Z1029" s="131"/>
      <c r="AA1029" s="131"/>
      <c r="AD1029" s="132"/>
    </row>
    <row r="1030" spans="2:30" s="104" customFormat="1" ht="12" customHeight="1" x14ac:dyDescent="0.2">
      <c r="B1030" s="77"/>
      <c r="C1030" s="123"/>
      <c r="F1030" s="124"/>
      <c r="G1030" s="125" t="s">
        <v>292</v>
      </c>
      <c r="H1030" s="126"/>
      <c r="I1030" s="127"/>
      <c r="J1030" s="133"/>
      <c r="K1030" s="114"/>
      <c r="L1030" s="77"/>
      <c r="M1030" s="77"/>
      <c r="N1030" s="77"/>
      <c r="O1030" s="128"/>
      <c r="P1030" s="129"/>
      <c r="Q1030" s="129"/>
      <c r="R1030" s="130"/>
      <c r="S1030" s="130"/>
      <c r="T1030" s="130"/>
      <c r="X1030" s="131"/>
      <c r="Y1030" s="131"/>
      <c r="Z1030" s="131"/>
      <c r="AA1030" s="131"/>
      <c r="AD1030" s="132"/>
    </row>
    <row r="1031" spans="2:30" s="104" customFormat="1" ht="12" customHeight="1" x14ac:dyDescent="0.2">
      <c r="B1031" s="77"/>
      <c r="C1031" s="123"/>
      <c r="F1031" s="124"/>
      <c r="G1031" s="125" t="s">
        <v>292</v>
      </c>
      <c r="H1031" s="126"/>
      <c r="I1031" s="127"/>
      <c r="J1031" s="133"/>
      <c r="K1031" s="114"/>
      <c r="L1031" s="77"/>
      <c r="M1031" s="77"/>
      <c r="N1031" s="77"/>
      <c r="O1031" s="128"/>
      <c r="P1031" s="129"/>
      <c r="Q1031" s="129"/>
      <c r="R1031" s="130"/>
      <c r="S1031" s="130"/>
      <c r="T1031" s="130"/>
      <c r="X1031" s="131"/>
      <c r="Y1031" s="131"/>
      <c r="Z1031" s="131"/>
      <c r="AA1031" s="131"/>
      <c r="AD1031" s="132"/>
    </row>
    <row r="1032" spans="2:30" s="104" customFormat="1" ht="12" customHeight="1" x14ac:dyDescent="0.2">
      <c r="B1032" s="77"/>
      <c r="C1032" s="123"/>
      <c r="F1032" s="124"/>
      <c r="G1032" s="125" t="s">
        <v>292</v>
      </c>
      <c r="H1032" s="126"/>
      <c r="I1032" s="127"/>
      <c r="J1032" s="133"/>
      <c r="K1032" s="114"/>
      <c r="L1032" s="77"/>
      <c r="M1032" s="77"/>
      <c r="N1032" s="77"/>
      <c r="O1032" s="128"/>
      <c r="P1032" s="129"/>
      <c r="Q1032" s="129"/>
      <c r="R1032" s="130"/>
      <c r="S1032" s="130"/>
      <c r="T1032" s="130"/>
      <c r="X1032" s="131"/>
      <c r="Y1032" s="131"/>
      <c r="Z1032" s="131"/>
      <c r="AA1032" s="131"/>
      <c r="AD1032" s="132"/>
    </row>
    <row r="1033" spans="2:30" s="104" customFormat="1" ht="12" customHeight="1" x14ac:dyDescent="0.2">
      <c r="B1033" s="77"/>
      <c r="C1033" s="123"/>
      <c r="F1033" s="124"/>
      <c r="G1033" s="125" t="s">
        <v>292</v>
      </c>
      <c r="H1033" s="126"/>
      <c r="I1033" s="127"/>
      <c r="J1033" s="133"/>
      <c r="K1033" s="114"/>
      <c r="L1033" s="77"/>
      <c r="M1033" s="77"/>
      <c r="N1033" s="77"/>
      <c r="O1033" s="128"/>
      <c r="P1033" s="129"/>
      <c r="Q1033" s="129"/>
      <c r="R1033" s="130"/>
      <c r="S1033" s="130"/>
      <c r="T1033" s="130"/>
      <c r="X1033" s="131"/>
      <c r="Y1033" s="131"/>
      <c r="Z1033" s="131"/>
      <c r="AA1033" s="131"/>
      <c r="AD1033" s="132"/>
    </row>
    <row r="1034" spans="2:30" s="104" customFormat="1" ht="12" customHeight="1" x14ac:dyDescent="0.2">
      <c r="B1034" s="77"/>
      <c r="C1034" s="123"/>
      <c r="F1034" s="124"/>
      <c r="G1034" s="125" t="s">
        <v>292</v>
      </c>
      <c r="H1034" s="126"/>
      <c r="I1034" s="127"/>
      <c r="J1034" s="133"/>
      <c r="K1034" s="114"/>
      <c r="L1034" s="77"/>
      <c r="M1034" s="77"/>
      <c r="N1034" s="77"/>
      <c r="O1034" s="128"/>
      <c r="P1034" s="129"/>
      <c r="Q1034" s="129"/>
      <c r="R1034" s="130"/>
      <c r="S1034" s="130"/>
      <c r="T1034" s="130"/>
      <c r="X1034" s="131"/>
      <c r="Y1034" s="131"/>
      <c r="Z1034" s="131"/>
      <c r="AA1034" s="131"/>
      <c r="AD1034" s="132"/>
    </row>
    <row r="1035" spans="2:30" s="104" customFormat="1" ht="12" customHeight="1" x14ac:dyDescent="0.2">
      <c r="B1035" s="77"/>
      <c r="C1035" s="123"/>
      <c r="F1035" s="124"/>
      <c r="G1035" s="125" t="s">
        <v>292</v>
      </c>
      <c r="H1035" s="126"/>
      <c r="I1035" s="127"/>
      <c r="J1035" s="133"/>
      <c r="K1035" s="114"/>
      <c r="L1035" s="77"/>
      <c r="M1035" s="77"/>
      <c r="N1035" s="77"/>
      <c r="O1035" s="128"/>
      <c r="P1035" s="129"/>
      <c r="Q1035" s="129"/>
      <c r="R1035" s="130"/>
      <c r="S1035" s="130"/>
      <c r="T1035" s="130"/>
      <c r="X1035" s="131"/>
      <c r="Y1035" s="131"/>
      <c r="Z1035" s="131"/>
      <c r="AA1035" s="131"/>
      <c r="AD1035" s="132"/>
    </row>
    <row r="1036" spans="2:30" s="104" customFormat="1" ht="12" customHeight="1" x14ac:dyDescent="0.2">
      <c r="B1036" s="77"/>
      <c r="C1036" s="123"/>
      <c r="F1036" s="124"/>
      <c r="G1036" s="125" t="s">
        <v>292</v>
      </c>
      <c r="H1036" s="126"/>
      <c r="I1036" s="127"/>
      <c r="J1036" s="133"/>
      <c r="K1036" s="114"/>
      <c r="L1036" s="77"/>
      <c r="M1036" s="77"/>
      <c r="N1036" s="77"/>
      <c r="O1036" s="128"/>
      <c r="P1036" s="129"/>
      <c r="Q1036" s="129"/>
      <c r="R1036" s="130"/>
      <c r="S1036" s="130"/>
      <c r="T1036" s="130"/>
      <c r="X1036" s="131"/>
      <c r="Y1036" s="131"/>
      <c r="Z1036" s="131"/>
      <c r="AA1036" s="131"/>
      <c r="AD1036" s="132"/>
    </row>
    <row r="1037" spans="2:30" s="104" customFormat="1" ht="12" customHeight="1" x14ac:dyDescent="0.2">
      <c r="B1037" s="77"/>
      <c r="C1037" s="123"/>
      <c r="F1037" s="124"/>
      <c r="G1037" s="125" t="s">
        <v>292</v>
      </c>
      <c r="H1037" s="126"/>
      <c r="I1037" s="127"/>
      <c r="J1037" s="133"/>
      <c r="K1037" s="114"/>
      <c r="L1037" s="77"/>
      <c r="M1037" s="77"/>
      <c r="N1037" s="77"/>
      <c r="O1037" s="128"/>
      <c r="P1037" s="129"/>
      <c r="Q1037" s="129"/>
      <c r="R1037" s="130"/>
      <c r="S1037" s="130"/>
      <c r="T1037" s="130"/>
      <c r="X1037" s="131"/>
      <c r="Y1037" s="131"/>
      <c r="Z1037" s="131"/>
      <c r="AA1037" s="131"/>
      <c r="AD1037" s="132"/>
    </row>
    <row r="1038" spans="2:30" s="104" customFormat="1" ht="12" customHeight="1" x14ac:dyDescent="0.2">
      <c r="B1038" s="77"/>
      <c r="C1038" s="123"/>
      <c r="F1038" s="124"/>
      <c r="G1038" s="125" t="s">
        <v>292</v>
      </c>
      <c r="H1038" s="126"/>
      <c r="I1038" s="127"/>
      <c r="J1038" s="133"/>
      <c r="K1038" s="114"/>
      <c r="L1038" s="77"/>
      <c r="M1038" s="77"/>
      <c r="N1038" s="77"/>
      <c r="O1038" s="128"/>
      <c r="P1038" s="129"/>
      <c r="Q1038" s="129"/>
      <c r="R1038" s="130"/>
      <c r="S1038" s="130"/>
      <c r="T1038" s="130"/>
      <c r="X1038" s="131"/>
      <c r="Y1038" s="131"/>
      <c r="Z1038" s="131"/>
      <c r="AA1038" s="131"/>
      <c r="AD1038" s="132"/>
    </row>
    <row r="1039" spans="2:30" s="104" customFormat="1" ht="12" customHeight="1" x14ac:dyDescent="0.2">
      <c r="B1039" s="77"/>
      <c r="C1039" s="123"/>
      <c r="F1039" s="124"/>
      <c r="G1039" s="125" t="s">
        <v>292</v>
      </c>
      <c r="H1039" s="126"/>
      <c r="I1039" s="127"/>
      <c r="J1039" s="133"/>
      <c r="K1039" s="114"/>
      <c r="L1039" s="77"/>
      <c r="M1039" s="77"/>
      <c r="N1039" s="77"/>
      <c r="O1039" s="128"/>
      <c r="P1039" s="129"/>
      <c r="Q1039" s="129"/>
      <c r="R1039" s="130"/>
      <c r="S1039" s="130"/>
      <c r="T1039" s="130"/>
      <c r="X1039" s="131"/>
      <c r="Y1039" s="131"/>
      <c r="Z1039" s="131"/>
      <c r="AA1039" s="131"/>
      <c r="AD1039" s="132"/>
    </row>
    <row r="1040" spans="2:30" s="104" customFormat="1" ht="12" customHeight="1" x14ac:dyDescent="0.2">
      <c r="B1040" s="77"/>
      <c r="C1040" s="123"/>
      <c r="F1040" s="124"/>
      <c r="G1040" s="125" t="s">
        <v>292</v>
      </c>
      <c r="H1040" s="126"/>
      <c r="I1040" s="127"/>
      <c r="J1040" s="133"/>
      <c r="K1040" s="114"/>
      <c r="L1040" s="77"/>
      <c r="M1040" s="77"/>
      <c r="N1040" s="77"/>
      <c r="O1040" s="128"/>
      <c r="P1040" s="129"/>
      <c r="Q1040" s="129"/>
      <c r="R1040" s="130"/>
      <c r="S1040" s="130"/>
      <c r="T1040" s="130"/>
      <c r="X1040" s="131"/>
      <c r="Y1040" s="131"/>
      <c r="Z1040" s="131"/>
      <c r="AA1040" s="131"/>
      <c r="AD1040" s="132"/>
    </row>
    <row r="1041" spans="2:30" s="104" customFormat="1" ht="12" customHeight="1" x14ac:dyDescent="0.2">
      <c r="B1041" s="77"/>
      <c r="C1041" s="123"/>
      <c r="F1041" s="124"/>
      <c r="G1041" s="125" t="s">
        <v>292</v>
      </c>
      <c r="H1041" s="126"/>
      <c r="I1041" s="127"/>
      <c r="J1041" s="133"/>
      <c r="K1041" s="114"/>
      <c r="L1041" s="77"/>
      <c r="M1041" s="77"/>
      <c r="N1041" s="77"/>
      <c r="O1041" s="128"/>
      <c r="P1041" s="129"/>
      <c r="Q1041" s="129"/>
      <c r="R1041" s="130"/>
      <c r="S1041" s="130"/>
      <c r="T1041" s="130"/>
      <c r="X1041" s="131"/>
      <c r="Y1041" s="131"/>
      <c r="Z1041" s="131"/>
      <c r="AA1041" s="131"/>
      <c r="AD1041" s="132"/>
    </row>
    <row r="1052" spans="2:30" x14ac:dyDescent="0.2">
      <c r="B1052" s="95"/>
      <c r="C1052" s="95"/>
      <c r="D1052" s="95"/>
      <c r="E1052" s="95"/>
      <c r="F1052" s="95"/>
      <c r="G1052" s="95"/>
      <c r="H1052" s="95"/>
      <c r="I1052" s="95"/>
      <c r="J1052" s="95"/>
      <c r="K1052" s="95"/>
      <c r="L1052" s="95"/>
      <c r="M1052" s="95"/>
      <c r="N1052" s="95"/>
      <c r="O1052" s="95"/>
      <c r="P1052" s="95"/>
      <c r="Q1052" s="95"/>
      <c r="R1052" s="95"/>
      <c r="S1052" s="95"/>
      <c r="T1052" s="95"/>
      <c r="X1052" s="95"/>
      <c r="Y1052" s="95"/>
      <c r="Z1052" s="95"/>
      <c r="AA1052" s="95"/>
      <c r="AD1052" s="95"/>
    </row>
  </sheetData>
  <sheetProtection password="CFE4" sheet="1" objects="1" scenarios="1" autoFilter="0" pivotTables="0"/>
  <protectedRanges>
    <protectedRange password="CE6F" sqref="AE1:AG1048576" name="Диапазон1"/>
  </protectedRanges>
  <autoFilter ref="A1:Q1041"/>
  <conditionalFormatting sqref="D68:D69 L108:N128 L2:N50 L52:N57 F52:F57 L59:N106 L246:N284 F246:F284 F108:F128 F59:F106 F130:F244 L130:N244 F2:F50">
    <cfRule type="cellIs" dxfId="297" priority="326" stopIfTrue="1" operator="equal">
      <formula>0</formula>
    </cfRule>
  </conditionalFormatting>
  <conditionalFormatting sqref="L285:N286 F285:F286">
    <cfRule type="cellIs" dxfId="296" priority="325" stopIfTrue="1" operator="equal">
      <formula>0</formula>
    </cfRule>
  </conditionalFormatting>
  <conditionalFormatting sqref="F107 L107:N107">
    <cfRule type="cellIs" dxfId="295" priority="324" stopIfTrue="1" operator="equal">
      <formula>0</formula>
    </cfRule>
  </conditionalFormatting>
  <conditionalFormatting sqref="F290 L290:N290">
    <cfRule type="cellIs" dxfId="294" priority="322" stopIfTrue="1" operator="equal">
      <formula>0</formula>
    </cfRule>
  </conditionalFormatting>
  <conditionalFormatting sqref="F291:F292 L291:N292">
    <cfRule type="cellIs" dxfId="293" priority="321" stopIfTrue="1" operator="equal">
      <formula>0</formula>
    </cfRule>
  </conditionalFormatting>
  <conditionalFormatting sqref="F293 L293:N293">
    <cfRule type="cellIs" dxfId="292" priority="318" stopIfTrue="1" operator="equal">
      <formula>0</formula>
    </cfRule>
  </conditionalFormatting>
  <conditionalFormatting sqref="F294 L294:N294">
    <cfRule type="cellIs" dxfId="291" priority="317" stopIfTrue="1" operator="equal">
      <formula>0</formula>
    </cfRule>
  </conditionalFormatting>
  <conditionalFormatting sqref="F295 L295:N295">
    <cfRule type="cellIs" dxfId="290" priority="316" stopIfTrue="1" operator="equal">
      <formula>0</formula>
    </cfRule>
  </conditionalFormatting>
  <conditionalFormatting sqref="F296 L296:N296">
    <cfRule type="cellIs" dxfId="289" priority="315" stopIfTrue="1" operator="equal">
      <formula>0</formula>
    </cfRule>
  </conditionalFormatting>
  <conditionalFormatting sqref="F297 L297:N297">
    <cfRule type="cellIs" dxfId="288" priority="314" stopIfTrue="1" operator="equal">
      <formula>0</formula>
    </cfRule>
  </conditionalFormatting>
  <conditionalFormatting sqref="F298 L298:N298">
    <cfRule type="cellIs" dxfId="287" priority="313" stopIfTrue="1" operator="equal">
      <formula>0</formula>
    </cfRule>
  </conditionalFormatting>
  <conditionalFormatting sqref="F299 L299:N299">
    <cfRule type="cellIs" dxfId="286" priority="312" stopIfTrue="1" operator="equal">
      <formula>0</formula>
    </cfRule>
  </conditionalFormatting>
  <conditionalFormatting sqref="F300 L300:N300">
    <cfRule type="cellIs" dxfId="285" priority="311" stopIfTrue="1" operator="equal">
      <formula>0</formula>
    </cfRule>
  </conditionalFormatting>
  <conditionalFormatting sqref="F301 L301:N301">
    <cfRule type="cellIs" dxfId="284" priority="310" stopIfTrue="1" operator="equal">
      <formula>0</formula>
    </cfRule>
  </conditionalFormatting>
  <conditionalFormatting sqref="F302 L302:N302">
    <cfRule type="cellIs" dxfId="283" priority="309" stopIfTrue="1" operator="equal">
      <formula>0</formula>
    </cfRule>
  </conditionalFormatting>
  <conditionalFormatting sqref="F303 L303:N303">
    <cfRule type="cellIs" dxfId="282" priority="308" stopIfTrue="1" operator="equal">
      <formula>0</formula>
    </cfRule>
  </conditionalFormatting>
  <conditionalFormatting sqref="F304 L304:N304">
    <cfRule type="cellIs" dxfId="281" priority="307" stopIfTrue="1" operator="equal">
      <formula>0</formula>
    </cfRule>
  </conditionalFormatting>
  <conditionalFormatting sqref="F305:F306 L305:N306">
    <cfRule type="cellIs" dxfId="280" priority="306" stopIfTrue="1" operator="equal">
      <formula>0</formula>
    </cfRule>
  </conditionalFormatting>
  <conditionalFormatting sqref="F307 L307:N307">
    <cfRule type="cellIs" dxfId="279" priority="305" stopIfTrue="1" operator="equal">
      <formula>0</formula>
    </cfRule>
  </conditionalFormatting>
  <conditionalFormatting sqref="L308:N308">
    <cfRule type="cellIs" dxfId="278" priority="304" stopIfTrue="1" operator="equal">
      <formula>0</formula>
    </cfRule>
  </conditionalFormatting>
  <conditionalFormatting sqref="F309 L309:N309">
    <cfRule type="cellIs" dxfId="277" priority="303" stopIfTrue="1" operator="equal">
      <formula>0</formula>
    </cfRule>
  </conditionalFormatting>
  <conditionalFormatting sqref="F310 L310:N310">
    <cfRule type="cellIs" dxfId="276" priority="302" stopIfTrue="1" operator="equal">
      <formula>0</formula>
    </cfRule>
  </conditionalFormatting>
  <conditionalFormatting sqref="L51:N51 F51">
    <cfRule type="cellIs" dxfId="275" priority="301" stopIfTrue="1" operator="equal">
      <formula>0</formula>
    </cfRule>
  </conditionalFormatting>
  <conditionalFormatting sqref="L311:N311 F311">
    <cfRule type="cellIs" dxfId="274" priority="300" stopIfTrue="1" operator="equal">
      <formula>0</formula>
    </cfRule>
  </conditionalFormatting>
  <conditionalFormatting sqref="L312:N312 F312">
    <cfRule type="cellIs" dxfId="273" priority="299" stopIfTrue="1" operator="equal">
      <formula>0</formula>
    </cfRule>
  </conditionalFormatting>
  <conditionalFormatting sqref="L313:N313 F313">
    <cfRule type="cellIs" dxfId="272" priority="298" stopIfTrue="1" operator="equal">
      <formula>0</formula>
    </cfRule>
  </conditionalFormatting>
  <conditionalFormatting sqref="F314 L314:N314">
    <cfRule type="cellIs" dxfId="271" priority="297" stopIfTrue="1" operator="equal">
      <formula>0</formula>
    </cfRule>
  </conditionalFormatting>
  <conditionalFormatting sqref="F315 L315:N315">
    <cfRule type="cellIs" dxfId="270" priority="296" stopIfTrue="1" operator="equal">
      <formula>0</formula>
    </cfRule>
  </conditionalFormatting>
  <conditionalFormatting sqref="F316 L316:N316">
    <cfRule type="cellIs" dxfId="269" priority="295" stopIfTrue="1" operator="equal">
      <formula>0</formula>
    </cfRule>
  </conditionalFormatting>
  <conditionalFormatting sqref="F317 L317:N317">
    <cfRule type="cellIs" dxfId="268" priority="294" stopIfTrue="1" operator="equal">
      <formula>0</formula>
    </cfRule>
  </conditionalFormatting>
  <conditionalFormatting sqref="F58 L58:N58">
    <cfRule type="cellIs" dxfId="267" priority="293" stopIfTrue="1" operator="equal">
      <formula>0</formula>
    </cfRule>
  </conditionalFormatting>
  <conditionalFormatting sqref="F318 L318:N318">
    <cfRule type="cellIs" dxfId="266" priority="291" stopIfTrue="1" operator="equal">
      <formula>0</formula>
    </cfRule>
  </conditionalFormatting>
  <conditionalFormatting sqref="F320 L320:N320">
    <cfRule type="cellIs" dxfId="265" priority="290" stopIfTrue="1" operator="equal">
      <formula>0</formula>
    </cfRule>
  </conditionalFormatting>
  <conditionalFormatting sqref="F321 L321:N321">
    <cfRule type="cellIs" dxfId="264" priority="289" stopIfTrue="1" operator="equal">
      <formula>0</formula>
    </cfRule>
  </conditionalFormatting>
  <conditionalFormatting sqref="F322 L322:N322">
    <cfRule type="cellIs" dxfId="263" priority="288" stopIfTrue="1" operator="equal">
      <formula>0</formula>
    </cfRule>
  </conditionalFormatting>
  <conditionalFormatting sqref="F319 L319:N319">
    <cfRule type="cellIs" dxfId="262" priority="287" stopIfTrue="1" operator="equal">
      <formula>0</formula>
    </cfRule>
  </conditionalFormatting>
  <conditionalFormatting sqref="F323 L323:N323">
    <cfRule type="cellIs" dxfId="261" priority="286" stopIfTrue="1" operator="equal">
      <formula>0</formula>
    </cfRule>
  </conditionalFormatting>
  <conditionalFormatting sqref="F324 L324:N324">
    <cfRule type="cellIs" dxfId="260" priority="285" stopIfTrue="1" operator="equal">
      <formula>0</formula>
    </cfRule>
  </conditionalFormatting>
  <conditionalFormatting sqref="F325 L325:N325">
    <cfRule type="cellIs" dxfId="259" priority="284" stopIfTrue="1" operator="equal">
      <formula>0</formula>
    </cfRule>
  </conditionalFormatting>
  <conditionalFormatting sqref="F326:F328 L326:N328">
    <cfRule type="cellIs" dxfId="258" priority="283" stopIfTrue="1" operator="equal">
      <formula>0</formula>
    </cfRule>
  </conditionalFormatting>
  <conditionalFormatting sqref="F329 L329:N329">
    <cfRule type="cellIs" dxfId="257" priority="281" stopIfTrue="1" operator="equal">
      <formula>0</formula>
    </cfRule>
  </conditionalFormatting>
  <conditionalFormatting sqref="F330 L330:N330 L331">
    <cfRule type="cellIs" dxfId="256" priority="280" stopIfTrue="1" operator="equal">
      <formula>0</formula>
    </cfRule>
  </conditionalFormatting>
  <conditionalFormatting sqref="F331 M331:N331">
    <cfRule type="cellIs" dxfId="255" priority="279" stopIfTrue="1" operator="equal">
      <formula>0</formula>
    </cfRule>
  </conditionalFormatting>
  <conditionalFormatting sqref="F332 L332:N332">
    <cfRule type="cellIs" dxfId="254" priority="278" stopIfTrue="1" operator="equal">
      <formula>0</formula>
    </cfRule>
  </conditionalFormatting>
  <conditionalFormatting sqref="F333 L333:N333">
    <cfRule type="cellIs" dxfId="253" priority="277" stopIfTrue="1" operator="equal">
      <formula>0</formula>
    </cfRule>
  </conditionalFormatting>
  <conditionalFormatting sqref="F245 L245:N245">
    <cfRule type="cellIs" dxfId="252" priority="276" stopIfTrue="1" operator="equal">
      <formula>0</formula>
    </cfRule>
  </conditionalFormatting>
  <conditionalFormatting sqref="F334 L334:N334">
    <cfRule type="cellIs" dxfId="251" priority="275" stopIfTrue="1" operator="equal">
      <formula>0</formula>
    </cfRule>
  </conditionalFormatting>
  <conditionalFormatting sqref="F335 L335:N335">
    <cfRule type="cellIs" dxfId="250" priority="274" stopIfTrue="1" operator="equal">
      <formula>0</formula>
    </cfRule>
  </conditionalFormatting>
  <conditionalFormatting sqref="F336 L336:N336">
    <cfRule type="cellIs" dxfId="249" priority="273" stopIfTrue="1" operator="equal">
      <formula>0</formula>
    </cfRule>
  </conditionalFormatting>
  <conditionalFormatting sqref="F337 L337:N337">
    <cfRule type="cellIs" dxfId="248" priority="271" stopIfTrue="1" operator="equal">
      <formula>0</formula>
    </cfRule>
  </conditionalFormatting>
  <conditionalFormatting sqref="L338:N338">
    <cfRule type="cellIs" dxfId="247" priority="270" stopIfTrue="1" operator="equal">
      <formula>0</formula>
    </cfRule>
  </conditionalFormatting>
  <conditionalFormatting sqref="F339 L339:N339">
    <cfRule type="cellIs" dxfId="246" priority="269" stopIfTrue="1" operator="equal">
      <formula>0</formula>
    </cfRule>
  </conditionalFormatting>
  <conditionalFormatting sqref="F340 L340:N340">
    <cfRule type="cellIs" dxfId="245" priority="268" stopIfTrue="1" operator="equal">
      <formula>0</formula>
    </cfRule>
  </conditionalFormatting>
  <conditionalFormatting sqref="F341 L341:N341">
    <cfRule type="cellIs" dxfId="244" priority="267" stopIfTrue="1" operator="equal">
      <formula>0</formula>
    </cfRule>
  </conditionalFormatting>
  <conditionalFormatting sqref="F342 L342:N342">
    <cfRule type="cellIs" dxfId="243" priority="266" stopIfTrue="1" operator="equal">
      <formula>0</formula>
    </cfRule>
  </conditionalFormatting>
  <conditionalFormatting sqref="F343 L343:N343">
    <cfRule type="cellIs" dxfId="242" priority="265" stopIfTrue="1" operator="equal">
      <formula>0</formula>
    </cfRule>
  </conditionalFormatting>
  <conditionalFormatting sqref="F344 L344 N344">
    <cfRule type="cellIs" dxfId="241" priority="264" stopIfTrue="1" operator="equal">
      <formula>0</formula>
    </cfRule>
  </conditionalFormatting>
  <conditionalFormatting sqref="F345 L345 N345">
    <cfRule type="cellIs" dxfId="240" priority="263" stopIfTrue="1" operator="equal">
      <formula>0</formula>
    </cfRule>
  </conditionalFormatting>
  <conditionalFormatting sqref="F346 L346 N346">
    <cfRule type="cellIs" dxfId="239" priority="262" stopIfTrue="1" operator="equal">
      <formula>0</formula>
    </cfRule>
  </conditionalFormatting>
  <conditionalFormatting sqref="M344:M346">
    <cfRule type="cellIs" dxfId="238" priority="261" stopIfTrue="1" operator="equal">
      <formula>0</formula>
    </cfRule>
  </conditionalFormatting>
  <conditionalFormatting sqref="F347 L347:N347">
    <cfRule type="cellIs" dxfId="237" priority="260" stopIfTrue="1" operator="equal">
      <formula>0</formula>
    </cfRule>
  </conditionalFormatting>
  <conditionalFormatting sqref="F348 L348:N348">
    <cfRule type="cellIs" dxfId="236" priority="259" stopIfTrue="1" operator="equal">
      <formula>0</formula>
    </cfRule>
  </conditionalFormatting>
  <conditionalFormatting sqref="F349 L349:N349">
    <cfRule type="cellIs" dxfId="235" priority="258" stopIfTrue="1" operator="equal">
      <formula>0</formula>
    </cfRule>
  </conditionalFormatting>
  <conditionalFormatting sqref="F350 L350:N350">
    <cfRule type="cellIs" dxfId="234" priority="257" stopIfTrue="1" operator="equal">
      <formula>0</formula>
    </cfRule>
  </conditionalFormatting>
  <conditionalFormatting sqref="F351 L351:N351">
    <cfRule type="cellIs" dxfId="233" priority="256" stopIfTrue="1" operator="equal">
      <formula>0</formula>
    </cfRule>
  </conditionalFormatting>
  <conditionalFormatting sqref="F352 L352:N352">
    <cfRule type="cellIs" dxfId="232" priority="255" stopIfTrue="1" operator="equal">
      <formula>0</formula>
    </cfRule>
  </conditionalFormatting>
  <conditionalFormatting sqref="F353 L353 N353">
    <cfRule type="cellIs" dxfId="231" priority="254" stopIfTrue="1" operator="equal">
      <formula>0</formula>
    </cfRule>
  </conditionalFormatting>
  <conditionalFormatting sqref="F354 L354 N354">
    <cfRule type="cellIs" dxfId="230" priority="253" stopIfTrue="1" operator="equal">
      <formula>0</formula>
    </cfRule>
  </conditionalFormatting>
  <conditionalFormatting sqref="F355 L355 N355">
    <cfRule type="cellIs" dxfId="229" priority="252" stopIfTrue="1" operator="equal">
      <formula>0</formula>
    </cfRule>
  </conditionalFormatting>
  <conditionalFormatting sqref="M353:M355">
    <cfRule type="cellIs" dxfId="228" priority="251" stopIfTrue="1" operator="equal">
      <formula>0</formula>
    </cfRule>
  </conditionalFormatting>
  <conditionalFormatting sqref="F356 L356:N356">
    <cfRule type="cellIs" dxfId="227" priority="250" stopIfTrue="1" operator="equal">
      <formula>0</formula>
    </cfRule>
  </conditionalFormatting>
  <conditionalFormatting sqref="F357 L357:N357">
    <cfRule type="cellIs" dxfId="226" priority="249" stopIfTrue="1" operator="equal">
      <formula>0</formula>
    </cfRule>
  </conditionalFormatting>
  <conditionalFormatting sqref="F358 L358 N358">
    <cfRule type="cellIs" dxfId="225" priority="248" stopIfTrue="1" operator="equal">
      <formula>0</formula>
    </cfRule>
  </conditionalFormatting>
  <conditionalFormatting sqref="F359 L359 N359">
    <cfRule type="cellIs" dxfId="224" priority="247" stopIfTrue="1" operator="equal">
      <formula>0</formula>
    </cfRule>
  </conditionalFormatting>
  <conditionalFormatting sqref="F360 L360 N360">
    <cfRule type="cellIs" dxfId="223" priority="246" stopIfTrue="1" operator="equal">
      <formula>0</formula>
    </cfRule>
  </conditionalFormatting>
  <conditionalFormatting sqref="M358:M360">
    <cfRule type="cellIs" dxfId="222" priority="244" stopIfTrue="1" operator="equal">
      <formula>0</formula>
    </cfRule>
  </conditionalFormatting>
  <conditionalFormatting sqref="L361:N361 F361">
    <cfRule type="cellIs" dxfId="221" priority="243" stopIfTrue="1" operator="equal">
      <formula>0</formula>
    </cfRule>
  </conditionalFormatting>
  <conditionalFormatting sqref="F362 L362:N362">
    <cfRule type="cellIs" dxfId="220" priority="242" stopIfTrue="1" operator="equal">
      <formula>0</formula>
    </cfRule>
  </conditionalFormatting>
  <conditionalFormatting sqref="F363 L363:N363">
    <cfRule type="cellIs" dxfId="219" priority="241" stopIfTrue="1" operator="equal">
      <formula>0</formula>
    </cfRule>
  </conditionalFormatting>
  <conditionalFormatting sqref="F364 L364:N364">
    <cfRule type="cellIs" dxfId="218" priority="240" stopIfTrue="1" operator="equal">
      <formula>0</formula>
    </cfRule>
  </conditionalFormatting>
  <conditionalFormatting sqref="F365 L365:N365">
    <cfRule type="cellIs" dxfId="217" priority="239" stopIfTrue="1" operator="equal">
      <formula>0</formula>
    </cfRule>
  </conditionalFormatting>
  <conditionalFormatting sqref="F366 L366:N366">
    <cfRule type="cellIs" dxfId="216" priority="238" stopIfTrue="1" operator="equal">
      <formula>0</formula>
    </cfRule>
  </conditionalFormatting>
  <conditionalFormatting sqref="F367 L367:N367">
    <cfRule type="cellIs" dxfId="215" priority="237" stopIfTrue="1" operator="equal">
      <formula>0</formula>
    </cfRule>
  </conditionalFormatting>
  <conditionalFormatting sqref="F368 L368:N368">
    <cfRule type="cellIs" dxfId="214" priority="236" stopIfTrue="1" operator="equal">
      <formula>0</formula>
    </cfRule>
  </conditionalFormatting>
  <conditionalFormatting sqref="F369:F371 L369:N371">
    <cfRule type="cellIs" dxfId="213" priority="235" stopIfTrue="1" operator="equal">
      <formula>0</formula>
    </cfRule>
  </conditionalFormatting>
  <conditionalFormatting sqref="F372 L372:N372">
    <cfRule type="cellIs" dxfId="212" priority="234" stopIfTrue="1" operator="equal">
      <formula>0</formula>
    </cfRule>
  </conditionalFormatting>
  <conditionalFormatting sqref="F373:F375 L373:L375 N373:N375">
    <cfRule type="cellIs" dxfId="211" priority="233" stopIfTrue="1" operator="equal">
      <formula>0</formula>
    </cfRule>
  </conditionalFormatting>
  <conditionalFormatting sqref="M373:M375">
    <cfRule type="cellIs" dxfId="210" priority="232" stopIfTrue="1" operator="equal">
      <formula>0</formula>
    </cfRule>
  </conditionalFormatting>
  <conditionalFormatting sqref="F376 L376:N376">
    <cfRule type="cellIs" dxfId="209" priority="230" stopIfTrue="1" operator="equal">
      <formula>0</formula>
    </cfRule>
  </conditionalFormatting>
  <conditionalFormatting sqref="F377 L377:N377">
    <cfRule type="cellIs" dxfId="208" priority="229" stopIfTrue="1" operator="equal">
      <formula>0</formula>
    </cfRule>
  </conditionalFormatting>
  <conditionalFormatting sqref="F378 L378:N378">
    <cfRule type="cellIs" dxfId="207" priority="228" stopIfTrue="1" operator="equal">
      <formula>0</formula>
    </cfRule>
  </conditionalFormatting>
  <conditionalFormatting sqref="F379 L379:N379">
    <cfRule type="cellIs" dxfId="206" priority="227" stopIfTrue="1" operator="equal">
      <formula>0</formula>
    </cfRule>
  </conditionalFormatting>
  <conditionalFormatting sqref="F380 L380:N380">
    <cfRule type="cellIs" dxfId="205" priority="226" stopIfTrue="1" operator="equal">
      <formula>0</formula>
    </cfRule>
  </conditionalFormatting>
  <conditionalFormatting sqref="F381 L381:N381">
    <cfRule type="cellIs" dxfId="204" priority="225" stopIfTrue="1" operator="equal">
      <formula>0</formula>
    </cfRule>
  </conditionalFormatting>
  <conditionalFormatting sqref="F382 L382:N382">
    <cfRule type="cellIs" dxfId="203" priority="224" stopIfTrue="1" operator="equal">
      <formula>0</formula>
    </cfRule>
  </conditionalFormatting>
  <conditionalFormatting sqref="F383 L383:N383">
    <cfRule type="cellIs" dxfId="202" priority="223" stopIfTrue="1" operator="equal">
      <formula>0</formula>
    </cfRule>
  </conditionalFormatting>
  <conditionalFormatting sqref="F384 L384:N384">
    <cfRule type="cellIs" dxfId="201" priority="222" stopIfTrue="1" operator="equal">
      <formula>0</formula>
    </cfRule>
  </conditionalFormatting>
  <conditionalFormatting sqref="F385 L385:N385">
    <cfRule type="cellIs" dxfId="200" priority="221" stopIfTrue="1" operator="equal">
      <formula>0</formula>
    </cfRule>
  </conditionalFormatting>
  <conditionalFormatting sqref="F386 L386:N386">
    <cfRule type="cellIs" dxfId="199" priority="220" stopIfTrue="1" operator="equal">
      <formula>0</formula>
    </cfRule>
  </conditionalFormatting>
  <conditionalFormatting sqref="F387 L387:N387">
    <cfRule type="cellIs" dxfId="198" priority="219" stopIfTrue="1" operator="equal">
      <formula>0</formula>
    </cfRule>
  </conditionalFormatting>
  <conditionalFormatting sqref="F388 L388:N388">
    <cfRule type="cellIs" dxfId="197" priority="218" stopIfTrue="1" operator="equal">
      <formula>0</formula>
    </cfRule>
  </conditionalFormatting>
  <conditionalFormatting sqref="F389 L389:N389">
    <cfRule type="cellIs" dxfId="196" priority="217" stopIfTrue="1" operator="equal">
      <formula>0</formula>
    </cfRule>
  </conditionalFormatting>
  <conditionalFormatting sqref="F390 L390:N390">
    <cfRule type="cellIs" dxfId="195" priority="216" stopIfTrue="1" operator="equal">
      <formula>0</formula>
    </cfRule>
  </conditionalFormatting>
  <conditionalFormatting sqref="F391 L391:N391">
    <cfRule type="cellIs" dxfId="194" priority="215" stopIfTrue="1" operator="equal">
      <formula>0</formula>
    </cfRule>
  </conditionalFormatting>
  <conditionalFormatting sqref="F392 L392:N392">
    <cfRule type="cellIs" dxfId="193" priority="214" stopIfTrue="1" operator="equal">
      <formula>0</formula>
    </cfRule>
  </conditionalFormatting>
  <conditionalFormatting sqref="F393 L393:N393">
    <cfRule type="cellIs" dxfId="192" priority="213" stopIfTrue="1" operator="equal">
      <formula>0</formula>
    </cfRule>
  </conditionalFormatting>
  <conditionalFormatting sqref="F394 L394:N394">
    <cfRule type="cellIs" dxfId="191" priority="212" stopIfTrue="1" operator="equal">
      <formula>0</formula>
    </cfRule>
  </conditionalFormatting>
  <conditionalFormatting sqref="F395 L395:N395">
    <cfRule type="cellIs" dxfId="190" priority="211" stopIfTrue="1" operator="equal">
      <formula>0</formula>
    </cfRule>
  </conditionalFormatting>
  <conditionalFormatting sqref="F396 L396:N396">
    <cfRule type="cellIs" dxfId="189" priority="210" stopIfTrue="1" operator="equal">
      <formula>0</formula>
    </cfRule>
  </conditionalFormatting>
  <conditionalFormatting sqref="L397:N397 F397">
    <cfRule type="cellIs" dxfId="188" priority="209" stopIfTrue="1" operator="equal">
      <formula>0</formula>
    </cfRule>
  </conditionalFormatting>
  <conditionalFormatting sqref="F398 L398:N398">
    <cfRule type="cellIs" dxfId="187" priority="207" stopIfTrue="1" operator="equal">
      <formula>0</formula>
    </cfRule>
  </conditionalFormatting>
  <conditionalFormatting sqref="F399 L399:N399">
    <cfRule type="cellIs" dxfId="186" priority="206" stopIfTrue="1" operator="equal">
      <formula>0</formula>
    </cfRule>
  </conditionalFormatting>
  <conditionalFormatting sqref="F400 L400:N400">
    <cfRule type="cellIs" dxfId="185" priority="205" stopIfTrue="1" operator="equal">
      <formula>0</formula>
    </cfRule>
  </conditionalFormatting>
  <conditionalFormatting sqref="L401:N402 F401:F402">
    <cfRule type="cellIs" dxfId="184" priority="204" stopIfTrue="1" operator="equal">
      <formula>0</formula>
    </cfRule>
  </conditionalFormatting>
  <conditionalFormatting sqref="L403:N404 F403:F404">
    <cfRule type="cellIs" dxfId="183" priority="203" stopIfTrue="1" operator="equal">
      <formula>0</formula>
    </cfRule>
  </conditionalFormatting>
  <conditionalFormatting sqref="F405 L405:N405">
    <cfRule type="cellIs" dxfId="182" priority="202" stopIfTrue="1" operator="equal">
      <formula>0</formula>
    </cfRule>
  </conditionalFormatting>
  <conditionalFormatting sqref="F406 L406:N406">
    <cfRule type="cellIs" dxfId="181" priority="201" stopIfTrue="1" operator="equal">
      <formula>0</formula>
    </cfRule>
  </conditionalFormatting>
  <conditionalFormatting sqref="F407 L407:N407">
    <cfRule type="cellIs" dxfId="180" priority="200" stopIfTrue="1" operator="equal">
      <formula>0</formula>
    </cfRule>
  </conditionalFormatting>
  <conditionalFormatting sqref="F408 L408:N408">
    <cfRule type="cellIs" dxfId="179" priority="199" stopIfTrue="1" operator="equal">
      <formula>0</formula>
    </cfRule>
  </conditionalFormatting>
  <conditionalFormatting sqref="F409 L409:N409">
    <cfRule type="cellIs" dxfId="178" priority="198" stopIfTrue="1" operator="equal">
      <formula>0</formula>
    </cfRule>
  </conditionalFormatting>
  <conditionalFormatting sqref="F410 L410:N410">
    <cfRule type="cellIs" dxfId="177" priority="197" stopIfTrue="1" operator="equal">
      <formula>0</formula>
    </cfRule>
  </conditionalFormatting>
  <conditionalFormatting sqref="F338">
    <cfRule type="cellIs" dxfId="176" priority="196" stopIfTrue="1" operator="equal">
      <formula>0</formula>
    </cfRule>
  </conditionalFormatting>
  <conditionalFormatting sqref="F411 L411:N411">
    <cfRule type="cellIs" dxfId="175" priority="195" stopIfTrue="1" operator="equal">
      <formula>0</formula>
    </cfRule>
  </conditionalFormatting>
  <conditionalFormatting sqref="F412 L412:N412">
    <cfRule type="cellIs" dxfId="174" priority="194" stopIfTrue="1" operator="equal">
      <formula>0</formula>
    </cfRule>
  </conditionalFormatting>
  <conditionalFormatting sqref="F413 L413:N413">
    <cfRule type="cellIs" dxfId="173" priority="193" stopIfTrue="1" operator="equal">
      <formula>0</formula>
    </cfRule>
  </conditionalFormatting>
  <conditionalFormatting sqref="F414 L414:N414">
    <cfRule type="cellIs" dxfId="172" priority="192" stopIfTrue="1" operator="equal">
      <formula>0</formula>
    </cfRule>
  </conditionalFormatting>
  <conditionalFormatting sqref="F415 L415:N415">
    <cfRule type="cellIs" dxfId="171" priority="190" stopIfTrue="1" operator="equal">
      <formula>0</formula>
    </cfRule>
  </conditionalFormatting>
  <conditionalFormatting sqref="L416:N416 F416">
    <cfRule type="cellIs" dxfId="170" priority="189" stopIfTrue="1" operator="equal">
      <formula>0</formula>
    </cfRule>
  </conditionalFormatting>
  <conditionalFormatting sqref="F417 L417:N417">
    <cfRule type="cellIs" dxfId="169" priority="188" stopIfTrue="1" operator="equal">
      <formula>0</formula>
    </cfRule>
  </conditionalFormatting>
  <conditionalFormatting sqref="F418 L418:N418">
    <cfRule type="cellIs" dxfId="168" priority="187" stopIfTrue="1" operator="equal">
      <formula>0</formula>
    </cfRule>
  </conditionalFormatting>
  <conditionalFormatting sqref="F419 L419:N419">
    <cfRule type="cellIs" dxfId="167" priority="186" stopIfTrue="1" operator="equal">
      <formula>0</formula>
    </cfRule>
  </conditionalFormatting>
  <conditionalFormatting sqref="F420 L420:N420">
    <cfRule type="cellIs" dxfId="166" priority="185" stopIfTrue="1" operator="equal">
      <formula>0</formula>
    </cfRule>
  </conditionalFormatting>
  <conditionalFormatting sqref="F421 L421:N421">
    <cfRule type="cellIs" dxfId="165" priority="184" stopIfTrue="1" operator="equal">
      <formula>0</formula>
    </cfRule>
  </conditionalFormatting>
  <conditionalFormatting sqref="L422:N422 F422">
    <cfRule type="cellIs" dxfId="164" priority="183" stopIfTrue="1" operator="equal">
      <formula>0</formula>
    </cfRule>
  </conditionalFormatting>
  <conditionalFormatting sqref="L129:N129 F129">
    <cfRule type="cellIs" dxfId="163" priority="182" stopIfTrue="1" operator="equal">
      <formula>0</formula>
    </cfRule>
  </conditionalFormatting>
  <conditionalFormatting sqref="L423:N423 F423">
    <cfRule type="cellIs" dxfId="162" priority="181" stopIfTrue="1" operator="equal">
      <formula>0</formula>
    </cfRule>
  </conditionalFormatting>
  <conditionalFormatting sqref="L424:N424 F424">
    <cfRule type="cellIs" dxfId="161" priority="180" stopIfTrue="1" operator="equal">
      <formula>0</formula>
    </cfRule>
  </conditionalFormatting>
  <conditionalFormatting sqref="L425:N425 F425">
    <cfRule type="cellIs" dxfId="160" priority="179" stopIfTrue="1" operator="equal">
      <formula>0</formula>
    </cfRule>
  </conditionalFormatting>
  <conditionalFormatting sqref="L426:N426 F426">
    <cfRule type="cellIs" dxfId="159" priority="178" stopIfTrue="1" operator="equal">
      <formula>0</formula>
    </cfRule>
  </conditionalFormatting>
  <conditionalFormatting sqref="F427 L427:N427">
    <cfRule type="cellIs" dxfId="158" priority="177" stopIfTrue="1" operator="equal">
      <formula>0</formula>
    </cfRule>
  </conditionalFormatting>
  <conditionalFormatting sqref="F428 L428:N428">
    <cfRule type="cellIs" dxfId="157" priority="176" stopIfTrue="1" operator="equal">
      <formula>0</formula>
    </cfRule>
  </conditionalFormatting>
  <conditionalFormatting sqref="F429 L429:N429">
    <cfRule type="cellIs" dxfId="156" priority="175" stopIfTrue="1" operator="equal">
      <formula>0</formula>
    </cfRule>
  </conditionalFormatting>
  <conditionalFormatting sqref="F430 L430:N430">
    <cfRule type="cellIs" dxfId="155" priority="174" stopIfTrue="1" operator="equal">
      <formula>0</formula>
    </cfRule>
  </conditionalFormatting>
  <conditionalFormatting sqref="F431 L431:N431">
    <cfRule type="cellIs" dxfId="154" priority="173" stopIfTrue="1" operator="equal">
      <formula>0</formula>
    </cfRule>
  </conditionalFormatting>
  <conditionalFormatting sqref="F432 L432:N432">
    <cfRule type="cellIs" dxfId="153" priority="172" stopIfTrue="1" operator="equal">
      <formula>0</formula>
    </cfRule>
  </conditionalFormatting>
  <conditionalFormatting sqref="F433 L433:N433">
    <cfRule type="cellIs" dxfId="152" priority="171" stopIfTrue="1" operator="equal">
      <formula>0</formula>
    </cfRule>
  </conditionalFormatting>
  <conditionalFormatting sqref="F434 L434:N434">
    <cfRule type="cellIs" dxfId="151" priority="170" stopIfTrue="1" operator="equal">
      <formula>0</formula>
    </cfRule>
  </conditionalFormatting>
  <conditionalFormatting sqref="L435:N435 F435">
    <cfRule type="cellIs" dxfId="150" priority="166" stopIfTrue="1" operator="equal">
      <formula>0</formula>
    </cfRule>
  </conditionalFormatting>
  <conditionalFormatting sqref="L436:N436 F436">
    <cfRule type="cellIs" dxfId="149" priority="165" stopIfTrue="1" operator="equal">
      <formula>0</formula>
    </cfRule>
  </conditionalFormatting>
  <conditionalFormatting sqref="L437:N437 F437">
    <cfRule type="cellIs" dxfId="148" priority="164" stopIfTrue="1" operator="equal">
      <formula>0</formula>
    </cfRule>
  </conditionalFormatting>
  <conditionalFormatting sqref="F438 L438:N438">
    <cfRule type="cellIs" dxfId="147" priority="163" stopIfTrue="1" operator="equal">
      <formula>0</formula>
    </cfRule>
  </conditionalFormatting>
  <conditionalFormatting sqref="F439 L439:N439">
    <cfRule type="cellIs" dxfId="146" priority="162" stopIfTrue="1" operator="equal">
      <formula>0</formula>
    </cfRule>
  </conditionalFormatting>
  <conditionalFormatting sqref="F440 L440:N440">
    <cfRule type="cellIs" dxfId="145" priority="161" stopIfTrue="1" operator="equal">
      <formula>0</formula>
    </cfRule>
  </conditionalFormatting>
  <conditionalFormatting sqref="F441 L441:N441">
    <cfRule type="cellIs" dxfId="144" priority="160" stopIfTrue="1" operator="equal">
      <formula>0</formula>
    </cfRule>
  </conditionalFormatting>
  <conditionalFormatting sqref="F442 L442:N442">
    <cfRule type="cellIs" dxfId="143" priority="159" stopIfTrue="1" operator="equal">
      <formula>0</formula>
    </cfRule>
  </conditionalFormatting>
  <conditionalFormatting sqref="F443 L443:N443">
    <cfRule type="cellIs" dxfId="142" priority="158" stopIfTrue="1" operator="equal">
      <formula>0</formula>
    </cfRule>
  </conditionalFormatting>
  <conditionalFormatting sqref="F444 L444:N444">
    <cfRule type="cellIs" dxfId="141" priority="156" stopIfTrue="1" operator="equal">
      <formula>0</formula>
    </cfRule>
  </conditionalFormatting>
  <conditionalFormatting sqref="L445:N445 F445">
    <cfRule type="cellIs" dxfId="140" priority="155" stopIfTrue="1" operator="equal">
      <formula>0</formula>
    </cfRule>
  </conditionalFormatting>
  <conditionalFormatting sqref="F446 L446:N446">
    <cfRule type="cellIs" dxfId="139" priority="154" stopIfTrue="1" operator="equal">
      <formula>0</formula>
    </cfRule>
  </conditionalFormatting>
  <conditionalFormatting sqref="F447 L447:N447">
    <cfRule type="cellIs" dxfId="138" priority="153" stopIfTrue="1" operator="equal">
      <formula>0</formula>
    </cfRule>
  </conditionalFormatting>
  <conditionalFormatting sqref="F308">
    <cfRule type="cellIs" dxfId="137" priority="152" stopIfTrue="1" operator="equal">
      <formula>0</formula>
    </cfRule>
  </conditionalFormatting>
  <conditionalFormatting sqref="F448 L448:N448">
    <cfRule type="cellIs" dxfId="136" priority="150" stopIfTrue="1" operator="equal">
      <formula>0</formula>
    </cfRule>
  </conditionalFormatting>
  <conditionalFormatting sqref="F449 L449:N449">
    <cfRule type="cellIs" dxfId="135" priority="149" stopIfTrue="1" operator="equal">
      <formula>0</formula>
    </cfRule>
  </conditionalFormatting>
  <conditionalFormatting sqref="F450 L450:N450">
    <cfRule type="cellIs" dxfId="134" priority="148" stopIfTrue="1" operator="equal">
      <formula>0</formula>
    </cfRule>
  </conditionalFormatting>
  <conditionalFormatting sqref="F451 L451:N451">
    <cfRule type="cellIs" dxfId="133" priority="147" stopIfTrue="1" operator="equal">
      <formula>0</formula>
    </cfRule>
  </conditionalFormatting>
  <conditionalFormatting sqref="F452 L452:N452">
    <cfRule type="cellIs" dxfId="132" priority="146" stopIfTrue="1" operator="equal">
      <formula>0</formula>
    </cfRule>
  </conditionalFormatting>
  <conditionalFormatting sqref="F453 L453:N453">
    <cfRule type="cellIs" dxfId="131" priority="145" stopIfTrue="1" operator="equal">
      <formula>0</formula>
    </cfRule>
  </conditionalFormatting>
  <conditionalFormatting sqref="F454 L454:N454">
    <cfRule type="cellIs" dxfId="130" priority="144" stopIfTrue="1" operator="equal">
      <formula>0</formula>
    </cfRule>
  </conditionalFormatting>
  <conditionalFormatting sqref="F455 L455:N455">
    <cfRule type="cellIs" dxfId="129" priority="143" stopIfTrue="1" operator="equal">
      <formula>0</formula>
    </cfRule>
  </conditionalFormatting>
  <conditionalFormatting sqref="F456 L456:N456">
    <cfRule type="cellIs" dxfId="128" priority="142" stopIfTrue="1" operator="equal">
      <formula>0</formula>
    </cfRule>
  </conditionalFormatting>
  <conditionalFormatting sqref="F457 L457 N457">
    <cfRule type="cellIs" dxfId="127" priority="141" stopIfTrue="1" operator="equal">
      <formula>0</formula>
    </cfRule>
  </conditionalFormatting>
  <conditionalFormatting sqref="M457">
    <cfRule type="cellIs" dxfId="126" priority="140" stopIfTrue="1" operator="equal">
      <formula>0</formula>
    </cfRule>
  </conditionalFormatting>
  <conditionalFormatting sqref="F458 L458 N458">
    <cfRule type="cellIs" dxfId="125" priority="139" stopIfTrue="1" operator="equal">
      <formula>0</formula>
    </cfRule>
  </conditionalFormatting>
  <conditionalFormatting sqref="M458">
    <cfRule type="cellIs" dxfId="124" priority="138" stopIfTrue="1" operator="equal">
      <formula>0</formula>
    </cfRule>
  </conditionalFormatting>
  <conditionalFormatting sqref="F459 L459 N459">
    <cfRule type="cellIs" dxfId="123" priority="137" stopIfTrue="1" operator="equal">
      <formula>0</formula>
    </cfRule>
  </conditionalFormatting>
  <conditionalFormatting sqref="M459">
    <cfRule type="cellIs" dxfId="122" priority="136" stopIfTrue="1" operator="equal">
      <formula>0</formula>
    </cfRule>
  </conditionalFormatting>
  <conditionalFormatting sqref="F460 L460 N460">
    <cfRule type="cellIs" dxfId="121" priority="135" stopIfTrue="1" operator="equal">
      <formula>0</formula>
    </cfRule>
  </conditionalFormatting>
  <conditionalFormatting sqref="M460">
    <cfRule type="cellIs" dxfId="120" priority="134" stopIfTrue="1" operator="equal">
      <formula>0</formula>
    </cfRule>
  </conditionalFormatting>
  <conditionalFormatting sqref="F461 L461 N461">
    <cfRule type="cellIs" dxfId="119" priority="133" stopIfTrue="1" operator="equal">
      <formula>0</formula>
    </cfRule>
  </conditionalFormatting>
  <conditionalFormatting sqref="M461">
    <cfRule type="cellIs" dxfId="118" priority="132" stopIfTrue="1" operator="equal">
      <formula>0</formula>
    </cfRule>
  </conditionalFormatting>
  <conditionalFormatting sqref="F462 L462:N462">
    <cfRule type="cellIs" dxfId="117" priority="131" stopIfTrue="1" operator="equal">
      <formula>0</formula>
    </cfRule>
  </conditionalFormatting>
  <conditionalFormatting sqref="F463 L463:N463">
    <cfRule type="cellIs" dxfId="116" priority="130" stopIfTrue="1" operator="equal">
      <formula>0</formula>
    </cfRule>
  </conditionalFormatting>
  <conditionalFormatting sqref="L464:N464 F464">
    <cfRule type="cellIs" dxfId="115" priority="129" stopIfTrue="1" operator="equal">
      <formula>0</formula>
    </cfRule>
  </conditionalFormatting>
  <conditionalFormatting sqref="F465 L465:N465">
    <cfRule type="cellIs" dxfId="114" priority="128" stopIfTrue="1" operator="equal">
      <formula>0</formula>
    </cfRule>
  </conditionalFormatting>
  <conditionalFormatting sqref="F466 L466:N466">
    <cfRule type="cellIs" dxfId="113" priority="127" stopIfTrue="1" operator="equal">
      <formula>0</formula>
    </cfRule>
  </conditionalFormatting>
  <conditionalFormatting sqref="F467 L467:N467">
    <cfRule type="cellIs" dxfId="112" priority="126" stopIfTrue="1" operator="equal">
      <formula>0</formula>
    </cfRule>
  </conditionalFormatting>
  <conditionalFormatting sqref="F468 L468:N468">
    <cfRule type="cellIs" dxfId="111" priority="125" stopIfTrue="1" operator="equal">
      <formula>0</formula>
    </cfRule>
  </conditionalFormatting>
  <conditionalFormatting sqref="L469:N469 F469">
    <cfRule type="cellIs" dxfId="110" priority="124" stopIfTrue="1" operator="equal">
      <formula>0</formula>
    </cfRule>
  </conditionalFormatting>
  <conditionalFormatting sqref="F470 L470 N470">
    <cfRule type="cellIs" dxfId="109" priority="118" stopIfTrue="1" operator="equal">
      <formula>0</formula>
    </cfRule>
  </conditionalFormatting>
  <conditionalFormatting sqref="M470">
    <cfRule type="cellIs" dxfId="108" priority="117" stopIfTrue="1" operator="equal">
      <formula>0</formula>
    </cfRule>
  </conditionalFormatting>
  <conditionalFormatting sqref="F471 L471:N471">
    <cfRule type="cellIs" dxfId="107" priority="116" stopIfTrue="1" operator="equal">
      <formula>0</formula>
    </cfRule>
  </conditionalFormatting>
  <conditionalFormatting sqref="M472:N472 F472">
    <cfRule type="cellIs" dxfId="106" priority="115" stopIfTrue="1" operator="equal">
      <formula>0</formula>
    </cfRule>
  </conditionalFormatting>
  <conditionalFormatting sqref="L472">
    <cfRule type="cellIs" dxfId="105" priority="114" stopIfTrue="1" operator="equal">
      <formula>0</formula>
    </cfRule>
  </conditionalFormatting>
  <conditionalFormatting sqref="M473:N473 F473">
    <cfRule type="cellIs" dxfId="104" priority="113" stopIfTrue="1" operator="equal">
      <formula>0</formula>
    </cfRule>
  </conditionalFormatting>
  <conditionalFormatting sqref="L473">
    <cfRule type="cellIs" dxfId="103" priority="112" stopIfTrue="1" operator="equal">
      <formula>0</formula>
    </cfRule>
  </conditionalFormatting>
  <conditionalFormatting sqref="L474:N474 F474">
    <cfRule type="cellIs" dxfId="102" priority="111" stopIfTrue="1" operator="equal">
      <formula>0</formula>
    </cfRule>
  </conditionalFormatting>
  <conditionalFormatting sqref="L475:N475 F475">
    <cfRule type="cellIs" dxfId="101" priority="110" stopIfTrue="1" operator="equal">
      <formula>0</formula>
    </cfRule>
  </conditionalFormatting>
  <conditionalFormatting sqref="L476:N476 F476">
    <cfRule type="cellIs" dxfId="100" priority="109" stopIfTrue="1" operator="equal">
      <formula>0</formula>
    </cfRule>
  </conditionalFormatting>
  <conditionalFormatting sqref="L477:N477 F477">
    <cfRule type="cellIs" dxfId="99" priority="105" stopIfTrue="1" operator="equal">
      <formula>0</formula>
    </cfRule>
  </conditionalFormatting>
  <conditionalFormatting sqref="F478 L478:N478">
    <cfRule type="cellIs" dxfId="98" priority="104" stopIfTrue="1" operator="equal">
      <formula>0</formula>
    </cfRule>
  </conditionalFormatting>
  <conditionalFormatting sqref="F479 L479:N479">
    <cfRule type="cellIs" dxfId="97" priority="103" stopIfTrue="1" operator="equal">
      <formula>0</formula>
    </cfRule>
  </conditionalFormatting>
  <conditionalFormatting sqref="F480 L480:N480">
    <cfRule type="cellIs" dxfId="96" priority="102" stopIfTrue="1" operator="equal">
      <formula>0</formula>
    </cfRule>
  </conditionalFormatting>
  <conditionalFormatting sqref="F481 L481:N481">
    <cfRule type="cellIs" dxfId="95" priority="101" stopIfTrue="1" operator="equal">
      <formula>0</formula>
    </cfRule>
  </conditionalFormatting>
  <conditionalFormatting sqref="F482 L482:N482">
    <cfRule type="cellIs" dxfId="94" priority="100" stopIfTrue="1" operator="equal">
      <formula>0</formula>
    </cfRule>
  </conditionalFormatting>
  <conditionalFormatting sqref="F483 L483:N483">
    <cfRule type="cellIs" dxfId="93" priority="99" stopIfTrue="1" operator="equal">
      <formula>0</formula>
    </cfRule>
  </conditionalFormatting>
  <conditionalFormatting sqref="L484:N484 F484">
    <cfRule type="cellIs" dxfId="92" priority="98" stopIfTrue="1" operator="equal">
      <formula>0</formula>
    </cfRule>
  </conditionalFormatting>
  <conditionalFormatting sqref="F485 L485:N485">
    <cfRule type="cellIs" dxfId="91" priority="97" stopIfTrue="1" operator="equal">
      <formula>0</formula>
    </cfRule>
  </conditionalFormatting>
  <conditionalFormatting sqref="F486 L486:N486">
    <cfRule type="cellIs" dxfId="90" priority="95" stopIfTrue="1" operator="equal">
      <formula>0</formula>
    </cfRule>
  </conditionalFormatting>
  <conditionalFormatting sqref="L487:N487 F487">
    <cfRule type="cellIs" dxfId="89" priority="94" stopIfTrue="1" operator="equal">
      <formula>0</formula>
    </cfRule>
  </conditionalFormatting>
  <conditionalFormatting sqref="F488 L488:N488">
    <cfRule type="cellIs" dxfId="88" priority="93" stopIfTrue="1" operator="equal">
      <formula>0</formula>
    </cfRule>
  </conditionalFormatting>
  <conditionalFormatting sqref="F489 L489:N489">
    <cfRule type="cellIs" dxfId="87" priority="92" stopIfTrue="1" operator="equal">
      <formula>0</formula>
    </cfRule>
  </conditionalFormatting>
  <conditionalFormatting sqref="F490 L490:N490">
    <cfRule type="cellIs" dxfId="86" priority="91" stopIfTrue="1" operator="equal">
      <formula>0</formula>
    </cfRule>
  </conditionalFormatting>
  <conditionalFormatting sqref="F491 L491:N491">
    <cfRule type="cellIs" dxfId="85" priority="90" stopIfTrue="1" operator="equal">
      <formula>0</formula>
    </cfRule>
  </conditionalFormatting>
  <conditionalFormatting sqref="F492 L492:N492">
    <cfRule type="cellIs" dxfId="84" priority="89" stopIfTrue="1" operator="equal">
      <formula>0</formula>
    </cfRule>
  </conditionalFormatting>
  <conditionalFormatting sqref="F493 L493:N493">
    <cfRule type="cellIs" dxfId="83" priority="88" stopIfTrue="1" operator="equal">
      <formula>0</formula>
    </cfRule>
  </conditionalFormatting>
  <conditionalFormatting sqref="F494 L494:N494">
    <cfRule type="cellIs" dxfId="82" priority="87" stopIfTrue="1" operator="equal">
      <formula>0</formula>
    </cfRule>
  </conditionalFormatting>
  <conditionalFormatting sqref="F495 L495:N495">
    <cfRule type="cellIs" dxfId="81" priority="86" stopIfTrue="1" operator="equal">
      <formula>0</formula>
    </cfRule>
  </conditionalFormatting>
  <conditionalFormatting sqref="F496 L496:N496">
    <cfRule type="cellIs" dxfId="80" priority="85" stopIfTrue="1" operator="equal">
      <formula>0</formula>
    </cfRule>
  </conditionalFormatting>
  <conditionalFormatting sqref="L497:N497 F497">
    <cfRule type="cellIs" dxfId="79" priority="84" stopIfTrue="1" operator="equal">
      <formula>0</formula>
    </cfRule>
  </conditionalFormatting>
  <conditionalFormatting sqref="F498 L498:N498">
    <cfRule type="cellIs" dxfId="78" priority="83" stopIfTrue="1" operator="equal">
      <formula>0</formula>
    </cfRule>
  </conditionalFormatting>
  <conditionalFormatting sqref="F499 L499:N499">
    <cfRule type="cellIs" dxfId="77" priority="82" stopIfTrue="1" operator="equal">
      <formula>0</formula>
    </cfRule>
  </conditionalFormatting>
  <conditionalFormatting sqref="F500 L500:N500">
    <cfRule type="cellIs" dxfId="76" priority="81" stopIfTrue="1" operator="equal">
      <formula>0</formula>
    </cfRule>
  </conditionalFormatting>
  <conditionalFormatting sqref="F501 L501:N501">
    <cfRule type="cellIs" dxfId="75" priority="80" stopIfTrue="1" operator="equal">
      <formula>0</formula>
    </cfRule>
  </conditionalFormatting>
  <conditionalFormatting sqref="F502 L502:N502">
    <cfRule type="cellIs" dxfId="74" priority="79" stopIfTrue="1" operator="equal">
      <formula>0</formula>
    </cfRule>
  </conditionalFormatting>
  <conditionalFormatting sqref="F503 L503:N503">
    <cfRule type="cellIs" dxfId="73" priority="78" stopIfTrue="1" operator="equal">
      <formula>0</formula>
    </cfRule>
  </conditionalFormatting>
  <conditionalFormatting sqref="F504 L504:N504">
    <cfRule type="cellIs" dxfId="72" priority="77" stopIfTrue="1" operator="equal">
      <formula>0</formula>
    </cfRule>
  </conditionalFormatting>
  <conditionalFormatting sqref="F505 L505:N505">
    <cfRule type="cellIs" dxfId="71" priority="76" stopIfTrue="1" operator="equal">
      <formula>0</formula>
    </cfRule>
  </conditionalFormatting>
  <conditionalFormatting sqref="F506 L506:N506">
    <cfRule type="cellIs" dxfId="70" priority="75" stopIfTrue="1" operator="equal">
      <formula>0</formula>
    </cfRule>
  </conditionalFormatting>
  <conditionalFormatting sqref="L507:N507 F507">
    <cfRule type="cellIs" dxfId="69" priority="74" stopIfTrue="1" operator="equal">
      <formula>0</formula>
    </cfRule>
  </conditionalFormatting>
  <conditionalFormatting sqref="L508:N508 F508">
    <cfRule type="cellIs" dxfId="68" priority="73" stopIfTrue="1" operator="equal">
      <formula>0</formula>
    </cfRule>
  </conditionalFormatting>
  <conditionalFormatting sqref="F509:F510 L509:N510">
    <cfRule type="cellIs" dxfId="67" priority="72" stopIfTrue="1" operator="equal">
      <formula>0</formula>
    </cfRule>
  </conditionalFormatting>
  <conditionalFormatting sqref="M511:N511 F511">
    <cfRule type="cellIs" dxfId="66" priority="71" stopIfTrue="1" operator="equal">
      <formula>0</formula>
    </cfRule>
  </conditionalFormatting>
  <conditionalFormatting sqref="L511">
    <cfRule type="cellIs" dxfId="65" priority="69" stopIfTrue="1" operator="equal">
      <formula>0</formula>
    </cfRule>
  </conditionalFormatting>
  <conditionalFormatting sqref="F512 L512:N512">
    <cfRule type="cellIs" dxfId="64" priority="68" stopIfTrue="1" operator="equal">
      <formula>0</formula>
    </cfRule>
  </conditionalFormatting>
  <conditionalFormatting sqref="L513:N513 F513">
    <cfRule type="cellIs" dxfId="63" priority="67" stopIfTrue="1" operator="equal">
      <formula>0</formula>
    </cfRule>
  </conditionalFormatting>
  <conditionalFormatting sqref="F514 L514:N514">
    <cfRule type="cellIs" dxfId="62" priority="66" stopIfTrue="1" operator="equal">
      <formula>0</formula>
    </cfRule>
  </conditionalFormatting>
  <conditionalFormatting sqref="F515 L515:N515">
    <cfRule type="cellIs" dxfId="61" priority="65" stopIfTrue="1" operator="equal">
      <formula>0</formula>
    </cfRule>
  </conditionalFormatting>
  <conditionalFormatting sqref="L516:N516 F516">
    <cfRule type="cellIs" dxfId="60" priority="64" stopIfTrue="1" operator="equal">
      <formula>0</formula>
    </cfRule>
  </conditionalFormatting>
  <conditionalFormatting sqref="L517:N517 F517">
    <cfRule type="cellIs" dxfId="59" priority="63" stopIfTrue="1" operator="equal">
      <formula>0</formula>
    </cfRule>
  </conditionalFormatting>
  <conditionalFormatting sqref="L518:N518 F518">
    <cfRule type="cellIs" dxfId="58" priority="62" stopIfTrue="1" operator="equal">
      <formula>0</formula>
    </cfRule>
  </conditionalFormatting>
  <conditionalFormatting sqref="L519:N519 F519">
    <cfRule type="cellIs" dxfId="57" priority="61" stopIfTrue="1" operator="equal">
      <formula>0</formula>
    </cfRule>
  </conditionalFormatting>
  <conditionalFormatting sqref="L520:N520 F520">
    <cfRule type="cellIs" dxfId="56" priority="60" stopIfTrue="1" operator="equal">
      <formula>0</formula>
    </cfRule>
  </conditionalFormatting>
  <conditionalFormatting sqref="L521:N521">
    <cfRule type="cellIs" dxfId="55" priority="59" stopIfTrue="1" operator="equal">
      <formula>0</formula>
    </cfRule>
  </conditionalFormatting>
  <conditionalFormatting sqref="F522 L522:N522">
    <cfRule type="cellIs" dxfId="54" priority="58" stopIfTrue="1" operator="equal">
      <formula>0</formula>
    </cfRule>
  </conditionalFormatting>
  <conditionalFormatting sqref="F523 L523:N523">
    <cfRule type="cellIs" dxfId="53" priority="57" stopIfTrue="1" operator="equal">
      <formula>0</formula>
    </cfRule>
  </conditionalFormatting>
  <conditionalFormatting sqref="F524 L524:N524">
    <cfRule type="cellIs" dxfId="52" priority="56" stopIfTrue="1" operator="equal">
      <formula>0</formula>
    </cfRule>
  </conditionalFormatting>
  <conditionalFormatting sqref="L525:N525 F525">
    <cfRule type="cellIs" dxfId="51" priority="54" stopIfTrue="1" operator="equal">
      <formula>0</formula>
    </cfRule>
  </conditionalFormatting>
  <conditionalFormatting sqref="L526:N526 F526">
    <cfRule type="cellIs" dxfId="50" priority="53" stopIfTrue="1" operator="equal">
      <formula>0</formula>
    </cfRule>
  </conditionalFormatting>
  <conditionalFormatting sqref="L527:N527 F527">
    <cfRule type="cellIs" dxfId="49" priority="52" stopIfTrue="1" operator="equal">
      <formula>0</formula>
    </cfRule>
  </conditionalFormatting>
  <conditionalFormatting sqref="L528:N528">
    <cfRule type="cellIs" dxfId="48" priority="51" stopIfTrue="1" operator="equal">
      <formula>0</formula>
    </cfRule>
  </conditionalFormatting>
  <conditionalFormatting sqref="F528">
    <cfRule type="cellIs" dxfId="47" priority="50" stopIfTrue="1" operator="equal">
      <formula>0</formula>
    </cfRule>
  </conditionalFormatting>
  <conditionalFormatting sqref="F521">
    <cfRule type="cellIs" dxfId="46" priority="49" stopIfTrue="1" operator="equal">
      <formula>0</formula>
    </cfRule>
  </conditionalFormatting>
  <conditionalFormatting sqref="F529 L529:N529">
    <cfRule type="cellIs" dxfId="45" priority="48" stopIfTrue="1" operator="equal">
      <formula>0</formula>
    </cfRule>
  </conditionalFormatting>
  <conditionalFormatting sqref="L530:N530 F530">
    <cfRule type="cellIs" dxfId="44" priority="47" stopIfTrue="1" operator="equal">
      <formula>0</formula>
    </cfRule>
  </conditionalFormatting>
  <conditionalFormatting sqref="L531:N531 F531">
    <cfRule type="cellIs" dxfId="43" priority="46" stopIfTrue="1" operator="equal">
      <formula>0</formula>
    </cfRule>
  </conditionalFormatting>
  <conditionalFormatting sqref="L532:N532 F532">
    <cfRule type="cellIs" dxfId="42" priority="45" stopIfTrue="1" operator="equal">
      <formula>0</formula>
    </cfRule>
  </conditionalFormatting>
  <conditionalFormatting sqref="L533:N533 F533">
    <cfRule type="cellIs" dxfId="41" priority="44" stopIfTrue="1" operator="equal">
      <formula>0</formula>
    </cfRule>
  </conditionalFormatting>
  <conditionalFormatting sqref="L534:N534 F534">
    <cfRule type="cellIs" dxfId="40" priority="43" stopIfTrue="1" operator="equal">
      <formula>0</formula>
    </cfRule>
  </conditionalFormatting>
  <conditionalFormatting sqref="L535:N535 F535">
    <cfRule type="cellIs" dxfId="39" priority="42" stopIfTrue="1" operator="equal">
      <formula>0</formula>
    </cfRule>
  </conditionalFormatting>
  <conditionalFormatting sqref="F536 L536:N536">
    <cfRule type="cellIs" dxfId="38" priority="41" stopIfTrue="1" operator="equal">
      <formula>0</formula>
    </cfRule>
  </conditionalFormatting>
  <conditionalFormatting sqref="F537 L537:N537">
    <cfRule type="cellIs" dxfId="37" priority="40" stopIfTrue="1" operator="equal">
      <formula>0</formula>
    </cfRule>
  </conditionalFormatting>
  <conditionalFormatting sqref="L538:N538 F538">
    <cfRule type="cellIs" dxfId="36" priority="39" stopIfTrue="1" operator="equal">
      <formula>0</formula>
    </cfRule>
  </conditionalFormatting>
  <conditionalFormatting sqref="L539:N539 F539">
    <cfRule type="cellIs" dxfId="35" priority="38" stopIfTrue="1" operator="equal">
      <formula>0</formula>
    </cfRule>
  </conditionalFormatting>
  <conditionalFormatting sqref="L540:N540 F540">
    <cfRule type="cellIs" dxfId="34" priority="37" stopIfTrue="1" operator="equal">
      <formula>0</formula>
    </cfRule>
  </conditionalFormatting>
  <conditionalFormatting sqref="F541 L541:N541">
    <cfRule type="cellIs" dxfId="33" priority="36" stopIfTrue="1" operator="equal">
      <formula>0</formula>
    </cfRule>
  </conditionalFormatting>
  <conditionalFormatting sqref="F542 L542:N542">
    <cfRule type="cellIs" dxfId="32" priority="35" stopIfTrue="1" operator="equal">
      <formula>0</formula>
    </cfRule>
  </conditionalFormatting>
  <conditionalFormatting sqref="F543 L543:N543">
    <cfRule type="cellIs" dxfId="31" priority="34" stopIfTrue="1" operator="equal">
      <formula>0</formula>
    </cfRule>
  </conditionalFormatting>
  <conditionalFormatting sqref="F544 L544:N544">
    <cfRule type="cellIs" dxfId="30" priority="33" stopIfTrue="1" operator="equal">
      <formula>0</formula>
    </cfRule>
  </conditionalFormatting>
  <conditionalFormatting sqref="L545:N545 F545">
    <cfRule type="cellIs" dxfId="29" priority="32" stopIfTrue="1" operator="equal">
      <formula>0</formula>
    </cfRule>
  </conditionalFormatting>
  <conditionalFormatting sqref="F546 L546:N546">
    <cfRule type="cellIs" dxfId="28" priority="31" stopIfTrue="1" operator="equal">
      <formula>0</formula>
    </cfRule>
  </conditionalFormatting>
  <conditionalFormatting sqref="F547 L547:N547">
    <cfRule type="cellIs" dxfId="27" priority="30" stopIfTrue="1" operator="equal">
      <formula>0</formula>
    </cfRule>
  </conditionalFormatting>
  <conditionalFormatting sqref="L548:N548 F548">
    <cfRule type="cellIs" dxfId="26" priority="29" stopIfTrue="1" operator="equal">
      <formula>0</formula>
    </cfRule>
  </conditionalFormatting>
  <conditionalFormatting sqref="L549:N549 F549">
    <cfRule type="cellIs" dxfId="25" priority="28" stopIfTrue="1" operator="equal">
      <formula>0</formula>
    </cfRule>
  </conditionalFormatting>
  <conditionalFormatting sqref="L550:N550 F550">
    <cfRule type="cellIs" dxfId="24" priority="27" stopIfTrue="1" operator="equal">
      <formula>0</formula>
    </cfRule>
  </conditionalFormatting>
  <conditionalFormatting sqref="F551 L551:N551">
    <cfRule type="cellIs" dxfId="23" priority="26" stopIfTrue="1" operator="equal">
      <formula>0</formula>
    </cfRule>
  </conditionalFormatting>
  <conditionalFormatting sqref="F552 L552:N552">
    <cfRule type="cellIs" dxfId="22" priority="25" stopIfTrue="1" operator="equal">
      <formula>0</formula>
    </cfRule>
  </conditionalFormatting>
  <conditionalFormatting sqref="F553 L553:N553">
    <cfRule type="cellIs" dxfId="21" priority="24" stopIfTrue="1" operator="equal">
      <formula>0</formula>
    </cfRule>
  </conditionalFormatting>
  <conditionalFormatting sqref="F554 L554:N554">
    <cfRule type="cellIs" dxfId="20" priority="23" stopIfTrue="1" operator="equal">
      <formula>0</formula>
    </cfRule>
  </conditionalFormatting>
  <conditionalFormatting sqref="F555 L555:N555">
    <cfRule type="cellIs" dxfId="19" priority="22" stopIfTrue="1" operator="equal">
      <formula>0</formula>
    </cfRule>
  </conditionalFormatting>
  <conditionalFormatting sqref="F556 L556:N556">
    <cfRule type="cellIs" dxfId="18" priority="21" stopIfTrue="1" operator="equal">
      <formula>0</formula>
    </cfRule>
  </conditionalFormatting>
  <conditionalFormatting sqref="F557 L557:N557">
    <cfRule type="cellIs" dxfId="17" priority="20" stopIfTrue="1" operator="equal">
      <formula>0</formula>
    </cfRule>
  </conditionalFormatting>
  <conditionalFormatting sqref="F558 L558:N558">
    <cfRule type="cellIs" dxfId="16" priority="19" stopIfTrue="1" operator="equal">
      <formula>0</formula>
    </cfRule>
  </conditionalFormatting>
  <conditionalFormatting sqref="F559 L559:N559">
    <cfRule type="cellIs" dxfId="15" priority="18" stopIfTrue="1" operator="equal">
      <formula>0</formula>
    </cfRule>
  </conditionalFormatting>
  <conditionalFormatting sqref="F560 L560:N560">
    <cfRule type="cellIs" dxfId="14" priority="17" stopIfTrue="1" operator="equal">
      <formula>0</formula>
    </cfRule>
  </conditionalFormatting>
  <conditionalFormatting sqref="F561 L561:N561">
    <cfRule type="cellIs" dxfId="13" priority="16" stopIfTrue="1" operator="equal">
      <formula>0</formula>
    </cfRule>
  </conditionalFormatting>
  <conditionalFormatting sqref="F562 L562:N562">
    <cfRule type="cellIs" dxfId="12" priority="15" stopIfTrue="1" operator="equal">
      <formula>0</formula>
    </cfRule>
  </conditionalFormatting>
  <conditionalFormatting sqref="M563:N563 F563">
    <cfRule type="cellIs" dxfId="11" priority="14" stopIfTrue="1" operator="equal">
      <formula>0</formula>
    </cfRule>
  </conditionalFormatting>
  <conditionalFormatting sqref="L563">
    <cfRule type="cellIs" dxfId="10" priority="13" stopIfTrue="1" operator="equal">
      <formula>0</formula>
    </cfRule>
  </conditionalFormatting>
  <conditionalFormatting sqref="F564 L564:N564">
    <cfRule type="cellIs" dxfId="9" priority="10" stopIfTrue="1" operator="equal">
      <formula>0</formula>
    </cfRule>
  </conditionalFormatting>
  <conditionalFormatting sqref="M565:N565 F565">
    <cfRule type="cellIs" dxfId="8" priority="9" stopIfTrue="1" operator="equal">
      <formula>0</formula>
    </cfRule>
  </conditionalFormatting>
  <conditionalFormatting sqref="L565">
    <cfRule type="cellIs" dxfId="7" priority="8" stopIfTrue="1" operator="equal">
      <formula>0</formula>
    </cfRule>
  </conditionalFormatting>
  <conditionalFormatting sqref="F566 L566:N566">
    <cfRule type="cellIs" dxfId="6" priority="7" stopIfTrue="1" operator="equal">
      <formula>0</formula>
    </cfRule>
  </conditionalFormatting>
  <conditionalFormatting sqref="L567:N567 F567">
    <cfRule type="cellIs" dxfId="5" priority="6" stopIfTrue="1" operator="equal">
      <formula>0</formula>
    </cfRule>
  </conditionalFormatting>
  <conditionalFormatting sqref="M568:N568 F568">
    <cfRule type="cellIs" dxfId="4" priority="5" stopIfTrue="1" operator="equal">
      <formula>0</formula>
    </cfRule>
  </conditionalFormatting>
  <conditionalFormatting sqref="L568">
    <cfRule type="cellIs" dxfId="3" priority="4" stopIfTrue="1" operator="equal">
      <formula>0</formula>
    </cfRule>
  </conditionalFormatting>
  <conditionalFormatting sqref="L569:N569 F569">
    <cfRule type="cellIs" dxfId="2" priority="3" stopIfTrue="1" operator="equal">
      <formula>0</formula>
    </cfRule>
  </conditionalFormatting>
  <conditionalFormatting sqref="L570:N570 F570">
    <cfRule type="cellIs" dxfId="1" priority="2" stopIfTrue="1" operator="equal">
      <formula>0</formula>
    </cfRule>
  </conditionalFormatting>
  <conditionalFormatting sqref="L571:N571 F571">
    <cfRule type="cellIs" dxfId="0" priority="1" stopIfTrue="1" operator="equal">
      <formula>0</formula>
    </cfRule>
  </conditionalFormatting>
  <hyperlinks>
    <hyperlink ref="W274" r:id="rId1"/>
    <hyperlink ref="V274" r:id="rId2"/>
    <hyperlink ref="V108" r:id="rId3"/>
    <hyperlink ref="V109" r:id="rId4"/>
    <hyperlink ref="V110" r:id="rId5"/>
    <hyperlink ref="V111" r:id="rId6"/>
    <hyperlink ref="V112" r:id="rId7"/>
    <hyperlink ref="V107" r:id="rId8"/>
  </hyperlinks>
  <printOptions horizontalCentered="1"/>
  <pageMargins left="0.19685039370078741" right="3.937007874015748E-2" top="0.55118110236220474" bottom="0.43307086614173229" header="0.27559055118110237" footer="0.23622047244094491"/>
  <pageSetup paperSize="9" scale="45" firstPageNumber="0" fitToHeight="5" orientation="landscape" r:id="rId9"/>
  <headerFooter alignWithMargins="0">
    <oddHeader>&amp;L&amp;8&amp;F&amp;C&amp;"Arial,полужирный"&amp;A&amp;R&amp;8&amp;D     &amp;T</oddHeader>
    <oddFooter>&amp;C&amp;8Страница  &amp;P из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2:B19"/>
  <sheetViews>
    <sheetView workbookViewId="0">
      <selection activeCell="A28" sqref="A28"/>
    </sheetView>
  </sheetViews>
  <sheetFormatPr defaultRowHeight="12.75" x14ac:dyDescent="0.2"/>
  <cols>
    <col min="1" max="1" width="46.85546875" style="27" customWidth="1"/>
    <col min="2" max="2" width="58.140625" style="27" bestFit="1" customWidth="1"/>
    <col min="3" max="16384" width="9.140625" style="27"/>
  </cols>
  <sheetData>
    <row r="2" spans="1:2" x14ac:dyDescent="0.2">
      <c r="A2" s="26" t="s">
        <v>295</v>
      </c>
    </row>
    <row r="4" spans="1:2" ht="15" x14ac:dyDescent="0.2">
      <c r="A4" s="28" t="s">
        <v>296</v>
      </c>
      <c r="B4" s="29" t="s">
        <v>297</v>
      </c>
    </row>
    <row r="5" spans="1:2" ht="15" x14ac:dyDescent="0.2">
      <c r="A5" s="28" t="s">
        <v>298</v>
      </c>
      <c r="B5" s="29" t="s">
        <v>299</v>
      </c>
    </row>
    <row r="6" spans="1:2" ht="15" x14ac:dyDescent="0.2">
      <c r="A6" s="28" t="s">
        <v>300</v>
      </c>
      <c r="B6" s="29" t="s">
        <v>301</v>
      </c>
    </row>
    <row r="7" spans="1:2" ht="15" x14ac:dyDescent="0.2">
      <c r="A7" s="28" t="s">
        <v>302</v>
      </c>
      <c r="B7" s="29" t="s">
        <v>303</v>
      </c>
    </row>
    <row r="8" spans="1:2" ht="15" x14ac:dyDescent="0.2">
      <c r="A8" s="28" t="s">
        <v>304</v>
      </c>
      <c r="B8" s="29" t="s">
        <v>305</v>
      </c>
    </row>
    <row r="9" spans="1:2" ht="15" x14ac:dyDescent="0.2">
      <c r="A9" s="28" t="s">
        <v>306</v>
      </c>
      <c r="B9" s="29" t="s">
        <v>307</v>
      </c>
    </row>
    <row r="10" spans="1:2" ht="15" x14ac:dyDescent="0.2">
      <c r="A10" s="28" t="s">
        <v>308</v>
      </c>
      <c r="B10" s="29" t="s">
        <v>309</v>
      </c>
    </row>
    <row r="11" spans="1:2" ht="15" x14ac:dyDescent="0.2">
      <c r="A11" s="28" t="s">
        <v>310</v>
      </c>
      <c r="B11" s="29" t="s">
        <v>311</v>
      </c>
    </row>
    <row r="12" spans="1:2" ht="15" x14ac:dyDescent="0.2">
      <c r="A12" s="28" t="s">
        <v>312</v>
      </c>
      <c r="B12" s="29" t="s">
        <v>313</v>
      </c>
    </row>
    <row r="13" spans="1:2" ht="15" x14ac:dyDescent="0.2">
      <c r="A13" s="30" t="s">
        <v>314</v>
      </c>
      <c r="B13" s="12" t="s">
        <v>315</v>
      </c>
    </row>
    <row r="14" spans="1:2" s="33" customFormat="1" ht="15" x14ac:dyDescent="0.2">
      <c r="A14" s="31" t="s">
        <v>316</v>
      </c>
      <c r="B14" s="32" t="s">
        <v>317</v>
      </c>
    </row>
    <row r="15" spans="1:2" ht="15" x14ac:dyDescent="0.2">
      <c r="A15" s="34"/>
    </row>
    <row r="16" spans="1:2" ht="15" x14ac:dyDescent="0.2">
      <c r="A16" s="34"/>
    </row>
    <row r="17" spans="1:1" ht="15" x14ac:dyDescent="0.2">
      <c r="A17" s="34" t="s">
        <v>318</v>
      </c>
    </row>
    <row r="18" spans="1:1" ht="15" x14ac:dyDescent="0.25">
      <c r="A18" s="35" t="s">
        <v>319</v>
      </c>
    </row>
    <row r="19" spans="1:1" x14ac:dyDescent="0.2">
      <c r="A19" s="35" t="s">
        <v>320</v>
      </c>
    </row>
  </sheetData>
  <sheetProtection password="CFFC" sheet="1" objects="1" scenarios="1"/>
  <pageMargins left="0.55118110236220474" right="0.43307086614173229" top="0.74803149606299213" bottom="0.74803149606299213" header="0.31496062992125984" footer="0.31496062992125984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777"/>
  <sheetViews>
    <sheetView zoomScale="80" zoomScaleNormal="80" workbookViewId="0">
      <pane ySplit="1" topLeftCell="A536" activePane="bottomLeft" state="frozen"/>
      <selection pane="bottomLeft" activeCell="C572" sqref="C572"/>
    </sheetView>
  </sheetViews>
  <sheetFormatPr defaultRowHeight="12.75" x14ac:dyDescent="0.2"/>
  <cols>
    <col min="1" max="1" width="4.85546875" style="13" customWidth="1"/>
    <col min="2" max="2" width="4.5703125" style="9" customWidth="1"/>
    <col min="3" max="3" width="28.140625" style="23" customWidth="1"/>
    <col min="4" max="4" width="28.28515625" style="16" customWidth="1"/>
    <col min="5" max="5" width="24.28515625" style="16" hidden="1" customWidth="1"/>
    <col min="6" max="6" width="10" style="57" customWidth="1"/>
    <col min="7" max="7" width="10.7109375" style="25" customWidth="1"/>
    <col min="8" max="8" width="6.42578125" style="18" customWidth="1"/>
    <col min="9" max="9" width="30" style="19" bestFit="1" customWidth="1"/>
    <col min="10" max="10" width="14.140625" style="37" hidden="1" customWidth="1"/>
    <col min="11" max="11" width="45" style="15" bestFit="1" customWidth="1"/>
    <col min="12" max="12" width="5.5703125" style="9" customWidth="1"/>
    <col min="13" max="13" width="3.28515625" style="9" customWidth="1"/>
    <col min="14" max="14" width="6.140625" style="9" customWidth="1"/>
    <col min="15" max="15" width="8.42578125" style="20" customWidth="1"/>
    <col min="16" max="16" width="19.140625" style="21" bestFit="1" customWidth="1"/>
    <col min="17" max="17" width="9.140625" style="21" customWidth="1"/>
    <col min="18" max="18" width="10.28515625" style="18" customWidth="1"/>
    <col min="19" max="20" width="10.5703125" style="9" customWidth="1"/>
    <col min="21" max="21" width="39.28515625" style="15" customWidth="1"/>
    <col min="22" max="22" width="9.85546875" style="13" bestFit="1" customWidth="1"/>
    <col min="23" max="23" width="16.5703125" style="13" customWidth="1"/>
    <col min="24" max="24" width="9.140625" style="50"/>
    <col min="25" max="25" width="11" style="50" customWidth="1"/>
    <col min="26" max="27" width="9.140625" style="50"/>
    <col min="28" max="28" width="11.140625" style="13" customWidth="1"/>
    <col min="29" max="29" width="20.5703125" style="13" bestFit="1" customWidth="1"/>
    <col min="30" max="30" width="11" style="138" customWidth="1"/>
    <col min="31" max="31" width="10.42578125" style="13" customWidth="1"/>
    <col min="32" max="32" width="22.140625" style="13" customWidth="1"/>
    <col min="33" max="33" width="65.5703125" style="13" bestFit="1" customWidth="1"/>
    <col min="34" max="258" width="9.140625" style="13"/>
    <col min="259" max="259" width="4.85546875" style="13" customWidth="1"/>
    <col min="260" max="260" width="4.5703125" style="13" customWidth="1"/>
    <col min="261" max="261" width="28.140625" style="13" customWidth="1"/>
    <col min="262" max="262" width="24.28515625" style="13" customWidth="1"/>
    <col min="263" max="263" width="10" style="13" customWidth="1"/>
    <col min="264" max="264" width="10.7109375" style="13" customWidth="1"/>
    <col min="265" max="265" width="6.42578125" style="13" customWidth="1"/>
    <col min="266" max="266" width="22.85546875" style="13" bestFit="1" customWidth="1"/>
    <col min="267" max="267" width="45" style="13" bestFit="1" customWidth="1"/>
    <col min="268" max="268" width="5.5703125" style="13" customWidth="1"/>
    <col min="269" max="269" width="3.28515625" style="13" customWidth="1"/>
    <col min="270" max="270" width="6.140625" style="13" customWidth="1"/>
    <col min="271" max="271" width="8.42578125" style="13" customWidth="1"/>
    <col min="272" max="272" width="12" style="13" customWidth="1"/>
    <col min="273" max="274" width="9.140625" style="13" customWidth="1"/>
    <col min="275" max="275" width="10.5703125" style="13" customWidth="1"/>
    <col min="276" max="276" width="45" style="13" customWidth="1"/>
    <col min="277" max="277" width="12.5703125" style="13" customWidth="1"/>
    <col min="278" max="278" width="16.28515625" style="13" bestFit="1" customWidth="1"/>
    <col min="279" max="514" width="9.140625" style="13"/>
    <col min="515" max="515" width="4.85546875" style="13" customWidth="1"/>
    <col min="516" max="516" width="4.5703125" style="13" customWidth="1"/>
    <col min="517" max="517" width="28.140625" style="13" customWidth="1"/>
    <col min="518" max="518" width="24.28515625" style="13" customWidth="1"/>
    <col min="519" max="519" width="10" style="13" customWidth="1"/>
    <col min="520" max="520" width="10.7109375" style="13" customWidth="1"/>
    <col min="521" max="521" width="6.42578125" style="13" customWidth="1"/>
    <col min="522" max="522" width="22.85546875" style="13" bestFit="1" customWidth="1"/>
    <col min="523" max="523" width="45" style="13" bestFit="1" customWidth="1"/>
    <col min="524" max="524" width="5.5703125" style="13" customWidth="1"/>
    <col min="525" max="525" width="3.28515625" style="13" customWidth="1"/>
    <col min="526" max="526" width="6.140625" style="13" customWidth="1"/>
    <col min="527" max="527" width="8.42578125" style="13" customWidth="1"/>
    <col min="528" max="528" width="12" style="13" customWidth="1"/>
    <col min="529" max="530" width="9.140625" style="13" customWidth="1"/>
    <col min="531" max="531" width="10.5703125" style="13" customWidth="1"/>
    <col min="532" max="532" width="45" style="13" customWidth="1"/>
    <col min="533" max="533" width="12.5703125" style="13" customWidth="1"/>
    <col min="534" max="534" width="16.28515625" style="13" bestFit="1" customWidth="1"/>
    <col min="535" max="770" width="9.140625" style="13"/>
    <col min="771" max="771" width="4.85546875" style="13" customWidth="1"/>
    <col min="772" max="772" width="4.5703125" style="13" customWidth="1"/>
    <col min="773" max="773" width="28.140625" style="13" customWidth="1"/>
    <col min="774" max="774" width="24.28515625" style="13" customWidth="1"/>
    <col min="775" max="775" width="10" style="13" customWidth="1"/>
    <col min="776" max="776" width="10.7109375" style="13" customWidth="1"/>
    <col min="777" max="777" width="6.42578125" style="13" customWidth="1"/>
    <col min="778" max="778" width="22.85546875" style="13" bestFit="1" customWidth="1"/>
    <col min="779" max="779" width="45" style="13" bestFit="1" customWidth="1"/>
    <col min="780" max="780" width="5.5703125" style="13" customWidth="1"/>
    <col min="781" max="781" width="3.28515625" style="13" customWidth="1"/>
    <col min="782" max="782" width="6.140625" style="13" customWidth="1"/>
    <col min="783" max="783" width="8.42578125" style="13" customWidth="1"/>
    <col min="784" max="784" width="12" style="13" customWidth="1"/>
    <col min="785" max="786" width="9.140625" style="13" customWidth="1"/>
    <col min="787" max="787" width="10.5703125" style="13" customWidth="1"/>
    <col min="788" max="788" width="45" style="13" customWidth="1"/>
    <col min="789" max="789" width="12.5703125" style="13" customWidth="1"/>
    <col min="790" max="790" width="16.28515625" style="13" bestFit="1" customWidth="1"/>
    <col min="791" max="1026" width="9.140625" style="13"/>
    <col min="1027" max="1027" width="4.85546875" style="13" customWidth="1"/>
    <col min="1028" max="1028" width="4.5703125" style="13" customWidth="1"/>
    <col min="1029" max="1029" width="28.140625" style="13" customWidth="1"/>
    <col min="1030" max="1030" width="24.28515625" style="13" customWidth="1"/>
    <col min="1031" max="1031" width="10" style="13" customWidth="1"/>
    <col min="1032" max="1032" width="10.7109375" style="13" customWidth="1"/>
    <col min="1033" max="1033" width="6.42578125" style="13" customWidth="1"/>
    <col min="1034" max="1034" width="22.85546875" style="13" bestFit="1" customWidth="1"/>
    <col min="1035" max="1035" width="45" style="13" bestFit="1" customWidth="1"/>
    <col min="1036" max="1036" width="5.5703125" style="13" customWidth="1"/>
    <col min="1037" max="1037" width="3.28515625" style="13" customWidth="1"/>
    <col min="1038" max="1038" width="6.140625" style="13" customWidth="1"/>
    <col min="1039" max="1039" width="8.42578125" style="13" customWidth="1"/>
    <col min="1040" max="1040" width="12" style="13" customWidth="1"/>
    <col min="1041" max="1042" width="9.140625" style="13" customWidth="1"/>
    <col min="1043" max="1043" width="10.5703125" style="13" customWidth="1"/>
    <col min="1044" max="1044" width="45" style="13" customWidth="1"/>
    <col min="1045" max="1045" width="12.5703125" style="13" customWidth="1"/>
    <col min="1046" max="1046" width="16.28515625" style="13" bestFit="1" customWidth="1"/>
    <col min="1047" max="1282" width="9.140625" style="13"/>
    <col min="1283" max="1283" width="4.85546875" style="13" customWidth="1"/>
    <col min="1284" max="1284" width="4.5703125" style="13" customWidth="1"/>
    <col min="1285" max="1285" width="28.140625" style="13" customWidth="1"/>
    <col min="1286" max="1286" width="24.28515625" style="13" customWidth="1"/>
    <col min="1287" max="1287" width="10" style="13" customWidth="1"/>
    <col min="1288" max="1288" width="10.7109375" style="13" customWidth="1"/>
    <col min="1289" max="1289" width="6.42578125" style="13" customWidth="1"/>
    <col min="1290" max="1290" width="22.85546875" style="13" bestFit="1" customWidth="1"/>
    <col min="1291" max="1291" width="45" style="13" bestFit="1" customWidth="1"/>
    <col min="1292" max="1292" width="5.5703125" style="13" customWidth="1"/>
    <col min="1293" max="1293" width="3.28515625" style="13" customWidth="1"/>
    <col min="1294" max="1294" width="6.140625" style="13" customWidth="1"/>
    <col min="1295" max="1295" width="8.42578125" style="13" customWidth="1"/>
    <col min="1296" max="1296" width="12" style="13" customWidth="1"/>
    <col min="1297" max="1298" width="9.140625" style="13" customWidth="1"/>
    <col min="1299" max="1299" width="10.5703125" style="13" customWidth="1"/>
    <col min="1300" max="1300" width="45" style="13" customWidth="1"/>
    <col min="1301" max="1301" width="12.5703125" style="13" customWidth="1"/>
    <col min="1302" max="1302" width="16.28515625" style="13" bestFit="1" customWidth="1"/>
    <col min="1303" max="1538" width="9.140625" style="13"/>
    <col min="1539" max="1539" width="4.85546875" style="13" customWidth="1"/>
    <col min="1540" max="1540" width="4.5703125" style="13" customWidth="1"/>
    <col min="1541" max="1541" width="28.140625" style="13" customWidth="1"/>
    <col min="1542" max="1542" width="24.28515625" style="13" customWidth="1"/>
    <col min="1543" max="1543" width="10" style="13" customWidth="1"/>
    <col min="1544" max="1544" width="10.7109375" style="13" customWidth="1"/>
    <col min="1545" max="1545" width="6.42578125" style="13" customWidth="1"/>
    <col min="1546" max="1546" width="22.85546875" style="13" bestFit="1" customWidth="1"/>
    <col min="1547" max="1547" width="45" style="13" bestFit="1" customWidth="1"/>
    <col min="1548" max="1548" width="5.5703125" style="13" customWidth="1"/>
    <col min="1549" max="1549" width="3.28515625" style="13" customWidth="1"/>
    <col min="1550" max="1550" width="6.140625" style="13" customWidth="1"/>
    <col min="1551" max="1551" width="8.42578125" style="13" customWidth="1"/>
    <col min="1552" max="1552" width="12" style="13" customWidth="1"/>
    <col min="1553" max="1554" width="9.140625" style="13" customWidth="1"/>
    <col min="1555" max="1555" width="10.5703125" style="13" customWidth="1"/>
    <col min="1556" max="1556" width="45" style="13" customWidth="1"/>
    <col min="1557" max="1557" width="12.5703125" style="13" customWidth="1"/>
    <col min="1558" max="1558" width="16.28515625" style="13" bestFit="1" customWidth="1"/>
    <col min="1559" max="1794" width="9.140625" style="13"/>
    <col min="1795" max="1795" width="4.85546875" style="13" customWidth="1"/>
    <col min="1796" max="1796" width="4.5703125" style="13" customWidth="1"/>
    <col min="1797" max="1797" width="28.140625" style="13" customWidth="1"/>
    <col min="1798" max="1798" width="24.28515625" style="13" customWidth="1"/>
    <col min="1799" max="1799" width="10" style="13" customWidth="1"/>
    <col min="1800" max="1800" width="10.7109375" style="13" customWidth="1"/>
    <col min="1801" max="1801" width="6.42578125" style="13" customWidth="1"/>
    <col min="1802" max="1802" width="22.85546875" style="13" bestFit="1" customWidth="1"/>
    <col min="1803" max="1803" width="45" style="13" bestFit="1" customWidth="1"/>
    <col min="1804" max="1804" width="5.5703125" style="13" customWidth="1"/>
    <col min="1805" max="1805" width="3.28515625" style="13" customWidth="1"/>
    <col min="1806" max="1806" width="6.140625" style="13" customWidth="1"/>
    <col min="1807" max="1807" width="8.42578125" style="13" customWidth="1"/>
    <col min="1808" max="1808" width="12" style="13" customWidth="1"/>
    <col min="1809" max="1810" width="9.140625" style="13" customWidth="1"/>
    <col min="1811" max="1811" width="10.5703125" style="13" customWidth="1"/>
    <col min="1812" max="1812" width="45" style="13" customWidth="1"/>
    <col min="1813" max="1813" width="12.5703125" style="13" customWidth="1"/>
    <col min="1814" max="1814" width="16.28515625" style="13" bestFit="1" customWidth="1"/>
    <col min="1815" max="2050" width="9.140625" style="13"/>
    <col min="2051" max="2051" width="4.85546875" style="13" customWidth="1"/>
    <col min="2052" max="2052" width="4.5703125" style="13" customWidth="1"/>
    <col min="2053" max="2053" width="28.140625" style="13" customWidth="1"/>
    <col min="2054" max="2054" width="24.28515625" style="13" customWidth="1"/>
    <col min="2055" max="2055" width="10" style="13" customWidth="1"/>
    <col min="2056" max="2056" width="10.7109375" style="13" customWidth="1"/>
    <col min="2057" max="2057" width="6.42578125" style="13" customWidth="1"/>
    <col min="2058" max="2058" width="22.85546875" style="13" bestFit="1" customWidth="1"/>
    <col min="2059" max="2059" width="45" style="13" bestFit="1" customWidth="1"/>
    <col min="2060" max="2060" width="5.5703125" style="13" customWidth="1"/>
    <col min="2061" max="2061" width="3.28515625" style="13" customWidth="1"/>
    <col min="2062" max="2062" width="6.140625" style="13" customWidth="1"/>
    <col min="2063" max="2063" width="8.42578125" style="13" customWidth="1"/>
    <col min="2064" max="2064" width="12" style="13" customWidth="1"/>
    <col min="2065" max="2066" width="9.140625" style="13" customWidth="1"/>
    <col min="2067" max="2067" width="10.5703125" style="13" customWidth="1"/>
    <col min="2068" max="2068" width="45" style="13" customWidth="1"/>
    <col min="2069" max="2069" width="12.5703125" style="13" customWidth="1"/>
    <col min="2070" max="2070" width="16.28515625" style="13" bestFit="1" customWidth="1"/>
    <col min="2071" max="2306" width="9.140625" style="13"/>
    <col min="2307" max="2307" width="4.85546875" style="13" customWidth="1"/>
    <col min="2308" max="2308" width="4.5703125" style="13" customWidth="1"/>
    <col min="2309" max="2309" width="28.140625" style="13" customWidth="1"/>
    <col min="2310" max="2310" width="24.28515625" style="13" customWidth="1"/>
    <col min="2311" max="2311" width="10" style="13" customWidth="1"/>
    <col min="2312" max="2312" width="10.7109375" style="13" customWidth="1"/>
    <col min="2313" max="2313" width="6.42578125" style="13" customWidth="1"/>
    <col min="2314" max="2314" width="22.85546875" style="13" bestFit="1" customWidth="1"/>
    <col min="2315" max="2315" width="45" style="13" bestFit="1" customWidth="1"/>
    <col min="2316" max="2316" width="5.5703125" style="13" customWidth="1"/>
    <col min="2317" max="2317" width="3.28515625" style="13" customWidth="1"/>
    <col min="2318" max="2318" width="6.140625" style="13" customWidth="1"/>
    <col min="2319" max="2319" width="8.42578125" style="13" customWidth="1"/>
    <col min="2320" max="2320" width="12" style="13" customWidth="1"/>
    <col min="2321" max="2322" width="9.140625" style="13" customWidth="1"/>
    <col min="2323" max="2323" width="10.5703125" style="13" customWidth="1"/>
    <col min="2324" max="2324" width="45" style="13" customWidth="1"/>
    <col min="2325" max="2325" width="12.5703125" style="13" customWidth="1"/>
    <col min="2326" max="2326" width="16.28515625" style="13" bestFit="1" customWidth="1"/>
    <col min="2327" max="2562" width="9.140625" style="13"/>
    <col min="2563" max="2563" width="4.85546875" style="13" customWidth="1"/>
    <col min="2564" max="2564" width="4.5703125" style="13" customWidth="1"/>
    <col min="2565" max="2565" width="28.140625" style="13" customWidth="1"/>
    <col min="2566" max="2566" width="24.28515625" style="13" customWidth="1"/>
    <col min="2567" max="2567" width="10" style="13" customWidth="1"/>
    <col min="2568" max="2568" width="10.7109375" style="13" customWidth="1"/>
    <col min="2569" max="2569" width="6.42578125" style="13" customWidth="1"/>
    <col min="2570" max="2570" width="22.85546875" style="13" bestFit="1" customWidth="1"/>
    <col min="2571" max="2571" width="45" style="13" bestFit="1" customWidth="1"/>
    <col min="2572" max="2572" width="5.5703125" style="13" customWidth="1"/>
    <col min="2573" max="2573" width="3.28515625" style="13" customWidth="1"/>
    <col min="2574" max="2574" width="6.140625" style="13" customWidth="1"/>
    <col min="2575" max="2575" width="8.42578125" style="13" customWidth="1"/>
    <col min="2576" max="2576" width="12" style="13" customWidth="1"/>
    <col min="2577" max="2578" width="9.140625" style="13" customWidth="1"/>
    <col min="2579" max="2579" width="10.5703125" style="13" customWidth="1"/>
    <col min="2580" max="2580" width="45" style="13" customWidth="1"/>
    <col min="2581" max="2581" width="12.5703125" style="13" customWidth="1"/>
    <col min="2582" max="2582" width="16.28515625" style="13" bestFit="1" customWidth="1"/>
    <col min="2583" max="2818" width="9.140625" style="13"/>
    <col min="2819" max="2819" width="4.85546875" style="13" customWidth="1"/>
    <col min="2820" max="2820" width="4.5703125" style="13" customWidth="1"/>
    <col min="2821" max="2821" width="28.140625" style="13" customWidth="1"/>
    <col min="2822" max="2822" width="24.28515625" style="13" customWidth="1"/>
    <col min="2823" max="2823" width="10" style="13" customWidth="1"/>
    <col min="2824" max="2824" width="10.7109375" style="13" customWidth="1"/>
    <col min="2825" max="2825" width="6.42578125" style="13" customWidth="1"/>
    <col min="2826" max="2826" width="22.85546875" style="13" bestFit="1" customWidth="1"/>
    <col min="2827" max="2827" width="45" style="13" bestFit="1" customWidth="1"/>
    <col min="2828" max="2828" width="5.5703125" style="13" customWidth="1"/>
    <col min="2829" max="2829" width="3.28515625" style="13" customWidth="1"/>
    <col min="2830" max="2830" width="6.140625" style="13" customWidth="1"/>
    <col min="2831" max="2831" width="8.42578125" style="13" customWidth="1"/>
    <col min="2832" max="2832" width="12" style="13" customWidth="1"/>
    <col min="2833" max="2834" width="9.140625" style="13" customWidth="1"/>
    <col min="2835" max="2835" width="10.5703125" style="13" customWidth="1"/>
    <col min="2836" max="2836" width="45" style="13" customWidth="1"/>
    <col min="2837" max="2837" width="12.5703125" style="13" customWidth="1"/>
    <col min="2838" max="2838" width="16.28515625" style="13" bestFit="1" customWidth="1"/>
    <col min="2839" max="3074" width="9.140625" style="13"/>
    <col min="3075" max="3075" width="4.85546875" style="13" customWidth="1"/>
    <col min="3076" max="3076" width="4.5703125" style="13" customWidth="1"/>
    <col min="3077" max="3077" width="28.140625" style="13" customWidth="1"/>
    <col min="3078" max="3078" width="24.28515625" style="13" customWidth="1"/>
    <col min="3079" max="3079" width="10" style="13" customWidth="1"/>
    <col min="3080" max="3080" width="10.7109375" style="13" customWidth="1"/>
    <col min="3081" max="3081" width="6.42578125" style="13" customWidth="1"/>
    <col min="3082" max="3082" width="22.85546875" style="13" bestFit="1" customWidth="1"/>
    <col min="3083" max="3083" width="45" style="13" bestFit="1" customWidth="1"/>
    <col min="3084" max="3084" width="5.5703125" style="13" customWidth="1"/>
    <col min="3085" max="3085" width="3.28515625" style="13" customWidth="1"/>
    <col min="3086" max="3086" width="6.140625" style="13" customWidth="1"/>
    <col min="3087" max="3087" width="8.42578125" style="13" customWidth="1"/>
    <col min="3088" max="3088" width="12" style="13" customWidth="1"/>
    <col min="3089" max="3090" width="9.140625" style="13" customWidth="1"/>
    <col min="3091" max="3091" width="10.5703125" style="13" customWidth="1"/>
    <col min="3092" max="3092" width="45" style="13" customWidth="1"/>
    <col min="3093" max="3093" width="12.5703125" style="13" customWidth="1"/>
    <col min="3094" max="3094" width="16.28515625" style="13" bestFit="1" customWidth="1"/>
    <col min="3095" max="3330" width="9.140625" style="13"/>
    <col min="3331" max="3331" width="4.85546875" style="13" customWidth="1"/>
    <col min="3332" max="3332" width="4.5703125" style="13" customWidth="1"/>
    <col min="3333" max="3333" width="28.140625" style="13" customWidth="1"/>
    <col min="3334" max="3334" width="24.28515625" style="13" customWidth="1"/>
    <col min="3335" max="3335" width="10" style="13" customWidth="1"/>
    <col min="3336" max="3336" width="10.7109375" style="13" customWidth="1"/>
    <col min="3337" max="3337" width="6.42578125" style="13" customWidth="1"/>
    <col min="3338" max="3338" width="22.85546875" style="13" bestFit="1" customWidth="1"/>
    <col min="3339" max="3339" width="45" style="13" bestFit="1" customWidth="1"/>
    <col min="3340" max="3340" width="5.5703125" style="13" customWidth="1"/>
    <col min="3341" max="3341" width="3.28515625" style="13" customWidth="1"/>
    <col min="3342" max="3342" width="6.140625" style="13" customWidth="1"/>
    <col min="3343" max="3343" width="8.42578125" style="13" customWidth="1"/>
    <col min="3344" max="3344" width="12" style="13" customWidth="1"/>
    <col min="3345" max="3346" width="9.140625" style="13" customWidth="1"/>
    <col min="3347" max="3347" width="10.5703125" style="13" customWidth="1"/>
    <col min="3348" max="3348" width="45" style="13" customWidth="1"/>
    <col min="3349" max="3349" width="12.5703125" style="13" customWidth="1"/>
    <col min="3350" max="3350" width="16.28515625" style="13" bestFit="1" customWidth="1"/>
    <col min="3351" max="3586" width="9.140625" style="13"/>
    <col min="3587" max="3587" width="4.85546875" style="13" customWidth="1"/>
    <col min="3588" max="3588" width="4.5703125" style="13" customWidth="1"/>
    <col min="3589" max="3589" width="28.140625" style="13" customWidth="1"/>
    <col min="3590" max="3590" width="24.28515625" style="13" customWidth="1"/>
    <col min="3591" max="3591" width="10" style="13" customWidth="1"/>
    <col min="3592" max="3592" width="10.7109375" style="13" customWidth="1"/>
    <col min="3593" max="3593" width="6.42578125" style="13" customWidth="1"/>
    <col min="3594" max="3594" width="22.85546875" style="13" bestFit="1" customWidth="1"/>
    <col min="3595" max="3595" width="45" style="13" bestFit="1" customWidth="1"/>
    <col min="3596" max="3596" width="5.5703125" style="13" customWidth="1"/>
    <col min="3597" max="3597" width="3.28515625" style="13" customWidth="1"/>
    <col min="3598" max="3598" width="6.140625" style="13" customWidth="1"/>
    <col min="3599" max="3599" width="8.42578125" style="13" customWidth="1"/>
    <col min="3600" max="3600" width="12" style="13" customWidth="1"/>
    <col min="3601" max="3602" width="9.140625" style="13" customWidth="1"/>
    <col min="3603" max="3603" width="10.5703125" style="13" customWidth="1"/>
    <col min="3604" max="3604" width="45" style="13" customWidth="1"/>
    <col min="3605" max="3605" width="12.5703125" style="13" customWidth="1"/>
    <col min="3606" max="3606" width="16.28515625" style="13" bestFit="1" customWidth="1"/>
    <col min="3607" max="3842" width="9.140625" style="13"/>
    <col min="3843" max="3843" width="4.85546875" style="13" customWidth="1"/>
    <col min="3844" max="3844" width="4.5703125" style="13" customWidth="1"/>
    <col min="3845" max="3845" width="28.140625" style="13" customWidth="1"/>
    <col min="3846" max="3846" width="24.28515625" style="13" customWidth="1"/>
    <col min="3847" max="3847" width="10" style="13" customWidth="1"/>
    <col min="3848" max="3848" width="10.7109375" style="13" customWidth="1"/>
    <col min="3849" max="3849" width="6.42578125" style="13" customWidth="1"/>
    <col min="3850" max="3850" width="22.85546875" style="13" bestFit="1" customWidth="1"/>
    <col min="3851" max="3851" width="45" style="13" bestFit="1" customWidth="1"/>
    <col min="3852" max="3852" width="5.5703125" style="13" customWidth="1"/>
    <col min="3853" max="3853" width="3.28515625" style="13" customWidth="1"/>
    <col min="3854" max="3854" width="6.140625" style="13" customWidth="1"/>
    <col min="3855" max="3855" width="8.42578125" style="13" customWidth="1"/>
    <col min="3856" max="3856" width="12" style="13" customWidth="1"/>
    <col min="3857" max="3858" width="9.140625" style="13" customWidth="1"/>
    <col min="3859" max="3859" width="10.5703125" style="13" customWidth="1"/>
    <col min="3860" max="3860" width="45" style="13" customWidth="1"/>
    <col min="3861" max="3861" width="12.5703125" style="13" customWidth="1"/>
    <col min="3862" max="3862" width="16.28515625" style="13" bestFit="1" customWidth="1"/>
    <col min="3863" max="4098" width="9.140625" style="13"/>
    <col min="4099" max="4099" width="4.85546875" style="13" customWidth="1"/>
    <col min="4100" max="4100" width="4.5703125" style="13" customWidth="1"/>
    <col min="4101" max="4101" width="28.140625" style="13" customWidth="1"/>
    <col min="4102" max="4102" width="24.28515625" style="13" customWidth="1"/>
    <col min="4103" max="4103" width="10" style="13" customWidth="1"/>
    <col min="4104" max="4104" width="10.7109375" style="13" customWidth="1"/>
    <col min="4105" max="4105" width="6.42578125" style="13" customWidth="1"/>
    <col min="4106" max="4106" width="22.85546875" style="13" bestFit="1" customWidth="1"/>
    <col min="4107" max="4107" width="45" style="13" bestFit="1" customWidth="1"/>
    <col min="4108" max="4108" width="5.5703125" style="13" customWidth="1"/>
    <col min="4109" max="4109" width="3.28515625" style="13" customWidth="1"/>
    <col min="4110" max="4110" width="6.140625" style="13" customWidth="1"/>
    <col min="4111" max="4111" width="8.42578125" style="13" customWidth="1"/>
    <col min="4112" max="4112" width="12" style="13" customWidth="1"/>
    <col min="4113" max="4114" width="9.140625" style="13" customWidth="1"/>
    <col min="4115" max="4115" width="10.5703125" style="13" customWidth="1"/>
    <col min="4116" max="4116" width="45" style="13" customWidth="1"/>
    <col min="4117" max="4117" width="12.5703125" style="13" customWidth="1"/>
    <col min="4118" max="4118" width="16.28515625" style="13" bestFit="1" customWidth="1"/>
    <col min="4119" max="4354" width="9.140625" style="13"/>
    <col min="4355" max="4355" width="4.85546875" style="13" customWidth="1"/>
    <col min="4356" max="4356" width="4.5703125" style="13" customWidth="1"/>
    <col min="4357" max="4357" width="28.140625" style="13" customWidth="1"/>
    <col min="4358" max="4358" width="24.28515625" style="13" customWidth="1"/>
    <col min="4359" max="4359" width="10" style="13" customWidth="1"/>
    <col min="4360" max="4360" width="10.7109375" style="13" customWidth="1"/>
    <col min="4361" max="4361" width="6.42578125" style="13" customWidth="1"/>
    <col min="4362" max="4362" width="22.85546875" style="13" bestFit="1" customWidth="1"/>
    <col min="4363" max="4363" width="45" style="13" bestFit="1" customWidth="1"/>
    <col min="4364" max="4364" width="5.5703125" style="13" customWidth="1"/>
    <col min="4365" max="4365" width="3.28515625" style="13" customWidth="1"/>
    <col min="4366" max="4366" width="6.140625" style="13" customWidth="1"/>
    <col min="4367" max="4367" width="8.42578125" style="13" customWidth="1"/>
    <col min="4368" max="4368" width="12" style="13" customWidth="1"/>
    <col min="4369" max="4370" width="9.140625" style="13" customWidth="1"/>
    <col min="4371" max="4371" width="10.5703125" style="13" customWidth="1"/>
    <col min="4372" max="4372" width="45" style="13" customWidth="1"/>
    <col min="4373" max="4373" width="12.5703125" style="13" customWidth="1"/>
    <col min="4374" max="4374" width="16.28515625" style="13" bestFit="1" customWidth="1"/>
    <col min="4375" max="4610" width="9.140625" style="13"/>
    <col min="4611" max="4611" width="4.85546875" style="13" customWidth="1"/>
    <col min="4612" max="4612" width="4.5703125" style="13" customWidth="1"/>
    <col min="4613" max="4613" width="28.140625" style="13" customWidth="1"/>
    <col min="4614" max="4614" width="24.28515625" style="13" customWidth="1"/>
    <col min="4615" max="4615" width="10" style="13" customWidth="1"/>
    <col min="4616" max="4616" width="10.7109375" style="13" customWidth="1"/>
    <col min="4617" max="4617" width="6.42578125" style="13" customWidth="1"/>
    <col min="4618" max="4618" width="22.85546875" style="13" bestFit="1" customWidth="1"/>
    <col min="4619" max="4619" width="45" style="13" bestFit="1" customWidth="1"/>
    <col min="4620" max="4620" width="5.5703125" style="13" customWidth="1"/>
    <col min="4621" max="4621" width="3.28515625" style="13" customWidth="1"/>
    <col min="4622" max="4622" width="6.140625" style="13" customWidth="1"/>
    <col min="4623" max="4623" width="8.42578125" style="13" customWidth="1"/>
    <col min="4624" max="4624" width="12" style="13" customWidth="1"/>
    <col min="4625" max="4626" width="9.140625" style="13" customWidth="1"/>
    <col min="4627" max="4627" width="10.5703125" style="13" customWidth="1"/>
    <col min="4628" max="4628" width="45" style="13" customWidth="1"/>
    <col min="4629" max="4629" width="12.5703125" style="13" customWidth="1"/>
    <col min="4630" max="4630" width="16.28515625" style="13" bestFit="1" customWidth="1"/>
    <col min="4631" max="4866" width="9.140625" style="13"/>
    <col min="4867" max="4867" width="4.85546875" style="13" customWidth="1"/>
    <col min="4868" max="4868" width="4.5703125" style="13" customWidth="1"/>
    <col min="4869" max="4869" width="28.140625" style="13" customWidth="1"/>
    <col min="4870" max="4870" width="24.28515625" style="13" customWidth="1"/>
    <col min="4871" max="4871" width="10" style="13" customWidth="1"/>
    <col min="4872" max="4872" width="10.7109375" style="13" customWidth="1"/>
    <col min="4873" max="4873" width="6.42578125" style="13" customWidth="1"/>
    <col min="4874" max="4874" width="22.85546875" style="13" bestFit="1" customWidth="1"/>
    <col min="4875" max="4875" width="45" style="13" bestFit="1" customWidth="1"/>
    <col min="4876" max="4876" width="5.5703125" style="13" customWidth="1"/>
    <col min="4877" max="4877" width="3.28515625" style="13" customWidth="1"/>
    <col min="4878" max="4878" width="6.140625" style="13" customWidth="1"/>
    <col min="4879" max="4879" width="8.42578125" style="13" customWidth="1"/>
    <col min="4880" max="4880" width="12" style="13" customWidth="1"/>
    <col min="4881" max="4882" width="9.140625" style="13" customWidth="1"/>
    <col min="4883" max="4883" width="10.5703125" style="13" customWidth="1"/>
    <col min="4884" max="4884" width="45" style="13" customWidth="1"/>
    <col min="4885" max="4885" width="12.5703125" style="13" customWidth="1"/>
    <col min="4886" max="4886" width="16.28515625" style="13" bestFit="1" customWidth="1"/>
    <col min="4887" max="5122" width="9.140625" style="13"/>
    <col min="5123" max="5123" width="4.85546875" style="13" customWidth="1"/>
    <col min="5124" max="5124" width="4.5703125" style="13" customWidth="1"/>
    <col min="5125" max="5125" width="28.140625" style="13" customWidth="1"/>
    <col min="5126" max="5126" width="24.28515625" style="13" customWidth="1"/>
    <col min="5127" max="5127" width="10" style="13" customWidth="1"/>
    <col min="5128" max="5128" width="10.7109375" style="13" customWidth="1"/>
    <col min="5129" max="5129" width="6.42578125" style="13" customWidth="1"/>
    <col min="5130" max="5130" width="22.85546875" style="13" bestFit="1" customWidth="1"/>
    <col min="5131" max="5131" width="45" style="13" bestFit="1" customWidth="1"/>
    <col min="5132" max="5132" width="5.5703125" style="13" customWidth="1"/>
    <col min="5133" max="5133" width="3.28515625" style="13" customWidth="1"/>
    <col min="5134" max="5134" width="6.140625" style="13" customWidth="1"/>
    <col min="5135" max="5135" width="8.42578125" style="13" customWidth="1"/>
    <col min="5136" max="5136" width="12" style="13" customWidth="1"/>
    <col min="5137" max="5138" width="9.140625" style="13" customWidth="1"/>
    <col min="5139" max="5139" width="10.5703125" style="13" customWidth="1"/>
    <col min="5140" max="5140" width="45" style="13" customWidth="1"/>
    <col min="5141" max="5141" width="12.5703125" style="13" customWidth="1"/>
    <col min="5142" max="5142" width="16.28515625" style="13" bestFit="1" customWidth="1"/>
    <col min="5143" max="5378" width="9.140625" style="13"/>
    <col min="5379" max="5379" width="4.85546875" style="13" customWidth="1"/>
    <col min="5380" max="5380" width="4.5703125" style="13" customWidth="1"/>
    <col min="5381" max="5381" width="28.140625" style="13" customWidth="1"/>
    <col min="5382" max="5382" width="24.28515625" style="13" customWidth="1"/>
    <col min="5383" max="5383" width="10" style="13" customWidth="1"/>
    <col min="5384" max="5384" width="10.7109375" style="13" customWidth="1"/>
    <col min="5385" max="5385" width="6.42578125" style="13" customWidth="1"/>
    <col min="5386" max="5386" width="22.85546875" style="13" bestFit="1" customWidth="1"/>
    <col min="5387" max="5387" width="45" style="13" bestFit="1" customWidth="1"/>
    <col min="5388" max="5388" width="5.5703125" style="13" customWidth="1"/>
    <col min="5389" max="5389" width="3.28515625" style="13" customWidth="1"/>
    <col min="5390" max="5390" width="6.140625" style="13" customWidth="1"/>
    <col min="5391" max="5391" width="8.42578125" style="13" customWidth="1"/>
    <col min="5392" max="5392" width="12" style="13" customWidth="1"/>
    <col min="5393" max="5394" width="9.140625" style="13" customWidth="1"/>
    <col min="5395" max="5395" width="10.5703125" style="13" customWidth="1"/>
    <col min="5396" max="5396" width="45" style="13" customWidth="1"/>
    <col min="5397" max="5397" width="12.5703125" style="13" customWidth="1"/>
    <col min="5398" max="5398" width="16.28515625" style="13" bestFit="1" customWidth="1"/>
    <col min="5399" max="5634" width="9.140625" style="13"/>
    <col min="5635" max="5635" width="4.85546875" style="13" customWidth="1"/>
    <col min="5636" max="5636" width="4.5703125" style="13" customWidth="1"/>
    <col min="5637" max="5637" width="28.140625" style="13" customWidth="1"/>
    <col min="5638" max="5638" width="24.28515625" style="13" customWidth="1"/>
    <col min="5639" max="5639" width="10" style="13" customWidth="1"/>
    <col min="5640" max="5640" width="10.7109375" style="13" customWidth="1"/>
    <col min="5641" max="5641" width="6.42578125" style="13" customWidth="1"/>
    <col min="5642" max="5642" width="22.85546875" style="13" bestFit="1" customWidth="1"/>
    <col min="5643" max="5643" width="45" style="13" bestFit="1" customWidth="1"/>
    <col min="5644" max="5644" width="5.5703125" style="13" customWidth="1"/>
    <col min="5645" max="5645" width="3.28515625" style="13" customWidth="1"/>
    <col min="5646" max="5646" width="6.140625" style="13" customWidth="1"/>
    <col min="5647" max="5647" width="8.42578125" style="13" customWidth="1"/>
    <col min="5648" max="5648" width="12" style="13" customWidth="1"/>
    <col min="5649" max="5650" width="9.140625" style="13" customWidth="1"/>
    <col min="5651" max="5651" width="10.5703125" style="13" customWidth="1"/>
    <col min="5652" max="5652" width="45" style="13" customWidth="1"/>
    <col min="5653" max="5653" width="12.5703125" style="13" customWidth="1"/>
    <col min="5654" max="5654" width="16.28515625" style="13" bestFit="1" customWidth="1"/>
    <col min="5655" max="5890" width="9.140625" style="13"/>
    <col min="5891" max="5891" width="4.85546875" style="13" customWidth="1"/>
    <col min="5892" max="5892" width="4.5703125" style="13" customWidth="1"/>
    <col min="5893" max="5893" width="28.140625" style="13" customWidth="1"/>
    <col min="5894" max="5894" width="24.28515625" style="13" customWidth="1"/>
    <col min="5895" max="5895" width="10" style="13" customWidth="1"/>
    <col min="5896" max="5896" width="10.7109375" style="13" customWidth="1"/>
    <col min="5897" max="5897" width="6.42578125" style="13" customWidth="1"/>
    <col min="5898" max="5898" width="22.85546875" style="13" bestFit="1" customWidth="1"/>
    <col min="5899" max="5899" width="45" style="13" bestFit="1" customWidth="1"/>
    <col min="5900" max="5900" width="5.5703125" style="13" customWidth="1"/>
    <col min="5901" max="5901" width="3.28515625" style="13" customWidth="1"/>
    <col min="5902" max="5902" width="6.140625" style="13" customWidth="1"/>
    <col min="5903" max="5903" width="8.42578125" style="13" customWidth="1"/>
    <col min="5904" max="5904" width="12" style="13" customWidth="1"/>
    <col min="5905" max="5906" width="9.140625" style="13" customWidth="1"/>
    <col min="5907" max="5907" width="10.5703125" style="13" customWidth="1"/>
    <col min="5908" max="5908" width="45" style="13" customWidth="1"/>
    <col min="5909" max="5909" width="12.5703125" style="13" customWidth="1"/>
    <col min="5910" max="5910" width="16.28515625" style="13" bestFit="1" customWidth="1"/>
    <col min="5911" max="6146" width="9.140625" style="13"/>
    <col min="6147" max="6147" width="4.85546875" style="13" customWidth="1"/>
    <col min="6148" max="6148" width="4.5703125" style="13" customWidth="1"/>
    <col min="6149" max="6149" width="28.140625" style="13" customWidth="1"/>
    <col min="6150" max="6150" width="24.28515625" style="13" customWidth="1"/>
    <col min="6151" max="6151" width="10" style="13" customWidth="1"/>
    <col min="6152" max="6152" width="10.7109375" style="13" customWidth="1"/>
    <col min="6153" max="6153" width="6.42578125" style="13" customWidth="1"/>
    <col min="6154" max="6154" width="22.85546875" style="13" bestFit="1" customWidth="1"/>
    <col min="6155" max="6155" width="45" style="13" bestFit="1" customWidth="1"/>
    <col min="6156" max="6156" width="5.5703125" style="13" customWidth="1"/>
    <col min="6157" max="6157" width="3.28515625" style="13" customWidth="1"/>
    <col min="6158" max="6158" width="6.140625" style="13" customWidth="1"/>
    <col min="6159" max="6159" width="8.42578125" style="13" customWidth="1"/>
    <col min="6160" max="6160" width="12" style="13" customWidth="1"/>
    <col min="6161" max="6162" width="9.140625" style="13" customWidth="1"/>
    <col min="6163" max="6163" width="10.5703125" style="13" customWidth="1"/>
    <col min="6164" max="6164" width="45" style="13" customWidth="1"/>
    <col min="6165" max="6165" width="12.5703125" style="13" customWidth="1"/>
    <col min="6166" max="6166" width="16.28515625" style="13" bestFit="1" customWidth="1"/>
    <col min="6167" max="6402" width="9.140625" style="13"/>
    <col min="6403" max="6403" width="4.85546875" style="13" customWidth="1"/>
    <col min="6404" max="6404" width="4.5703125" style="13" customWidth="1"/>
    <col min="6405" max="6405" width="28.140625" style="13" customWidth="1"/>
    <col min="6406" max="6406" width="24.28515625" style="13" customWidth="1"/>
    <col min="6407" max="6407" width="10" style="13" customWidth="1"/>
    <col min="6408" max="6408" width="10.7109375" style="13" customWidth="1"/>
    <col min="6409" max="6409" width="6.42578125" style="13" customWidth="1"/>
    <col min="6410" max="6410" width="22.85546875" style="13" bestFit="1" customWidth="1"/>
    <col min="6411" max="6411" width="45" style="13" bestFit="1" customWidth="1"/>
    <col min="6412" max="6412" width="5.5703125" style="13" customWidth="1"/>
    <col min="6413" max="6413" width="3.28515625" style="13" customWidth="1"/>
    <col min="6414" max="6414" width="6.140625" style="13" customWidth="1"/>
    <col min="6415" max="6415" width="8.42578125" style="13" customWidth="1"/>
    <col min="6416" max="6416" width="12" style="13" customWidth="1"/>
    <col min="6417" max="6418" width="9.140625" style="13" customWidth="1"/>
    <col min="6419" max="6419" width="10.5703125" style="13" customWidth="1"/>
    <col min="6420" max="6420" width="45" style="13" customWidth="1"/>
    <col min="6421" max="6421" width="12.5703125" style="13" customWidth="1"/>
    <col min="6422" max="6422" width="16.28515625" style="13" bestFit="1" customWidth="1"/>
    <col min="6423" max="6658" width="9.140625" style="13"/>
    <col min="6659" max="6659" width="4.85546875" style="13" customWidth="1"/>
    <col min="6660" max="6660" width="4.5703125" style="13" customWidth="1"/>
    <col min="6661" max="6661" width="28.140625" style="13" customWidth="1"/>
    <col min="6662" max="6662" width="24.28515625" style="13" customWidth="1"/>
    <col min="6663" max="6663" width="10" style="13" customWidth="1"/>
    <col min="6664" max="6664" width="10.7109375" style="13" customWidth="1"/>
    <col min="6665" max="6665" width="6.42578125" style="13" customWidth="1"/>
    <col min="6666" max="6666" width="22.85546875" style="13" bestFit="1" customWidth="1"/>
    <col min="6667" max="6667" width="45" style="13" bestFit="1" customWidth="1"/>
    <col min="6668" max="6668" width="5.5703125" style="13" customWidth="1"/>
    <col min="6669" max="6669" width="3.28515625" style="13" customWidth="1"/>
    <col min="6670" max="6670" width="6.140625" style="13" customWidth="1"/>
    <col min="6671" max="6671" width="8.42578125" style="13" customWidth="1"/>
    <col min="6672" max="6672" width="12" style="13" customWidth="1"/>
    <col min="6673" max="6674" width="9.140625" style="13" customWidth="1"/>
    <col min="6675" max="6675" width="10.5703125" style="13" customWidth="1"/>
    <col min="6676" max="6676" width="45" style="13" customWidth="1"/>
    <col min="6677" max="6677" width="12.5703125" style="13" customWidth="1"/>
    <col min="6678" max="6678" width="16.28515625" style="13" bestFit="1" customWidth="1"/>
    <col min="6679" max="6914" width="9.140625" style="13"/>
    <col min="6915" max="6915" width="4.85546875" style="13" customWidth="1"/>
    <col min="6916" max="6916" width="4.5703125" style="13" customWidth="1"/>
    <col min="6917" max="6917" width="28.140625" style="13" customWidth="1"/>
    <col min="6918" max="6918" width="24.28515625" style="13" customWidth="1"/>
    <col min="6919" max="6919" width="10" style="13" customWidth="1"/>
    <col min="6920" max="6920" width="10.7109375" style="13" customWidth="1"/>
    <col min="6921" max="6921" width="6.42578125" style="13" customWidth="1"/>
    <col min="6922" max="6922" width="22.85546875" style="13" bestFit="1" customWidth="1"/>
    <col min="6923" max="6923" width="45" style="13" bestFit="1" customWidth="1"/>
    <col min="6924" max="6924" width="5.5703125" style="13" customWidth="1"/>
    <col min="6925" max="6925" width="3.28515625" style="13" customWidth="1"/>
    <col min="6926" max="6926" width="6.140625" style="13" customWidth="1"/>
    <col min="6927" max="6927" width="8.42578125" style="13" customWidth="1"/>
    <col min="6928" max="6928" width="12" style="13" customWidth="1"/>
    <col min="6929" max="6930" width="9.140625" style="13" customWidth="1"/>
    <col min="6931" max="6931" width="10.5703125" style="13" customWidth="1"/>
    <col min="6932" max="6932" width="45" style="13" customWidth="1"/>
    <col min="6933" max="6933" width="12.5703125" style="13" customWidth="1"/>
    <col min="6934" max="6934" width="16.28515625" style="13" bestFit="1" customWidth="1"/>
    <col min="6935" max="7170" width="9.140625" style="13"/>
    <col min="7171" max="7171" width="4.85546875" style="13" customWidth="1"/>
    <col min="7172" max="7172" width="4.5703125" style="13" customWidth="1"/>
    <col min="7173" max="7173" width="28.140625" style="13" customWidth="1"/>
    <col min="7174" max="7174" width="24.28515625" style="13" customWidth="1"/>
    <col min="7175" max="7175" width="10" style="13" customWidth="1"/>
    <col min="7176" max="7176" width="10.7109375" style="13" customWidth="1"/>
    <col min="7177" max="7177" width="6.42578125" style="13" customWidth="1"/>
    <col min="7178" max="7178" width="22.85546875" style="13" bestFit="1" customWidth="1"/>
    <col min="7179" max="7179" width="45" style="13" bestFit="1" customWidth="1"/>
    <col min="7180" max="7180" width="5.5703125" style="13" customWidth="1"/>
    <col min="7181" max="7181" width="3.28515625" style="13" customWidth="1"/>
    <col min="7182" max="7182" width="6.140625" style="13" customWidth="1"/>
    <col min="7183" max="7183" width="8.42578125" style="13" customWidth="1"/>
    <col min="7184" max="7184" width="12" style="13" customWidth="1"/>
    <col min="7185" max="7186" width="9.140625" style="13" customWidth="1"/>
    <col min="7187" max="7187" width="10.5703125" style="13" customWidth="1"/>
    <col min="7188" max="7188" width="45" style="13" customWidth="1"/>
    <col min="7189" max="7189" width="12.5703125" style="13" customWidth="1"/>
    <col min="7190" max="7190" width="16.28515625" style="13" bestFit="1" customWidth="1"/>
    <col min="7191" max="7426" width="9.140625" style="13"/>
    <col min="7427" max="7427" width="4.85546875" style="13" customWidth="1"/>
    <col min="7428" max="7428" width="4.5703125" style="13" customWidth="1"/>
    <col min="7429" max="7429" width="28.140625" style="13" customWidth="1"/>
    <col min="7430" max="7430" width="24.28515625" style="13" customWidth="1"/>
    <col min="7431" max="7431" width="10" style="13" customWidth="1"/>
    <col min="7432" max="7432" width="10.7109375" style="13" customWidth="1"/>
    <col min="7433" max="7433" width="6.42578125" style="13" customWidth="1"/>
    <col min="7434" max="7434" width="22.85546875" style="13" bestFit="1" customWidth="1"/>
    <col min="7435" max="7435" width="45" style="13" bestFit="1" customWidth="1"/>
    <col min="7436" max="7436" width="5.5703125" style="13" customWidth="1"/>
    <col min="7437" max="7437" width="3.28515625" style="13" customWidth="1"/>
    <col min="7438" max="7438" width="6.140625" style="13" customWidth="1"/>
    <col min="7439" max="7439" width="8.42578125" style="13" customWidth="1"/>
    <col min="7440" max="7440" width="12" style="13" customWidth="1"/>
    <col min="7441" max="7442" width="9.140625" style="13" customWidth="1"/>
    <col min="7443" max="7443" width="10.5703125" style="13" customWidth="1"/>
    <col min="7444" max="7444" width="45" style="13" customWidth="1"/>
    <col min="7445" max="7445" width="12.5703125" style="13" customWidth="1"/>
    <col min="7446" max="7446" width="16.28515625" style="13" bestFit="1" customWidth="1"/>
    <col min="7447" max="7682" width="9.140625" style="13"/>
    <col min="7683" max="7683" width="4.85546875" style="13" customWidth="1"/>
    <col min="7684" max="7684" width="4.5703125" style="13" customWidth="1"/>
    <col min="7685" max="7685" width="28.140625" style="13" customWidth="1"/>
    <col min="7686" max="7686" width="24.28515625" style="13" customWidth="1"/>
    <col min="7687" max="7687" width="10" style="13" customWidth="1"/>
    <col min="7688" max="7688" width="10.7109375" style="13" customWidth="1"/>
    <col min="7689" max="7689" width="6.42578125" style="13" customWidth="1"/>
    <col min="7690" max="7690" width="22.85546875" style="13" bestFit="1" customWidth="1"/>
    <col min="7691" max="7691" width="45" style="13" bestFit="1" customWidth="1"/>
    <col min="7692" max="7692" width="5.5703125" style="13" customWidth="1"/>
    <col min="7693" max="7693" width="3.28515625" style="13" customWidth="1"/>
    <col min="7694" max="7694" width="6.140625" style="13" customWidth="1"/>
    <col min="7695" max="7695" width="8.42578125" style="13" customWidth="1"/>
    <col min="7696" max="7696" width="12" style="13" customWidth="1"/>
    <col min="7697" max="7698" width="9.140625" style="13" customWidth="1"/>
    <col min="7699" max="7699" width="10.5703125" style="13" customWidth="1"/>
    <col min="7700" max="7700" width="45" style="13" customWidth="1"/>
    <col min="7701" max="7701" width="12.5703125" style="13" customWidth="1"/>
    <col min="7702" max="7702" width="16.28515625" style="13" bestFit="1" customWidth="1"/>
    <col min="7703" max="7938" width="9.140625" style="13"/>
    <col min="7939" max="7939" width="4.85546875" style="13" customWidth="1"/>
    <col min="7940" max="7940" width="4.5703125" style="13" customWidth="1"/>
    <col min="7941" max="7941" width="28.140625" style="13" customWidth="1"/>
    <col min="7942" max="7942" width="24.28515625" style="13" customWidth="1"/>
    <col min="7943" max="7943" width="10" style="13" customWidth="1"/>
    <col min="7944" max="7944" width="10.7109375" style="13" customWidth="1"/>
    <col min="7945" max="7945" width="6.42578125" style="13" customWidth="1"/>
    <col min="7946" max="7946" width="22.85546875" style="13" bestFit="1" customWidth="1"/>
    <col min="7947" max="7947" width="45" style="13" bestFit="1" customWidth="1"/>
    <col min="7948" max="7948" width="5.5703125" style="13" customWidth="1"/>
    <col min="7949" max="7949" width="3.28515625" style="13" customWidth="1"/>
    <col min="7950" max="7950" width="6.140625" style="13" customWidth="1"/>
    <col min="7951" max="7951" width="8.42578125" style="13" customWidth="1"/>
    <col min="7952" max="7952" width="12" style="13" customWidth="1"/>
    <col min="7953" max="7954" width="9.140625" style="13" customWidth="1"/>
    <col min="7955" max="7955" width="10.5703125" style="13" customWidth="1"/>
    <col min="7956" max="7956" width="45" style="13" customWidth="1"/>
    <col min="7957" max="7957" width="12.5703125" style="13" customWidth="1"/>
    <col min="7958" max="7958" width="16.28515625" style="13" bestFit="1" customWidth="1"/>
    <col min="7959" max="8194" width="9.140625" style="13"/>
    <col min="8195" max="8195" width="4.85546875" style="13" customWidth="1"/>
    <col min="8196" max="8196" width="4.5703125" style="13" customWidth="1"/>
    <col min="8197" max="8197" width="28.140625" style="13" customWidth="1"/>
    <col min="8198" max="8198" width="24.28515625" style="13" customWidth="1"/>
    <col min="8199" max="8199" width="10" style="13" customWidth="1"/>
    <col min="8200" max="8200" width="10.7109375" style="13" customWidth="1"/>
    <col min="8201" max="8201" width="6.42578125" style="13" customWidth="1"/>
    <col min="8202" max="8202" width="22.85546875" style="13" bestFit="1" customWidth="1"/>
    <col min="8203" max="8203" width="45" style="13" bestFit="1" customWidth="1"/>
    <col min="8204" max="8204" width="5.5703125" style="13" customWidth="1"/>
    <col min="8205" max="8205" width="3.28515625" style="13" customWidth="1"/>
    <col min="8206" max="8206" width="6.140625" style="13" customWidth="1"/>
    <col min="8207" max="8207" width="8.42578125" style="13" customWidth="1"/>
    <col min="8208" max="8208" width="12" style="13" customWidth="1"/>
    <col min="8209" max="8210" width="9.140625" style="13" customWidth="1"/>
    <col min="8211" max="8211" width="10.5703125" style="13" customWidth="1"/>
    <col min="8212" max="8212" width="45" style="13" customWidth="1"/>
    <col min="8213" max="8213" width="12.5703125" style="13" customWidth="1"/>
    <col min="8214" max="8214" width="16.28515625" style="13" bestFit="1" customWidth="1"/>
    <col min="8215" max="8450" width="9.140625" style="13"/>
    <col min="8451" max="8451" width="4.85546875" style="13" customWidth="1"/>
    <col min="8452" max="8452" width="4.5703125" style="13" customWidth="1"/>
    <col min="8453" max="8453" width="28.140625" style="13" customWidth="1"/>
    <col min="8454" max="8454" width="24.28515625" style="13" customWidth="1"/>
    <col min="8455" max="8455" width="10" style="13" customWidth="1"/>
    <col min="8456" max="8456" width="10.7109375" style="13" customWidth="1"/>
    <col min="8457" max="8457" width="6.42578125" style="13" customWidth="1"/>
    <col min="8458" max="8458" width="22.85546875" style="13" bestFit="1" customWidth="1"/>
    <col min="8459" max="8459" width="45" style="13" bestFit="1" customWidth="1"/>
    <col min="8460" max="8460" width="5.5703125" style="13" customWidth="1"/>
    <col min="8461" max="8461" width="3.28515625" style="13" customWidth="1"/>
    <col min="8462" max="8462" width="6.140625" style="13" customWidth="1"/>
    <col min="8463" max="8463" width="8.42578125" style="13" customWidth="1"/>
    <col min="8464" max="8464" width="12" style="13" customWidth="1"/>
    <col min="8465" max="8466" width="9.140625" style="13" customWidth="1"/>
    <col min="8467" max="8467" width="10.5703125" style="13" customWidth="1"/>
    <col min="8468" max="8468" width="45" style="13" customWidth="1"/>
    <col min="8469" max="8469" width="12.5703125" style="13" customWidth="1"/>
    <col min="8470" max="8470" width="16.28515625" style="13" bestFit="1" customWidth="1"/>
    <col min="8471" max="8706" width="9.140625" style="13"/>
    <col min="8707" max="8707" width="4.85546875" style="13" customWidth="1"/>
    <col min="8708" max="8708" width="4.5703125" style="13" customWidth="1"/>
    <col min="8709" max="8709" width="28.140625" style="13" customWidth="1"/>
    <col min="8710" max="8710" width="24.28515625" style="13" customWidth="1"/>
    <col min="8711" max="8711" width="10" style="13" customWidth="1"/>
    <col min="8712" max="8712" width="10.7109375" style="13" customWidth="1"/>
    <col min="8713" max="8713" width="6.42578125" style="13" customWidth="1"/>
    <col min="8714" max="8714" width="22.85546875" style="13" bestFit="1" customWidth="1"/>
    <col min="8715" max="8715" width="45" style="13" bestFit="1" customWidth="1"/>
    <col min="8716" max="8716" width="5.5703125" style="13" customWidth="1"/>
    <col min="8717" max="8717" width="3.28515625" style="13" customWidth="1"/>
    <col min="8718" max="8718" width="6.140625" style="13" customWidth="1"/>
    <col min="8719" max="8719" width="8.42578125" style="13" customWidth="1"/>
    <col min="8720" max="8720" width="12" style="13" customWidth="1"/>
    <col min="8721" max="8722" width="9.140625" style="13" customWidth="1"/>
    <col min="8723" max="8723" width="10.5703125" style="13" customWidth="1"/>
    <col min="8724" max="8724" width="45" style="13" customWidth="1"/>
    <col min="8725" max="8725" width="12.5703125" style="13" customWidth="1"/>
    <col min="8726" max="8726" width="16.28515625" style="13" bestFit="1" customWidth="1"/>
    <col min="8727" max="8962" width="9.140625" style="13"/>
    <col min="8963" max="8963" width="4.85546875" style="13" customWidth="1"/>
    <col min="8964" max="8964" width="4.5703125" style="13" customWidth="1"/>
    <col min="8965" max="8965" width="28.140625" style="13" customWidth="1"/>
    <col min="8966" max="8966" width="24.28515625" style="13" customWidth="1"/>
    <col min="8967" max="8967" width="10" style="13" customWidth="1"/>
    <col min="8968" max="8968" width="10.7109375" style="13" customWidth="1"/>
    <col min="8969" max="8969" width="6.42578125" style="13" customWidth="1"/>
    <col min="8970" max="8970" width="22.85546875" style="13" bestFit="1" customWidth="1"/>
    <col min="8971" max="8971" width="45" style="13" bestFit="1" customWidth="1"/>
    <col min="8972" max="8972" width="5.5703125" style="13" customWidth="1"/>
    <col min="8973" max="8973" width="3.28515625" style="13" customWidth="1"/>
    <col min="8974" max="8974" width="6.140625" style="13" customWidth="1"/>
    <col min="8975" max="8975" width="8.42578125" style="13" customWidth="1"/>
    <col min="8976" max="8976" width="12" style="13" customWidth="1"/>
    <col min="8977" max="8978" width="9.140625" style="13" customWidth="1"/>
    <col min="8979" max="8979" width="10.5703125" style="13" customWidth="1"/>
    <col min="8980" max="8980" width="45" style="13" customWidth="1"/>
    <col min="8981" max="8981" width="12.5703125" style="13" customWidth="1"/>
    <col min="8982" max="8982" width="16.28515625" style="13" bestFit="1" customWidth="1"/>
    <col min="8983" max="9218" width="9.140625" style="13"/>
    <col min="9219" max="9219" width="4.85546875" style="13" customWidth="1"/>
    <col min="9220" max="9220" width="4.5703125" style="13" customWidth="1"/>
    <col min="9221" max="9221" width="28.140625" style="13" customWidth="1"/>
    <col min="9222" max="9222" width="24.28515625" style="13" customWidth="1"/>
    <col min="9223" max="9223" width="10" style="13" customWidth="1"/>
    <col min="9224" max="9224" width="10.7109375" style="13" customWidth="1"/>
    <col min="9225" max="9225" width="6.42578125" style="13" customWidth="1"/>
    <col min="9226" max="9226" width="22.85546875" style="13" bestFit="1" customWidth="1"/>
    <col min="9227" max="9227" width="45" style="13" bestFit="1" customWidth="1"/>
    <col min="9228" max="9228" width="5.5703125" style="13" customWidth="1"/>
    <col min="9229" max="9229" width="3.28515625" style="13" customWidth="1"/>
    <col min="9230" max="9230" width="6.140625" style="13" customWidth="1"/>
    <col min="9231" max="9231" width="8.42578125" style="13" customWidth="1"/>
    <col min="9232" max="9232" width="12" style="13" customWidth="1"/>
    <col min="9233" max="9234" width="9.140625" style="13" customWidth="1"/>
    <col min="9235" max="9235" width="10.5703125" style="13" customWidth="1"/>
    <col min="9236" max="9236" width="45" style="13" customWidth="1"/>
    <col min="9237" max="9237" width="12.5703125" style="13" customWidth="1"/>
    <col min="9238" max="9238" width="16.28515625" style="13" bestFit="1" customWidth="1"/>
    <col min="9239" max="9474" width="9.140625" style="13"/>
    <col min="9475" max="9475" width="4.85546875" style="13" customWidth="1"/>
    <col min="9476" max="9476" width="4.5703125" style="13" customWidth="1"/>
    <col min="9477" max="9477" width="28.140625" style="13" customWidth="1"/>
    <col min="9478" max="9478" width="24.28515625" style="13" customWidth="1"/>
    <col min="9479" max="9479" width="10" style="13" customWidth="1"/>
    <col min="9480" max="9480" width="10.7109375" style="13" customWidth="1"/>
    <col min="9481" max="9481" width="6.42578125" style="13" customWidth="1"/>
    <col min="9482" max="9482" width="22.85546875" style="13" bestFit="1" customWidth="1"/>
    <col min="9483" max="9483" width="45" style="13" bestFit="1" customWidth="1"/>
    <col min="9484" max="9484" width="5.5703125" style="13" customWidth="1"/>
    <col min="9485" max="9485" width="3.28515625" style="13" customWidth="1"/>
    <col min="9486" max="9486" width="6.140625" style="13" customWidth="1"/>
    <col min="9487" max="9487" width="8.42578125" style="13" customWidth="1"/>
    <col min="9488" max="9488" width="12" style="13" customWidth="1"/>
    <col min="9489" max="9490" width="9.140625" style="13" customWidth="1"/>
    <col min="9491" max="9491" width="10.5703125" style="13" customWidth="1"/>
    <col min="9492" max="9492" width="45" style="13" customWidth="1"/>
    <col min="9493" max="9493" width="12.5703125" style="13" customWidth="1"/>
    <col min="9494" max="9494" width="16.28515625" style="13" bestFit="1" customWidth="1"/>
    <col min="9495" max="9730" width="9.140625" style="13"/>
    <col min="9731" max="9731" width="4.85546875" style="13" customWidth="1"/>
    <col min="9732" max="9732" width="4.5703125" style="13" customWidth="1"/>
    <col min="9733" max="9733" width="28.140625" style="13" customWidth="1"/>
    <col min="9734" max="9734" width="24.28515625" style="13" customWidth="1"/>
    <col min="9735" max="9735" width="10" style="13" customWidth="1"/>
    <col min="9736" max="9736" width="10.7109375" style="13" customWidth="1"/>
    <col min="9737" max="9737" width="6.42578125" style="13" customWidth="1"/>
    <col min="9738" max="9738" width="22.85546875" style="13" bestFit="1" customWidth="1"/>
    <col min="9739" max="9739" width="45" style="13" bestFit="1" customWidth="1"/>
    <col min="9740" max="9740" width="5.5703125" style="13" customWidth="1"/>
    <col min="9741" max="9741" width="3.28515625" style="13" customWidth="1"/>
    <col min="9742" max="9742" width="6.140625" style="13" customWidth="1"/>
    <col min="9743" max="9743" width="8.42578125" style="13" customWidth="1"/>
    <col min="9744" max="9744" width="12" style="13" customWidth="1"/>
    <col min="9745" max="9746" width="9.140625" style="13" customWidth="1"/>
    <col min="9747" max="9747" width="10.5703125" style="13" customWidth="1"/>
    <col min="9748" max="9748" width="45" style="13" customWidth="1"/>
    <col min="9749" max="9749" width="12.5703125" style="13" customWidth="1"/>
    <col min="9750" max="9750" width="16.28515625" style="13" bestFit="1" customWidth="1"/>
    <col min="9751" max="9986" width="9.140625" style="13"/>
    <col min="9987" max="9987" width="4.85546875" style="13" customWidth="1"/>
    <col min="9988" max="9988" width="4.5703125" style="13" customWidth="1"/>
    <col min="9989" max="9989" width="28.140625" style="13" customWidth="1"/>
    <col min="9990" max="9990" width="24.28515625" style="13" customWidth="1"/>
    <col min="9991" max="9991" width="10" style="13" customWidth="1"/>
    <col min="9992" max="9992" width="10.7109375" style="13" customWidth="1"/>
    <col min="9993" max="9993" width="6.42578125" style="13" customWidth="1"/>
    <col min="9994" max="9994" width="22.85546875" style="13" bestFit="1" customWidth="1"/>
    <col min="9995" max="9995" width="45" style="13" bestFit="1" customWidth="1"/>
    <col min="9996" max="9996" width="5.5703125" style="13" customWidth="1"/>
    <col min="9997" max="9997" width="3.28515625" style="13" customWidth="1"/>
    <col min="9998" max="9998" width="6.140625" style="13" customWidth="1"/>
    <col min="9999" max="9999" width="8.42578125" style="13" customWidth="1"/>
    <col min="10000" max="10000" width="12" style="13" customWidth="1"/>
    <col min="10001" max="10002" width="9.140625" style="13" customWidth="1"/>
    <col min="10003" max="10003" width="10.5703125" style="13" customWidth="1"/>
    <col min="10004" max="10004" width="45" style="13" customWidth="1"/>
    <col min="10005" max="10005" width="12.5703125" style="13" customWidth="1"/>
    <col min="10006" max="10006" width="16.28515625" style="13" bestFit="1" customWidth="1"/>
    <col min="10007" max="10242" width="9.140625" style="13"/>
    <col min="10243" max="10243" width="4.85546875" style="13" customWidth="1"/>
    <col min="10244" max="10244" width="4.5703125" style="13" customWidth="1"/>
    <col min="10245" max="10245" width="28.140625" style="13" customWidth="1"/>
    <col min="10246" max="10246" width="24.28515625" style="13" customWidth="1"/>
    <col min="10247" max="10247" width="10" style="13" customWidth="1"/>
    <col min="10248" max="10248" width="10.7109375" style="13" customWidth="1"/>
    <col min="10249" max="10249" width="6.42578125" style="13" customWidth="1"/>
    <col min="10250" max="10250" width="22.85546875" style="13" bestFit="1" customWidth="1"/>
    <col min="10251" max="10251" width="45" style="13" bestFit="1" customWidth="1"/>
    <col min="10252" max="10252" width="5.5703125" style="13" customWidth="1"/>
    <col min="10253" max="10253" width="3.28515625" style="13" customWidth="1"/>
    <col min="10254" max="10254" width="6.140625" style="13" customWidth="1"/>
    <col min="10255" max="10255" width="8.42578125" style="13" customWidth="1"/>
    <col min="10256" max="10256" width="12" style="13" customWidth="1"/>
    <col min="10257" max="10258" width="9.140625" style="13" customWidth="1"/>
    <col min="10259" max="10259" width="10.5703125" style="13" customWidth="1"/>
    <col min="10260" max="10260" width="45" style="13" customWidth="1"/>
    <col min="10261" max="10261" width="12.5703125" style="13" customWidth="1"/>
    <col min="10262" max="10262" width="16.28515625" style="13" bestFit="1" customWidth="1"/>
    <col min="10263" max="10498" width="9.140625" style="13"/>
    <col min="10499" max="10499" width="4.85546875" style="13" customWidth="1"/>
    <col min="10500" max="10500" width="4.5703125" style="13" customWidth="1"/>
    <col min="10501" max="10501" width="28.140625" style="13" customWidth="1"/>
    <col min="10502" max="10502" width="24.28515625" style="13" customWidth="1"/>
    <col min="10503" max="10503" width="10" style="13" customWidth="1"/>
    <col min="10504" max="10504" width="10.7109375" style="13" customWidth="1"/>
    <col min="10505" max="10505" width="6.42578125" style="13" customWidth="1"/>
    <col min="10506" max="10506" width="22.85546875" style="13" bestFit="1" customWidth="1"/>
    <col min="10507" max="10507" width="45" style="13" bestFit="1" customWidth="1"/>
    <col min="10508" max="10508" width="5.5703125" style="13" customWidth="1"/>
    <col min="10509" max="10509" width="3.28515625" style="13" customWidth="1"/>
    <col min="10510" max="10510" width="6.140625" style="13" customWidth="1"/>
    <col min="10511" max="10511" width="8.42578125" style="13" customWidth="1"/>
    <col min="10512" max="10512" width="12" style="13" customWidth="1"/>
    <col min="10513" max="10514" width="9.140625" style="13" customWidth="1"/>
    <col min="10515" max="10515" width="10.5703125" style="13" customWidth="1"/>
    <col min="10516" max="10516" width="45" style="13" customWidth="1"/>
    <col min="10517" max="10517" width="12.5703125" style="13" customWidth="1"/>
    <col min="10518" max="10518" width="16.28515625" style="13" bestFit="1" customWidth="1"/>
    <col min="10519" max="10754" width="9.140625" style="13"/>
    <col min="10755" max="10755" width="4.85546875" style="13" customWidth="1"/>
    <col min="10756" max="10756" width="4.5703125" style="13" customWidth="1"/>
    <col min="10757" max="10757" width="28.140625" style="13" customWidth="1"/>
    <col min="10758" max="10758" width="24.28515625" style="13" customWidth="1"/>
    <col min="10759" max="10759" width="10" style="13" customWidth="1"/>
    <col min="10760" max="10760" width="10.7109375" style="13" customWidth="1"/>
    <col min="10761" max="10761" width="6.42578125" style="13" customWidth="1"/>
    <col min="10762" max="10762" width="22.85546875" style="13" bestFit="1" customWidth="1"/>
    <col min="10763" max="10763" width="45" style="13" bestFit="1" customWidth="1"/>
    <col min="10764" max="10764" width="5.5703125" style="13" customWidth="1"/>
    <col min="10765" max="10765" width="3.28515625" style="13" customWidth="1"/>
    <col min="10766" max="10766" width="6.140625" style="13" customWidth="1"/>
    <col min="10767" max="10767" width="8.42578125" style="13" customWidth="1"/>
    <col min="10768" max="10768" width="12" style="13" customWidth="1"/>
    <col min="10769" max="10770" width="9.140625" style="13" customWidth="1"/>
    <col min="10771" max="10771" width="10.5703125" style="13" customWidth="1"/>
    <col min="10772" max="10772" width="45" style="13" customWidth="1"/>
    <col min="10773" max="10773" width="12.5703125" style="13" customWidth="1"/>
    <col min="10774" max="10774" width="16.28515625" style="13" bestFit="1" customWidth="1"/>
    <col min="10775" max="11010" width="9.140625" style="13"/>
    <col min="11011" max="11011" width="4.85546875" style="13" customWidth="1"/>
    <col min="11012" max="11012" width="4.5703125" style="13" customWidth="1"/>
    <col min="11013" max="11013" width="28.140625" style="13" customWidth="1"/>
    <col min="11014" max="11014" width="24.28515625" style="13" customWidth="1"/>
    <col min="11015" max="11015" width="10" style="13" customWidth="1"/>
    <col min="11016" max="11016" width="10.7109375" style="13" customWidth="1"/>
    <col min="11017" max="11017" width="6.42578125" style="13" customWidth="1"/>
    <col min="11018" max="11018" width="22.85546875" style="13" bestFit="1" customWidth="1"/>
    <col min="11019" max="11019" width="45" style="13" bestFit="1" customWidth="1"/>
    <col min="11020" max="11020" width="5.5703125" style="13" customWidth="1"/>
    <col min="11021" max="11021" width="3.28515625" style="13" customWidth="1"/>
    <col min="11022" max="11022" width="6.140625" style="13" customWidth="1"/>
    <col min="11023" max="11023" width="8.42578125" style="13" customWidth="1"/>
    <col min="11024" max="11024" width="12" style="13" customWidth="1"/>
    <col min="11025" max="11026" width="9.140625" style="13" customWidth="1"/>
    <col min="11027" max="11027" width="10.5703125" style="13" customWidth="1"/>
    <col min="11028" max="11028" width="45" style="13" customWidth="1"/>
    <col min="11029" max="11029" width="12.5703125" style="13" customWidth="1"/>
    <col min="11030" max="11030" width="16.28515625" style="13" bestFit="1" customWidth="1"/>
    <col min="11031" max="11266" width="9.140625" style="13"/>
    <col min="11267" max="11267" width="4.85546875" style="13" customWidth="1"/>
    <col min="11268" max="11268" width="4.5703125" style="13" customWidth="1"/>
    <col min="11269" max="11269" width="28.140625" style="13" customWidth="1"/>
    <col min="11270" max="11270" width="24.28515625" style="13" customWidth="1"/>
    <col min="11271" max="11271" width="10" style="13" customWidth="1"/>
    <col min="11272" max="11272" width="10.7109375" style="13" customWidth="1"/>
    <col min="11273" max="11273" width="6.42578125" style="13" customWidth="1"/>
    <col min="11274" max="11274" width="22.85546875" style="13" bestFit="1" customWidth="1"/>
    <col min="11275" max="11275" width="45" style="13" bestFit="1" customWidth="1"/>
    <col min="11276" max="11276" width="5.5703125" style="13" customWidth="1"/>
    <col min="11277" max="11277" width="3.28515625" style="13" customWidth="1"/>
    <col min="11278" max="11278" width="6.140625" style="13" customWidth="1"/>
    <col min="11279" max="11279" width="8.42578125" style="13" customWidth="1"/>
    <col min="11280" max="11280" width="12" style="13" customWidth="1"/>
    <col min="11281" max="11282" width="9.140625" style="13" customWidth="1"/>
    <col min="11283" max="11283" width="10.5703125" style="13" customWidth="1"/>
    <col min="11284" max="11284" width="45" style="13" customWidth="1"/>
    <col min="11285" max="11285" width="12.5703125" style="13" customWidth="1"/>
    <col min="11286" max="11286" width="16.28515625" style="13" bestFit="1" customWidth="1"/>
    <col min="11287" max="11522" width="9.140625" style="13"/>
    <col min="11523" max="11523" width="4.85546875" style="13" customWidth="1"/>
    <col min="11524" max="11524" width="4.5703125" style="13" customWidth="1"/>
    <col min="11525" max="11525" width="28.140625" style="13" customWidth="1"/>
    <col min="11526" max="11526" width="24.28515625" style="13" customWidth="1"/>
    <col min="11527" max="11527" width="10" style="13" customWidth="1"/>
    <col min="11528" max="11528" width="10.7109375" style="13" customWidth="1"/>
    <col min="11529" max="11529" width="6.42578125" style="13" customWidth="1"/>
    <col min="11530" max="11530" width="22.85546875" style="13" bestFit="1" customWidth="1"/>
    <col min="11531" max="11531" width="45" style="13" bestFit="1" customWidth="1"/>
    <col min="11532" max="11532" width="5.5703125" style="13" customWidth="1"/>
    <col min="11533" max="11533" width="3.28515625" style="13" customWidth="1"/>
    <col min="11534" max="11534" width="6.140625" style="13" customWidth="1"/>
    <col min="11535" max="11535" width="8.42578125" style="13" customWidth="1"/>
    <col min="11536" max="11536" width="12" style="13" customWidth="1"/>
    <col min="11537" max="11538" width="9.140625" style="13" customWidth="1"/>
    <col min="11539" max="11539" width="10.5703125" style="13" customWidth="1"/>
    <col min="11540" max="11540" width="45" style="13" customWidth="1"/>
    <col min="11541" max="11541" width="12.5703125" style="13" customWidth="1"/>
    <col min="11542" max="11542" width="16.28515625" style="13" bestFit="1" customWidth="1"/>
    <col min="11543" max="11778" width="9.140625" style="13"/>
    <col min="11779" max="11779" width="4.85546875" style="13" customWidth="1"/>
    <col min="11780" max="11780" width="4.5703125" style="13" customWidth="1"/>
    <col min="11781" max="11781" width="28.140625" style="13" customWidth="1"/>
    <col min="11782" max="11782" width="24.28515625" style="13" customWidth="1"/>
    <col min="11783" max="11783" width="10" style="13" customWidth="1"/>
    <col min="11784" max="11784" width="10.7109375" style="13" customWidth="1"/>
    <col min="11785" max="11785" width="6.42578125" style="13" customWidth="1"/>
    <col min="11786" max="11786" width="22.85546875" style="13" bestFit="1" customWidth="1"/>
    <col min="11787" max="11787" width="45" style="13" bestFit="1" customWidth="1"/>
    <col min="11788" max="11788" width="5.5703125" style="13" customWidth="1"/>
    <col min="11789" max="11789" width="3.28515625" style="13" customWidth="1"/>
    <col min="11790" max="11790" width="6.140625" style="13" customWidth="1"/>
    <col min="11791" max="11791" width="8.42578125" style="13" customWidth="1"/>
    <col min="11792" max="11792" width="12" style="13" customWidth="1"/>
    <col min="11793" max="11794" width="9.140625" style="13" customWidth="1"/>
    <col min="11795" max="11795" width="10.5703125" style="13" customWidth="1"/>
    <col min="11796" max="11796" width="45" style="13" customWidth="1"/>
    <col min="11797" max="11797" width="12.5703125" style="13" customWidth="1"/>
    <col min="11798" max="11798" width="16.28515625" style="13" bestFit="1" customWidth="1"/>
    <col min="11799" max="12034" width="9.140625" style="13"/>
    <col min="12035" max="12035" width="4.85546875" style="13" customWidth="1"/>
    <col min="12036" max="12036" width="4.5703125" style="13" customWidth="1"/>
    <col min="12037" max="12037" width="28.140625" style="13" customWidth="1"/>
    <col min="12038" max="12038" width="24.28515625" style="13" customWidth="1"/>
    <col min="12039" max="12039" width="10" style="13" customWidth="1"/>
    <col min="12040" max="12040" width="10.7109375" style="13" customWidth="1"/>
    <col min="12041" max="12041" width="6.42578125" style="13" customWidth="1"/>
    <col min="12042" max="12042" width="22.85546875" style="13" bestFit="1" customWidth="1"/>
    <col min="12043" max="12043" width="45" style="13" bestFit="1" customWidth="1"/>
    <col min="12044" max="12044" width="5.5703125" style="13" customWidth="1"/>
    <col min="12045" max="12045" width="3.28515625" style="13" customWidth="1"/>
    <col min="12046" max="12046" width="6.140625" style="13" customWidth="1"/>
    <col min="12047" max="12047" width="8.42578125" style="13" customWidth="1"/>
    <col min="12048" max="12048" width="12" style="13" customWidth="1"/>
    <col min="12049" max="12050" width="9.140625" style="13" customWidth="1"/>
    <col min="12051" max="12051" width="10.5703125" style="13" customWidth="1"/>
    <col min="12052" max="12052" width="45" style="13" customWidth="1"/>
    <col min="12053" max="12053" width="12.5703125" style="13" customWidth="1"/>
    <col min="12054" max="12054" width="16.28515625" style="13" bestFit="1" customWidth="1"/>
    <col min="12055" max="12290" width="9.140625" style="13"/>
    <col min="12291" max="12291" width="4.85546875" style="13" customWidth="1"/>
    <col min="12292" max="12292" width="4.5703125" style="13" customWidth="1"/>
    <col min="12293" max="12293" width="28.140625" style="13" customWidth="1"/>
    <col min="12294" max="12294" width="24.28515625" style="13" customWidth="1"/>
    <col min="12295" max="12295" width="10" style="13" customWidth="1"/>
    <col min="12296" max="12296" width="10.7109375" style="13" customWidth="1"/>
    <col min="12297" max="12297" width="6.42578125" style="13" customWidth="1"/>
    <col min="12298" max="12298" width="22.85546875" style="13" bestFit="1" customWidth="1"/>
    <col min="12299" max="12299" width="45" style="13" bestFit="1" customWidth="1"/>
    <col min="12300" max="12300" width="5.5703125" style="13" customWidth="1"/>
    <col min="12301" max="12301" width="3.28515625" style="13" customWidth="1"/>
    <col min="12302" max="12302" width="6.140625" style="13" customWidth="1"/>
    <col min="12303" max="12303" width="8.42578125" style="13" customWidth="1"/>
    <col min="12304" max="12304" width="12" style="13" customWidth="1"/>
    <col min="12305" max="12306" width="9.140625" style="13" customWidth="1"/>
    <col min="12307" max="12307" width="10.5703125" style="13" customWidth="1"/>
    <col min="12308" max="12308" width="45" style="13" customWidth="1"/>
    <col min="12309" max="12309" width="12.5703125" style="13" customWidth="1"/>
    <col min="12310" max="12310" width="16.28515625" style="13" bestFit="1" customWidth="1"/>
    <col min="12311" max="12546" width="9.140625" style="13"/>
    <col min="12547" max="12547" width="4.85546875" style="13" customWidth="1"/>
    <col min="12548" max="12548" width="4.5703125" style="13" customWidth="1"/>
    <col min="12549" max="12549" width="28.140625" style="13" customWidth="1"/>
    <col min="12550" max="12550" width="24.28515625" style="13" customWidth="1"/>
    <col min="12551" max="12551" width="10" style="13" customWidth="1"/>
    <col min="12552" max="12552" width="10.7109375" style="13" customWidth="1"/>
    <col min="12553" max="12553" width="6.42578125" style="13" customWidth="1"/>
    <col min="12554" max="12554" width="22.85546875" style="13" bestFit="1" customWidth="1"/>
    <col min="12555" max="12555" width="45" style="13" bestFit="1" customWidth="1"/>
    <col min="12556" max="12556" width="5.5703125" style="13" customWidth="1"/>
    <col min="12557" max="12557" width="3.28515625" style="13" customWidth="1"/>
    <col min="12558" max="12558" width="6.140625" style="13" customWidth="1"/>
    <col min="12559" max="12559" width="8.42578125" style="13" customWidth="1"/>
    <col min="12560" max="12560" width="12" style="13" customWidth="1"/>
    <col min="12561" max="12562" width="9.140625" style="13" customWidth="1"/>
    <col min="12563" max="12563" width="10.5703125" style="13" customWidth="1"/>
    <col min="12564" max="12564" width="45" style="13" customWidth="1"/>
    <col min="12565" max="12565" width="12.5703125" style="13" customWidth="1"/>
    <col min="12566" max="12566" width="16.28515625" style="13" bestFit="1" customWidth="1"/>
    <col min="12567" max="12802" width="9.140625" style="13"/>
    <col min="12803" max="12803" width="4.85546875" style="13" customWidth="1"/>
    <col min="12804" max="12804" width="4.5703125" style="13" customWidth="1"/>
    <col min="12805" max="12805" width="28.140625" style="13" customWidth="1"/>
    <col min="12806" max="12806" width="24.28515625" style="13" customWidth="1"/>
    <col min="12807" max="12807" width="10" style="13" customWidth="1"/>
    <col min="12808" max="12808" width="10.7109375" style="13" customWidth="1"/>
    <col min="12809" max="12809" width="6.42578125" style="13" customWidth="1"/>
    <col min="12810" max="12810" width="22.85546875" style="13" bestFit="1" customWidth="1"/>
    <col min="12811" max="12811" width="45" style="13" bestFit="1" customWidth="1"/>
    <col min="12812" max="12812" width="5.5703125" style="13" customWidth="1"/>
    <col min="12813" max="12813" width="3.28515625" style="13" customWidth="1"/>
    <col min="12814" max="12814" width="6.140625" style="13" customWidth="1"/>
    <col min="12815" max="12815" width="8.42578125" style="13" customWidth="1"/>
    <col min="12816" max="12816" width="12" style="13" customWidth="1"/>
    <col min="12817" max="12818" width="9.140625" style="13" customWidth="1"/>
    <col min="12819" max="12819" width="10.5703125" style="13" customWidth="1"/>
    <col min="12820" max="12820" width="45" style="13" customWidth="1"/>
    <col min="12821" max="12821" width="12.5703125" style="13" customWidth="1"/>
    <col min="12822" max="12822" width="16.28515625" style="13" bestFit="1" customWidth="1"/>
    <col min="12823" max="13058" width="9.140625" style="13"/>
    <col min="13059" max="13059" width="4.85546875" style="13" customWidth="1"/>
    <col min="13060" max="13060" width="4.5703125" style="13" customWidth="1"/>
    <col min="13061" max="13061" width="28.140625" style="13" customWidth="1"/>
    <col min="13062" max="13062" width="24.28515625" style="13" customWidth="1"/>
    <col min="13063" max="13063" width="10" style="13" customWidth="1"/>
    <col min="13064" max="13064" width="10.7109375" style="13" customWidth="1"/>
    <col min="13065" max="13065" width="6.42578125" style="13" customWidth="1"/>
    <col min="13066" max="13066" width="22.85546875" style="13" bestFit="1" customWidth="1"/>
    <col min="13067" max="13067" width="45" style="13" bestFit="1" customWidth="1"/>
    <col min="13068" max="13068" width="5.5703125" style="13" customWidth="1"/>
    <col min="13069" max="13069" width="3.28515625" style="13" customWidth="1"/>
    <col min="13070" max="13070" width="6.140625" style="13" customWidth="1"/>
    <col min="13071" max="13071" width="8.42578125" style="13" customWidth="1"/>
    <col min="13072" max="13072" width="12" style="13" customWidth="1"/>
    <col min="13073" max="13074" width="9.140625" style="13" customWidth="1"/>
    <col min="13075" max="13075" width="10.5703125" style="13" customWidth="1"/>
    <col min="13076" max="13076" width="45" style="13" customWidth="1"/>
    <col min="13077" max="13077" width="12.5703125" style="13" customWidth="1"/>
    <col min="13078" max="13078" width="16.28515625" style="13" bestFit="1" customWidth="1"/>
    <col min="13079" max="13314" width="9.140625" style="13"/>
    <col min="13315" max="13315" width="4.85546875" style="13" customWidth="1"/>
    <col min="13316" max="13316" width="4.5703125" style="13" customWidth="1"/>
    <col min="13317" max="13317" width="28.140625" style="13" customWidth="1"/>
    <col min="13318" max="13318" width="24.28515625" style="13" customWidth="1"/>
    <col min="13319" max="13319" width="10" style="13" customWidth="1"/>
    <col min="13320" max="13320" width="10.7109375" style="13" customWidth="1"/>
    <col min="13321" max="13321" width="6.42578125" style="13" customWidth="1"/>
    <col min="13322" max="13322" width="22.85546875" style="13" bestFit="1" customWidth="1"/>
    <col min="13323" max="13323" width="45" style="13" bestFit="1" customWidth="1"/>
    <col min="13324" max="13324" width="5.5703125" style="13" customWidth="1"/>
    <col min="13325" max="13325" width="3.28515625" style="13" customWidth="1"/>
    <col min="13326" max="13326" width="6.140625" style="13" customWidth="1"/>
    <col min="13327" max="13327" width="8.42578125" style="13" customWidth="1"/>
    <col min="13328" max="13328" width="12" style="13" customWidth="1"/>
    <col min="13329" max="13330" width="9.140625" style="13" customWidth="1"/>
    <col min="13331" max="13331" width="10.5703125" style="13" customWidth="1"/>
    <col min="13332" max="13332" width="45" style="13" customWidth="1"/>
    <col min="13333" max="13333" width="12.5703125" style="13" customWidth="1"/>
    <col min="13334" max="13334" width="16.28515625" style="13" bestFit="1" customWidth="1"/>
    <col min="13335" max="13570" width="9.140625" style="13"/>
    <col min="13571" max="13571" width="4.85546875" style="13" customWidth="1"/>
    <col min="13572" max="13572" width="4.5703125" style="13" customWidth="1"/>
    <col min="13573" max="13573" width="28.140625" style="13" customWidth="1"/>
    <col min="13574" max="13574" width="24.28515625" style="13" customWidth="1"/>
    <col min="13575" max="13575" width="10" style="13" customWidth="1"/>
    <col min="13576" max="13576" width="10.7109375" style="13" customWidth="1"/>
    <col min="13577" max="13577" width="6.42578125" style="13" customWidth="1"/>
    <col min="13578" max="13578" width="22.85546875" style="13" bestFit="1" customWidth="1"/>
    <col min="13579" max="13579" width="45" style="13" bestFit="1" customWidth="1"/>
    <col min="13580" max="13580" width="5.5703125" style="13" customWidth="1"/>
    <col min="13581" max="13581" width="3.28515625" style="13" customWidth="1"/>
    <col min="13582" max="13582" width="6.140625" style="13" customWidth="1"/>
    <col min="13583" max="13583" width="8.42578125" style="13" customWidth="1"/>
    <col min="13584" max="13584" width="12" style="13" customWidth="1"/>
    <col min="13585" max="13586" width="9.140625" style="13" customWidth="1"/>
    <col min="13587" max="13587" width="10.5703125" style="13" customWidth="1"/>
    <col min="13588" max="13588" width="45" style="13" customWidth="1"/>
    <col min="13589" max="13589" width="12.5703125" style="13" customWidth="1"/>
    <col min="13590" max="13590" width="16.28515625" style="13" bestFit="1" customWidth="1"/>
    <col min="13591" max="13826" width="9.140625" style="13"/>
    <col min="13827" max="13827" width="4.85546875" style="13" customWidth="1"/>
    <col min="13828" max="13828" width="4.5703125" style="13" customWidth="1"/>
    <col min="13829" max="13829" width="28.140625" style="13" customWidth="1"/>
    <col min="13830" max="13830" width="24.28515625" style="13" customWidth="1"/>
    <col min="13831" max="13831" width="10" style="13" customWidth="1"/>
    <col min="13832" max="13832" width="10.7109375" style="13" customWidth="1"/>
    <col min="13833" max="13833" width="6.42578125" style="13" customWidth="1"/>
    <col min="13834" max="13834" width="22.85546875" style="13" bestFit="1" customWidth="1"/>
    <col min="13835" max="13835" width="45" style="13" bestFit="1" customWidth="1"/>
    <col min="13836" max="13836" width="5.5703125" style="13" customWidth="1"/>
    <col min="13837" max="13837" width="3.28515625" style="13" customWidth="1"/>
    <col min="13838" max="13838" width="6.140625" style="13" customWidth="1"/>
    <col min="13839" max="13839" width="8.42578125" style="13" customWidth="1"/>
    <col min="13840" max="13840" width="12" style="13" customWidth="1"/>
    <col min="13841" max="13842" width="9.140625" style="13" customWidth="1"/>
    <col min="13843" max="13843" width="10.5703125" style="13" customWidth="1"/>
    <col min="13844" max="13844" width="45" style="13" customWidth="1"/>
    <col min="13845" max="13845" width="12.5703125" style="13" customWidth="1"/>
    <col min="13846" max="13846" width="16.28515625" style="13" bestFit="1" customWidth="1"/>
    <col min="13847" max="14082" width="9.140625" style="13"/>
    <col min="14083" max="14083" width="4.85546875" style="13" customWidth="1"/>
    <col min="14084" max="14084" width="4.5703125" style="13" customWidth="1"/>
    <col min="14085" max="14085" width="28.140625" style="13" customWidth="1"/>
    <col min="14086" max="14086" width="24.28515625" style="13" customWidth="1"/>
    <col min="14087" max="14087" width="10" style="13" customWidth="1"/>
    <col min="14088" max="14088" width="10.7109375" style="13" customWidth="1"/>
    <col min="14089" max="14089" width="6.42578125" style="13" customWidth="1"/>
    <col min="14090" max="14090" width="22.85546875" style="13" bestFit="1" customWidth="1"/>
    <col min="14091" max="14091" width="45" style="13" bestFit="1" customWidth="1"/>
    <col min="14092" max="14092" width="5.5703125" style="13" customWidth="1"/>
    <col min="14093" max="14093" width="3.28515625" style="13" customWidth="1"/>
    <col min="14094" max="14094" width="6.140625" style="13" customWidth="1"/>
    <col min="14095" max="14095" width="8.42578125" style="13" customWidth="1"/>
    <col min="14096" max="14096" width="12" style="13" customWidth="1"/>
    <col min="14097" max="14098" width="9.140625" style="13" customWidth="1"/>
    <col min="14099" max="14099" width="10.5703125" style="13" customWidth="1"/>
    <col min="14100" max="14100" width="45" style="13" customWidth="1"/>
    <col min="14101" max="14101" width="12.5703125" style="13" customWidth="1"/>
    <col min="14102" max="14102" width="16.28515625" style="13" bestFit="1" customWidth="1"/>
    <col min="14103" max="14338" width="9.140625" style="13"/>
    <col min="14339" max="14339" width="4.85546875" style="13" customWidth="1"/>
    <col min="14340" max="14340" width="4.5703125" style="13" customWidth="1"/>
    <col min="14341" max="14341" width="28.140625" style="13" customWidth="1"/>
    <col min="14342" max="14342" width="24.28515625" style="13" customWidth="1"/>
    <col min="14343" max="14343" width="10" style="13" customWidth="1"/>
    <col min="14344" max="14344" width="10.7109375" style="13" customWidth="1"/>
    <col min="14345" max="14345" width="6.42578125" style="13" customWidth="1"/>
    <col min="14346" max="14346" width="22.85546875" style="13" bestFit="1" customWidth="1"/>
    <col min="14347" max="14347" width="45" style="13" bestFit="1" customWidth="1"/>
    <col min="14348" max="14348" width="5.5703125" style="13" customWidth="1"/>
    <col min="14349" max="14349" width="3.28515625" style="13" customWidth="1"/>
    <col min="14350" max="14350" width="6.140625" style="13" customWidth="1"/>
    <col min="14351" max="14351" width="8.42578125" style="13" customWidth="1"/>
    <col min="14352" max="14352" width="12" style="13" customWidth="1"/>
    <col min="14353" max="14354" width="9.140625" style="13" customWidth="1"/>
    <col min="14355" max="14355" width="10.5703125" style="13" customWidth="1"/>
    <col min="14356" max="14356" width="45" style="13" customWidth="1"/>
    <col min="14357" max="14357" width="12.5703125" style="13" customWidth="1"/>
    <col min="14358" max="14358" width="16.28515625" style="13" bestFit="1" customWidth="1"/>
    <col min="14359" max="14594" width="9.140625" style="13"/>
    <col min="14595" max="14595" width="4.85546875" style="13" customWidth="1"/>
    <col min="14596" max="14596" width="4.5703125" style="13" customWidth="1"/>
    <col min="14597" max="14597" width="28.140625" style="13" customWidth="1"/>
    <col min="14598" max="14598" width="24.28515625" style="13" customWidth="1"/>
    <col min="14599" max="14599" width="10" style="13" customWidth="1"/>
    <col min="14600" max="14600" width="10.7109375" style="13" customWidth="1"/>
    <col min="14601" max="14601" width="6.42578125" style="13" customWidth="1"/>
    <col min="14602" max="14602" width="22.85546875" style="13" bestFit="1" customWidth="1"/>
    <col min="14603" max="14603" width="45" style="13" bestFit="1" customWidth="1"/>
    <col min="14604" max="14604" width="5.5703125" style="13" customWidth="1"/>
    <col min="14605" max="14605" width="3.28515625" style="13" customWidth="1"/>
    <col min="14606" max="14606" width="6.140625" style="13" customWidth="1"/>
    <col min="14607" max="14607" width="8.42578125" style="13" customWidth="1"/>
    <col min="14608" max="14608" width="12" style="13" customWidth="1"/>
    <col min="14609" max="14610" width="9.140625" style="13" customWidth="1"/>
    <col min="14611" max="14611" width="10.5703125" style="13" customWidth="1"/>
    <col min="14612" max="14612" width="45" style="13" customWidth="1"/>
    <col min="14613" max="14613" width="12.5703125" style="13" customWidth="1"/>
    <col min="14614" max="14614" width="16.28515625" style="13" bestFit="1" customWidth="1"/>
    <col min="14615" max="14850" width="9.140625" style="13"/>
    <col min="14851" max="14851" width="4.85546875" style="13" customWidth="1"/>
    <col min="14852" max="14852" width="4.5703125" style="13" customWidth="1"/>
    <col min="14853" max="14853" width="28.140625" style="13" customWidth="1"/>
    <col min="14854" max="14854" width="24.28515625" style="13" customWidth="1"/>
    <col min="14855" max="14855" width="10" style="13" customWidth="1"/>
    <col min="14856" max="14856" width="10.7109375" style="13" customWidth="1"/>
    <col min="14857" max="14857" width="6.42578125" style="13" customWidth="1"/>
    <col min="14858" max="14858" width="22.85546875" style="13" bestFit="1" customWidth="1"/>
    <col min="14859" max="14859" width="45" style="13" bestFit="1" customWidth="1"/>
    <col min="14860" max="14860" width="5.5703125" style="13" customWidth="1"/>
    <col min="14861" max="14861" width="3.28515625" style="13" customWidth="1"/>
    <col min="14862" max="14862" width="6.140625" style="13" customWidth="1"/>
    <col min="14863" max="14863" width="8.42578125" style="13" customWidth="1"/>
    <col min="14864" max="14864" width="12" style="13" customWidth="1"/>
    <col min="14865" max="14866" width="9.140625" style="13" customWidth="1"/>
    <col min="14867" max="14867" width="10.5703125" style="13" customWidth="1"/>
    <col min="14868" max="14868" width="45" style="13" customWidth="1"/>
    <col min="14869" max="14869" width="12.5703125" style="13" customWidth="1"/>
    <col min="14870" max="14870" width="16.28515625" style="13" bestFit="1" customWidth="1"/>
    <col min="14871" max="15106" width="9.140625" style="13"/>
    <col min="15107" max="15107" width="4.85546875" style="13" customWidth="1"/>
    <col min="15108" max="15108" width="4.5703125" style="13" customWidth="1"/>
    <col min="15109" max="15109" width="28.140625" style="13" customWidth="1"/>
    <col min="15110" max="15110" width="24.28515625" style="13" customWidth="1"/>
    <col min="15111" max="15111" width="10" style="13" customWidth="1"/>
    <col min="15112" max="15112" width="10.7109375" style="13" customWidth="1"/>
    <col min="15113" max="15113" width="6.42578125" style="13" customWidth="1"/>
    <col min="15114" max="15114" width="22.85546875" style="13" bestFit="1" customWidth="1"/>
    <col min="15115" max="15115" width="45" style="13" bestFit="1" customWidth="1"/>
    <col min="15116" max="15116" width="5.5703125" style="13" customWidth="1"/>
    <col min="15117" max="15117" width="3.28515625" style="13" customWidth="1"/>
    <col min="15118" max="15118" width="6.140625" style="13" customWidth="1"/>
    <col min="15119" max="15119" width="8.42578125" style="13" customWidth="1"/>
    <col min="15120" max="15120" width="12" style="13" customWidth="1"/>
    <col min="15121" max="15122" width="9.140625" style="13" customWidth="1"/>
    <col min="15123" max="15123" width="10.5703125" style="13" customWidth="1"/>
    <col min="15124" max="15124" width="45" style="13" customWidth="1"/>
    <col min="15125" max="15125" width="12.5703125" style="13" customWidth="1"/>
    <col min="15126" max="15126" width="16.28515625" style="13" bestFit="1" customWidth="1"/>
    <col min="15127" max="15362" width="9.140625" style="13"/>
    <col min="15363" max="15363" width="4.85546875" style="13" customWidth="1"/>
    <col min="15364" max="15364" width="4.5703125" style="13" customWidth="1"/>
    <col min="15365" max="15365" width="28.140625" style="13" customWidth="1"/>
    <col min="15366" max="15366" width="24.28515625" style="13" customWidth="1"/>
    <col min="15367" max="15367" width="10" style="13" customWidth="1"/>
    <col min="15368" max="15368" width="10.7109375" style="13" customWidth="1"/>
    <col min="15369" max="15369" width="6.42578125" style="13" customWidth="1"/>
    <col min="15370" max="15370" width="22.85546875" style="13" bestFit="1" customWidth="1"/>
    <col min="15371" max="15371" width="45" style="13" bestFit="1" customWidth="1"/>
    <col min="15372" max="15372" width="5.5703125" style="13" customWidth="1"/>
    <col min="15373" max="15373" width="3.28515625" style="13" customWidth="1"/>
    <col min="15374" max="15374" width="6.140625" style="13" customWidth="1"/>
    <col min="15375" max="15375" width="8.42578125" style="13" customWidth="1"/>
    <col min="15376" max="15376" width="12" style="13" customWidth="1"/>
    <col min="15377" max="15378" width="9.140625" style="13" customWidth="1"/>
    <col min="15379" max="15379" width="10.5703125" style="13" customWidth="1"/>
    <col min="15380" max="15380" width="45" style="13" customWidth="1"/>
    <col min="15381" max="15381" width="12.5703125" style="13" customWidth="1"/>
    <col min="15382" max="15382" width="16.28515625" style="13" bestFit="1" customWidth="1"/>
    <col min="15383" max="15618" width="9.140625" style="13"/>
    <col min="15619" max="15619" width="4.85546875" style="13" customWidth="1"/>
    <col min="15620" max="15620" width="4.5703125" style="13" customWidth="1"/>
    <col min="15621" max="15621" width="28.140625" style="13" customWidth="1"/>
    <col min="15622" max="15622" width="24.28515625" style="13" customWidth="1"/>
    <col min="15623" max="15623" width="10" style="13" customWidth="1"/>
    <col min="15624" max="15624" width="10.7109375" style="13" customWidth="1"/>
    <col min="15625" max="15625" width="6.42578125" style="13" customWidth="1"/>
    <col min="15626" max="15626" width="22.85546875" style="13" bestFit="1" customWidth="1"/>
    <col min="15627" max="15627" width="45" style="13" bestFit="1" customWidth="1"/>
    <col min="15628" max="15628" width="5.5703125" style="13" customWidth="1"/>
    <col min="15629" max="15629" width="3.28515625" style="13" customWidth="1"/>
    <col min="15630" max="15630" width="6.140625" style="13" customWidth="1"/>
    <col min="15631" max="15631" width="8.42578125" style="13" customWidth="1"/>
    <col min="15632" max="15632" width="12" style="13" customWidth="1"/>
    <col min="15633" max="15634" width="9.140625" style="13" customWidth="1"/>
    <col min="15635" max="15635" width="10.5703125" style="13" customWidth="1"/>
    <col min="15636" max="15636" width="45" style="13" customWidth="1"/>
    <col min="15637" max="15637" width="12.5703125" style="13" customWidth="1"/>
    <col min="15638" max="15638" width="16.28515625" style="13" bestFit="1" customWidth="1"/>
    <col min="15639" max="15874" width="9.140625" style="13"/>
    <col min="15875" max="15875" width="4.85546875" style="13" customWidth="1"/>
    <col min="15876" max="15876" width="4.5703125" style="13" customWidth="1"/>
    <col min="15877" max="15877" width="28.140625" style="13" customWidth="1"/>
    <col min="15878" max="15878" width="24.28515625" style="13" customWidth="1"/>
    <col min="15879" max="15879" width="10" style="13" customWidth="1"/>
    <col min="15880" max="15880" width="10.7109375" style="13" customWidth="1"/>
    <col min="15881" max="15881" width="6.42578125" style="13" customWidth="1"/>
    <col min="15882" max="15882" width="22.85546875" style="13" bestFit="1" customWidth="1"/>
    <col min="15883" max="15883" width="45" style="13" bestFit="1" customWidth="1"/>
    <col min="15884" max="15884" width="5.5703125" style="13" customWidth="1"/>
    <col min="15885" max="15885" width="3.28515625" style="13" customWidth="1"/>
    <col min="15886" max="15886" width="6.140625" style="13" customWidth="1"/>
    <col min="15887" max="15887" width="8.42578125" style="13" customWidth="1"/>
    <col min="15888" max="15888" width="12" style="13" customWidth="1"/>
    <col min="15889" max="15890" width="9.140625" style="13" customWidth="1"/>
    <col min="15891" max="15891" width="10.5703125" style="13" customWidth="1"/>
    <col min="15892" max="15892" width="45" style="13" customWidth="1"/>
    <col min="15893" max="15893" width="12.5703125" style="13" customWidth="1"/>
    <col min="15894" max="15894" width="16.28515625" style="13" bestFit="1" customWidth="1"/>
    <col min="15895" max="16130" width="9.140625" style="13"/>
    <col min="16131" max="16131" width="4.85546875" style="13" customWidth="1"/>
    <col min="16132" max="16132" width="4.5703125" style="13" customWidth="1"/>
    <col min="16133" max="16133" width="28.140625" style="13" customWidth="1"/>
    <col min="16134" max="16134" width="24.28515625" style="13" customWidth="1"/>
    <col min="16135" max="16135" width="10" style="13" customWidth="1"/>
    <col min="16136" max="16136" width="10.7109375" style="13" customWidth="1"/>
    <col min="16137" max="16137" width="6.42578125" style="13" customWidth="1"/>
    <col min="16138" max="16138" width="22.85546875" style="13" bestFit="1" customWidth="1"/>
    <col min="16139" max="16139" width="45" style="13" bestFit="1" customWidth="1"/>
    <col min="16140" max="16140" width="5.5703125" style="13" customWidth="1"/>
    <col min="16141" max="16141" width="3.28515625" style="13" customWidth="1"/>
    <col min="16142" max="16142" width="6.140625" style="13" customWidth="1"/>
    <col min="16143" max="16143" width="8.42578125" style="13" customWidth="1"/>
    <col min="16144" max="16144" width="12" style="13" customWidth="1"/>
    <col min="16145" max="16146" width="9.140625" style="13" customWidth="1"/>
    <col min="16147" max="16147" width="10.5703125" style="13" customWidth="1"/>
    <col min="16148" max="16148" width="45" style="13" customWidth="1"/>
    <col min="16149" max="16149" width="12.5703125" style="13" customWidth="1"/>
    <col min="16150" max="16150" width="16.28515625" style="13" bestFit="1" customWidth="1"/>
    <col min="16151" max="16384" width="9.140625" style="13"/>
  </cols>
  <sheetData>
    <row r="1" spans="1:34" s="9" customFormat="1" ht="80.25" customHeight="1" x14ac:dyDescent="0.2">
      <c r="A1" s="1" t="s">
        <v>0</v>
      </c>
      <c r="B1" s="1" t="s">
        <v>1</v>
      </c>
      <c r="C1" s="22" t="s">
        <v>346</v>
      </c>
      <c r="D1" s="2" t="s">
        <v>2</v>
      </c>
      <c r="E1" s="2" t="s">
        <v>436</v>
      </c>
      <c r="F1" s="2" t="s">
        <v>3</v>
      </c>
      <c r="G1" s="24" t="s">
        <v>4</v>
      </c>
      <c r="H1" s="3" t="s">
        <v>5</v>
      </c>
      <c r="I1" s="3" t="s">
        <v>6</v>
      </c>
      <c r="J1" s="36" t="s">
        <v>321</v>
      </c>
      <c r="K1" s="4" t="s">
        <v>7</v>
      </c>
      <c r="L1" s="5" t="s">
        <v>8</v>
      </c>
      <c r="M1" s="1" t="s">
        <v>9</v>
      </c>
      <c r="N1" s="1" t="s">
        <v>10</v>
      </c>
      <c r="O1" s="6" t="s">
        <v>11</v>
      </c>
      <c r="P1" s="7" t="s">
        <v>12</v>
      </c>
      <c r="Q1" s="7" t="s">
        <v>13</v>
      </c>
      <c r="R1" s="58" t="s">
        <v>14</v>
      </c>
      <c r="S1" s="7" t="s">
        <v>15</v>
      </c>
      <c r="T1" s="7" t="s">
        <v>448</v>
      </c>
      <c r="U1" s="8" t="s">
        <v>293</v>
      </c>
      <c r="V1" s="8" t="s">
        <v>16</v>
      </c>
      <c r="W1" s="51" t="s">
        <v>17</v>
      </c>
      <c r="X1" s="52" t="s">
        <v>501</v>
      </c>
      <c r="Y1" s="53" t="s">
        <v>502</v>
      </c>
      <c r="Z1" s="53" t="s">
        <v>503</v>
      </c>
      <c r="AA1" s="54" t="s">
        <v>504</v>
      </c>
      <c r="AB1" s="55" t="s">
        <v>506</v>
      </c>
      <c r="AC1" s="55" t="s">
        <v>801</v>
      </c>
      <c r="AD1" s="136" t="s">
        <v>838</v>
      </c>
      <c r="AE1" s="69" t="s">
        <v>941</v>
      </c>
      <c r="AF1" s="69" t="s">
        <v>942</v>
      </c>
      <c r="AG1" s="69" t="s">
        <v>943</v>
      </c>
    </row>
    <row r="2" spans="1:34" ht="12.75" customHeight="1" x14ac:dyDescent="0.2">
      <c r="A2" s="8">
        <f>'номера продуктов'!A2</f>
        <v>1</v>
      </c>
      <c r="B2" s="8">
        <f>'номера продуктов'!B2</f>
        <v>11</v>
      </c>
      <c r="C2" s="14" t="str">
        <f>'номера продуктов'!C2</f>
        <v>Крепкий алкоголь</v>
      </c>
      <c r="D2" s="14" t="str">
        <f>'номера продуктов'!D2</f>
        <v>Стандартный продукт</v>
      </c>
      <c r="E2" s="8" t="str">
        <f>'номера продуктов'!E2</f>
        <v>П-27изм-500-ОСТ</v>
      </c>
      <c r="F2" s="56">
        <f>'номера продуктов'!F2</f>
        <v>111750</v>
      </c>
      <c r="G2" s="8">
        <f>'номера продуктов'!G2</f>
        <v>11100001</v>
      </c>
      <c r="H2" s="8">
        <f>'номера продуктов'!H2</f>
        <v>500</v>
      </c>
      <c r="I2" s="14" t="str">
        <f>'номера продуктов'!I2</f>
        <v>500 мл ОСТ</v>
      </c>
      <c r="J2" s="8">
        <f>'номера продуктов'!J2</f>
        <v>111750</v>
      </c>
      <c r="K2" s="14" t="str">
        <f>'номера продуктов'!K2</f>
        <v>П-27изм-500-ОСТ</v>
      </c>
      <c r="L2" s="8" t="str">
        <f>'номера продуктов'!L2</f>
        <v>BB</v>
      </c>
      <c r="M2" s="8">
        <f>'номера продуктов'!M2</f>
        <v>10</v>
      </c>
      <c r="N2" s="8">
        <f>'номера продуктов'!N2</f>
        <v>370</v>
      </c>
      <c r="O2" s="8">
        <f>'номера продуктов'!O2</f>
        <v>1836</v>
      </c>
      <c r="P2" s="8" t="str">
        <f>'номера продуктов'!P2</f>
        <v>CTUP(i)6</v>
      </c>
      <c r="Q2" s="8">
        <f>'номера продуктов'!Q2</f>
        <v>6</v>
      </c>
      <c r="R2" s="11">
        <f>'номера продуктов'!R2</f>
        <v>1914</v>
      </c>
      <c r="S2" s="8">
        <f>'номера продуктов'!S2</f>
        <v>6</v>
      </c>
      <c r="T2" s="8">
        <f>'номера продуктов'!T2</f>
        <v>0</v>
      </c>
      <c r="U2" s="14">
        <f>'номера продуктов'!U2</f>
        <v>0</v>
      </c>
      <c r="V2" s="8">
        <f>'номера продуктов'!V2</f>
        <v>0</v>
      </c>
      <c r="W2" s="8">
        <f>'номера продуктов'!W2</f>
        <v>0</v>
      </c>
      <c r="X2" s="8">
        <f>'номера продуктов'!X2</f>
        <v>0</v>
      </c>
      <c r="Y2" s="8">
        <f>'номера продуктов'!Y2</f>
        <v>0</v>
      </c>
      <c r="Z2" s="8">
        <f>'номера продуктов'!Z2</f>
        <v>7</v>
      </c>
      <c r="AA2" s="8">
        <f>'номера продуктов'!AA2</f>
        <v>0</v>
      </c>
      <c r="AB2" s="8">
        <f>'номера продуктов'!AB2</f>
        <v>0</v>
      </c>
      <c r="AC2" s="8" t="str">
        <f>'номера продуктов'!AC2</f>
        <v>Бутылка стеклянная</v>
      </c>
      <c r="AD2" s="137">
        <f>'номера продуктов'!AD2</f>
        <v>0</v>
      </c>
      <c r="AE2" s="8">
        <f>'номера продуктов'!AE2</f>
        <v>0</v>
      </c>
      <c r="AF2" s="8" t="str">
        <f>'номера продуктов'!AF2</f>
        <v>ГОСТ 32131-2013</v>
      </c>
      <c r="AG2" s="8" t="str">
        <f>'номера продуктов'!AG2</f>
        <v>СТО 05073669-003-2013</v>
      </c>
      <c r="AH2" s="13">
        <f>'номера продуктов'!AH2</f>
        <v>0</v>
      </c>
    </row>
    <row r="3" spans="1:34" ht="12.75" customHeight="1" x14ac:dyDescent="0.2">
      <c r="A3" s="8">
        <f>'номера продуктов'!A3</f>
        <v>2</v>
      </c>
      <c r="B3" s="8">
        <f>'номера продуктов'!B3</f>
        <v>11</v>
      </c>
      <c r="C3" s="14" t="str">
        <f>'номера продуктов'!C3</f>
        <v>Крепкий алкоголь</v>
      </c>
      <c r="D3" s="14" t="str">
        <f>'номера продуктов'!D3</f>
        <v>Кедр/Росалко</v>
      </c>
      <c r="E3" s="8" t="str">
        <f>'номера продуктов'!E3</f>
        <v>В-25-1-500-Буханка</v>
      </c>
      <c r="F3" s="56">
        <f>'номера продуктов'!F3</f>
        <v>106450</v>
      </c>
      <c r="G3" s="8">
        <f>'номера продуктов'!G3</f>
        <v>11100002</v>
      </c>
      <c r="H3" s="8">
        <f>'номера продуктов'!H3</f>
        <v>500</v>
      </c>
      <c r="I3" s="14" t="str">
        <f>'номера продуктов'!I3</f>
        <v>500 мл Буханка</v>
      </c>
      <c r="J3" s="8">
        <f>'номера продуктов'!J3</f>
        <v>106450</v>
      </c>
      <c r="K3" s="14" t="str">
        <f>'номера продуктов'!K3</f>
        <v>В-25-1-500-Буханка</v>
      </c>
      <c r="L3" s="8" t="str">
        <f>'номера продуктов'!L3</f>
        <v>BB</v>
      </c>
      <c r="M3" s="8">
        <f>'номера продуктов'!M3</f>
        <v>10</v>
      </c>
      <c r="N3" s="8">
        <f>'номера продуктов'!N3</f>
        <v>345</v>
      </c>
      <c r="O3" s="8">
        <f>'номера продуктов'!O3</f>
        <v>1680</v>
      </c>
      <c r="P3" s="8" t="str">
        <f>'номера продуктов'!P3</f>
        <v>CTIN(i)7</v>
      </c>
      <c r="Q3" s="8">
        <f>'номера продуктов'!Q3</f>
        <v>7</v>
      </c>
      <c r="R3" s="11">
        <f>'номера продуктов'!R3</f>
        <v>2043.5</v>
      </c>
      <c r="S3" s="8">
        <f>'номера продуктов'!S3</f>
        <v>7</v>
      </c>
      <c r="T3" s="8">
        <f>'номера продуктов'!T3</f>
        <v>0</v>
      </c>
      <c r="U3" s="14">
        <f>'номера продуктов'!U3</f>
        <v>0</v>
      </c>
      <c r="V3" s="8">
        <f>'номера продуктов'!V3</f>
        <v>0</v>
      </c>
      <c r="W3" s="8">
        <f>'номера продуктов'!W3</f>
        <v>0</v>
      </c>
      <c r="X3" s="8">
        <f>'номера продуктов'!X3</f>
        <v>0</v>
      </c>
      <c r="Y3" s="8">
        <f>'номера продуктов'!Y3</f>
        <v>0</v>
      </c>
      <c r="Z3" s="8">
        <f>'номера продуктов'!Z3</f>
        <v>7</v>
      </c>
      <c r="AA3" s="8">
        <f>'номера продуктов'!AA3</f>
        <v>1</v>
      </c>
      <c r="AB3" s="8">
        <f>'номера продуктов'!AB3</f>
        <v>0</v>
      </c>
      <c r="AC3" s="8" t="str">
        <f>'номера продуктов'!AC3</f>
        <v>Бутылка стеклянная</v>
      </c>
      <c r="AD3" s="137">
        <f>'номера продуктов'!AD3</f>
        <v>0</v>
      </c>
      <c r="AE3" s="8">
        <f>'номера продуктов'!AE3</f>
        <v>0</v>
      </c>
      <c r="AF3" s="8" t="str">
        <f>'номера продуктов'!AF3</f>
        <v>ГОСТ 32131-2013</v>
      </c>
      <c r="AG3" s="8" t="str">
        <f>'номера продуктов'!AG3</f>
        <v>СТО 05073669-003-2013</v>
      </c>
      <c r="AH3" s="13">
        <f>'номера продуктов'!AH3</f>
        <v>0</v>
      </c>
    </row>
    <row r="4" spans="1:34" ht="12.75" customHeight="1" x14ac:dyDescent="0.2">
      <c r="A4" s="8">
        <f>'номера продуктов'!A4</f>
        <v>3</v>
      </c>
      <c r="B4" s="8">
        <f>'номера продуктов'!B4</f>
        <v>11</v>
      </c>
      <c r="C4" s="14" t="str">
        <f>'номера продуктов'!C4</f>
        <v>Крепкий алкоголь</v>
      </c>
      <c r="D4" s="14" t="str">
        <f>'номера продуктов'!D4</f>
        <v>Кедр</v>
      </c>
      <c r="E4" s="8" t="str">
        <f>'номера продуктов'!E4</f>
        <v>В-28-1-1000-Буханка</v>
      </c>
      <c r="F4" s="56">
        <f>'номера продуктов'!F4</f>
        <v>106699</v>
      </c>
      <c r="G4" s="8">
        <f>'номера продуктов'!G4</f>
        <v>11100003</v>
      </c>
      <c r="H4" s="8">
        <f>'номера продуктов'!H4</f>
        <v>1000</v>
      </c>
      <c r="I4" s="14" t="str">
        <f>'номера продуктов'!I4</f>
        <v>1000 мл Буханка</v>
      </c>
      <c r="J4" s="8">
        <f>'номера продуктов'!J4</f>
        <v>106699</v>
      </c>
      <c r="K4" s="14" t="str">
        <f>'номера продуктов'!K4</f>
        <v>В-28-1-1000-Буханка</v>
      </c>
      <c r="L4" s="8" t="str">
        <f>'номера продуктов'!L4</f>
        <v>BB</v>
      </c>
      <c r="M4" s="8">
        <f>'номера продуктов'!M4</f>
        <v>10</v>
      </c>
      <c r="N4" s="8">
        <f>'номера продуктов'!N4</f>
        <v>565</v>
      </c>
      <c r="O4" s="8">
        <f>'номера продуктов'!O4</f>
        <v>900</v>
      </c>
      <c r="P4" s="8" t="str">
        <f>'номера продуктов'!P4</f>
        <v>CTIN(i)6</v>
      </c>
      <c r="Q4" s="8">
        <f>'номера продуктов'!Q4</f>
        <v>6</v>
      </c>
      <c r="R4" s="11">
        <f>'номера продуктов'!R4</f>
        <v>2088</v>
      </c>
      <c r="S4" s="8">
        <f>'номера продуктов'!S4</f>
        <v>6</v>
      </c>
      <c r="T4" s="8">
        <f>'номера продуктов'!T4</f>
        <v>0</v>
      </c>
      <c r="U4" s="14">
        <f>'номера продуктов'!U4</f>
        <v>0</v>
      </c>
      <c r="V4" s="8">
        <f>'номера продуктов'!V4</f>
        <v>0</v>
      </c>
      <c r="W4" s="8">
        <f>'номера продуктов'!W4</f>
        <v>0</v>
      </c>
      <c r="X4" s="8">
        <f>'номера продуктов'!X4</f>
        <v>0</v>
      </c>
      <c r="Y4" s="8">
        <f>'номера продуктов'!Y4</f>
        <v>0</v>
      </c>
      <c r="Z4" s="8">
        <f>'номера продуктов'!Z4</f>
        <v>6</v>
      </c>
      <c r="AA4" s="8">
        <f>'номера продуктов'!AA4</f>
        <v>1</v>
      </c>
      <c r="AB4" s="8">
        <f>'номера продуктов'!AB4</f>
        <v>0</v>
      </c>
      <c r="AC4" s="8" t="str">
        <f>'номера продуктов'!AC4</f>
        <v>Бутылка стеклянная</v>
      </c>
      <c r="AD4" s="137">
        <f>'номера продуктов'!AD4</f>
        <v>0</v>
      </c>
      <c r="AE4" s="8">
        <f>'номера продуктов'!AE4</f>
        <v>0</v>
      </c>
      <c r="AF4" s="8" t="str">
        <f>'номера продуктов'!AF4</f>
        <v>ГОСТ 32131-2013</v>
      </c>
      <c r="AG4" s="8" t="str">
        <f>'номера продуктов'!AG4</f>
        <v>СТО 05073669-003-2013</v>
      </c>
      <c r="AH4" s="13">
        <f>'номера продуктов'!AH4</f>
        <v>0</v>
      </c>
    </row>
    <row r="5" spans="1:34" ht="12.75" customHeight="1" x14ac:dyDescent="0.2">
      <c r="A5" s="8">
        <f>'номера продуктов'!A5</f>
        <v>4</v>
      </c>
      <c r="B5" s="8">
        <f>'номера продуктов'!B5</f>
        <v>11</v>
      </c>
      <c r="C5" s="14" t="str">
        <f>'номера продуктов'!C5</f>
        <v>Крепкий алкоголь</v>
      </c>
      <c r="D5" s="14" t="str">
        <f>'номера продуктов'!D5</f>
        <v>Гласс Декор</v>
      </c>
      <c r="E5" s="8" t="str">
        <f>'номера продуктов'!E5</f>
        <v>В-33-400М-500-Царская NEW</v>
      </c>
      <c r="F5" s="56">
        <f>'номера продуктов'!F5</f>
        <v>111550</v>
      </c>
      <c r="G5" s="8">
        <f>'номера продуктов'!G5</f>
        <v>11100004</v>
      </c>
      <c r="H5" s="8">
        <f>'номера продуктов'!H5</f>
        <v>500</v>
      </c>
      <c r="I5" s="14" t="str">
        <f>'номера продуктов'!I5</f>
        <v>500 мл Царская NEW</v>
      </c>
      <c r="J5" s="8">
        <f>'номера продуктов'!J5</f>
        <v>111550</v>
      </c>
      <c r="K5" s="14" t="str">
        <f>'номера продуктов'!K5</f>
        <v>В-33-400М-500-Царская NEW</v>
      </c>
      <c r="L5" s="8" t="str">
        <f>'номера продуктов'!L5</f>
        <v>BB</v>
      </c>
      <c r="M5" s="8">
        <f>'номера продуктов'!M5</f>
        <v>10</v>
      </c>
      <c r="N5" s="8">
        <f>'номера продуктов'!N5</f>
        <v>405</v>
      </c>
      <c r="O5" s="8">
        <f>'номера продуктов'!O5</f>
        <v>1627.5</v>
      </c>
      <c r="P5" s="8" t="str">
        <f>'номера продуктов'!P5</f>
        <v>CTUP(i)7</v>
      </c>
      <c r="Q5" s="8">
        <f>'номера продуктов'!Q5</f>
        <v>7</v>
      </c>
      <c r="R5" s="11">
        <f>'номера продуктов'!R5</f>
        <v>1739</v>
      </c>
      <c r="S5" s="8">
        <f>'номера продуктов'!S5</f>
        <v>7</v>
      </c>
      <c r="T5" s="8">
        <f>'номера продуктов'!T5</f>
        <v>0</v>
      </c>
      <c r="U5" s="14">
        <f>'номера продуктов'!U5</f>
        <v>0</v>
      </c>
      <c r="V5" s="8">
        <f>'номера продуктов'!V5</f>
        <v>0</v>
      </c>
      <c r="W5" s="8">
        <f>'номера продуктов'!W5</f>
        <v>0</v>
      </c>
      <c r="X5" s="8">
        <f>'номера продуктов'!X5</f>
        <v>0</v>
      </c>
      <c r="Y5" s="8">
        <f>'номера продуктов'!Y5</f>
        <v>0</v>
      </c>
      <c r="Z5" s="8">
        <f>'номера продуктов'!Z5</f>
        <v>8</v>
      </c>
      <c r="AA5" s="8">
        <f>'номера продуктов'!AA5</f>
        <v>0</v>
      </c>
      <c r="AB5" s="8">
        <f>'номера продуктов'!AB5</f>
        <v>0</v>
      </c>
      <c r="AC5" s="8" t="str">
        <f>'номера продуктов'!AC5</f>
        <v>Бутылка стеклянная</v>
      </c>
      <c r="AD5" s="137">
        <f>'номера продуктов'!AD5</f>
        <v>0</v>
      </c>
      <c r="AE5" s="8">
        <f>'номера продуктов'!AE5</f>
        <v>0</v>
      </c>
      <c r="AF5" s="8" t="str">
        <f>'номера продуктов'!AF5</f>
        <v>ГОСТ 32131-2013</v>
      </c>
      <c r="AG5" s="8" t="str">
        <f>'номера продуктов'!AG5</f>
        <v>СТО 05073669-003-2013</v>
      </c>
      <c r="AH5" s="13">
        <f>'номера продуктов'!AH5</f>
        <v>0</v>
      </c>
    </row>
    <row r="6" spans="1:34" ht="12.75" customHeight="1" x14ac:dyDescent="0.2">
      <c r="A6" s="8">
        <f>'номера продуктов'!A6</f>
        <v>5</v>
      </c>
      <c r="B6" s="8">
        <f>'номера продуктов'!B6</f>
        <v>11</v>
      </c>
      <c r="C6" s="14" t="str">
        <f>'номера продуктов'!C6</f>
        <v>Крепкий алкоголь</v>
      </c>
      <c r="D6" s="14" t="str">
        <f>'номера продуктов'!D6</f>
        <v>Гласс Декор</v>
      </c>
      <c r="E6" s="8" t="str">
        <f>'номера продуктов'!E6</f>
        <v>В-33-400М-700-Царская</v>
      </c>
      <c r="F6" s="56">
        <f>'номера продуктов'!F6</f>
        <v>116370</v>
      </c>
      <c r="G6" s="8">
        <f>'номера продуктов'!G6</f>
        <v>11100005</v>
      </c>
      <c r="H6" s="8">
        <f>'номера продуктов'!H6</f>
        <v>700</v>
      </c>
      <c r="I6" s="14" t="str">
        <f>'номера продуктов'!I6</f>
        <v>700 мл Царская</v>
      </c>
      <c r="J6" s="8">
        <f>'номера продуктов'!J6</f>
        <v>116370</v>
      </c>
      <c r="K6" s="14" t="str">
        <f>'номера продуктов'!K6</f>
        <v>В-33-400М-700-Царская</v>
      </c>
      <c r="L6" s="8" t="str">
        <f>'номера продуктов'!L6</f>
        <v>BB</v>
      </c>
      <c r="M6" s="8">
        <f>'номера продуктов'!M6</f>
        <v>10</v>
      </c>
      <c r="N6" s="8">
        <f>'номера продуктов'!N6</f>
        <v>550</v>
      </c>
      <c r="O6" s="8">
        <f>'номера продуктов'!O6</f>
        <v>1228.5</v>
      </c>
      <c r="P6" s="8" t="str">
        <f>'номера продуктов'!P6</f>
        <v>CTUP(i)7</v>
      </c>
      <c r="Q6" s="8">
        <f>'номера продуктов'!Q6</f>
        <v>7</v>
      </c>
      <c r="R6" s="11">
        <f>'номера продуктов'!R6</f>
        <v>1839.8</v>
      </c>
      <c r="S6" s="8">
        <f>'номера продуктов'!S6</f>
        <v>7</v>
      </c>
      <c r="T6" s="8">
        <f>'номера продуктов'!T6</f>
        <v>0</v>
      </c>
      <c r="U6" s="14">
        <f>'номера продуктов'!U6</f>
        <v>0</v>
      </c>
      <c r="V6" s="8">
        <f>'номера продуктов'!V6</f>
        <v>0</v>
      </c>
      <c r="W6" s="8">
        <f>'номера продуктов'!W6</f>
        <v>0</v>
      </c>
      <c r="X6" s="8">
        <f>'номера продуктов'!X6</f>
        <v>0</v>
      </c>
      <c r="Y6" s="8">
        <f>'номера продуктов'!Y6</f>
        <v>0</v>
      </c>
      <c r="Z6" s="8">
        <f>'номера продуктов'!Z6</f>
        <v>8</v>
      </c>
      <c r="AA6" s="8">
        <f>'номера продуктов'!AA6</f>
        <v>0</v>
      </c>
      <c r="AB6" s="8">
        <f>'номера продуктов'!AB6</f>
        <v>0</v>
      </c>
      <c r="AC6" s="8" t="str">
        <f>'номера продуктов'!AC6</f>
        <v>Бутылка стеклянная</v>
      </c>
      <c r="AD6" s="137">
        <f>'номера продуктов'!AD6</f>
        <v>0</v>
      </c>
      <c r="AE6" s="8">
        <f>'номера продуктов'!AE6</f>
        <v>0</v>
      </c>
      <c r="AF6" s="8" t="str">
        <f>'номера продуктов'!AF6</f>
        <v>ГОСТ 32131-2013</v>
      </c>
      <c r="AG6" s="8" t="str">
        <f>'номера продуктов'!AG6</f>
        <v>СТО 05073669-003-2013</v>
      </c>
      <c r="AH6" s="13">
        <f>'номера продуктов'!AH6</f>
        <v>0</v>
      </c>
    </row>
    <row r="7" spans="1:34" ht="12.75" customHeight="1" x14ac:dyDescent="0.2">
      <c r="A7" s="8">
        <f>'номера продуктов'!A7</f>
        <v>6</v>
      </c>
      <c r="B7" s="8">
        <f>'номера продуктов'!B7</f>
        <v>11</v>
      </c>
      <c r="C7" s="14" t="str">
        <f>'номера продуктов'!C7</f>
        <v>Крепкий алкоголь</v>
      </c>
      <c r="D7" s="14" t="str">
        <f>'номера продуктов'!D7</f>
        <v>Гласс Декор</v>
      </c>
      <c r="E7" s="8" t="str">
        <f>'номера продуктов'!E7</f>
        <v>П-27изм-500-Арианна</v>
      </c>
      <c r="F7" s="56">
        <f>'номера продуктов'!F7</f>
        <v>108350</v>
      </c>
      <c r="G7" s="8">
        <f>'номера продуктов'!G7</f>
        <v>11100006</v>
      </c>
      <c r="H7" s="8">
        <f>'номера продуктов'!H7</f>
        <v>500</v>
      </c>
      <c r="I7" s="14" t="str">
        <f>'номера продуктов'!I7</f>
        <v>500 мл Арианна/Марсель</v>
      </c>
      <c r="J7" s="8">
        <f>'номера продуктов'!J7</f>
        <v>108350</v>
      </c>
      <c r="K7" s="14" t="str">
        <f>'номера продуктов'!K7</f>
        <v>П-27изм-500-Арианна</v>
      </c>
      <c r="L7" s="8" t="str">
        <f>'номера продуктов'!L7</f>
        <v>BB</v>
      </c>
      <c r="M7" s="8">
        <f>'номера продуктов'!M7</f>
        <v>10</v>
      </c>
      <c r="N7" s="8">
        <f>'номера продуктов'!N7</f>
        <v>600</v>
      </c>
      <c r="O7" s="8">
        <f>'номера продуктов'!O7</f>
        <v>1190</v>
      </c>
      <c r="P7" s="8" t="str">
        <f>'номера продуктов'!P7</f>
        <v>CTUP(i)4</v>
      </c>
      <c r="Q7" s="8">
        <f>'номера продуктов'!Q7</f>
        <v>4</v>
      </c>
      <c r="R7" s="11">
        <f>'номера продуктов'!R7</f>
        <v>1345.2</v>
      </c>
      <c r="S7" s="8">
        <f>'номера продуктов'!S7</f>
        <v>4</v>
      </c>
      <c r="T7" s="8">
        <f>'номера продуктов'!T7</f>
        <v>0</v>
      </c>
      <c r="U7" s="14" t="str">
        <f>'номера продуктов'!U7</f>
        <v>нижний слой в паллете накрывается крышкой</v>
      </c>
      <c r="V7" s="8">
        <f>'номера продуктов'!V7</f>
        <v>0</v>
      </c>
      <c r="W7" s="8">
        <f>'номера продуктов'!W7</f>
        <v>0</v>
      </c>
      <c r="X7" s="8">
        <f>'номера продуктов'!X7</f>
        <v>0</v>
      </c>
      <c r="Y7" s="8">
        <f>'номера продуктов'!Y7</f>
        <v>0</v>
      </c>
      <c r="Z7" s="8">
        <f>'номера продуктов'!Z7</f>
        <v>5</v>
      </c>
      <c r="AA7" s="8">
        <f>'номера продуктов'!AA7</f>
        <v>0</v>
      </c>
      <c r="AB7" s="8">
        <f>'номера продуктов'!AB7</f>
        <v>0</v>
      </c>
      <c r="AC7" s="8" t="str">
        <f>'номера продуктов'!AC7</f>
        <v>Бутылка стеклянная</v>
      </c>
      <c r="AD7" s="137">
        <f>'номера продуктов'!AD7</f>
        <v>0</v>
      </c>
      <c r="AE7" s="8">
        <f>'номера продуктов'!AE7</f>
        <v>0</v>
      </c>
      <c r="AF7" s="8" t="str">
        <f>'номера продуктов'!AF7</f>
        <v>ГОСТ 32131-2013</v>
      </c>
      <c r="AG7" s="8" t="str">
        <f>'номера продуктов'!AG7</f>
        <v>СТО 05073669-003-2013</v>
      </c>
      <c r="AH7" s="13">
        <f>'номера продуктов'!AH7</f>
        <v>0</v>
      </c>
    </row>
    <row r="8" spans="1:34" ht="12.75" customHeight="1" x14ac:dyDescent="0.2">
      <c r="A8" s="8">
        <f>'номера продуктов'!A8</f>
        <v>7</v>
      </c>
      <c r="B8" s="8">
        <f>'номера продуктов'!B8</f>
        <v>11</v>
      </c>
      <c r="C8" s="14" t="str">
        <f>'номера продуктов'!C8</f>
        <v>Крепкий алкоголь</v>
      </c>
      <c r="D8" s="14" t="str">
        <f>'номера продуктов'!D8</f>
        <v>Гласс Декор</v>
      </c>
      <c r="E8" s="8" t="str">
        <f>'номера продуктов'!E8</f>
        <v>П-29-Бизм-1000-Арианна</v>
      </c>
      <c r="F8" s="56">
        <f>'номера продуктов'!F8</f>
        <v>111899</v>
      </c>
      <c r="G8" s="8">
        <f>'номера продуктов'!G8</f>
        <v>11100007</v>
      </c>
      <c r="H8" s="8">
        <f>'номера продуктов'!H8</f>
        <v>1000</v>
      </c>
      <c r="I8" s="14" t="str">
        <f>'номера продуктов'!I8</f>
        <v>1000 мл Арианна/Марсель</v>
      </c>
      <c r="J8" s="8">
        <f>'номера продуктов'!J8</f>
        <v>111899</v>
      </c>
      <c r="K8" s="14" t="str">
        <f>'номера продуктов'!K8</f>
        <v>П-29-Бизм-1000-Арианна</v>
      </c>
      <c r="L8" s="8" t="str">
        <f>'номера продуктов'!L8</f>
        <v>BB</v>
      </c>
      <c r="M8" s="8">
        <f>'номера продуктов'!M8</f>
        <v>10</v>
      </c>
      <c r="N8" s="8">
        <f>'номера продуктов'!N8</f>
        <v>995</v>
      </c>
      <c r="O8" s="8">
        <f>'номера продуктов'!O8</f>
        <v>702</v>
      </c>
      <c r="P8" s="8" t="str">
        <f>'номера продуктов'!P8</f>
        <v>CTUP(i)4</v>
      </c>
      <c r="Q8" s="8">
        <f>'номера продуктов'!Q8</f>
        <v>4</v>
      </c>
      <c r="R8" s="11">
        <f>'номера продуктов'!R8</f>
        <v>1546</v>
      </c>
      <c r="S8" s="8">
        <f>'номера продуктов'!S8</f>
        <v>4</v>
      </c>
      <c r="T8" s="8">
        <f>'номера продуктов'!T8</f>
        <v>0</v>
      </c>
      <c r="U8" s="14" t="str">
        <f>'номера продуктов'!U8</f>
        <v>нижний слой в паллете накрывается крышкой</v>
      </c>
      <c r="V8" s="8">
        <f>'номера продуктов'!V8</f>
        <v>0</v>
      </c>
      <c r="W8" s="8">
        <f>'номера продуктов'!W8</f>
        <v>0</v>
      </c>
      <c r="X8" s="8">
        <f>'номера продуктов'!X8</f>
        <v>0</v>
      </c>
      <c r="Y8" s="8">
        <f>'номера продуктов'!Y8</f>
        <v>0</v>
      </c>
      <c r="Z8" s="8">
        <f>'номера продуктов'!Z8</f>
        <v>5</v>
      </c>
      <c r="AA8" s="8">
        <f>'номера продуктов'!AA8</f>
        <v>0</v>
      </c>
      <c r="AB8" s="8">
        <f>'номера продуктов'!AB8</f>
        <v>0</v>
      </c>
      <c r="AC8" s="8" t="str">
        <f>'номера продуктов'!AC8</f>
        <v>Бутылка стеклянная</v>
      </c>
      <c r="AD8" s="137">
        <f>'номера продуктов'!AD8</f>
        <v>0</v>
      </c>
      <c r="AE8" s="8">
        <f>'номера продуктов'!AE8</f>
        <v>0</v>
      </c>
      <c r="AF8" s="8" t="str">
        <f>'номера продуктов'!AF8</f>
        <v>ГОСТ 32131-2013</v>
      </c>
      <c r="AG8" s="8" t="str">
        <f>'номера продуктов'!AG8</f>
        <v>СТО 05073669-003-2013</v>
      </c>
      <c r="AH8" s="13">
        <f>'номера продуктов'!AH8</f>
        <v>0</v>
      </c>
    </row>
    <row r="9" spans="1:34" ht="12.75" customHeight="1" x14ac:dyDescent="0.2">
      <c r="A9" s="8">
        <f>'номера продуктов'!A9</f>
        <v>8</v>
      </c>
      <c r="B9" s="8">
        <f>'номера продуктов'!B9</f>
        <v>11</v>
      </c>
      <c r="C9" s="14" t="str">
        <f>'номера продуктов'!C9</f>
        <v>Крепкий алкоголь</v>
      </c>
      <c r="D9" s="14" t="str">
        <f>'номера продуктов'!D9</f>
        <v>Гласс Декор</v>
      </c>
      <c r="E9" s="8" t="str">
        <f>'номера продуктов'!E9</f>
        <v>КПМ-30-700-Тонда</v>
      </c>
      <c r="F9" s="56">
        <f>'номера продуктов'!F9</f>
        <v>108270</v>
      </c>
      <c r="G9" s="8">
        <f>'номера продуктов'!G9</f>
        <v>11100008</v>
      </c>
      <c r="H9" s="8">
        <f>'номера продуктов'!H9</f>
        <v>700</v>
      </c>
      <c r="I9" s="14" t="str">
        <f>'номера продуктов'!I9</f>
        <v>700 мл Тонда</v>
      </c>
      <c r="J9" s="8">
        <f>'номера продуктов'!J9</f>
        <v>108270</v>
      </c>
      <c r="K9" s="14" t="str">
        <f>'номера продуктов'!K9</f>
        <v>КПМ-30-700-Тонда</v>
      </c>
      <c r="L9" s="8" t="str">
        <f>'номера продуктов'!L9</f>
        <v>BB</v>
      </c>
      <c r="M9" s="8">
        <f>'номера продуктов'!M9</f>
        <v>10</v>
      </c>
      <c r="N9" s="8">
        <f>'номера продуктов'!N9</f>
        <v>580</v>
      </c>
      <c r="O9" s="8">
        <f>'номера продуктов'!O9</f>
        <v>1320</v>
      </c>
      <c r="P9" s="8" t="str">
        <f>'номера продуктов'!P9</f>
        <v>CTUP(i)5</v>
      </c>
      <c r="Q9" s="8">
        <f>'номера продуктов'!Q9</f>
        <v>5</v>
      </c>
      <c r="R9" s="11">
        <f>'номера продуктов'!R9</f>
        <v>1810</v>
      </c>
      <c r="S9" s="8">
        <f>'номера продуктов'!S9</f>
        <v>5</v>
      </c>
      <c r="T9" s="8">
        <f>'номера продуктов'!T9</f>
        <v>0</v>
      </c>
      <c r="U9" s="14" t="str">
        <f>'номера продуктов'!U9</f>
        <v>нижний слой в паллете накрывается лотком</v>
      </c>
      <c r="V9" s="8">
        <f>'номера продуктов'!V9</f>
        <v>0</v>
      </c>
      <c r="W9" s="8">
        <f>'номера продуктов'!W9</f>
        <v>0</v>
      </c>
      <c r="X9" s="8">
        <f>'номера продуктов'!X9</f>
        <v>0</v>
      </c>
      <c r="Y9" s="8">
        <f>'номера продуктов'!Y9</f>
        <v>0</v>
      </c>
      <c r="Z9" s="8">
        <f>'номера продуктов'!Z9</f>
        <v>6</v>
      </c>
      <c r="AA9" s="8">
        <f>'номера продуктов'!AA9</f>
        <v>0</v>
      </c>
      <c r="AB9" s="8">
        <f>'номера продуктов'!AB9</f>
        <v>0</v>
      </c>
      <c r="AC9" s="8" t="str">
        <f>'номера продуктов'!AC9</f>
        <v>Бутылка стеклянная</v>
      </c>
      <c r="AD9" s="137">
        <f>'номера продуктов'!AD9</f>
        <v>0</v>
      </c>
      <c r="AE9" s="8">
        <f>'номера продуктов'!AE9</f>
        <v>0</v>
      </c>
      <c r="AF9" s="8" t="str">
        <f>'номера продуктов'!AF9</f>
        <v>ГОСТ 32131-2013</v>
      </c>
      <c r="AG9" s="8" t="str">
        <f>'номера продуктов'!AG9</f>
        <v>СТО 05073669-003-2013</v>
      </c>
      <c r="AH9" s="13">
        <f>'номера продуктов'!AH9</f>
        <v>0</v>
      </c>
    </row>
    <row r="10" spans="1:34" ht="12.75" customHeight="1" x14ac:dyDescent="0.2">
      <c r="A10" s="8">
        <f>'номера продуктов'!A10</f>
        <v>9</v>
      </c>
      <c r="B10" s="8">
        <f>'номера продуктов'!B10</f>
        <v>11</v>
      </c>
      <c r="C10" s="14" t="str">
        <f>'номера продуктов'!C10</f>
        <v>Крепкий алкоголь</v>
      </c>
      <c r="D10" s="14" t="str">
        <f>'номера продуктов'!D10</f>
        <v>Гласс Декор</v>
      </c>
      <c r="E10" s="8" t="str">
        <f>'номера продуктов'!E10</f>
        <v>В-28-3-500-French</v>
      </c>
      <c r="F10" s="56">
        <f>'номера продуктов'!F10</f>
        <v>107150</v>
      </c>
      <c r="G10" s="8">
        <f>'номера продуктов'!G10</f>
        <v>11100009</v>
      </c>
      <c r="H10" s="8">
        <f>'номера продуктов'!H10</f>
        <v>500</v>
      </c>
      <c r="I10" s="14" t="str">
        <f>'номера продуктов'!I10</f>
        <v>500 мл French</v>
      </c>
      <c r="J10" s="8">
        <f>'номера продуктов'!J10</f>
        <v>107150</v>
      </c>
      <c r="K10" s="14" t="str">
        <f>'номера продуктов'!K10</f>
        <v>В-28-3-500-French</v>
      </c>
      <c r="L10" s="8" t="str">
        <f>'номера продуктов'!L10</f>
        <v>BB</v>
      </c>
      <c r="M10" s="8">
        <f>'номера продуктов'!M10</f>
        <v>10</v>
      </c>
      <c r="N10" s="8">
        <f>'номера продуктов'!N10</f>
        <v>550</v>
      </c>
      <c r="O10" s="8">
        <f>'номера продуктов'!O10</f>
        <v>1220</v>
      </c>
      <c r="P10" s="8" t="str">
        <f>'номера продуктов'!P10</f>
        <v>CTUP(i)4</v>
      </c>
      <c r="Q10" s="8">
        <f>'номера продуктов'!Q10</f>
        <v>4</v>
      </c>
      <c r="R10" s="11">
        <f>'номера продуктов'!R10</f>
        <v>1390.4</v>
      </c>
      <c r="S10" s="8">
        <f>'номера продуктов'!S10</f>
        <v>4</v>
      </c>
      <c r="T10" s="8">
        <f>'номера продуктов'!T10</f>
        <v>0</v>
      </c>
      <c r="U10" s="14">
        <f>'номера продуктов'!U10</f>
        <v>0</v>
      </c>
      <c r="V10" s="8">
        <f>'номера продуктов'!V10</f>
        <v>0</v>
      </c>
      <c r="W10" s="8">
        <f>'номера продуктов'!W10</f>
        <v>0</v>
      </c>
      <c r="X10" s="8">
        <f>'номера продуктов'!X10</f>
        <v>0</v>
      </c>
      <c r="Y10" s="8">
        <f>'номера продуктов'!Y10</f>
        <v>0</v>
      </c>
      <c r="Z10" s="8">
        <f>'номера продуктов'!Z10</f>
        <v>5</v>
      </c>
      <c r="AA10" s="8">
        <f>'номера продуктов'!AA10</f>
        <v>0</v>
      </c>
      <c r="AB10" s="8">
        <f>'номера продуктов'!AB10</f>
        <v>0</v>
      </c>
      <c r="AC10" s="8" t="str">
        <f>'номера продуктов'!AC10</f>
        <v>Бутылка стеклянная</v>
      </c>
      <c r="AD10" s="137">
        <f>'номера продуктов'!AD10</f>
        <v>0</v>
      </c>
      <c r="AE10" s="8">
        <f>'номера продуктов'!AE10</f>
        <v>0</v>
      </c>
      <c r="AF10" s="8" t="str">
        <f>'номера продуктов'!AF10</f>
        <v>ГОСТ 32131-2013</v>
      </c>
      <c r="AG10" s="8" t="str">
        <f>'номера продуктов'!AG10</f>
        <v>СТО 05073669-003-2013</v>
      </c>
      <c r="AH10" s="13">
        <f>'номера продуктов'!AH10</f>
        <v>0</v>
      </c>
    </row>
    <row r="11" spans="1:34" ht="12.75" customHeight="1" x14ac:dyDescent="0.2">
      <c r="A11" s="8">
        <f>'номера продуктов'!A11</f>
        <v>10</v>
      </c>
      <c r="B11" s="8">
        <f>'номера продуктов'!B11</f>
        <v>11</v>
      </c>
      <c r="C11" s="14" t="str">
        <f>'номера продуктов'!C11</f>
        <v>Крепкий алкоголь</v>
      </c>
      <c r="D11" s="14" t="str">
        <f>'номера продуктов'!D11</f>
        <v>Гласс Декор</v>
      </c>
      <c r="E11" s="8" t="str">
        <f>'номера продуктов'!E11</f>
        <v>В-28-2-500-ДВ</v>
      </c>
      <c r="F11" s="56">
        <f>'номера продуктов'!F11</f>
        <v>107050</v>
      </c>
      <c r="G11" s="8">
        <f>'номера продуктов'!G11</f>
        <v>11100010</v>
      </c>
      <c r="H11" s="8">
        <f>'номера продуктов'!H11</f>
        <v>500</v>
      </c>
      <c r="I11" s="14" t="str">
        <f>'номера продуктов'!I11</f>
        <v>500 мл ДВ</v>
      </c>
      <c r="J11" s="8">
        <f>'номера продуктов'!J11</f>
        <v>107050</v>
      </c>
      <c r="K11" s="14" t="str">
        <f>'номера продуктов'!K11</f>
        <v>В-28-2-500-ДВ</v>
      </c>
      <c r="L11" s="8" t="str">
        <f>'номера продуктов'!L11</f>
        <v>BB</v>
      </c>
      <c r="M11" s="8">
        <f>'номера продуктов'!M11</f>
        <v>10</v>
      </c>
      <c r="N11" s="8">
        <f>'номера продуктов'!N11</f>
        <v>410</v>
      </c>
      <c r="O11" s="8">
        <f>'номера продуктов'!O11</f>
        <v>1782</v>
      </c>
      <c r="P11" s="8" t="str">
        <f>'номера продуктов'!P11</f>
        <v>CTUP(i)6</v>
      </c>
      <c r="Q11" s="8">
        <f>'номера продуктов'!Q11</f>
        <v>6</v>
      </c>
      <c r="R11" s="11">
        <f>'номера продуктов'!R11</f>
        <v>1788</v>
      </c>
      <c r="S11" s="8">
        <f>'номера продуктов'!S11</f>
        <v>6</v>
      </c>
      <c r="T11" s="8">
        <f>'номера продуктов'!T11</f>
        <v>0</v>
      </c>
      <c r="U11" s="14">
        <f>'номера продуктов'!U11</f>
        <v>0</v>
      </c>
      <c r="V11" s="8">
        <f>'номера продуктов'!V11</f>
        <v>0</v>
      </c>
      <c r="W11" s="8">
        <f>'номера продуктов'!W11</f>
        <v>0</v>
      </c>
      <c r="X11" s="8">
        <f>'номера продуктов'!X11</f>
        <v>0</v>
      </c>
      <c r="Y11" s="8">
        <f>'номера продуктов'!Y11</f>
        <v>0</v>
      </c>
      <c r="Z11" s="8">
        <f>'номера продуктов'!Z11</f>
        <v>7</v>
      </c>
      <c r="AA11" s="8">
        <f>'номера продуктов'!AA11</f>
        <v>0</v>
      </c>
      <c r="AB11" s="8">
        <f>'номера продуктов'!AB11</f>
        <v>0</v>
      </c>
      <c r="AC11" s="8" t="str">
        <f>'номера продуктов'!AC11</f>
        <v>Бутылка стеклянная</v>
      </c>
      <c r="AD11" s="137">
        <f>'номера продуктов'!AD11</f>
        <v>0</v>
      </c>
      <c r="AE11" s="8">
        <f>'номера продуктов'!AE11</f>
        <v>0</v>
      </c>
      <c r="AF11" s="8" t="str">
        <f>'номера продуктов'!AF11</f>
        <v>ГОСТ 32131-2013</v>
      </c>
      <c r="AG11" s="8" t="str">
        <f>'номера продуктов'!AG11</f>
        <v>СТО 05073669-003-2013</v>
      </c>
      <c r="AH11" s="13">
        <f>'номера продуктов'!AH11</f>
        <v>0</v>
      </c>
    </row>
    <row r="12" spans="1:34" ht="12.75" customHeight="1" x14ac:dyDescent="0.2">
      <c r="A12" s="8">
        <f>'номера продуктов'!A12</f>
        <v>11</v>
      </c>
      <c r="B12" s="8">
        <f>'номера продуктов'!B12</f>
        <v>11</v>
      </c>
      <c r="C12" s="14" t="str">
        <f>'номера продуктов'!C12</f>
        <v>Крепкий алкоголь</v>
      </c>
      <c r="D12" s="14" t="str">
        <f>'номера продуктов'!D12</f>
        <v>Камарг</v>
      </c>
      <c r="E12" s="8" t="str">
        <f>'номера продуктов'!E12</f>
        <v>КПМ-26-250-Казенка</v>
      </c>
      <c r="F12" s="56">
        <f>'номера продуктов'!F12</f>
        <v>120025</v>
      </c>
      <c r="G12" s="8">
        <f>'номера продуктов'!G12</f>
        <v>11100011</v>
      </c>
      <c r="H12" s="8">
        <f>'номера продуктов'!H12</f>
        <v>250</v>
      </c>
      <c r="I12" s="14" t="str">
        <f>'номера продуктов'!I12</f>
        <v>250 мл Казенка</v>
      </c>
      <c r="J12" s="8">
        <f>'номера продуктов'!J12</f>
        <v>120025</v>
      </c>
      <c r="K12" s="14" t="str">
        <f>'номера продуктов'!K12</f>
        <v>КПМ-26-250-Казенка</v>
      </c>
      <c r="L12" s="8" t="str">
        <f>'номера продуктов'!L12</f>
        <v>BB</v>
      </c>
      <c r="M12" s="8">
        <f>'номера продуктов'!M12</f>
        <v>10</v>
      </c>
      <c r="N12" s="8">
        <f>'номера продуктов'!N12</f>
        <v>240</v>
      </c>
      <c r="O12" s="8">
        <f>'номера продуктов'!O12</f>
        <v>3360</v>
      </c>
      <c r="P12" s="8" t="str">
        <f>'номера продуктов'!P12</f>
        <v>CTUP(i)8</v>
      </c>
      <c r="Q12" s="8">
        <f>'номера продуктов'!Q12</f>
        <v>8</v>
      </c>
      <c r="R12" s="11">
        <f>'номера продуктов'!R12</f>
        <v>1822</v>
      </c>
      <c r="S12" s="8">
        <f>'номера продуктов'!S12</f>
        <v>8</v>
      </c>
      <c r="T12" s="8">
        <f>'номера продуктов'!T12</f>
        <v>0</v>
      </c>
      <c r="U12" s="14">
        <f>'номера продуктов'!U12</f>
        <v>0</v>
      </c>
      <c r="V12" s="8">
        <f>'номера продуктов'!V12</f>
        <v>0</v>
      </c>
      <c r="W12" s="8">
        <f>'номера продуктов'!W12</f>
        <v>0</v>
      </c>
      <c r="X12" s="8">
        <f>'номера продуктов'!X12</f>
        <v>0</v>
      </c>
      <c r="Y12" s="8">
        <f>'номера продуктов'!Y12</f>
        <v>0</v>
      </c>
      <c r="Z12" s="8">
        <f>'номера продуктов'!Z12</f>
        <v>9</v>
      </c>
      <c r="AA12" s="8">
        <f>'номера продуктов'!AA12</f>
        <v>0</v>
      </c>
      <c r="AB12" s="8">
        <f>'номера продуктов'!AB12</f>
        <v>0</v>
      </c>
      <c r="AC12" s="8" t="str">
        <f>'номера продуктов'!AC12</f>
        <v>Бутылка стеклянная</v>
      </c>
      <c r="AD12" s="137">
        <f>'номера продуктов'!AD12</f>
        <v>0</v>
      </c>
      <c r="AE12" s="8">
        <f>'номера продуктов'!AE12</f>
        <v>0</v>
      </c>
      <c r="AF12" s="8" t="str">
        <f>'номера продуктов'!AF12</f>
        <v>ГОСТ 32131-2013</v>
      </c>
      <c r="AG12" s="8" t="str">
        <f>'номера продуктов'!AG12</f>
        <v>СТО 99982965-001-2008 с изменениями №1,2,3,4,5,6 от июля 2014г.</v>
      </c>
      <c r="AH12" s="13">
        <f>'номера продуктов'!AH12</f>
        <v>0</v>
      </c>
    </row>
    <row r="13" spans="1:34" ht="12.75" customHeight="1" x14ac:dyDescent="0.2">
      <c r="A13" s="8">
        <f>'номера продуктов'!A13</f>
        <v>12</v>
      </c>
      <c r="B13" s="8">
        <f>'номера продуктов'!B13</f>
        <v>11</v>
      </c>
      <c r="C13" s="14" t="str">
        <f>'номера продуктов'!C13</f>
        <v>Крепкий алкоголь</v>
      </c>
      <c r="D13" s="14" t="str">
        <f>'номера продуктов'!D13</f>
        <v>Камарг</v>
      </c>
      <c r="E13" s="8" t="str">
        <f>'номера продуктов'!E13</f>
        <v>КПМ-30-500-Казенка</v>
      </c>
      <c r="F13" s="56">
        <f>'номера продуктов'!F13</f>
        <v>119050</v>
      </c>
      <c r="G13" s="8">
        <f>'номера продуктов'!G13</f>
        <v>11100012</v>
      </c>
      <c r="H13" s="8">
        <f>'номера продуктов'!H13</f>
        <v>500</v>
      </c>
      <c r="I13" s="14" t="str">
        <f>'номера продуктов'!I13</f>
        <v>500 мл Казенка</v>
      </c>
      <c r="J13" s="8">
        <f>'номера продуктов'!J13</f>
        <v>119050</v>
      </c>
      <c r="K13" s="14" t="str">
        <f>'номера продуктов'!K13</f>
        <v>КПМ-30-500-Казенка</v>
      </c>
      <c r="L13" s="8" t="str">
        <f>'номера продуктов'!L13</f>
        <v>BB</v>
      </c>
      <c r="M13" s="8">
        <f>'номера продуктов'!M13</f>
        <v>10</v>
      </c>
      <c r="N13" s="8">
        <f>'номера продуктов'!N13</f>
        <v>390</v>
      </c>
      <c r="O13" s="8">
        <f>'номера продуктов'!O13</f>
        <v>1904</v>
      </c>
      <c r="P13" s="8" t="str">
        <f>'номера продуктов'!P13</f>
        <v>CTUP(i)7</v>
      </c>
      <c r="Q13" s="8">
        <f>'номера продуктов'!Q13</f>
        <v>7</v>
      </c>
      <c r="R13" s="11">
        <f>'номера продуктов'!R13</f>
        <v>2019</v>
      </c>
      <c r="S13" s="8">
        <f>'номера продуктов'!S13</f>
        <v>7</v>
      </c>
      <c r="T13" s="8">
        <f>'номера продуктов'!T13</f>
        <v>0</v>
      </c>
      <c r="U13" s="14">
        <f>'номера продуктов'!U13</f>
        <v>0</v>
      </c>
      <c r="V13" s="8">
        <f>'номера продуктов'!V13</f>
        <v>0</v>
      </c>
      <c r="W13" s="8">
        <f>'номера продуктов'!W13</f>
        <v>0</v>
      </c>
      <c r="X13" s="8">
        <f>'номера продуктов'!X13</f>
        <v>0</v>
      </c>
      <c r="Y13" s="8">
        <f>'номера продуктов'!Y13</f>
        <v>0</v>
      </c>
      <c r="Z13" s="8">
        <f>'номера продуктов'!Z13</f>
        <v>8</v>
      </c>
      <c r="AA13" s="8">
        <f>'номера продуктов'!AA13</f>
        <v>0</v>
      </c>
      <c r="AB13" s="8">
        <f>'номера продуктов'!AB13</f>
        <v>0</v>
      </c>
      <c r="AC13" s="8" t="str">
        <f>'номера продуктов'!AC13</f>
        <v>Бутылка стеклянная</v>
      </c>
      <c r="AD13" s="137">
        <f>'номера продуктов'!AD13</f>
        <v>0</v>
      </c>
      <c r="AE13" s="8">
        <f>'номера продуктов'!AE13</f>
        <v>0</v>
      </c>
      <c r="AF13" s="8" t="str">
        <f>'номера продуктов'!AF13</f>
        <v>ГОСТ 32131-2013</v>
      </c>
      <c r="AG13" s="8" t="str">
        <f>'номера продуктов'!AG13</f>
        <v>СТО 99982965-001-2008 с изменениями №1,2,3,4,5,6 от июля 2014г.</v>
      </c>
      <c r="AH13" s="13">
        <f>'номера продуктов'!AH13</f>
        <v>0</v>
      </c>
    </row>
    <row r="14" spans="1:34" ht="12.75" customHeight="1" x14ac:dyDescent="0.2">
      <c r="A14" s="8">
        <f>'номера продуктов'!A14</f>
        <v>13</v>
      </c>
      <c r="B14" s="8">
        <f>'номера продуктов'!B14</f>
        <v>11</v>
      </c>
      <c r="C14" s="14" t="str">
        <f>'номера продуктов'!C14</f>
        <v>Крепкий алкоголь</v>
      </c>
      <c r="D14" s="14" t="str">
        <f>'номера продуктов'!D14</f>
        <v>Камарг</v>
      </c>
      <c r="E14" s="8" t="str">
        <f>'номера продуктов'!E14</f>
        <v>КПМ-30-700-Казенка</v>
      </c>
      <c r="F14" s="56">
        <f>'номера продуктов'!F14</f>
        <v>103070</v>
      </c>
      <c r="G14" s="8">
        <f>'номера продуктов'!G14</f>
        <v>11100013</v>
      </c>
      <c r="H14" s="8">
        <f>'номера продуктов'!H14</f>
        <v>700</v>
      </c>
      <c r="I14" s="14" t="str">
        <f>'номера продуктов'!I14</f>
        <v>700 мл Казенка</v>
      </c>
      <c r="J14" s="8">
        <f>'номера продуктов'!J14</f>
        <v>103070</v>
      </c>
      <c r="K14" s="14" t="str">
        <f>'номера продуктов'!K14</f>
        <v>КПМ-30-700-Казенка</v>
      </c>
      <c r="L14" s="8" t="str">
        <f>'номера продуктов'!L14</f>
        <v>BB</v>
      </c>
      <c r="M14" s="8">
        <f>'номера продуктов'!M14</f>
        <v>10</v>
      </c>
      <c r="N14" s="8">
        <f>'номера продуктов'!N14</f>
        <v>520</v>
      </c>
      <c r="O14" s="8">
        <f>'номера продуктов'!O14</f>
        <v>1350</v>
      </c>
      <c r="P14" s="8" t="str">
        <f>'номера продуктов'!P14</f>
        <v>CTUP(i)6</v>
      </c>
      <c r="Q14" s="8">
        <f>'номера продуктов'!Q14</f>
        <v>6</v>
      </c>
      <c r="R14" s="11">
        <f>'номера продуктов'!R14</f>
        <v>1917</v>
      </c>
      <c r="S14" s="8">
        <f>'номера продуктов'!S14</f>
        <v>6</v>
      </c>
      <c r="T14" s="8">
        <f>'номера продуктов'!T14</f>
        <v>0</v>
      </c>
      <c r="U14" s="14">
        <f>'номера продуктов'!U14</f>
        <v>0</v>
      </c>
      <c r="V14" s="8">
        <f>'номера продуктов'!V14</f>
        <v>0</v>
      </c>
      <c r="W14" s="8">
        <f>'номера продуктов'!W14</f>
        <v>0</v>
      </c>
      <c r="X14" s="8">
        <f>'номера продуктов'!X14</f>
        <v>0</v>
      </c>
      <c r="Y14" s="8">
        <f>'номера продуктов'!Y14</f>
        <v>0</v>
      </c>
      <c r="Z14" s="8">
        <f>'номера продуктов'!Z14</f>
        <v>7</v>
      </c>
      <c r="AA14" s="8">
        <f>'номера продуктов'!AA14</f>
        <v>0</v>
      </c>
      <c r="AB14" s="8">
        <f>'номера продуктов'!AB14</f>
        <v>0</v>
      </c>
      <c r="AC14" s="8" t="str">
        <f>'номера продуктов'!AC14</f>
        <v>Бутылка стеклянная</v>
      </c>
      <c r="AD14" s="137">
        <f>'номера продуктов'!AD14</f>
        <v>0</v>
      </c>
      <c r="AE14" s="8">
        <f>'номера продуктов'!AE14</f>
        <v>0</v>
      </c>
      <c r="AF14" s="8" t="str">
        <f>'номера продуктов'!AF14</f>
        <v>ГОСТ 32131-2013</v>
      </c>
      <c r="AG14" s="8" t="str">
        <f>'номера продуктов'!AG14</f>
        <v>СТО 99982965-001-2008 с изменениями №1,2,3,4,5,6 от июля 2014г.</v>
      </c>
      <c r="AH14" s="13">
        <f>'номера продуктов'!AH14</f>
        <v>0</v>
      </c>
    </row>
    <row r="15" spans="1:34" ht="12.75" customHeight="1" x14ac:dyDescent="0.2">
      <c r="A15" s="8">
        <f>'номера продуктов'!A15</f>
        <v>14</v>
      </c>
      <c r="B15" s="8">
        <f>'номера продуктов'!B15</f>
        <v>11</v>
      </c>
      <c r="C15" s="14" t="str">
        <f>'номера продуктов'!C15</f>
        <v>Крепкий алкоголь</v>
      </c>
      <c r="D15" s="14" t="str">
        <f>'номера продуктов'!D15</f>
        <v>Камарг</v>
      </c>
      <c r="E15" s="8" t="str">
        <f>'номера продуктов'!E15</f>
        <v>КПМ-30-1000-Казенка</v>
      </c>
      <c r="F15" s="56">
        <f>'номера продуктов'!F15</f>
        <v>102799</v>
      </c>
      <c r="G15" s="8">
        <f>'номера продуктов'!G15</f>
        <v>11100014</v>
      </c>
      <c r="H15" s="8">
        <f>'номера продуктов'!H15</f>
        <v>1000</v>
      </c>
      <c r="I15" s="14" t="str">
        <f>'номера продуктов'!I15</f>
        <v>1000 мл Казенка</v>
      </c>
      <c r="J15" s="8">
        <f>'номера продуктов'!J15</f>
        <v>102799</v>
      </c>
      <c r="K15" s="14" t="str">
        <f>'номера продуктов'!K15</f>
        <v>КПМ-30-1000-Казенка</v>
      </c>
      <c r="L15" s="8" t="str">
        <f>'номера продуктов'!L15</f>
        <v>BB</v>
      </c>
      <c r="M15" s="8">
        <f>'номера продуктов'!M15</f>
        <v>10</v>
      </c>
      <c r="N15" s="8">
        <f>'номера продуктов'!N15</f>
        <v>610</v>
      </c>
      <c r="O15" s="8">
        <f>'номера продуктов'!O15</f>
        <v>1053</v>
      </c>
      <c r="P15" s="8" t="str">
        <f>'номера продуктов'!P15</f>
        <v>CTUP(i)6</v>
      </c>
      <c r="Q15" s="8">
        <f>'номера продуктов'!Q15</f>
        <v>6</v>
      </c>
      <c r="R15" s="11">
        <f>'номера продуктов'!R15</f>
        <v>2098.8000000000002</v>
      </c>
      <c r="S15" s="8">
        <f>'номера продуктов'!S15</f>
        <v>6</v>
      </c>
      <c r="T15" s="8">
        <f>'номера продуктов'!T15</f>
        <v>0</v>
      </c>
      <c r="U15" s="14">
        <f>'номера продуктов'!U15</f>
        <v>0</v>
      </c>
      <c r="V15" s="8">
        <f>'номера продуктов'!V15</f>
        <v>0</v>
      </c>
      <c r="W15" s="8">
        <f>'номера продуктов'!W15</f>
        <v>0</v>
      </c>
      <c r="X15" s="8">
        <f>'номера продуктов'!X15</f>
        <v>0</v>
      </c>
      <c r="Y15" s="8">
        <f>'номера продуктов'!Y15</f>
        <v>0</v>
      </c>
      <c r="Z15" s="8">
        <f>'номера продуктов'!Z15</f>
        <v>7</v>
      </c>
      <c r="AA15" s="8">
        <f>'номера продуктов'!AA15</f>
        <v>0</v>
      </c>
      <c r="AB15" s="8">
        <f>'номера продуктов'!AB15</f>
        <v>0</v>
      </c>
      <c r="AC15" s="8" t="str">
        <f>'номера продуктов'!AC15</f>
        <v>Бутылка стеклянная</v>
      </c>
      <c r="AD15" s="137">
        <f>'номера продуктов'!AD15</f>
        <v>0</v>
      </c>
      <c r="AE15" s="8">
        <f>'номера продуктов'!AE15</f>
        <v>0</v>
      </c>
      <c r="AF15" s="8" t="str">
        <f>'номера продуктов'!AF15</f>
        <v>ГОСТ 32131-2013</v>
      </c>
      <c r="AG15" s="8" t="str">
        <f>'номера продуктов'!AG15</f>
        <v>СТО 99982965-001-2008 с изменениями №1,2,3,4,5,6 от июля 2014г.</v>
      </c>
      <c r="AH15" s="13">
        <f>'номера продуктов'!AH15</f>
        <v>0</v>
      </c>
    </row>
    <row r="16" spans="1:34" ht="12.75" customHeight="1" x14ac:dyDescent="0.2">
      <c r="A16" s="8">
        <f>'номера продуктов'!A16</f>
        <v>15</v>
      </c>
      <c r="B16" s="8">
        <f>'номера продуктов'!B16</f>
        <v>11</v>
      </c>
      <c r="C16" s="14" t="str">
        <f>'номера продуктов'!C16</f>
        <v>Крепкий алкоголь</v>
      </c>
      <c r="D16" s="14" t="str">
        <f>'номера продуктов'!D16</f>
        <v>Камарг</v>
      </c>
      <c r="E16" s="8" t="str">
        <f>'номера продуктов'!E16</f>
        <v>КПМ-26-250-Казенка NEW</v>
      </c>
      <c r="F16" s="56">
        <f>'номера продуктов'!F16</f>
        <v>116725</v>
      </c>
      <c r="G16" s="8">
        <f>'номера продуктов'!G16</f>
        <v>11100015</v>
      </c>
      <c r="H16" s="8">
        <f>'номера продуктов'!H16</f>
        <v>250</v>
      </c>
      <c r="I16" s="14" t="str">
        <f>'номера продуктов'!I16</f>
        <v>250 мл Казенка NEW</v>
      </c>
      <c r="J16" s="8">
        <f>'номера продуктов'!J16</f>
        <v>116725</v>
      </c>
      <c r="K16" s="14" t="str">
        <f>'номера продуктов'!K16</f>
        <v>КПМ-26-250-Казенка NEW</v>
      </c>
      <c r="L16" s="8" t="str">
        <f>'номера продуктов'!L16</f>
        <v>BB</v>
      </c>
      <c r="M16" s="8">
        <f>'номера продуктов'!M16</f>
        <v>10</v>
      </c>
      <c r="N16" s="8">
        <f>'номера продуктов'!N16</f>
        <v>230</v>
      </c>
      <c r="O16" s="8">
        <f>'номера продуктов'!O16</f>
        <v>2660</v>
      </c>
      <c r="P16" s="8" t="str">
        <f>'номера продуктов'!P16</f>
        <v>CTUP(i)7</v>
      </c>
      <c r="Q16" s="8">
        <f>'номера продуктов'!Q16</f>
        <v>7</v>
      </c>
      <c r="R16" s="11">
        <f>'номера продуктов'!R16</f>
        <v>1713.1000000000001</v>
      </c>
      <c r="S16" s="8">
        <f>'номера продуктов'!S16</f>
        <v>7</v>
      </c>
      <c r="T16" s="8">
        <f>'номера продуктов'!T16</f>
        <v>0</v>
      </c>
      <c r="U16" s="14">
        <f>'номера продуктов'!U16</f>
        <v>0</v>
      </c>
      <c r="V16" s="8">
        <f>'номера продуктов'!V16</f>
        <v>0</v>
      </c>
      <c r="W16" s="8">
        <f>'номера продуктов'!W16</f>
        <v>0</v>
      </c>
      <c r="X16" s="8">
        <f>'номера продуктов'!X16</f>
        <v>0</v>
      </c>
      <c r="Y16" s="8">
        <f>'номера продуктов'!Y16</f>
        <v>0</v>
      </c>
      <c r="Z16" s="8">
        <f>'номера продуктов'!Z16</f>
        <v>8</v>
      </c>
      <c r="AA16" s="8">
        <f>'номера продуктов'!AA16</f>
        <v>0</v>
      </c>
      <c r="AB16" s="8">
        <f>'номера продуктов'!AB16</f>
        <v>0</v>
      </c>
      <c r="AC16" s="8" t="str">
        <f>'номера продуктов'!AC16</f>
        <v>Бутылка стеклянная</v>
      </c>
      <c r="AD16" s="137">
        <f>'номера продуктов'!AD16</f>
        <v>0</v>
      </c>
      <c r="AE16" s="8">
        <f>'номера продуктов'!AE16</f>
        <v>0</v>
      </c>
      <c r="AF16" s="8" t="str">
        <f>'номера продуктов'!AF16</f>
        <v>ГОСТ 32131-2013</v>
      </c>
      <c r="AG16" s="8" t="str">
        <f>'номера продуктов'!AG16</f>
        <v>СТО 99982965-001-2008 с изменениями №1,2,3,4,5,6 от июля 2014г.</v>
      </c>
      <c r="AH16" s="13">
        <f>'номера продуктов'!AH16</f>
        <v>0</v>
      </c>
    </row>
    <row r="17" spans="1:34" ht="12.75" customHeight="1" x14ac:dyDescent="0.2">
      <c r="A17" s="8">
        <f>'номера продуктов'!A17</f>
        <v>16</v>
      </c>
      <c r="B17" s="8">
        <f>'номера продуктов'!B17</f>
        <v>11</v>
      </c>
      <c r="C17" s="14" t="str">
        <f>'номера продуктов'!C17</f>
        <v>Крепкий алкоголь</v>
      </c>
      <c r="D17" s="14" t="str">
        <f>'номера продуктов'!D17</f>
        <v>Камарг</v>
      </c>
      <c r="E17" s="8" t="str">
        <f>'номера продуктов'!E17</f>
        <v>КПМ-30-500-Казенка NEW</v>
      </c>
      <c r="F17" s="56">
        <f>'номера продуктов'!F17</f>
        <v>116850</v>
      </c>
      <c r="G17" s="8">
        <f>'номера продуктов'!G17</f>
        <v>11100016</v>
      </c>
      <c r="H17" s="8">
        <f>'номера продуктов'!H17</f>
        <v>500</v>
      </c>
      <c r="I17" s="14" t="str">
        <f>'номера продуктов'!I17</f>
        <v>500 мл Казенка NEW</v>
      </c>
      <c r="J17" s="8">
        <f>'номера продуктов'!J17</f>
        <v>116850</v>
      </c>
      <c r="K17" s="14" t="str">
        <f>'номера продуктов'!K17</f>
        <v>КПМ-30-500-Казенка NEW</v>
      </c>
      <c r="L17" s="8" t="str">
        <f>'номера продуктов'!L17</f>
        <v>BB</v>
      </c>
      <c r="M17" s="8">
        <f>'номера продуктов'!M17</f>
        <v>10</v>
      </c>
      <c r="N17" s="8">
        <f>'номера продуктов'!N17</f>
        <v>400</v>
      </c>
      <c r="O17" s="8">
        <f>'номера продуктов'!O17</f>
        <v>1536</v>
      </c>
      <c r="P17" s="8" t="str">
        <f>'номера продуктов'!P17</f>
        <v>CTUP(i)6</v>
      </c>
      <c r="Q17" s="8">
        <f>'номера продуктов'!Q17</f>
        <v>6</v>
      </c>
      <c r="R17" s="11">
        <f>'номера продуктов'!R17</f>
        <v>1820.3999999999999</v>
      </c>
      <c r="S17" s="8">
        <f>'номера продуктов'!S17</f>
        <v>6</v>
      </c>
      <c r="T17" s="8">
        <f>'номера продуктов'!T17</f>
        <v>0</v>
      </c>
      <c r="U17" s="14">
        <f>'номера продуктов'!U17</f>
        <v>0</v>
      </c>
      <c r="V17" s="8">
        <f>'номера продуктов'!V17</f>
        <v>0</v>
      </c>
      <c r="W17" s="8">
        <f>'номера продуктов'!W17</f>
        <v>0</v>
      </c>
      <c r="X17" s="8">
        <f>'номера продуктов'!X17</f>
        <v>0</v>
      </c>
      <c r="Y17" s="8">
        <f>'номера продуктов'!Y17</f>
        <v>0</v>
      </c>
      <c r="Z17" s="8">
        <f>'номера продуктов'!Z17</f>
        <v>7</v>
      </c>
      <c r="AA17" s="8">
        <f>'номера продуктов'!AA17</f>
        <v>0</v>
      </c>
      <c r="AB17" s="8">
        <f>'номера продуктов'!AB17</f>
        <v>0</v>
      </c>
      <c r="AC17" s="8" t="str">
        <f>'номера продуктов'!AC17</f>
        <v>Бутылка стеклянная</v>
      </c>
      <c r="AD17" s="137">
        <f>'номера продуктов'!AD17</f>
        <v>0</v>
      </c>
      <c r="AE17" s="8">
        <f>'номера продуктов'!AE17</f>
        <v>0</v>
      </c>
      <c r="AF17" s="8" t="str">
        <f>'номера продуктов'!AF17</f>
        <v>ГОСТ 32131-2013</v>
      </c>
      <c r="AG17" s="8" t="str">
        <f>'номера продуктов'!AG17</f>
        <v>СТО 99982965-001-2008 с изменениями №1,2,3,4,5,6 от июля 2014г.</v>
      </c>
      <c r="AH17" s="13">
        <f>'номера продуктов'!AH17</f>
        <v>0</v>
      </c>
    </row>
    <row r="18" spans="1:34" ht="12.75" customHeight="1" x14ac:dyDescent="0.2">
      <c r="A18" s="8">
        <f>'номера продуктов'!A18</f>
        <v>17</v>
      </c>
      <c r="B18" s="8">
        <f>'номера продуктов'!B18</f>
        <v>11</v>
      </c>
      <c r="C18" s="14" t="str">
        <f>'номера продуктов'!C18</f>
        <v>Крепкий алкоголь</v>
      </c>
      <c r="D18" s="14" t="str">
        <f>'номера продуктов'!D18</f>
        <v>Камарг</v>
      </c>
      <c r="E18" s="8" t="str">
        <f>'номера продуктов'!E18</f>
        <v>КПМ-30-700-Казенка New</v>
      </c>
      <c r="F18" s="56">
        <f>'номера продуктов'!F18</f>
        <v>116970</v>
      </c>
      <c r="G18" s="8">
        <f>'номера продуктов'!G18</f>
        <v>11100017</v>
      </c>
      <c r="H18" s="8">
        <f>'номера продуктов'!H18</f>
        <v>700</v>
      </c>
      <c r="I18" s="14" t="str">
        <f>'номера продуктов'!I18</f>
        <v>700 мл Казенка NEW</v>
      </c>
      <c r="J18" s="8">
        <f>'номера продуктов'!J18</f>
        <v>116970</v>
      </c>
      <c r="K18" s="14" t="str">
        <f>'номера продуктов'!K18</f>
        <v>КПМ-30-700-Казенка New</v>
      </c>
      <c r="L18" s="8" t="str">
        <f>'номера продуктов'!L18</f>
        <v>BB</v>
      </c>
      <c r="M18" s="8">
        <f>'номера продуктов'!M18</f>
        <v>10</v>
      </c>
      <c r="N18" s="8">
        <f>'номера продуктов'!N18</f>
        <v>525</v>
      </c>
      <c r="O18" s="8">
        <f>'номера продуктов'!O18</f>
        <v>910</v>
      </c>
      <c r="P18" s="8" t="str">
        <f>'номера продуктов'!P18</f>
        <v>CTUP(i)5</v>
      </c>
      <c r="Q18" s="8">
        <f>'номера продуктов'!Q18</f>
        <v>5</v>
      </c>
      <c r="R18" s="11">
        <f>'номера продуктов'!R18</f>
        <v>1618.5</v>
      </c>
      <c r="S18" s="8">
        <f>'номера продуктов'!S18</f>
        <v>5</v>
      </c>
      <c r="T18" s="8">
        <f>'номера продуктов'!T18</f>
        <v>0</v>
      </c>
      <c r="U18" s="14">
        <f>'номера продуктов'!U18</f>
        <v>0</v>
      </c>
      <c r="V18" s="8">
        <f>'номера продуктов'!V18</f>
        <v>0</v>
      </c>
      <c r="W18" s="8">
        <f>'номера продуктов'!W18</f>
        <v>0</v>
      </c>
      <c r="X18" s="8">
        <f>'номера продуктов'!X18</f>
        <v>0</v>
      </c>
      <c r="Y18" s="8">
        <f>'номера продуктов'!Y18</f>
        <v>0</v>
      </c>
      <c r="Z18" s="8">
        <f>'номера продуктов'!Z18</f>
        <v>6</v>
      </c>
      <c r="AA18" s="8">
        <f>'номера продуктов'!AA18</f>
        <v>0</v>
      </c>
      <c r="AB18" s="8">
        <f>'номера продуктов'!AB18</f>
        <v>0</v>
      </c>
      <c r="AC18" s="8" t="str">
        <f>'номера продуктов'!AC18</f>
        <v>Бутылка стеклянная</v>
      </c>
      <c r="AD18" s="137">
        <f>'номера продуктов'!AD18</f>
        <v>0</v>
      </c>
      <c r="AE18" s="8">
        <f>'номера продуктов'!AE18</f>
        <v>0</v>
      </c>
      <c r="AF18" s="8" t="str">
        <f>'номера продуктов'!AF18</f>
        <v>ГОСТ 32131-2013</v>
      </c>
      <c r="AG18" s="8" t="str">
        <f>'номера продуктов'!AG18</f>
        <v>СТО 99982965-001-2008 с изменениями №1,2,3,4,5,6 от июля 2014г.</v>
      </c>
      <c r="AH18" s="13">
        <f>'номера продуктов'!AH18</f>
        <v>0</v>
      </c>
    </row>
    <row r="19" spans="1:34" ht="12.75" customHeight="1" x14ac:dyDescent="0.2">
      <c r="A19" s="8">
        <f>'номера продуктов'!A19</f>
        <v>18</v>
      </c>
      <c r="B19" s="8">
        <f>'номера продуктов'!B19</f>
        <v>11</v>
      </c>
      <c r="C19" s="14" t="str">
        <f>'номера продуктов'!C19</f>
        <v>Крепкий алкоголь</v>
      </c>
      <c r="D19" s="14" t="str">
        <f>'номера продуктов'!D19</f>
        <v>Камарг</v>
      </c>
      <c r="E19" s="8" t="str">
        <f>'номера продуктов'!E19</f>
        <v>КПМ-30-1000-Казенка NEW</v>
      </c>
      <c r="F19" s="56">
        <f>'номера продуктов'!F19</f>
        <v>117099</v>
      </c>
      <c r="G19" s="8">
        <f>'номера продуктов'!G19</f>
        <v>11100018</v>
      </c>
      <c r="H19" s="8">
        <f>'номера продуктов'!H19</f>
        <v>1000</v>
      </c>
      <c r="I19" s="14" t="str">
        <f>'номера продуктов'!I19</f>
        <v>1000 мл Казенка NEW</v>
      </c>
      <c r="J19" s="8">
        <f>'номера продуктов'!J19</f>
        <v>117099</v>
      </c>
      <c r="K19" s="14" t="str">
        <f>'номера продуктов'!K19</f>
        <v>КПМ-30-1000-Казенка NEW</v>
      </c>
      <c r="L19" s="8" t="str">
        <f>'номера продуктов'!L19</f>
        <v>BB</v>
      </c>
      <c r="M19" s="8">
        <f>'номера продуктов'!M19</f>
        <v>10</v>
      </c>
      <c r="N19" s="8">
        <f>'номера продуктов'!N19</f>
        <v>660</v>
      </c>
      <c r="O19" s="8">
        <f>'номера продуктов'!O19</f>
        <v>720</v>
      </c>
      <c r="P19" s="8" t="str">
        <f>'номера продуктов'!P19</f>
        <v>CTUP(i)5</v>
      </c>
      <c r="Q19" s="8">
        <f>'номера продуктов'!Q19</f>
        <v>5</v>
      </c>
      <c r="R19" s="11">
        <f>'номера продуктов'!R19</f>
        <v>1732</v>
      </c>
      <c r="S19" s="8">
        <f>'номера продуктов'!S19</f>
        <v>5</v>
      </c>
      <c r="T19" s="8">
        <f>'номера продуктов'!T19</f>
        <v>0</v>
      </c>
      <c r="U19" s="14">
        <f>'номера продуктов'!U19</f>
        <v>0</v>
      </c>
      <c r="V19" s="8">
        <f>'номера продуктов'!V19</f>
        <v>0</v>
      </c>
      <c r="W19" s="8">
        <f>'номера продуктов'!W19</f>
        <v>0</v>
      </c>
      <c r="X19" s="8">
        <f>'номера продуктов'!X19</f>
        <v>0</v>
      </c>
      <c r="Y19" s="8">
        <f>'номера продуктов'!Y19</f>
        <v>0</v>
      </c>
      <c r="Z19" s="8">
        <f>'номера продуктов'!Z19</f>
        <v>6</v>
      </c>
      <c r="AA19" s="8">
        <f>'номера продуктов'!AA19</f>
        <v>0</v>
      </c>
      <c r="AB19" s="8">
        <f>'номера продуктов'!AB19</f>
        <v>0</v>
      </c>
      <c r="AC19" s="8" t="str">
        <f>'номера продуктов'!AC19</f>
        <v>Бутылка стеклянная</v>
      </c>
      <c r="AD19" s="137">
        <f>'номера продуктов'!AD19</f>
        <v>0</v>
      </c>
      <c r="AE19" s="8">
        <f>'номера продуктов'!AE19</f>
        <v>0</v>
      </c>
      <c r="AF19" s="8" t="str">
        <f>'номера продуктов'!AF19</f>
        <v>ГОСТ 32131-2013</v>
      </c>
      <c r="AG19" s="8" t="str">
        <f>'номера продуктов'!AG19</f>
        <v>СТО 99982965-001-2008 с изменениями №1,2,3,4,5,6 от июля 2014г.</v>
      </c>
      <c r="AH19" s="13">
        <f>'номера продуктов'!AH19</f>
        <v>0</v>
      </c>
    </row>
    <row r="20" spans="1:34" ht="12.75" customHeight="1" x14ac:dyDescent="0.2">
      <c r="A20" s="8">
        <f>'номера продуктов'!A20</f>
        <v>19</v>
      </c>
      <c r="B20" s="8">
        <f>'номера продуктов'!B20</f>
        <v>11</v>
      </c>
      <c r="C20" s="14" t="str">
        <f>'номера продуктов'!C20</f>
        <v>Крепкий алкоголь</v>
      </c>
      <c r="D20" s="14" t="str">
        <f>'номера продуктов'!D20</f>
        <v>Камарг</v>
      </c>
      <c r="E20" s="8" t="str">
        <f>'номера продуктов'!E20</f>
        <v>В-28-1спец-500-РП</v>
      </c>
      <c r="F20" s="56">
        <f>'номера продуктов'!F20</f>
        <v>111250</v>
      </c>
      <c r="G20" s="8">
        <f>'номера продуктов'!G20</f>
        <v>11100019</v>
      </c>
      <c r="H20" s="8">
        <f>'номера продуктов'!H20</f>
        <v>500</v>
      </c>
      <c r="I20" s="14" t="str">
        <f>'номера продуктов'!I20</f>
        <v>500 мл РП</v>
      </c>
      <c r="J20" s="8">
        <f>'номера продуктов'!J20</f>
        <v>111250</v>
      </c>
      <c r="K20" s="14" t="str">
        <f>'номера продуктов'!K20</f>
        <v>В-28-1спец-500-РП</v>
      </c>
      <c r="L20" s="8" t="str">
        <f>'номера продуктов'!L20</f>
        <v>BB</v>
      </c>
      <c r="M20" s="8">
        <f>'номера продуктов'!M20</f>
        <v>10</v>
      </c>
      <c r="N20" s="8">
        <f>'номера продуктов'!N20</f>
        <v>450</v>
      </c>
      <c r="O20" s="8">
        <f>'номера продуктов'!O20</f>
        <v>847</v>
      </c>
      <c r="P20" s="8" t="str">
        <f>'номера продуктов'!P20</f>
        <v>CTUP(i)7</v>
      </c>
      <c r="Q20" s="8">
        <f>'номера продуктов'!Q20</f>
        <v>7</v>
      </c>
      <c r="R20" s="11">
        <f>'номера продуктов'!R20</f>
        <v>2068</v>
      </c>
      <c r="S20" s="8">
        <f>'номера продуктов'!S20</f>
        <v>7</v>
      </c>
      <c r="T20" s="8">
        <f>'номера продуктов'!T20</f>
        <v>0</v>
      </c>
      <c r="U20" s="14">
        <f>'номера продуктов'!U20</f>
        <v>0</v>
      </c>
      <c r="V20" s="8">
        <f>'номера продуктов'!V20</f>
        <v>0</v>
      </c>
      <c r="W20" s="8">
        <f>'номера продуктов'!W20</f>
        <v>0</v>
      </c>
      <c r="X20" s="8">
        <f>'номера продуктов'!X20</f>
        <v>0</v>
      </c>
      <c r="Y20" s="8">
        <f>'номера продуктов'!Y20</f>
        <v>0</v>
      </c>
      <c r="Z20" s="8">
        <f>'номера продуктов'!Z20</f>
        <v>8</v>
      </c>
      <c r="AA20" s="8">
        <f>'номера продуктов'!AA20</f>
        <v>0</v>
      </c>
      <c r="AB20" s="8">
        <f>'номера продуктов'!AB20</f>
        <v>0</v>
      </c>
      <c r="AC20" s="8" t="str">
        <f>'номера продуктов'!AC20</f>
        <v>Бутылка стеклянная</v>
      </c>
      <c r="AD20" s="137">
        <f>'номера продуктов'!AD20</f>
        <v>0</v>
      </c>
      <c r="AE20" s="8">
        <f>'номера продуктов'!AE20</f>
        <v>0</v>
      </c>
      <c r="AF20" s="8" t="str">
        <f>'номера продуктов'!AF20</f>
        <v>ГОСТ 32131-2013</v>
      </c>
      <c r="AG20" s="8" t="str">
        <f>'номера продуктов'!AG20</f>
        <v>СТО 05073669-003-2013</v>
      </c>
      <c r="AH20" s="13">
        <f>'номера продуктов'!AH20</f>
        <v>0</v>
      </c>
    </row>
    <row r="21" spans="1:34" ht="12.75" customHeight="1" x14ac:dyDescent="0.2">
      <c r="A21" s="8">
        <f>'номера продуктов'!A21</f>
        <v>20</v>
      </c>
      <c r="B21" s="8">
        <f>'номера продуктов'!B21</f>
        <v>31</v>
      </c>
      <c r="C21" s="14" t="str">
        <f>'номера продуктов'!C21</f>
        <v>Банки для продуктов</v>
      </c>
      <c r="D21" s="14" t="str">
        <f>'номера продуктов'!D21</f>
        <v>Стандартный продукт</v>
      </c>
      <c r="E21" s="8" t="str">
        <f>'номера продуктов'!E21</f>
        <v>I-82-500-БА-3</v>
      </c>
      <c r="F21" s="56">
        <f>'номера продуктов'!F21</f>
        <v>301750</v>
      </c>
      <c r="G21" s="8">
        <f>'номера продуктов'!G21</f>
        <v>31100020</v>
      </c>
      <c r="H21" s="8">
        <f>'номера продуктов'!H21</f>
        <v>500</v>
      </c>
      <c r="I21" s="14" t="str">
        <f>'номера продуктов'!I21</f>
        <v>500 мл Банка СКО</v>
      </c>
      <c r="J21" s="8">
        <f>'номера продуктов'!J21</f>
        <v>301750</v>
      </c>
      <c r="K21" s="14" t="str">
        <f>'номера продуктов'!K21</f>
        <v>I-82-500-БА-3</v>
      </c>
      <c r="L21" s="8" t="str">
        <f>'номера продуктов'!L21</f>
        <v>PB</v>
      </c>
      <c r="M21" s="8">
        <f>'номера продуктов'!M21</f>
        <v>10</v>
      </c>
      <c r="N21" s="8">
        <f>'номера продуктов'!N21</f>
        <v>255</v>
      </c>
      <c r="O21" s="8">
        <f>'номера продуктов'!O21</f>
        <v>2873</v>
      </c>
      <c r="P21" s="8" t="str">
        <f>'номера продуктов'!P21</f>
        <v>CTUP(i)17</v>
      </c>
      <c r="Q21" s="8">
        <f>'номера продуктов'!Q21</f>
        <v>17</v>
      </c>
      <c r="R21" s="11">
        <f>'номера продуктов'!R21</f>
        <v>2206</v>
      </c>
      <c r="S21" s="8" t="str">
        <f>'номера продуктов'!S21</f>
        <v>17+1</v>
      </c>
      <c r="T21" s="8">
        <f>'номера продуктов'!T21</f>
        <v>0</v>
      </c>
      <c r="U21" s="14">
        <f>'номера продуктов'!U21</f>
        <v>0</v>
      </c>
      <c r="V21" s="8">
        <f>'номера продуктов'!V21</f>
        <v>0</v>
      </c>
      <c r="W21" s="8">
        <f>'номера продуктов'!W21</f>
        <v>0</v>
      </c>
      <c r="X21" s="8">
        <f>'номера продуктов'!X21</f>
        <v>0</v>
      </c>
      <c r="Y21" s="8">
        <f>'номера продуктов'!Y21</f>
        <v>0</v>
      </c>
      <c r="Z21" s="8">
        <f>'номера продуктов'!Z21</f>
        <v>18</v>
      </c>
      <c r="AA21" s="8">
        <f>'номера продуктов'!AA21</f>
        <v>0</v>
      </c>
      <c r="AB21" s="8">
        <f>'номера продуктов'!AB21</f>
        <v>0</v>
      </c>
      <c r="AC21" s="8" t="str">
        <f>'номера продуктов'!AC21</f>
        <v>Банка стеклянная</v>
      </c>
      <c r="AD21" s="137">
        <f>'номера продуктов'!AD21</f>
        <v>0</v>
      </c>
      <c r="AE21" s="8">
        <f>'номера продуктов'!AE21</f>
        <v>0</v>
      </c>
      <c r="AF21" s="8" t="str">
        <f>'номера продуктов'!AF21</f>
        <v>ГОСТ 5717.1-2014</v>
      </c>
      <c r="AG21" s="8">
        <f>'номера продуктов'!AG21</f>
        <v>0</v>
      </c>
      <c r="AH21" s="13">
        <f>'номера продуктов'!AH21</f>
        <v>0</v>
      </c>
    </row>
    <row r="22" spans="1:34" ht="12.75" customHeight="1" x14ac:dyDescent="0.2">
      <c r="A22" s="8">
        <f>'номера продуктов'!A22</f>
        <v>21</v>
      </c>
      <c r="B22" s="8">
        <f>'номера продуктов'!B22</f>
        <v>31</v>
      </c>
      <c r="C22" s="14" t="str">
        <f>'номера продуктов'!C22</f>
        <v>Банки для продуктов</v>
      </c>
      <c r="D22" s="14" t="str">
        <f>'номера продуктов'!D22</f>
        <v>Стандартный продукт</v>
      </c>
      <c r="E22" s="8" t="str">
        <f>'номера продуктов'!E22</f>
        <v>ТО82-700</v>
      </c>
      <c r="F22" s="56">
        <f>'номера продуктов'!F22</f>
        <v>301370</v>
      </c>
      <c r="G22" s="8">
        <f>'номера продуктов'!G22</f>
        <v>31100021</v>
      </c>
      <c r="H22" s="8">
        <f>'номера продуктов'!H22</f>
        <v>700</v>
      </c>
      <c r="I22" s="14" t="str">
        <f>'номера продуктов'!I22</f>
        <v>700 мл Банка ТО82</v>
      </c>
      <c r="J22" s="8">
        <f>'номера продуктов'!J22</f>
        <v>301370</v>
      </c>
      <c r="K22" s="14" t="str">
        <f>'номера продуктов'!K22</f>
        <v>ТО82-700</v>
      </c>
      <c r="L22" s="8" t="str">
        <f>'номера продуктов'!L22</f>
        <v>PB</v>
      </c>
      <c r="M22" s="8">
        <f>'номера продуктов'!M22</f>
        <v>10</v>
      </c>
      <c r="N22" s="8">
        <f>'номера продуктов'!N22</f>
        <v>310</v>
      </c>
      <c r="O22" s="8">
        <f>'номера продуктов'!O22</f>
        <v>1995</v>
      </c>
      <c r="P22" s="8" t="str">
        <f>'номера продуктов'!P22</f>
        <v>CTUP(i)15</v>
      </c>
      <c r="Q22" s="8">
        <f>'номера продуктов'!Q22</f>
        <v>15</v>
      </c>
      <c r="R22" s="11">
        <f>'номера продуктов'!R22</f>
        <v>2200.5</v>
      </c>
      <c r="S22" s="8">
        <f>'номера продуктов'!S22</f>
        <v>15</v>
      </c>
      <c r="T22" s="8">
        <f>'номера продуктов'!T22</f>
        <v>0</v>
      </c>
      <c r="U22" s="14">
        <f>'номера продуктов'!U22</f>
        <v>0</v>
      </c>
      <c r="V22" s="8">
        <f>'номера продуктов'!V22</f>
        <v>0</v>
      </c>
      <c r="W22" s="8">
        <f>'номера продуктов'!W22</f>
        <v>0</v>
      </c>
      <c r="X22" s="8">
        <f>'номера продуктов'!X22</f>
        <v>0</v>
      </c>
      <c r="Y22" s="8">
        <f>'номера продуктов'!Y22</f>
        <v>0</v>
      </c>
      <c r="Z22" s="8">
        <f>'номера продуктов'!Z22</f>
        <v>16</v>
      </c>
      <c r="AA22" s="8">
        <f>'номера продуктов'!AA22</f>
        <v>0</v>
      </c>
      <c r="AB22" s="8">
        <f>'номера продуктов'!AB22</f>
        <v>0</v>
      </c>
      <c r="AC22" s="8" t="str">
        <f>'номера продуктов'!AC22</f>
        <v>Банка стеклянная</v>
      </c>
      <c r="AD22" s="137">
        <f>'номера продуктов'!AD22</f>
        <v>0</v>
      </c>
      <c r="AE22" s="8">
        <f>'номера продуктов'!AE22</f>
        <v>0</v>
      </c>
      <c r="AF22" s="8" t="str">
        <f>'номера продуктов'!AF22</f>
        <v>ГОСТ 5717.1-2014</v>
      </c>
      <c r="AG22" s="8">
        <f>'номера продуктов'!AG22</f>
        <v>0</v>
      </c>
      <c r="AH22" s="13">
        <f>'номера продуктов'!AH22</f>
        <v>0</v>
      </c>
    </row>
    <row r="23" spans="1:34" ht="12.75" customHeight="1" x14ac:dyDescent="0.2">
      <c r="A23" s="8">
        <f>'номера продуктов'!A23</f>
        <v>22</v>
      </c>
      <c r="B23" s="8">
        <f>'номера продуктов'!B23</f>
        <v>11</v>
      </c>
      <c r="C23" s="14" t="str">
        <f>'номера продуктов'!C23</f>
        <v>Крепкий алкоголь</v>
      </c>
      <c r="D23" s="14" t="str">
        <f>'номера продуктов'!D23</f>
        <v>ВЕДК/Росспиртпром</v>
      </c>
      <c r="E23" s="8" t="str">
        <f>'номера продуктов'!E23</f>
        <v>В-27спец-250-Золотая</v>
      </c>
      <c r="F23" s="56">
        <f>'номера продуктов'!F23</f>
        <v>116425</v>
      </c>
      <c r="G23" s="8">
        <f>'номера продуктов'!G23</f>
        <v>11100022</v>
      </c>
      <c r="H23" s="8">
        <f>'номера продуктов'!H23</f>
        <v>250</v>
      </c>
      <c r="I23" s="14" t="str">
        <f>'номера продуктов'!I23</f>
        <v>250 мл Золотая</v>
      </c>
      <c r="J23" s="8">
        <f>'номера продуктов'!J23</f>
        <v>116425</v>
      </c>
      <c r="K23" s="14" t="str">
        <f>'номера продуктов'!K23</f>
        <v>В-27спец-250-Золотая</v>
      </c>
      <c r="L23" s="8" t="str">
        <f>'номера продуктов'!L23</f>
        <v>BB</v>
      </c>
      <c r="M23" s="8">
        <f>'номера продуктов'!M23</f>
        <v>10</v>
      </c>
      <c r="N23" s="8">
        <f>'номера продуктов'!N23</f>
        <v>285</v>
      </c>
      <c r="O23" s="8">
        <f>'номера продуктов'!O23</f>
        <v>2664</v>
      </c>
      <c r="P23" s="8" t="str">
        <f>'номера продуктов'!P23</f>
        <v>CTUP(i)8</v>
      </c>
      <c r="Q23" s="8">
        <f>'номера продуктов'!Q23</f>
        <v>8</v>
      </c>
      <c r="R23" s="11">
        <f>'номера продуктов'!R23</f>
        <v>1867.6</v>
      </c>
      <c r="S23" s="8">
        <f>'номера продуктов'!S23</f>
        <v>8</v>
      </c>
      <c r="T23" s="8">
        <f>'номера продуктов'!T23</f>
        <v>0</v>
      </c>
      <c r="U23" s="14">
        <f>'номера продуктов'!U23</f>
        <v>0</v>
      </c>
      <c r="V23" s="8">
        <f>'номера продуктов'!V23</f>
        <v>0</v>
      </c>
      <c r="W23" s="8">
        <f>'номера продуктов'!W23</f>
        <v>0</v>
      </c>
      <c r="X23" s="8">
        <f>'номера продуктов'!X23</f>
        <v>0</v>
      </c>
      <c r="Y23" s="8">
        <f>'номера продуктов'!Y23</f>
        <v>0</v>
      </c>
      <c r="Z23" s="8">
        <f>'номера продуктов'!Z23</f>
        <v>9</v>
      </c>
      <c r="AA23" s="8">
        <f>'номера продуктов'!AA23</f>
        <v>0</v>
      </c>
      <c r="AB23" s="8">
        <f>'номера продуктов'!AB23</f>
        <v>0</v>
      </c>
      <c r="AC23" s="8" t="str">
        <f>'номера продуктов'!AC23</f>
        <v>Бутылка стеклянная</v>
      </c>
      <c r="AD23" s="137">
        <f>'номера продуктов'!AD23</f>
        <v>0</v>
      </c>
      <c r="AE23" s="8">
        <f>'номера продуктов'!AE23</f>
        <v>0</v>
      </c>
      <c r="AF23" s="8" t="str">
        <f>'номера продуктов'!AF23</f>
        <v>ГОСТ 32131-2013</v>
      </c>
      <c r="AG23" s="8" t="str">
        <f>'номера продуктов'!AG23</f>
        <v>СТО 05073669-003-2013</v>
      </c>
      <c r="AH23" s="13">
        <f>'номера продуктов'!AH23</f>
        <v>0</v>
      </c>
    </row>
    <row r="24" spans="1:34" ht="12.75" customHeight="1" x14ac:dyDescent="0.2">
      <c r="A24" s="8">
        <f>'номера продуктов'!A24</f>
        <v>23</v>
      </c>
      <c r="B24" s="8">
        <f>'номера продуктов'!B24</f>
        <v>11</v>
      </c>
      <c r="C24" s="14" t="str">
        <f>'номера продуктов'!C24</f>
        <v>Крепкий алкоголь</v>
      </c>
      <c r="D24" s="14" t="str">
        <f>'номера продуктов'!D24</f>
        <v>ВЕДК/Росспиртпром</v>
      </c>
      <c r="E24" s="8" t="str">
        <f>'номера продуктов'!E24</f>
        <v>В-27спец-500-Золотая</v>
      </c>
      <c r="F24" s="56">
        <f>'номера продуктов'!F24</f>
        <v>116650</v>
      </c>
      <c r="G24" s="8">
        <f>'номера продуктов'!G24</f>
        <v>11100023</v>
      </c>
      <c r="H24" s="8">
        <f>'номера продуктов'!H24</f>
        <v>500</v>
      </c>
      <c r="I24" s="14" t="str">
        <f>'номера продуктов'!I24</f>
        <v>500 мл Золотая</v>
      </c>
      <c r="J24" s="8">
        <f>'номера продуктов'!J24</f>
        <v>116650</v>
      </c>
      <c r="K24" s="14" t="str">
        <f>'номера продуктов'!K24</f>
        <v>В-27спец-500-Золотая</v>
      </c>
      <c r="L24" s="8" t="str">
        <f>'номера продуктов'!L24</f>
        <v>BB</v>
      </c>
      <c r="M24" s="8">
        <f>'номера продуктов'!M24</f>
        <v>10</v>
      </c>
      <c r="N24" s="8">
        <f>'номера продуктов'!N24</f>
        <v>440</v>
      </c>
      <c r="O24" s="8">
        <f>'номера продуктов'!O24</f>
        <v>1421</v>
      </c>
      <c r="P24" s="8" t="str">
        <f>'номера продуктов'!P24</f>
        <v>CTUP(i)7</v>
      </c>
      <c r="Q24" s="8">
        <f>'номера продуктов'!Q24</f>
        <v>7</v>
      </c>
      <c r="R24" s="11">
        <f>'номера продуктов'!R24</f>
        <v>1934.3</v>
      </c>
      <c r="S24" s="8">
        <f>'номера продуктов'!S24</f>
        <v>7</v>
      </c>
      <c r="T24" s="8">
        <f>'номера продуктов'!T24</f>
        <v>0</v>
      </c>
      <c r="U24" s="14">
        <f>'номера продуктов'!U24</f>
        <v>0</v>
      </c>
      <c r="V24" s="8">
        <f>'номера продуктов'!V24</f>
        <v>0</v>
      </c>
      <c r="W24" s="8">
        <f>'номера продуктов'!W24</f>
        <v>0</v>
      </c>
      <c r="X24" s="8">
        <f>'номера продуктов'!X24</f>
        <v>0</v>
      </c>
      <c r="Y24" s="8">
        <f>'номера продуктов'!Y24</f>
        <v>0</v>
      </c>
      <c r="Z24" s="8">
        <f>'номера продуктов'!Z24</f>
        <v>8</v>
      </c>
      <c r="AA24" s="8">
        <f>'номера продуктов'!AA24</f>
        <v>0</v>
      </c>
      <c r="AB24" s="8">
        <f>'номера продуктов'!AB24</f>
        <v>0</v>
      </c>
      <c r="AC24" s="8" t="str">
        <f>'номера продуктов'!AC24</f>
        <v>Бутылка стеклянная</v>
      </c>
      <c r="AD24" s="137">
        <f>'номера продуктов'!AD24</f>
        <v>0</v>
      </c>
      <c r="AE24" s="8">
        <f>'номера продуктов'!AE24</f>
        <v>0</v>
      </c>
      <c r="AF24" s="8" t="str">
        <f>'номера продуктов'!AF24</f>
        <v>ГОСТ 32131-2013</v>
      </c>
      <c r="AG24" s="8" t="str">
        <f>'номера продуктов'!AG24</f>
        <v>СТО 05073669-003-2013</v>
      </c>
      <c r="AH24" s="13">
        <f>'номера продуктов'!AH24</f>
        <v>0</v>
      </c>
    </row>
    <row r="25" spans="1:34" ht="12.75" customHeight="1" x14ac:dyDescent="0.2">
      <c r="A25" s="8">
        <f>'номера продуктов'!A25</f>
        <v>24</v>
      </c>
      <c r="B25" s="8">
        <f>'номера продуктов'!B25</f>
        <v>11</v>
      </c>
      <c r="C25" s="14" t="str">
        <f>'номера продуктов'!C25</f>
        <v>Крепкий алкоголь</v>
      </c>
      <c r="D25" s="14" t="str">
        <f>'номера продуктов'!D25</f>
        <v>ВЕДК/Росспиртпром</v>
      </c>
      <c r="E25" s="8" t="str">
        <f>'номера продуктов'!E25</f>
        <v>В-27спец-700-Золотая</v>
      </c>
      <c r="F25" s="56">
        <f>'номера продуктов'!F25</f>
        <v>116570</v>
      </c>
      <c r="G25" s="8">
        <f>'номера продуктов'!G25</f>
        <v>11100024</v>
      </c>
      <c r="H25" s="8">
        <f>'номера продуктов'!H25</f>
        <v>700</v>
      </c>
      <c r="I25" s="14" t="str">
        <f>'номера продуктов'!I25</f>
        <v>700 мл Золотая</v>
      </c>
      <c r="J25" s="8">
        <f>'номера продуктов'!J25</f>
        <v>116570</v>
      </c>
      <c r="K25" s="14" t="str">
        <f>'номера продуктов'!K25</f>
        <v>В-27спец-700-Золотая</v>
      </c>
      <c r="L25" s="8" t="str">
        <f>'номера продуктов'!L25</f>
        <v>BB</v>
      </c>
      <c r="M25" s="8">
        <f>'номера продуктов'!M25</f>
        <v>10</v>
      </c>
      <c r="N25" s="8">
        <f>'номера продуктов'!N25</f>
        <v>565</v>
      </c>
      <c r="O25" s="8">
        <f>'номера продуктов'!O25</f>
        <v>1183</v>
      </c>
      <c r="P25" s="8" t="str">
        <f>'номера продуктов'!P25</f>
        <v>CTUP(i)7</v>
      </c>
      <c r="Q25" s="8">
        <f>'номера продуктов'!Q25</f>
        <v>7</v>
      </c>
      <c r="R25" s="11">
        <f>'номера продуктов'!R25</f>
        <v>2096</v>
      </c>
      <c r="S25" s="8">
        <f>'номера продуктов'!S25</f>
        <v>7</v>
      </c>
      <c r="T25" s="8">
        <f>'номера продуктов'!T25</f>
        <v>0</v>
      </c>
      <c r="U25" s="14">
        <f>'номера продуктов'!U25</f>
        <v>0</v>
      </c>
      <c r="V25" s="8">
        <f>'номера продуктов'!V25</f>
        <v>0</v>
      </c>
      <c r="W25" s="8">
        <f>'номера продуктов'!W25</f>
        <v>0</v>
      </c>
      <c r="X25" s="8">
        <f>'номера продуктов'!X25</f>
        <v>0</v>
      </c>
      <c r="Y25" s="8">
        <f>'номера продуктов'!Y25</f>
        <v>0</v>
      </c>
      <c r="Z25" s="8">
        <f>'номера продуктов'!Z25</f>
        <v>8</v>
      </c>
      <c r="AA25" s="8">
        <f>'номера продуктов'!AA25</f>
        <v>0</v>
      </c>
      <c r="AB25" s="8">
        <f>'номера продуктов'!AB25</f>
        <v>0</v>
      </c>
      <c r="AC25" s="8" t="str">
        <f>'номера продуктов'!AC25</f>
        <v>Бутылка стеклянная</v>
      </c>
      <c r="AD25" s="137">
        <f>'номера продуктов'!AD25</f>
        <v>0</v>
      </c>
      <c r="AE25" s="8">
        <f>'номера продуктов'!AE25</f>
        <v>0</v>
      </c>
      <c r="AF25" s="8" t="str">
        <f>'номера продуктов'!AF25</f>
        <v>ГОСТ 32131-2013</v>
      </c>
      <c r="AG25" s="8" t="str">
        <f>'номера продуктов'!AG25</f>
        <v>СТО 05073669-003-2013</v>
      </c>
      <c r="AH25" s="13">
        <f>'номера продуктов'!AH25</f>
        <v>0</v>
      </c>
    </row>
    <row r="26" spans="1:34" ht="12.75" customHeight="1" x14ac:dyDescent="0.2">
      <c r="A26" s="8">
        <f>'номера продуктов'!A26</f>
        <v>25</v>
      </c>
      <c r="B26" s="8">
        <f>'номера продуктов'!B26</f>
        <v>11</v>
      </c>
      <c r="C26" s="14" t="str">
        <f>'номера продуктов'!C26</f>
        <v>Крепкий алкоголь</v>
      </c>
      <c r="D26" s="14" t="str">
        <f>'номера продуктов'!D26</f>
        <v>ВЕДК/Росспиртпром</v>
      </c>
      <c r="E26" s="8" t="str">
        <f>'номера продуктов'!E26</f>
        <v>В-28-2-250-РС</v>
      </c>
      <c r="F26" s="56">
        <f>'номера продуктов'!F26</f>
        <v>126625</v>
      </c>
      <c r="G26" s="8">
        <f>'номера продуктов'!G26</f>
        <v>11100025</v>
      </c>
      <c r="H26" s="8">
        <f>'номера продуктов'!H26</f>
        <v>250</v>
      </c>
      <c r="I26" s="14" t="str">
        <f>'номера продуктов'!I26</f>
        <v>250 мл РС</v>
      </c>
      <c r="J26" s="8">
        <f>'номера продуктов'!J26</f>
        <v>126625</v>
      </c>
      <c r="K26" s="14" t="str">
        <f>'номера продуктов'!K26</f>
        <v>В-28-2-250-РС</v>
      </c>
      <c r="L26" s="8" t="str">
        <f>'номера продуктов'!L26</f>
        <v>BB</v>
      </c>
      <c r="M26" s="8">
        <f>'номера продуктов'!M26</f>
        <v>10</v>
      </c>
      <c r="N26" s="8">
        <f>'номера продуктов'!N26</f>
        <v>280</v>
      </c>
      <c r="O26" s="8">
        <f>'номера продуктов'!O26</f>
        <v>2688</v>
      </c>
      <c r="P26" s="8" t="str">
        <f>'номера продуктов'!P26</f>
        <v>CTUP(i)8</v>
      </c>
      <c r="Q26" s="8">
        <f>'номера продуктов'!Q26</f>
        <v>8</v>
      </c>
      <c r="R26" s="11">
        <f>'номера продуктов'!R26</f>
        <v>1598</v>
      </c>
      <c r="S26" s="8">
        <f>'номера продуктов'!S26</f>
        <v>8</v>
      </c>
      <c r="T26" s="8">
        <f>'номера продуктов'!T26</f>
        <v>0</v>
      </c>
      <c r="U26" s="14">
        <f>'номера продуктов'!U26</f>
        <v>0</v>
      </c>
      <c r="V26" s="8">
        <f>'номера продуктов'!V26</f>
        <v>0</v>
      </c>
      <c r="W26" s="8">
        <f>'номера продуктов'!W26</f>
        <v>0</v>
      </c>
      <c r="X26" s="8">
        <f>'номера продуктов'!X26</f>
        <v>0</v>
      </c>
      <c r="Y26" s="8">
        <f>'номера продуктов'!Y26</f>
        <v>0</v>
      </c>
      <c r="Z26" s="8">
        <f>'номера продуктов'!Z26</f>
        <v>9</v>
      </c>
      <c r="AA26" s="8">
        <f>'номера продуктов'!AA26</f>
        <v>0</v>
      </c>
      <c r="AB26" s="8">
        <f>'номера продуктов'!AB26</f>
        <v>0</v>
      </c>
      <c r="AC26" s="8" t="str">
        <f>'номера продуктов'!AC26</f>
        <v>Бутылка стеклянная</v>
      </c>
      <c r="AD26" s="137">
        <f>'номера продуктов'!AD26</f>
        <v>0</v>
      </c>
      <c r="AE26" s="8">
        <f>'номера продуктов'!AE26</f>
        <v>0</v>
      </c>
      <c r="AF26" s="8" t="str">
        <f>'номера продуктов'!AF26</f>
        <v>ГОСТ 32131-2013</v>
      </c>
      <c r="AG26" s="8" t="str">
        <f>'номера продуктов'!AG26</f>
        <v>СТО 05073669-003-2013</v>
      </c>
      <c r="AH26" s="13">
        <f>'номера продуктов'!AH26</f>
        <v>0</v>
      </c>
    </row>
    <row r="27" spans="1:34" ht="13.5" customHeight="1" x14ac:dyDescent="0.2">
      <c r="A27" s="8">
        <f>'номера продуктов'!A27</f>
        <v>26</v>
      </c>
      <c r="B27" s="8">
        <f>'номера продуктов'!B27</f>
        <v>11</v>
      </c>
      <c r="C27" s="14" t="str">
        <f>'номера продуктов'!C27</f>
        <v>Крепкий алкоголь</v>
      </c>
      <c r="D27" s="14" t="str">
        <f>'номера продуктов'!D27</f>
        <v>ВЕДК/Росспиртпром</v>
      </c>
      <c r="E27" s="8" t="str">
        <f>'номера продуктов'!E27</f>
        <v>В-28-2-500-К</v>
      </c>
      <c r="F27" s="56">
        <f>'номера продуктов'!F27</f>
        <v>126750</v>
      </c>
      <c r="G27" s="8">
        <f>'номера продуктов'!G27</f>
        <v>11100026</v>
      </c>
      <c r="H27" s="8">
        <f>'номера продуктов'!H27</f>
        <v>500</v>
      </c>
      <c r="I27" s="14" t="str">
        <f>'номера продуктов'!I27</f>
        <v>500 мл Карандаш</v>
      </c>
      <c r="J27" s="8">
        <f>'номера продуктов'!J27</f>
        <v>126750</v>
      </c>
      <c r="K27" s="14" t="str">
        <f>'номера продуктов'!K27</f>
        <v>В-28-2-500-К</v>
      </c>
      <c r="L27" s="8" t="str">
        <f>'номера продуктов'!L27</f>
        <v>BB</v>
      </c>
      <c r="M27" s="8">
        <f>'номера продуктов'!M27</f>
        <v>10</v>
      </c>
      <c r="N27" s="8">
        <f>'номера продуктов'!N27</f>
        <v>350</v>
      </c>
      <c r="O27" s="8">
        <f>'номера продуктов'!O27</f>
        <v>1998</v>
      </c>
      <c r="P27" s="8" t="str">
        <f>'номера продуктов'!P27</f>
        <v>CTUP(i)6</v>
      </c>
      <c r="Q27" s="8">
        <f>'номера продуктов'!Q27</f>
        <v>6</v>
      </c>
      <c r="R27" s="11">
        <f>'номера продуктов'!R27</f>
        <v>1878</v>
      </c>
      <c r="S27" s="8">
        <f>'номера продуктов'!S27</f>
        <v>6</v>
      </c>
      <c r="T27" s="8">
        <f>'номера продуктов'!T27</f>
        <v>0</v>
      </c>
      <c r="U27" s="14">
        <f>'номера продуктов'!U27</f>
        <v>0</v>
      </c>
      <c r="V27" s="8">
        <f>'номера продуктов'!V27</f>
        <v>0</v>
      </c>
      <c r="W27" s="8">
        <f>'номера продуктов'!W27</f>
        <v>0</v>
      </c>
      <c r="X27" s="8">
        <f>'номера продуктов'!X27</f>
        <v>0</v>
      </c>
      <c r="Y27" s="8">
        <f>'номера продуктов'!Y27</f>
        <v>0</v>
      </c>
      <c r="Z27" s="8">
        <f>'номера продуктов'!Z27</f>
        <v>7</v>
      </c>
      <c r="AA27" s="8">
        <f>'номера продуктов'!AA27</f>
        <v>0</v>
      </c>
      <c r="AB27" s="8">
        <f>'номера продуктов'!AB27</f>
        <v>0</v>
      </c>
      <c r="AC27" s="8" t="str">
        <f>'номера продуктов'!AC27</f>
        <v>Бутылка стеклянная</v>
      </c>
      <c r="AD27" s="137">
        <f>'номера продуктов'!AD27</f>
        <v>0</v>
      </c>
      <c r="AE27" s="8">
        <f>'номера продуктов'!AE27</f>
        <v>0</v>
      </c>
      <c r="AF27" s="8" t="str">
        <f>'номера продуктов'!AF27</f>
        <v>ГОСТ 32131-2013</v>
      </c>
      <c r="AG27" s="8" t="str">
        <f>'номера продуктов'!AG27</f>
        <v>СТО 05073669-003-2013</v>
      </c>
      <c r="AH27" s="13">
        <f>'номера продуктов'!AH27</f>
        <v>0</v>
      </c>
    </row>
    <row r="28" spans="1:34" ht="12.75" customHeight="1" x14ac:dyDescent="0.2">
      <c r="A28" s="8">
        <f>'номера продуктов'!A28</f>
        <v>27</v>
      </c>
      <c r="B28" s="8">
        <f>'номера продуктов'!B28</f>
        <v>11</v>
      </c>
      <c r="C28" s="14" t="str">
        <f>'номера продуктов'!C28</f>
        <v>Крепкий алкоголь</v>
      </c>
      <c r="D28" s="14" t="str">
        <f>'номера продуктов'!D28</f>
        <v>Русский Алкоголь</v>
      </c>
      <c r="E28" s="8" t="str">
        <f>'номера продуктов'!E28</f>
        <v>В-28-1-700-Я(Ямская)</v>
      </c>
      <c r="F28" s="56">
        <f>'номера продуктов'!F28</f>
        <v>111170</v>
      </c>
      <c r="G28" s="8">
        <f>'номера продуктов'!G28</f>
        <v>11100027</v>
      </c>
      <c r="H28" s="8">
        <f>'номера продуктов'!H28</f>
        <v>700</v>
      </c>
      <c r="I28" s="14" t="str">
        <f>'номера продуктов'!I28</f>
        <v>700 мл Ямская</v>
      </c>
      <c r="J28" s="8">
        <f>'номера продуктов'!J28</f>
        <v>111170</v>
      </c>
      <c r="K28" s="14" t="str">
        <f>'номера продуктов'!K28</f>
        <v>В-28-1-700-Я(Ямская)</v>
      </c>
      <c r="L28" s="8" t="str">
        <f>'номера продуктов'!L28</f>
        <v>BB</v>
      </c>
      <c r="M28" s="8">
        <f>'номера продуктов'!M28</f>
        <v>10</v>
      </c>
      <c r="N28" s="8">
        <f>'номера продуктов'!N28</f>
        <v>480</v>
      </c>
      <c r="O28" s="8">
        <f>'номера продуктов'!O28</f>
        <v>1274</v>
      </c>
      <c r="P28" s="8" t="str">
        <f>'номера продуктов'!P28</f>
        <v>CTUP(i)7</v>
      </c>
      <c r="Q28" s="8">
        <f>'номера продуктов'!Q28</f>
        <v>7</v>
      </c>
      <c r="R28" s="11">
        <f>'номера продуктов'!R28</f>
        <v>1886</v>
      </c>
      <c r="S28" s="8">
        <f>'номера продуктов'!S28</f>
        <v>7</v>
      </c>
      <c r="T28" s="8">
        <f>'номера продуктов'!T28</f>
        <v>0</v>
      </c>
      <c r="U28" s="14">
        <f>'номера продуктов'!U28</f>
        <v>0</v>
      </c>
      <c r="V28" s="8">
        <f>'номера продуктов'!V28</f>
        <v>0</v>
      </c>
      <c r="W28" s="8">
        <f>'номера продуктов'!W28</f>
        <v>0</v>
      </c>
      <c r="X28" s="8">
        <f>'номера продуктов'!X28</f>
        <v>0</v>
      </c>
      <c r="Y28" s="8">
        <f>'номера продуктов'!Y28</f>
        <v>0</v>
      </c>
      <c r="Z28" s="8">
        <f>'номера продуктов'!Z28</f>
        <v>8</v>
      </c>
      <c r="AA28" s="8">
        <f>'номера продуктов'!AA28</f>
        <v>0</v>
      </c>
      <c r="AB28" s="8">
        <f>'номера продуктов'!AB28</f>
        <v>0</v>
      </c>
      <c r="AC28" s="8" t="str">
        <f>'номера продуктов'!AC28</f>
        <v>Бутылка стеклянная</v>
      </c>
      <c r="AD28" s="137">
        <f>'номера продуктов'!AD28</f>
        <v>0</v>
      </c>
      <c r="AE28" s="8">
        <f>'номера продуктов'!AE28</f>
        <v>0</v>
      </c>
      <c r="AF28" s="8" t="str">
        <f>'номера продуктов'!AF28</f>
        <v>ГОСТ 32131-2013</v>
      </c>
      <c r="AG28" s="8" t="str">
        <f>'номера продуктов'!AG28</f>
        <v>СТО 05073669-003-2013</v>
      </c>
      <c r="AH28" s="13">
        <f>'номера продуктов'!AH28</f>
        <v>0</v>
      </c>
    </row>
    <row r="29" spans="1:34" ht="12.75" customHeight="1" x14ac:dyDescent="0.2">
      <c r="A29" s="8">
        <f>'номера продуктов'!A29</f>
        <v>28</v>
      </c>
      <c r="B29" s="8">
        <f>'номера продуктов'!B29</f>
        <v>11</v>
      </c>
      <c r="C29" s="14" t="str">
        <f>'номера продуктов'!C29</f>
        <v>Крепкий алкоголь</v>
      </c>
      <c r="D29" s="14" t="str">
        <f>'номера продуктов'!D29</f>
        <v>Русский Алкоголь</v>
      </c>
      <c r="E29" s="8" t="str">
        <f>'номера продуктов'!E29</f>
        <v>В-28-1-1000-Ямская</v>
      </c>
      <c r="F29" s="56">
        <f>'номера продуктов'!F29</f>
        <v>106799</v>
      </c>
      <c r="G29" s="8">
        <f>'номера продуктов'!G29</f>
        <v>11100028</v>
      </c>
      <c r="H29" s="8">
        <f>'номера продуктов'!H29</f>
        <v>1000</v>
      </c>
      <c r="I29" s="14" t="str">
        <f>'номера продуктов'!I29</f>
        <v>1000 мл Ямская</v>
      </c>
      <c r="J29" s="8">
        <f>'номера продуктов'!J29</f>
        <v>106799</v>
      </c>
      <c r="K29" s="14" t="str">
        <f>'номера продуктов'!K29</f>
        <v>В-28-1-1000-Ямская</v>
      </c>
      <c r="L29" s="8" t="str">
        <f>'номера продуктов'!L29</f>
        <v>BB</v>
      </c>
      <c r="M29" s="8">
        <f>'номера продуктов'!M29</f>
        <v>10</v>
      </c>
      <c r="N29" s="8">
        <f>'номера продуктов'!N29</f>
        <v>620</v>
      </c>
      <c r="O29" s="8">
        <f>'номера продуктов'!O29</f>
        <v>900</v>
      </c>
      <c r="P29" s="8" t="str">
        <f>'номера продуктов'!P29</f>
        <v>CTUP(i)6</v>
      </c>
      <c r="Q29" s="8">
        <f>'номера продуктов'!Q29</f>
        <v>6</v>
      </c>
      <c r="R29" s="11">
        <f>'номера продуктов'!R29</f>
        <v>1842</v>
      </c>
      <c r="S29" s="8">
        <f>'номера продуктов'!S29</f>
        <v>6</v>
      </c>
      <c r="T29" s="8">
        <f>'номера продуктов'!T29</f>
        <v>0</v>
      </c>
      <c r="U29" s="14">
        <f>'номера продуктов'!U29</f>
        <v>0</v>
      </c>
      <c r="V29" s="8">
        <f>'номера продуктов'!V29</f>
        <v>0</v>
      </c>
      <c r="W29" s="8">
        <f>'номера продуктов'!W29</f>
        <v>0</v>
      </c>
      <c r="X29" s="8">
        <f>'номера продуктов'!X29</f>
        <v>0</v>
      </c>
      <c r="Y29" s="8">
        <f>'номера продуктов'!Y29</f>
        <v>0</v>
      </c>
      <c r="Z29" s="8">
        <f>'номера продуктов'!Z29</f>
        <v>7</v>
      </c>
      <c r="AA29" s="8">
        <f>'номера продуктов'!AA29</f>
        <v>0</v>
      </c>
      <c r="AB29" s="8">
        <f>'номера продуктов'!AB29</f>
        <v>0</v>
      </c>
      <c r="AC29" s="8" t="str">
        <f>'номера продуктов'!AC29</f>
        <v>Бутылка стеклянная</v>
      </c>
      <c r="AD29" s="137">
        <f>'номера продуктов'!AD29</f>
        <v>0</v>
      </c>
      <c r="AE29" s="8">
        <f>'номера продуктов'!AE29</f>
        <v>0</v>
      </c>
      <c r="AF29" s="8" t="str">
        <f>'номера продуктов'!AF29</f>
        <v>ГОСТ 32131-2013</v>
      </c>
      <c r="AG29" s="8" t="str">
        <f>'номера продуктов'!AG29</f>
        <v>СТО 05073669-003-2013</v>
      </c>
      <c r="AH29" s="13">
        <f>'номера продуктов'!AH29</f>
        <v>0</v>
      </c>
    </row>
    <row r="30" spans="1:34" ht="12.75" customHeight="1" x14ac:dyDescent="0.2">
      <c r="A30" s="8">
        <f>'номера продуктов'!A30</f>
        <v>29</v>
      </c>
      <c r="B30" s="8">
        <f>'номера продуктов'!B30</f>
        <v>11</v>
      </c>
      <c r="C30" s="14" t="str">
        <f>'номера продуктов'!C30</f>
        <v>Крепкий алкоголь</v>
      </c>
      <c r="D30" s="14" t="str">
        <f>'номера продуктов'!D30</f>
        <v>Русский Алкоголь</v>
      </c>
      <c r="E30" s="8" t="str">
        <f>'номера продуктов'!E30</f>
        <v>КПМ-23спец-250-Зеленая марка (Green mark)</v>
      </c>
      <c r="F30" s="56">
        <f>'номера продуктов'!F30</f>
        <v>118725</v>
      </c>
      <c r="G30" s="8">
        <f>'номера продуктов'!G30</f>
        <v>11100029</v>
      </c>
      <c r="H30" s="8">
        <f>'номера продуктов'!H30</f>
        <v>250</v>
      </c>
      <c r="I30" s="14" t="str">
        <f>'номера продуктов'!I30</f>
        <v>250 мл Зеленая марка</v>
      </c>
      <c r="J30" s="8">
        <f>'номера продуктов'!J30</f>
        <v>118725</v>
      </c>
      <c r="K30" s="14" t="str">
        <f>'номера продуктов'!K30</f>
        <v>КПМ-23спец-250-Зеленая марка (Green mark)</v>
      </c>
      <c r="L30" s="8" t="str">
        <f>'номера продуктов'!L30</f>
        <v>BB</v>
      </c>
      <c r="M30" s="8">
        <f>'номера продуктов'!M30</f>
        <v>10</v>
      </c>
      <c r="N30" s="8">
        <f>'номера продуктов'!N30</f>
        <v>250</v>
      </c>
      <c r="O30" s="8">
        <f>'номера продуктов'!O30</f>
        <v>2880</v>
      </c>
      <c r="P30" s="8" t="str">
        <f>'номера продуктов'!P30</f>
        <v>CTUP(i)8</v>
      </c>
      <c r="Q30" s="8">
        <f>'номера продуктов'!Q30</f>
        <v>8</v>
      </c>
      <c r="R30" s="11">
        <f>'номера продуктов'!R30</f>
        <v>1947.6</v>
      </c>
      <c r="S30" s="8">
        <f>'номера продуктов'!S30</f>
        <v>8</v>
      </c>
      <c r="T30" s="8">
        <f>'номера продуктов'!T30</f>
        <v>0</v>
      </c>
      <c r="U30" s="14">
        <f>'номера продуктов'!U30</f>
        <v>0</v>
      </c>
      <c r="V30" s="8">
        <f>'номера продуктов'!V30</f>
        <v>0</v>
      </c>
      <c r="W30" s="8">
        <f>'номера продуктов'!W30</f>
        <v>0</v>
      </c>
      <c r="X30" s="8">
        <f>'номера продуктов'!X30</f>
        <v>0</v>
      </c>
      <c r="Y30" s="8">
        <f>'номера продуктов'!Y30</f>
        <v>0</v>
      </c>
      <c r="Z30" s="8">
        <f>'номера продуктов'!Z30</f>
        <v>9</v>
      </c>
      <c r="AA30" s="8">
        <f>'номера продуктов'!AA30</f>
        <v>0</v>
      </c>
      <c r="AB30" s="8">
        <f>'номера продуктов'!AB30</f>
        <v>0</v>
      </c>
      <c r="AC30" s="8" t="str">
        <f>'номера продуктов'!AC30</f>
        <v>Бутылка стеклянная</v>
      </c>
      <c r="AD30" s="137">
        <f>'номера продуктов'!AD30</f>
        <v>0</v>
      </c>
      <c r="AE30" s="8">
        <f>'номера продуктов'!AE30</f>
        <v>0</v>
      </c>
      <c r="AF30" s="8" t="str">
        <f>'номера продуктов'!AF30</f>
        <v>ГОСТ 32131-2013</v>
      </c>
      <c r="AG30" s="8" t="str">
        <f>'номера продуктов'!AG30</f>
        <v>СТО 05073669-003-2013</v>
      </c>
      <c r="AH30" s="13">
        <f>'номера продуктов'!AH30</f>
        <v>0</v>
      </c>
    </row>
    <row r="31" spans="1:34" ht="12.75" customHeight="1" x14ac:dyDescent="0.2">
      <c r="A31" s="8">
        <f>'номера продуктов'!A31</f>
        <v>30</v>
      </c>
      <c r="B31" s="8">
        <f>'номера продуктов'!B31</f>
        <v>11</v>
      </c>
      <c r="C31" s="14" t="str">
        <f>'номера продуктов'!C31</f>
        <v>Крепкий алкоголь</v>
      </c>
      <c r="D31" s="14" t="str">
        <f>'номера продуктов'!D31</f>
        <v>Русский Алкоголь</v>
      </c>
      <c r="E31" s="8" t="str">
        <f>'номера продуктов'!E31</f>
        <v>КПМ-23спец-375-Зеленая марка (Green mark)</v>
      </c>
      <c r="F31" s="56">
        <f>'номера продуктов'!F31</f>
        <v>118137</v>
      </c>
      <c r="G31" s="8">
        <f>'номера продуктов'!G31</f>
        <v>11100030</v>
      </c>
      <c r="H31" s="8">
        <f>'номера продуктов'!H31</f>
        <v>375</v>
      </c>
      <c r="I31" s="14" t="str">
        <f>'номера продуктов'!I31</f>
        <v>375 мл Зеленая марка</v>
      </c>
      <c r="J31" s="8">
        <f>'номера продуктов'!J31</f>
        <v>118137</v>
      </c>
      <c r="K31" s="14" t="str">
        <f>'номера продуктов'!K31</f>
        <v>КПМ-23спец-375-Зеленая марка (Green mark)</v>
      </c>
      <c r="L31" s="8" t="str">
        <f>'номера продуктов'!L31</f>
        <v>BB</v>
      </c>
      <c r="M31" s="8">
        <f>'номера продуктов'!M31</f>
        <v>10</v>
      </c>
      <c r="N31" s="8">
        <f>'номера продуктов'!N31</f>
        <v>320</v>
      </c>
      <c r="O31" s="8">
        <f>'номера продуктов'!O31</f>
        <v>2268</v>
      </c>
      <c r="P31" s="8" t="str">
        <f>'номера продуктов'!P31</f>
        <v>CTUP(i)7</v>
      </c>
      <c r="Q31" s="8">
        <f>'номера продуктов'!Q31</f>
        <v>7</v>
      </c>
      <c r="R31" s="11">
        <f>'номера продуктов'!R31</f>
        <v>1929.3999999999999</v>
      </c>
      <c r="S31" s="8">
        <f>'номера продуктов'!S31</f>
        <v>7</v>
      </c>
      <c r="T31" s="8">
        <f>'номера продуктов'!T31</f>
        <v>0</v>
      </c>
      <c r="U31" s="14">
        <f>'номера продуктов'!U31</f>
        <v>0</v>
      </c>
      <c r="V31" s="8">
        <f>'номера продуктов'!V31</f>
        <v>0</v>
      </c>
      <c r="W31" s="8">
        <f>'номера продуктов'!W31</f>
        <v>0</v>
      </c>
      <c r="X31" s="8">
        <f>'номера продуктов'!X31</f>
        <v>0</v>
      </c>
      <c r="Y31" s="8">
        <f>'номера продуктов'!Y31</f>
        <v>0</v>
      </c>
      <c r="Z31" s="8">
        <f>'номера продуктов'!Z31</f>
        <v>8</v>
      </c>
      <c r="AA31" s="8">
        <f>'номера продуктов'!AA31</f>
        <v>0</v>
      </c>
      <c r="AB31" s="8">
        <f>'номера продуктов'!AB31</f>
        <v>0</v>
      </c>
      <c r="AC31" s="8" t="str">
        <f>'номера продуктов'!AC31</f>
        <v>Бутылка стеклянная</v>
      </c>
      <c r="AD31" s="137">
        <f>'номера продуктов'!AD31</f>
        <v>0</v>
      </c>
      <c r="AE31" s="8">
        <f>'номера продуктов'!AE31</f>
        <v>0</v>
      </c>
      <c r="AF31" s="8" t="str">
        <f>'номера продуктов'!AF31</f>
        <v>ГОСТ 32131-2013</v>
      </c>
      <c r="AG31" s="8" t="str">
        <f>'номера продуктов'!AG31</f>
        <v>СТО 05073669-003-2013</v>
      </c>
      <c r="AH31" s="13">
        <f>'номера продуктов'!AH31</f>
        <v>0</v>
      </c>
    </row>
    <row r="32" spans="1:34" ht="12.75" customHeight="1" x14ac:dyDescent="0.2">
      <c r="A32" s="8">
        <f>'номера продуктов'!A32</f>
        <v>31</v>
      </c>
      <c r="B32" s="8">
        <f>'номера продуктов'!B32</f>
        <v>11</v>
      </c>
      <c r="C32" s="14" t="str">
        <f>'номера продуктов'!C32</f>
        <v>Крепкий алкоголь</v>
      </c>
      <c r="D32" s="14" t="str">
        <f>'номера продуктов'!D32</f>
        <v>Русский Алкоголь</v>
      </c>
      <c r="E32" s="8" t="str">
        <f>'номера продуктов'!E32</f>
        <v>КПМ-23спец-500-Зеленая марка (Green mark)</v>
      </c>
      <c r="F32" s="56">
        <f>'номера продуктов'!F32</f>
        <v>118350</v>
      </c>
      <c r="G32" s="8">
        <f>'номера продуктов'!G32</f>
        <v>11100031</v>
      </c>
      <c r="H32" s="8">
        <f>'номера продуктов'!H32</f>
        <v>500</v>
      </c>
      <c r="I32" s="14" t="str">
        <f>'номера продуктов'!I32</f>
        <v>500 мл Зеленая марка</v>
      </c>
      <c r="J32" s="8">
        <f>'номера продуктов'!J32</f>
        <v>118350</v>
      </c>
      <c r="K32" s="14" t="str">
        <f>'номера продуктов'!K32</f>
        <v>КПМ-23спец-500-Зеленая марка (Green mark)</v>
      </c>
      <c r="L32" s="8" t="str">
        <f>'номера продуктов'!L32</f>
        <v>BB</v>
      </c>
      <c r="M32" s="8">
        <f>'номера продуктов'!M32</f>
        <v>10</v>
      </c>
      <c r="N32" s="8">
        <f>'номера продуктов'!N32</f>
        <v>414</v>
      </c>
      <c r="O32" s="8">
        <f>'номера продуктов'!O32</f>
        <v>1440</v>
      </c>
      <c r="P32" s="8" t="str">
        <f>'номера продуктов'!P32</f>
        <v>CTUP(i)6</v>
      </c>
      <c r="Q32" s="8">
        <f>'номера продуктов'!Q32</f>
        <v>6</v>
      </c>
      <c r="R32" s="11">
        <f>'номера продуктов'!R32</f>
        <v>1824</v>
      </c>
      <c r="S32" s="8">
        <f>'номера продуктов'!S32</f>
        <v>6</v>
      </c>
      <c r="T32" s="8">
        <f>'номера продуктов'!T32</f>
        <v>0</v>
      </c>
      <c r="U32" s="14">
        <f>'номера продуктов'!U32</f>
        <v>0</v>
      </c>
      <c r="V32" s="8">
        <f>'номера продуктов'!V32</f>
        <v>0</v>
      </c>
      <c r="W32" s="8">
        <f>'номера продуктов'!W32</f>
        <v>0</v>
      </c>
      <c r="X32" s="8">
        <f>'номера продуктов'!X32</f>
        <v>0</v>
      </c>
      <c r="Y32" s="8">
        <f>'номера продуктов'!Y32</f>
        <v>0</v>
      </c>
      <c r="Z32" s="8">
        <f>'номера продуктов'!Z32</f>
        <v>7</v>
      </c>
      <c r="AA32" s="8">
        <f>'номера продуктов'!AA32</f>
        <v>0</v>
      </c>
      <c r="AB32" s="8">
        <f>'номера продуктов'!AB32</f>
        <v>0</v>
      </c>
      <c r="AC32" s="8" t="str">
        <f>'номера продуктов'!AC32</f>
        <v>Бутылка стеклянная</v>
      </c>
      <c r="AD32" s="137">
        <f>'номера продуктов'!AD32</f>
        <v>0</v>
      </c>
      <c r="AE32" s="8">
        <f>'номера продуктов'!AE32</f>
        <v>0</v>
      </c>
      <c r="AF32" s="8" t="str">
        <f>'номера продуктов'!AF32</f>
        <v>ГОСТ 32131-2013</v>
      </c>
      <c r="AG32" s="8" t="str">
        <f>'номера продуктов'!AG32</f>
        <v>СТО 05073669-003-2013</v>
      </c>
      <c r="AH32" s="13">
        <f>'номера продуктов'!AH32</f>
        <v>0</v>
      </c>
    </row>
    <row r="33" spans="1:34" ht="12.75" customHeight="1" x14ac:dyDescent="0.2">
      <c r="A33" s="8">
        <f>'номера продуктов'!A33</f>
        <v>32</v>
      </c>
      <c r="B33" s="8">
        <f>'номера продуктов'!B33</f>
        <v>11</v>
      </c>
      <c r="C33" s="14" t="str">
        <f>'номера продуктов'!C33</f>
        <v>Крепкий алкоголь</v>
      </c>
      <c r="D33" s="14" t="str">
        <f>'номера продуктов'!D33</f>
        <v>Русский Алкоголь</v>
      </c>
      <c r="E33" s="8" t="str">
        <f>'номера продуктов'!E33</f>
        <v>КПМ-23спец-1000-Зеленая марка (Green mark)</v>
      </c>
      <c r="F33" s="56">
        <f>'номера продуктов'!F33</f>
        <v>117699</v>
      </c>
      <c r="G33" s="8">
        <f>'номера продуктов'!G33</f>
        <v>11100032</v>
      </c>
      <c r="H33" s="8">
        <f>'номера продуктов'!H33</f>
        <v>1000</v>
      </c>
      <c r="I33" s="14" t="str">
        <f>'номера продуктов'!I33</f>
        <v>1000 мл Зеленая марка</v>
      </c>
      <c r="J33" s="8">
        <f>'номера продуктов'!J33</f>
        <v>117699</v>
      </c>
      <c r="K33" s="14" t="str">
        <f>'номера продуктов'!K33</f>
        <v>КПМ-23спец-1000-Зеленая марка (Green mark)</v>
      </c>
      <c r="L33" s="8" t="str">
        <f>'номера продуктов'!L33</f>
        <v>BB</v>
      </c>
      <c r="M33" s="8">
        <f>'номера продуктов'!M33</f>
        <v>10</v>
      </c>
      <c r="N33" s="8">
        <f>'номера продуктов'!N33</f>
        <v>640</v>
      </c>
      <c r="O33" s="8">
        <f>'номера продуктов'!O33</f>
        <v>972</v>
      </c>
      <c r="P33" s="8" t="str">
        <f>'номера продуктов'!P33</f>
        <v>CTUP(i)6</v>
      </c>
      <c r="Q33" s="8">
        <f>'номера продуктов'!Q33</f>
        <v>6</v>
      </c>
      <c r="R33" s="11">
        <f>'номера продуктов'!R33</f>
        <v>2083.8000000000002</v>
      </c>
      <c r="S33" s="8">
        <f>'номера продуктов'!S33</f>
        <v>6</v>
      </c>
      <c r="T33" s="8">
        <f>'номера продуктов'!T33</f>
        <v>0</v>
      </c>
      <c r="U33" s="14">
        <f>'номера продуктов'!U33</f>
        <v>0</v>
      </c>
      <c r="V33" s="8">
        <f>'номера продуктов'!V33</f>
        <v>0</v>
      </c>
      <c r="W33" s="8">
        <f>'номера продуктов'!W33</f>
        <v>0</v>
      </c>
      <c r="X33" s="8">
        <f>'номера продуктов'!X33</f>
        <v>0</v>
      </c>
      <c r="Y33" s="8">
        <f>'номера продуктов'!Y33</f>
        <v>0</v>
      </c>
      <c r="Z33" s="8">
        <f>'номера продуктов'!Z33</f>
        <v>7</v>
      </c>
      <c r="AA33" s="8">
        <f>'номера продуктов'!AA33</f>
        <v>0</v>
      </c>
      <c r="AB33" s="8">
        <f>'номера продуктов'!AB33</f>
        <v>0</v>
      </c>
      <c r="AC33" s="8" t="str">
        <f>'номера продуктов'!AC33</f>
        <v>Бутылка стеклянная</v>
      </c>
      <c r="AD33" s="137">
        <f>'номера продуктов'!AD33</f>
        <v>0</v>
      </c>
      <c r="AE33" s="8">
        <f>'номера продуктов'!AE33</f>
        <v>0</v>
      </c>
      <c r="AF33" s="8" t="str">
        <f>'номера продуктов'!AF33</f>
        <v>ГОСТ 32131-2013</v>
      </c>
      <c r="AG33" s="8" t="str">
        <f>'номера продуктов'!AG33</f>
        <v>СТО 05073669-003-2013</v>
      </c>
      <c r="AH33" s="13">
        <f>'номера продуктов'!AH33</f>
        <v>0</v>
      </c>
    </row>
    <row r="34" spans="1:34" ht="12.75" customHeight="1" x14ac:dyDescent="0.2">
      <c r="A34" s="8">
        <f>'номера продуктов'!A34</f>
        <v>33</v>
      </c>
      <c r="B34" s="8">
        <f>'номера продуктов'!B34</f>
        <v>11</v>
      </c>
      <c r="C34" s="14" t="str">
        <f>'номера продуктов'!C34</f>
        <v>Крепкий алкоголь</v>
      </c>
      <c r="D34" s="14" t="str">
        <f>'номера продуктов'!D34</f>
        <v>Русский Алкоголь</v>
      </c>
      <c r="E34" s="8" t="str">
        <f>'номера продуктов'!E34</f>
        <v>В-28-400М-1000-Зеленая марка</v>
      </c>
      <c r="F34" s="56">
        <f>'номера продуктов'!F34</f>
        <v>126899</v>
      </c>
      <c r="G34" s="8">
        <f>'номера продуктов'!G34</f>
        <v>11100033</v>
      </c>
      <c r="H34" s="8">
        <f>'номера продуктов'!H34</f>
        <v>1000</v>
      </c>
      <c r="I34" s="14" t="str">
        <f>'номера продуктов'!I34</f>
        <v>1000 мл Зеленая марка</v>
      </c>
      <c r="J34" s="8">
        <f>'номера продуктов'!J34</f>
        <v>126899</v>
      </c>
      <c r="K34" s="14" t="str">
        <f>'номера продуктов'!K34</f>
        <v>В-28-400М-1000-Зеленая марка</v>
      </c>
      <c r="L34" s="8" t="str">
        <f>'номера продуктов'!L34</f>
        <v>BB</v>
      </c>
      <c r="M34" s="8">
        <f>'номера продуктов'!M34</f>
        <v>10</v>
      </c>
      <c r="N34" s="8">
        <f>'номера продуктов'!N34</f>
        <v>640</v>
      </c>
      <c r="O34" s="8">
        <f>'номера продуктов'!O34</f>
        <v>948</v>
      </c>
      <c r="P34" s="8" t="str">
        <f>'номера продуктов'!P34</f>
        <v>CTUP(i)6</v>
      </c>
      <c r="Q34" s="8">
        <f>'номера продуктов'!Q34</f>
        <v>6</v>
      </c>
      <c r="R34" s="11">
        <f>'номера продуктов'!R34</f>
        <v>2115</v>
      </c>
      <c r="S34" s="8">
        <f>'номера продуктов'!S34</f>
        <v>6</v>
      </c>
      <c r="T34" s="8">
        <f>'номера продуктов'!T34</f>
        <v>0</v>
      </c>
      <c r="U34" s="14">
        <f>'номера продуктов'!U34</f>
        <v>0</v>
      </c>
      <c r="V34" s="8">
        <f>'номера продуктов'!V34</f>
        <v>0</v>
      </c>
      <c r="W34" s="8">
        <f>'номера продуктов'!W34</f>
        <v>0</v>
      </c>
      <c r="X34" s="8">
        <f>'номера продуктов'!X34</f>
        <v>0</v>
      </c>
      <c r="Y34" s="8">
        <f>'номера продуктов'!Y34</f>
        <v>0</v>
      </c>
      <c r="Z34" s="8">
        <f>'номера продуктов'!Z34</f>
        <v>7</v>
      </c>
      <c r="AA34" s="8">
        <f>'номера продуктов'!AA34</f>
        <v>0</v>
      </c>
      <c r="AB34" s="8">
        <f>'номера продуктов'!AB34</f>
        <v>0</v>
      </c>
      <c r="AC34" s="8" t="str">
        <f>'номера продуктов'!AC34</f>
        <v>Бутылка стеклянная</v>
      </c>
      <c r="AD34" s="137">
        <f>'номера продуктов'!AD34</f>
        <v>0</v>
      </c>
      <c r="AE34" s="8">
        <f>'номера продуктов'!AE34</f>
        <v>0</v>
      </c>
      <c r="AF34" s="8" t="str">
        <f>'номера продуктов'!AF34</f>
        <v>ГОСТ 32131-2013</v>
      </c>
      <c r="AG34" s="8" t="str">
        <f>'номера продуктов'!AG34</f>
        <v>СТО 05073669-003-2013</v>
      </c>
      <c r="AH34" s="13">
        <f>'номера продуктов'!AH34</f>
        <v>0</v>
      </c>
    </row>
    <row r="35" spans="1:34" ht="12.75" customHeight="1" x14ac:dyDescent="0.2">
      <c r="A35" s="8">
        <f>'номера продуктов'!A35</f>
        <v>34</v>
      </c>
      <c r="B35" s="8">
        <f>'номера продуктов'!B35</f>
        <v>11</v>
      </c>
      <c r="C35" s="14" t="str">
        <f>'номера продуктов'!C35</f>
        <v>Крепкий алкоголь</v>
      </c>
      <c r="D35" s="14" t="str">
        <f>'номера продуктов'!D35</f>
        <v>Русский Алкоголь</v>
      </c>
      <c r="E35" s="8" t="str">
        <f>'номера продуктов'!E35</f>
        <v>В-33-400м-1750-Зеленая марка</v>
      </c>
      <c r="F35" s="56">
        <f>'номера продуктов'!F35</f>
        <v>107899</v>
      </c>
      <c r="G35" s="8">
        <f>'номера продуктов'!G35</f>
        <v>11100034</v>
      </c>
      <c r="H35" s="8">
        <f>'номера продуктов'!H35</f>
        <v>1750</v>
      </c>
      <c r="I35" s="14" t="str">
        <f>'номера продуктов'!I35</f>
        <v>1750 мл Зеленая марка</v>
      </c>
      <c r="J35" s="8">
        <f>'номера продуктов'!J35</f>
        <v>107899</v>
      </c>
      <c r="K35" s="14" t="str">
        <f>'номера продуктов'!K35</f>
        <v>В-33-400м-1750-Зеленая марка</v>
      </c>
      <c r="L35" s="8" t="str">
        <f>'номера продуктов'!L35</f>
        <v>BB</v>
      </c>
      <c r="M35" s="8">
        <f>'номера продуктов'!M35</f>
        <v>10</v>
      </c>
      <c r="N35" s="8">
        <f>'номера продуктов'!N35</f>
        <v>930</v>
      </c>
      <c r="O35" s="8">
        <f>'номера продуктов'!O35</f>
        <v>525</v>
      </c>
      <c r="P35" s="8" t="str">
        <f>'номера продуктов'!P35</f>
        <v>CTUP(i)5</v>
      </c>
      <c r="Q35" s="8">
        <f>'номера продуктов'!Q35</f>
        <v>5</v>
      </c>
      <c r="R35" s="11">
        <f>'номера продуктов'!R35</f>
        <v>1500.5</v>
      </c>
      <c r="S35" s="8">
        <f>'номера продуктов'!S35</f>
        <v>5</v>
      </c>
      <c r="T35" s="8">
        <f>'номера продуктов'!T35</f>
        <v>0</v>
      </c>
      <c r="U35" s="14">
        <f>'номера продуктов'!U35</f>
        <v>0</v>
      </c>
      <c r="V35" s="8">
        <f>'номера продуктов'!V35</f>
        <v>0</v>
      </c>
      <c r="W35" s="8">
        <f>'номера продуктов'!W35</f>
        <v>0</v>
      </c>
      <c r="X35" s="8">
        <f>'номера продуктов'!X35</f>
        <v>0</v>
      </c>
      <c r="Y35" s="8">
        <f>'номера продуктов'!Y35</f>
        <v>0</v>
      </c>
      <c r="Z35" s="8">
        <f>'номера продуктов'!Z35</f>
        <v>6</v>
      </c>
      <c r="AA35" s="8">
        <f>'номера продуктов'!AA35</f>
        <v>0</v>
      </c>
      <c r="AB35" s="8">
        <f>'номера продуктов'!AB35</f>
        <v>0</v>
      </c>
      <c r="AC35" s="8" t="str">
        <f>'номера продуктов'!AC35</f>
        <v>Бутылка стеклянная</v>
      </c>
      <c r="AD35" s="137">
        <f>'номера продуктов'!AD35</f>
        <v>0</v>
      </c>
      <c r="AE35" s="8">
        <f>'номера продуктов'!AE35</f>
        <v>0</v>
      </c>
      <c r="AF35" s="8" t="str">
        <f>'номера продуктов'!AF35</f>
        <v>ГОСТ 32131-2013</v>
      </c>
      <c r="AG35" s="8" t="str">
        <f>'номера продуктов'!AG35</f>
        <v>СТО 05073669-003-2013</v>
      </c>
      <c r="AH35" s="13">
        <f>'номера продуктов'!AH35</f>
        <v>0</v>
      </c>
    </row>
    <row r="36" spans="1:34" ht="12.75" customHeight="1" x14ac:dyDescent="0.2">
      <c r="A36" s="8">
        <f>'номера продуктов'!A36</f>
        <v>35</v>
      </c>
      <c r="B36" s="8">
        <f>'номера продуктов'!B36</f>
        <v>11</v>
      </c>
      <c r="C36" s="14" t="str">
        <f>'номера продуктов'!C36</f>
        <v>Крепкий алкоголь</v>
      </c>
      <c r="D36" s="14" t="str">
        <f>'номера продуктов'!D36</f>
        <v>Русский Алкоголь</v>
      </c>
      <c r="E36" s="8" t="str">
        <f>'номера продуктов'!E36</f>
        <v>В-20м-500-Журавли2</v>
      </c>
      <c r="F36" s="56">
        <f>'номера продуктов'!F36</f>
        <v>121750</v>
      </c>
      <c r="G36" s="8">
        <f>'номера продуктов'!G36</f>
        <v>11100035</v>
      </c>
      <c r="H36" s="8">
        <f>'номера продуктов'!H36</f>
        <v>500</v>
      </c>
      <c r="I36" s="14" t="str">
        <f>'номера продуктов'!I36</f>
        <v>500 мл Журавли2</v>
      </c>
      <c r="J36" s="8">
        <f>'номера продуктов'!J36</f>
        <v>121750</v>
      </c>
      <c r="K36" s="14" t="str">
        <f>'номера продуктов'!K36</f>
        <v>В-20м-500-Журавли2</v>
      </c>
      <c r="L36" s="8" t="str">
        <f>'номера продуктов'!L36</f>
        <v>BB</v>
      </c>
      <c r="M36" s="8">
        <f>'номера продуктов'!M36</f>
        <v>10</v>
      </c>
      <c r="N36" s="8">
        <f>'номера продуктов'!N36</f>
        <v>365</v>
      </c>
      <c r="O36" s="8">
        <f>'номера продуктов'!O36</f>
        <v>1395</v>
      </c>
      <c r="P36" s="8" t="str">
        <f>'номера продуктов'!P36</f>
        <v>CTUP(i)6</v>
      </c>
      <c r="Q36" s="8">
        <f>'номера продуктов'!Q36</f>
        <v>6</v>
      </c>
      <c r="R36" s="11">
        <f>'номера продуктов'!R36</f>
        <v>1740</v>
      </c>
      <c r="S36" s="8">
        <f>'номера продуктов'!S36</f>
        <v>6</v>
      </c>
      <c r="T36" s="8">
        <f>'номера продуктов'!T36</f>
        <v>0</v>
      </c>
      <c r="U36" s="14">
        <f>'номера продуктов'!U36</f>
        <v>0</v>
      </c>
      <c r="V36" s="8">
        <f>'номера продуктов'!V36</f>
        <v>0</v>
      </c>
      <c r="W36" s="8">
        <f>'номера продуктов'!W36</f>
        <v>0</v>
      </c>
      <c r="X36" s="8">
        <f>'номера продуктов'!X36</f>
        <v>0</v>
      </c>
      <c r="Y36" s="8">
        <f>'номера продуктов'!Y36</f>
        <v>0</v>
      </c>
      <c r="Z36" s="8">
        <f>'номера продуктов'!Z36</f>
        <v>7</v>
      </c>
      <c r="AA36" s="8">
        <f>'номера продуктов'!AA36</f>
        <v>0</v>
      </c>
      <c r="AB36" s="8">
        <f>'номера продуктов'!AB36</f>
        <v>0</v>
      </c>
      <c r="AC36" s="8" t="str">
        <f>'номера продуктов'!AC36</f>
        <v>Бутылка стеклянная</v>
      </c>
      <c r="AD36" s="137">
        <f>'номера продуктов'!AD36</f>
        <v>0</v>
      </c>
      <c r="AE36" s="8">
        <f>'номера продуктов'!AE36</f>
        <v>0</v>
      </c>
      <c r="AF36" s="8" t="str">
        <f>'номера продуктов'!AF36</f>
        <v>ГОСТ 32131-2013</v>
      </c>
      <c r="AG36" s="8" t="str">
        <f>'номера продуктов'!AG36</f>
        <v>СТО 05073669-003-2013</v>
      </c>
      <c r="AH36" s="13">
        <f>'номера продуктов'!AH36</f>
        <v>0</v>
      </c>
    </row>
    <row r="37" spans="1:34" ht="12.75" customHeight="1" x14ac:dyDescent="0.2">
      <c r="A37" s="8">
        <f>'номера продуктов'!A37</f>
        <v>36</v>
      </c>
      <c r="B37" s="8">
        <f>'номера продуктов'!B37</f>
        <v>11</v>
      </c>
      <c r="C37" s="14" t="str">
        <f>'номера продуктов'!C37</f>
        <v>Крепкий алкоголь</v>
      </c>
      <c r="D37" s="14" t="str">
        <f>'номера продуктов'!D37</f>
        <v>Русский Алкоголь</v>
      </c>
      <c r="E37" s="8" t="str">
        <f>'номера продуктов'!E37</f>
        <v>В-22-400м-700-Журавли2</v>
      </c>
      <c r="F37" s="56">
        <f>'номера продуктов'!F37</f>
        <v>110970</v>
      </c>
      <c r="G37" s="8">
        <f>'номера продуктов'!G37</f>
        <v>11100036</v>
      </c>
      <c r="H37" s="8">
        <f>'номера продуктов'!H37</f>
        <v>700</v>
      </c>
      <c r="I37" s="14" t="str">
        <f>'номера продуктов'!I37</f>
        <v>700 мл Журавли2</v>
      </c>
      <c r="J37" s="8">
        <f>'номера продуктов'!J37</f>
        <v>110970</v>
      </c>
      <c r="K37" s="14" t="str">
        <f>'номера продуктов'!K37</f>
        <v>В-22-400м-700-Журавли2</v>
      </c>
      <c r="L37" s="8" t="str">
        <f>'номера продуктов'!L37</f>
        <v>BB</v>
      </c>
      <c r="M37" s="8">
        <f>'номера продуктов'!M37</f>
        <v>10</v>
      </c>
      <c r="N37" s="8">
        <f>'номера продуктов'!N37</f>
        <v>470</v>
      </c>
      <c r="O37" s="8">
        <f>'номера продуктов'!O37</f>
        <v>1092</v>
      </c>
      <c r="P37" s="8" t="str">
        <f>'номера продуктов'!P37</f>
        <v>CTUP(i)6</v>
      </c>
      <c r="Q37" s="8">
        <f>'номера продуктов'!Q37</f>
        <v>6</v>
      </c>
      <c r="R37" s="11">
        <f>'номера продуктов'!R37</f>
        <v>1905</v>
      </c>
      <c r="S37" s="8">
        <f>'номера продуктов'!S37</f>
        <v>6</v>
      </c>
      <c r="T37" s="8">
        <f>'номера продуктов'!T37</f>
        <v>0</v>
      </c>
      <c r="U37" s="14">
        <f>'номера продуктов'!U37</f>
        <v>0</v>
      </c>
      <c r="V37" s="8">
        <f>'номера продуктов'!V37</f>
        <v>0</v>
      </c>
      <c r="W37" s="8">
        <f>'номера продуктов'!W37</f>
        <v>0</v>
      </c>
      <c r="X37" s="8">
        <f>'номера продуктов'!X37</f>
        <v>0</v>
      </c>
      <c r="Y37" s="8">
        <f>'номера продуктов'!Y37</f>
        <v>0</v>
      </c>
      <c r="Z37" s="8">
        <f>'номера продуктов'!Z37</f>
        <v>7</v>
      </c>
      <c r="AA37" s="8">
        <f>'номера продуктов'!AA37</f>
        <v>0</v>
      </c>
      <c r="AB37" s="8">
        <f>'номера продуктов'!AB37</f>
        <v>0</v>
      </c>
      <c r="AC37" s="8" t="str">
        <f>'номера продуктов'!AC37</f>
        <v>Бутылка стеклянная</v>
      </c>
      <c r="AD37" s="137">
        <f>'номера продуктов'!AD37</f>
        <v>0</v>
      </c>
      <c r="AE37" s="8">
        <f>'номера продуктов'!AE37</f>
        <v>0</v>
      </c>
      <c r="AF37" s="8" t="str">
        <f>'номера продуктов'!AF37</f>
        <v>ГОСТ 32131-2013</v>
      </c>
      <c r="AG37" s="8" t="str">
        <f>'номера продуктов'!AG37</f>
        <v>СТО 05073669-003-2013</v>
      </c>
      <c r="AH37" s="13">
        <f>'номера продуктов'!AH37</f>
        <v>0</v>
      </c>
    </row>
    <row r="38" spans="1:34" ht="12.75" customHeight="1" x14ac:dyDescent="0.2">
      <c r="A38" s="8">
        <f>'номера продуктов'!A38</f>
        <v>37</v>
      </c>
      <c r="B38" s="8">
        <f>'номера продуктов'!B38</f>
        <v>11</v>
      </c>
      <c r="C38" s="14" t="str">
        <f>'номера продуктов'!C38</f>
        <v>Крепкий алкоголь</v>
      </c>
      <c r="D38" s="14" t="str">
        <f>'номера продуктов'!D38</f>
        <v>Русский Алкоголь</v>
      </c>
      <c r="E38" s="8" t="str">
        <f>'номера продуктов'!E38</f>
        <v>В-22-400м-1000-Журавли2</v>
      </c>
      <c r="F38" s="56">
        <f>'номера продуктов'!F38</f>
        <v>126499</v>
      </c>
      <c r="G38" s="8">
        <f>'номера продуктов'!G38</f>
        <v>11100037</v>
      </c>
      <c r="H38" s="8">
        <f>'номера продуктов'!H38</f>
        <v>1000</v>
      </c>
      <c r="I38" s="14" t="str">
        <f>'номера продуктов'!I38</f>
        <v>1000 мл Журавли2</v>
      </c>
      <c r="J38" s="8">
        <f>'номера продуктов'!J38</f>
        <v>126499</v>
      </c>
      <c r="K38" s="14" t="str">
        <f>'номера продуктов'!K38</f>
        <v>В-22-400м-1000-Журавли2</v>
      </c>
      <c r="L38" s="8" t="str">
        <f>'номера продуктов'!L38</f>
        <v>BB</v>
      </c>
      <c r="M38" s="8">
        <f>'номера продуктов'!M38</f>
        <v>10</v>
      </c>
      <c r="N38" s="8">
        <f>'номера продуктов'!N38</f>
        <v>640</v>
      </c>
      <c r="O38" s="8">
        <f>'номера продуктов'!O38</f>
        <v>864</v>
      </c>
      <c r="P38" s="8" t="str">
        <f>'номера продуктов'!P38</f>
        <v>CTUP(i)6</v>
      </c>
      <c r="Q38" s="8">
        <f>'номера продуктов'!Q38</f>
        <v>6</v>
      </c>
      <c r="R38" s="11">
        <f>'номера продуктов'!R38</f>
        <v>2076</v>
      </c>
      <c r="S38" s="8">
        <f>'номера продуктов'!S38</f>
        <v>6</v>
      </c>
      <c r="T38" s="8">
        <f>'номера продуктов'!T38</f>
        <v>0</v>
      </c>
      <c r="U38" s="14">
        <f>'номера продуктов'!U38</f>
        <v>0</v>
      </c>
      <c r="V38" s="8">
        <f>'номера продуктов'!V38</f>
        <v>0</v>
      </c>
      <c r="W38" s="8">
        <f>'номера продуктов'!W38</f>
        <v>0</v>
      </c>
      <c r="X38" s="8">
        <f>'номера продуктов'!X38</f>
        <v>0</v>
      </c>
      <c r="Y38" s="8">
        <f>'номера продуктов'!Y38</f>
        <v>0</v>
      </c>
      <c r="Z38" s="8">
        <f>'номера продуктов'!Z38</f>
        <v>7</v>
      </c>
      <c r="AA38" s="8">
        <f>'номера продуктов'!AA38</f>
        <v>0</v>
      </c>
      <c r="AB38" s="8">
        <f>'номера продуктов'!AB38</f>
        <v>0</v>
      </c>
      <c r="AC38" s="8" t="str">
        <f>'номера продуктов'!AC38</f>
        <v>Бутылка стеклянная</v>
      </c>
      <c r="AD38" s="137">
        <f>'номера продуктов'!AD38</f>
        <v>0</v>
      </c>
      <c r="AE38" s="8">
        <f>'номера продуктов'!AE38</f>
        <v>0</v>
      </c>
      <c r="AF38" s="8" t="str">
        <f>'номера продуктов'!AF38</f>
        <v>ГОСТ 32131-2013</v>
      </c>
      <c r="AG38" s="8" t="str">
        <f>'номера продуктов'!AG38</f>
        <v>СТО 05073669-003-2013</v>
      </c>
      <c r="AH38" s="13">
        <f>'номера продуктов'!AH38</f>
        <v>0</v>
      </c>
    </row>
    <row r="39" spans="1:34" ht="12.75" customHeight="1" x14ac:dyDescent="0.2">
      <c r="A39" s="8">
        <f>'номера продуктов'!A39</f>
        <v>38</v>
      </c>
      <c r="B39" s="8">
        <f>'номера продуктов'!B39</f>
        <v>11</v>
      </c>
      <c r="C39" s="14" t="str">
        <f>'номера продуктов'!C39</f>
        <v>Крепкий алкоголь</v>
      </c>
      <c r="D39" s="14" t="str">
        <f>'номера продуктов'!D39</f>
        <v>Русский Алкоголь</v>
      </c>
      <c r="E39" s="8" t="str">
        <f>'номера продуктов'!E39</f>
        <v>В-28-1-250-Урожай</v>
      </c>
      <c r="F39" s="56">
        <f>'номера продуктов'!F39</f>
        <v>116025</v>
      </c>
      <c r="G39" s="8">
        <f>'номера продуктов'!G39</f>
        <v>11100038</v>
      </c>
      <c r="H39" s="8">
        <f>'номера продуктов'!H39</f>
        <v>250</v>
      </c>
      <c r="I39" s="14" t="str">
        <f>'номера продуктов'!I39</f>
        <v>250 мл Урожай</v>
      </c>
      <c r="J39" s="8">
        <f>'номера продуктов'!J39</f>
        <v>116025</v>
      </c>
      <c r="K39" s="14" t="str">
        <f>'номера продуктов'!K39</f>
        <v>В-28-1-250-Урожай</v>
      </c>
      <c r="L39" s="8" t="str">
        <f>'номера продуктов'!L39</f>
        <v>BB</v>
      </c>
      <c r="M39" s="8">
        <f>'номера продуктов'!M39</f>
        <v>10</v>
      </c>
      <c r="N39" s="8">
        <f>'номера продуктов'!N39</f>
        <v>250</v>
      </c>
      <c r="O39" s="8">
        <f>'номера продуктов'!O39</f>
        <v>3276</v>
      </c>
      <c r="P39" s="8" t="str">
        <f>'номера продуктов'!P39</f>
        <v>CTUP(i)9</v>
      </c>
      <c r="Q39" s="8">
        <f>'номера продуктов'!Q39</f>
        <v>9</v>
      </c>
      <c r="R39" s="11">
        <f>'номера продуктов'!R39</f>
        <v>1725</v>
      </c>
      <c r="S39" s="8">
        <f>'номера продуктов'!S39</f>
        <v>9</v>
      </c>
      <c r="T39" s="8">
        <f>'номера продуктов'!T39</f>
        <v>0</v>
      </c>
      <c r="U39" s="14">
        <f>'номера продуктов'!U39</f>
        <v>0</v>
      </c>
      <c r="V39" s="8">
        <f>'номера продуктов'!V39</f>
        <v>0</v>
      </c>
      <c r="W39" s="8">
        <f>'номера продуктов'!W39</f>
        <v>0</v>
      </c>
      <c r="X39" s="8">
        <f>'номера продуктов'!X39</f>
        <v>0</v>
      </c>
      <c r="Y39" s="8">
        <f>'номера продуктов'!Y39</f>
        <v>0</v>
      </c>
      <c r="Z39" s="8">
        <f>'номера продуктов'!Z39</f>
        <v>10</v>
      </c>
      <c r="AA39" s="8">
        <f>'номера продуктов'!AA39</f>
        <v>0</v>
      </c>
      <c r="AB39" s="8">
        <f>'номера продуктов'!AB39</f>
        <v>0</v>
      </c>
      <c r="AC39" s="8" t="str">
        <f>'номера продуктов'!AC39</f>
        <v>Бутылка стеклянная</v>
      </c>
      <c r="AD39" s="137">
        <f>'номера продуктов'!AD39</f>
        <v>0</v>
      </c>
      <c r="AE39" s="8">
        <f>'номера продуктов'!AE39</f>
        <v>0</v>
      </c>
      <c r="AF39" s="8" t="str">
        <f>'номера продуктов'!AF39</f>
        <v>ГОСТ 32131-2013</v>
      </c>
      <c r="AG39" s="8" t="str">
        <f>'номера продуктов'!AG39</f>
        <v>СТО 05073669-003-2013</v>
      </c>
      <c r="AH39" s="13">
        <f>'номера продуктов'!AH39</f>
        <v>0</v>
      </c>
    </row>
    <row r="40" spans="1:34" ht="12.75" customHeight="1" x14ac:dyDescent="0.2">
      <c r="A40" s="8">
        <f>'номера продуктов'!A40</f>
        <v>39</v>
      </c>
      <c r="B40" s="8">
        <f>'номера продуктов'!B40</f>
        <v>11</v>
      </c>
      <c r="C40" s="14" t="str">
        <f>'номера продуктов'!C40</f>
        <v>Крепкий алкоголь</v>
      </c>
      <c r="D40" s="14" t="str">
        <f>'номера продуктов'!D40</f>
        <v>Русский Алкоголь</v>
      </c>
      <c r="E40" s="8" t="str">
        <f>'номера продуктов'!E40</f>
        <v>В-31-4-500-Парламент</v>
      </c>
      <c r="F40" s="56">
        <f>'номера продуктов'!F40</f>
        <v>111450</v>
      </c>
      <c r="G40" s="8">
        <f>'номера продуктов'!G40</f>
        <v>11100039</v>
      </c>
      <c r="H40" s="8">
        <f>'номера продуктов'!H40</f>
        <v>500</v>
      </c>
      <c r="I40" s="14" t="str">
        <f>'номера продуктов'!I40</f>
        <v>500 мл Парламент</v>
      </c>
      <c r="J40" s="8">
        <f>'номера продуктов'!J40</f>
        <v>111450</v>
      </c>
      <c r="K40" s="14" t="str">
        <f>'номера продуктов'!K40</f>
        <v>В-31-4-500-Парламент</v>
      </c>
      <c r="L40" s="8" t="str">
        <f>'номера продуктов'!L40</f>
        <v>BB</v>
      </c>
      <c r="M40" s="8">
        <f>'номера продуктов'!M40</f>
        <v>10</v>
      </c>
      <c r="N40" s="8">
        <f>'номера продуктов'!N40</f>
        <v>430</v>
      </c>
      <c r="O40" s="8">
        <f>'номера продуктов'!O40</f>
        <v>1836</v>
      </c>
      <c r="P40" s="8" t="str">
        <f>'номера продуктов'!P40</f>
        <v>CTUP(i)6</v>
      </c>
      <c r="Q40" s="8">
        <f>'номера продуктов'!Q40</f>
        <v>6</v>
      </c>
      <c r="R40" s="11">
        <f>'номера продуктов'!R40</f>
        <v>1836</v>
      </c>
      <c r="S40" s="8">
        <f>'номера продуктов'!S40</f>
        <v>6</v>
      </c>
      <c r="T40" s="8">
        <f>'номера продуктов'!T40</f>
        <v>0</v>
      </c>
      <c r="U40" s="14">
        <f>'номера продуктов'!U40</f>
        <v>0</v>
      </c>
      <c r="V40" s="8">
        <f>'номера продуктов'!V40</f>
        <v>0</v>
      </c>
      <c r="W40" s="8">
        <f>'номера продуктов'!W40</f>
        <v>0</v>
      </c>
      <c r="X40" s="8">
        <f>'номера продуктов'!X40</f>
        <v>0</v>
      </c>
      <c r="Y40" s="8">
        <f>'номера продуктов'!Y40</f>
        <v>0</v>
      </c>
      <c r="Z40" s="8">
        <f>'номера продуктов'!Z40</f>
        <v>7</v>
      </c>
      <c r="AA40" s="8">
        <f>'номера продуктов'!AA40</f>
        <v>0</v>
      </c>
      <c r="AB40" s="8">
        <f>'номера продуктов'!AB40</f>
        <v>0</v>
      </c>
      <c r="AC40" s="8" t="str">
        <f>'номера продуктов'!AC40</f>
        <v>Бутылка стеклянная</v>
      </c>
      <c r="AD40" s="137">
        <f>'номера продуктов'!AD40</f>
        <v>0</v>
      </c>
      <c r="AE40" s="8">
        <f>'номера продуктов'!AE40</f>
        <v>0</v>
      </c>
      <c r="AF40" s="8" t="str">
        <f>'номера продуктов'!AF40</f>
        <v>ГОСТ 32131-2013</v>
      </c>
      <c r="AG40" s="8" t="str">
        <f>'номера продуктов'!AG40</f>
        <v>СТО 05073669-003-2013</v>
      </c>
      <c r="AH40" s="13">
        <f>'номера продуктов'!AH40</f>
        <v>0</v>
      </c>
    </row>
    <row r="41" spans="1:34" ht="12.75" customHeight="1" x14ac:dyDescent="0.2">
      <c r="A41" s="8">
        <f>'номера продуктов'!A41</f>
        <v>40</v>
      </c>
      <c r="B41" s="8">
        <f>'номера продуктов'!B41</f>
        <v>11</v>
      </c>
      <c r="C41" s="14" t="str">
        <f>'номера продуктов'!C41</f>
        <v>Крепкий алкоголь</v>
      </c>
      <c r="D41" s="14" t="str">
        <f>'номера продуктов'!D41</f>
        <v>Русский Алкоголь</v>
      </c>
      <c r="E41" s="8" t="str">
        <f>'номера продуктов'!E41</f>
        <v>В-31-4-700-Парламент</v>
      </c>
      <c r="F41" s="56">
        <f>'номера продуктов'!F41</f>
        <v>108670</v>
      </c>
      <c r="G41" s="8">
        <f>'номера продуктов'!G41</f>
        <v>11100040</v>
      </c>
      <c r="H41" s="8">
        <f>'номера продуктов'!H41</f>
        <v>700</v>
      </c>
      <c r="I41" s="14" t="str">
        <f>'номера продуктов'!I41</f>
        <v>700 мл Парламент</v>
      </c>
      <c r="J41" s="8">
        <f>'номера продуктов'!J41</f>
        <v>108670</v>
      </c>
      <c r="K41" s="14" t="str">
        <f>'номера продуктов'!K41</f>
        <v>В-31-4-700-Парламент</v>
      </c>
      <c r="L41" s="8" t="str">
        <f>'номера продуктов'!L41</f>
        <v>BB</v>
      </c>
      <c r="M41" s="8">
        <f>'номера продуктов'!M41</f>
        <v>10</v>
      </c>
      <c r="N41" s="8">
        <f>'номера продуктов'!N41</f>
        <v>580</v>
      </c>
      <c r="O41" s="8">
        <f>'номера продуктов'!O41</f>
        <v>1200</v>
      </c>
      <c r="P41" s="8" t="str">
        <f>'номера продуктов'!P41</f>
        <v>CTUP(i)5</v>
      </c>
      <c r="Q41" s="8">
        <f>'номера продуктов'!Q41</f>
        <v>5</v>
      </c>
      <c r="R41" s="11">
        <f>'номера продуктов'!R41</f>
        <v>1698.5</v>
      </c>
      <c r="S41" s="8">
        <f>'номера продуктов'!S41</f>
        <v>5</v>
      </c>
      <c r="T41" s="8">
        <f>'номера продуктов'!T41</f>
        <v>0</v>
      </c>
      <c r="U41" s="14">
        <f>'номера продуктов'!U41</f>
        <v>0</v>
      </c>
      <c r="V41" s="8">
        <f>'номера продуктов'!V41</f>
        <v>0</v>
      </c>
      <c r="W41" s="8">
        <f>'номера продуктов'!W41</f>
        <v>0</v>
      </c>
      <c r="X41" s="8">
        <f>'номера продуктов'!X41</f>
        <v>0</v>
      </c>
      <c r="Y41" s="8">
        <f>'номера продуктов'!Y41</f>
        <v>0</v>
      </c>
      <c r="Z41" s="8">
        <f>'номера продуктов'!Z41</f>
        <v>6</v>
      </c>
      <c r="AA41" s="8">
        <f>'номера продуктов'!AA41</f>
        <v>0</v>
      </c>
      <c r="AB41" s="8">
        <f>'номера продуктов'!AB41</f>
        <v>0</v>
      </c>
      <c r="AC41" s="8" t="str">
        <f>'номера продуктов'!AC41</f>
        <v>Бутылка стеклянная</v>
      </c>
      <c r="AD41" s="137">
        <f>'номера продуктов'!AD41</f>
        <v>0</v>
      </c>
      <c r="AE41" s="8">
        <f>'номера продуктов'!AE41</f>
        <v>0</v>
      </c>
      <c r="AF41" s="8" t="str">
        <f>'номера продуктов'!AF41</f>
        <v>ГОСТ 32131-2013</v>
      </c>
      <c r="AG41" s="8" t="str">
        <f>'номера продуктов'!AG41</f>
        <v>СТО 05073669-003-2013</v>
      </c>
      <c r="AH41" s="13">
        <f>'номера продуктов'!AH41</f>
        <v>0</v>
      </c>
    </row>
    <row r="42" spans="1:34" ht="12.75" customHeight="1" x14ac:dyDescent="0.2">
      <c r="A42" s="8">
        <f>'номера продуктов'!A42</f>
        <v>41</v>
      </c>
      <c r="B42" s="8">
        <f>'номера продуктов'!B42</f>
        <v>11</v>
      </c>
      <c r="C42" s="14" t="str">
        <f>'номера продуктов'!C42</f>
        <v>Крепкий алкоголь</v>
      </c>
      <c r="D42" s="14" t="str">
        <f>'номера продуктов'!D42</f>
        <v>ПК / ЛВЗ Кристалл-Лефортово / Промкомплект</v>
      </c>
      <c r="E42" s="8" t="str">
        <f>'номера продуктов'!E42</f>
        <v>В-30-3-250-Пир.2</v>
      </c>
      <c r="F42" s="56">
        <f>'номера продуктов'!F42</f>
        <v>103425</v>
      </c>
      <c r="G42" s="8">
        <f>'номера продуктов'!G42</f>
        <v>11100041</v>
      </c>
      <c r="H42" s="8">
        <f>'номера продуктов'!H42</f>
        <v>250</v>
      </c>
      <c r="I42" s="14" t="str">
        <f>'номера продуктов'!I42</f>
        <v>250 мл Пирамида2</v>
      </c>
      <c r="J42" s="8">
        <f>'номера продуктов'!J42</f>
        <v>103425</v>
      </c>
      <c r="K42" s="14" t="str">
        <f>'номера продуктов'!K42</f>
        <v>В-30-3-250-Пир.2</v>
      </c>
      <c r="L42" s="8" t="str">
        <f>'номера продуктов'!L42</f>
        <v>BB</v>
      </c>
      <c r="M42" s="8">
        <f>'номера продуктов'!M42</f>
        <v>10</v>
      </c>
      <c r="N42" s="8">
        <f>'номера продуктов'!N42</f>
        <v>265</v>
      </c>
      <c r="O42" s="8">
        <f>'номера продуктов'!O42</f>
        <v>2430</v>
      </c>
      <c r="P42" s="8" t="str">
        <f>'номера продуктов'!P42</f>
        <v>CTUP(i)9</v>
      </c>
      <c r="Q42" s="8">
        <f>'номера продуктов'!Q42</f>
        <v>9</v>
      </c>
      <c r="R42" s="11">
        <f>'номера продуктов'!R42</f>
        <v>1988</v>
      </c>
      <c r="S42" s="8">
        <f>'номера продуктов'!S42</f>
        <v>9</v>
      </c>
      <c r="T42" s="8">
        <f>'номера продуктов'!T42</f>
        <v>0</v>
      </c>
      <c r="U42" s="14">
        <f>'номера продуктов'!U42</f>
        <v>0</v>
      </c>
      <c r="V42" s="8">
        <f>'номера продуктов'!V42</f>
        <v>0</v>
      </c>
      <c r="W42" s="8">
        <f>'номера продуктов'!W42</f>
        <v>0</v>
      </c>
      <c r="X42" s="8">
        <f>'номера продуктов'!X42</f>
        <v>0</v>
      </c>
      <c r="Y42" s="8">
        <f>'номера продуктов'!Y42</f>
        <v>0</v>
      </c>
      <c r="Z42" s="8">
        <f>'номера продуктов'!Z42</f>
        <v>10</v>
      </c>
      <c r="AA42" s="8">
        <f>'номера продуктов'!AA42</f>
        <v>0</v>
      </c>
      <c r="AB42" s="8">
        <f>'номера продуктов'!AB42</f>
        <v>0</v>
      </c>
      <c r="AC42" s="8" t="str">
        <f>'номера продуктов'!AC42</f>
        <v>Бутылка стеклянная</v>
      </c>
      <c r="AD42" s="137">
        <f>'номера продуктов'!AD42</f>
        <v>0</v>
      </c>
      <c r="AE42" s="8">
        <f>'номера продуктов'!AE42</f>
        <v>0</v>
      </c>
      <c r="AF42" s="8" t="str">
        <f>'номера продуктов'!AF42</f>
        <v>ГОСТ 32131-2013</v>
      </c>
      <c r="AG42" s="8" t="str">
        <f>'номера продуктов'!AG42</f>
        <v>СТО 05073669-003-2013</v>
      </c>
      <c r="AH42" s="13">
        <f>'номера продуктов'!AH42</f>
        <v>0</v>
      </c>
    </row>
    <row r="43" spans="1:34" ht="12.75" customHeight="1" x14ac:dyDescent="0.2">
      <c r="A43" s="8">
        <f>'номера продуктов'!A43</f>
        <v>42</v>
      </c>
      <c r="B43" s="8">
        <f>'номера продуктов'!B43</f>
        <v>11</v>
      </c>
      <c r="C43" s="14" t="str">
        <f>'номера продуктов'!C43</f>
        <v>Крепкий алкоголь</v>
      </c>
      <c r="D43" s="14" t="str">
        <f>'номера продуктов'!D43</f>
        <v>ПК / ЛВЗ Кристалл-Лефортово / Промкомплект</v>
      </c>
      <c r="E43" s="8" t="str">
        <f>'номера продуктов'!E43</f>
        <v>В-30-3-250-Пир.</v>
      </c>
      <c r="F43" s="56">
        <f>'номера продуктов'!F43</f>
        <v>103425</v>
      </c>
      <c r="G43" s="8">
        <f>'номера продуктов'!G43</f>
        <v>11100042</v>
      </c>
      <c r="H43" s="8">
        <f>'номера продуктов'!H43</f>
        <v>250</v>
      </c>
      <c r="I43" s="14" t="str">
        <f>'номера продуктов'!I43</f>
        <v>250 мл Пирамида</v>
      </c>
      <c r="J43" s="8">
        <f>'номера продуктов'!J43</f>
        <v>103425</v>
      </c>
      <c r="K43" s="14" t="str">
        <f>'номера продуктов'!K43</f>
        <v>В-30-3-250-Пир.</v>
      </c>
      <c r="L43" s="8" t="str">
        <f>'номера продуктов'!L43</f>
        <v>BB</v>
      </c>
      <c r="M43" s="8">
        <f>'номера продуктов'!M43</f>
        <v>10</v>
      </c>
      <c r="N43" s="8">
        <f>'номера продуктов'!N43</f>
        <v>280</v>
      </c>
      <c r="O43" s="8">
        <f>'номера продуктов'!O43</f>
        <v>2430</v>
      </c>
      <c r="P43" s="8" t="str">
        <f>'номера продуктов'!P43</f>
        <v>CTUP(i)9</v>
      </c>
      <c r="Q43" s="8">
        <f>'номера продуктов'!Q43</f>
        <v>9</v>
      </c>
      <c r="R43" s="11">
        <f>'номера продуктов'!R43</f>
        <v>1988</v>
      </c>
      <c r="S43" s="8">
        <f>'номера продуктов'!S43</f>
        <v>9</v>
      </c>
      <c r="T43" s="8">
        <f>'номера продуктов'!T43</f>
        <v>0</v>
      </c>
      <c r="U43" s="14">
        <f>'номера продуктов'!U43</f>
        <v>0</v>
      </c>
      <c r="V43" s="8">
        <f>'номера продуктов'!V43</f>
        <v>0</v>
      </c>
      <c r="W43" s="8">
        <f>'номера продуктов'!W43</f>
        <v>0</v>
      </c>
      <c r="X43" s="8">
        <f>'номера продуктов'!X43</f>
        <v>0</v>
      </c>
      <c r="Y43" s="8">
        <f>'номера продуктов'!Y43</f>
        <v>0</v>
      </c>
      <c r="Z43" s="8">
        <f>'номера продуктов'!Z43</f>
        <v>10</v>
      </c>
      <c r="AA43" s="8">
        <f>'номера продуктов'!AA43</f>
        <v>0</v>
      </c>
      <c r="AB43" s="8">
        <f>'номера продуктов'!AB43</f>
        <v>0</v>
      </c>
      <c r="AC43" s="8" t="str">
        <f>'номера продуктов'!AC43</f>
        <v>Бутылка стеклянная</v>
      </c>
      <c r="AD43" s="137">
        <f>'номера продуктов'!AD43</f>
        <v>0</v>
      </c>
      <c r="AE43" s="8">
        <f>'номера продуктов'!AE43</f>
        <v>0</v>
      </c>
      <c r="AF43" s="8" t="str">
        <f>'номера продуктов'!AF43</f>
        <v>ГОСТ 32131-2013</v>
      </c>
      <c r="AG43" s="8" t="str">
        <f>'номера продуктов'!AG43</f>
        <v>СТО 05073669-003-2013</v>
      </c>
      <c r="AH43" s="13">
        <f>'номера продуктов'!AH43</f>
        <v>0</v>
      </c>
    </row>
    <row r="44" spans="1:34" ht="12.75" customHeight="1" x14ac:dyDescent="0.2">
      <c r="A44" s="8">
        <f>'номера продуктов'!A44</f>
        <v>43</v>
      </c>
      <c r="B44" s="8">
        <f>'номера продуктов'!B44</f>
        <v>11</v>
      </c>
      <c r="C44" s="14" t="str">
        <f>'номера продуктов'!C44</f>
        <v>Крепкий алкоголь</v>
      </c>
      <c r="D44" s="14" t="str">
        <f>'номера продуктов'!D44</f>
        <v>ПК / ЛВЗ Кристалл-Лефортово / Промкомплект</v>
      </c>
      <c r="E44" s="8" t="str">
        <f>'номера продуктов'!E44</f>
        <v>КПМ-30-500-Пир.</v>
      </c>
      <c r="F44" s="56">
        <f>'номера продуктов'!F44</f>
        <v>119250</v>
      </c>
      <c r="G44" s="8">
        <f>'номера продуктов'!G44</f>
        <v>11100043</v>
      </c>
      <c r="H44" s="8">
        <f>'номера продуктов'!H44</f>
        <v>500</v>
      </c>
      <c r="I44" s="14" t="str">
        <f>'номера продуктов'!I44</f>
        <v>500 мл Пирамида</v>
      </c>
      <c r="J44" s="8">
        <f>'номера продуктов'!J44</f>
        <v>119250</v>
      </c>
      <c r="K44" s="14" t="str">
        <f>'номера продуктов'!K44</f>
        <v>КПМ-30-500-Пир.</v>
      </c>
      <c r="L44" s="8" t="str">
        <f>'номера продуктов'!L44</f>
        <v>BB</v>
      </c>
      <c r="M44" s="8">
        <f>'номера продуктов'!M44</f>
        <v>10</v>
      </c>
      <c r="N44" s="8">
        <f>'номера продуктов'!N44</f>
        <v>420</v>
      </c>
      <c r="O44" s="8">
        <f>'номера продуктов'!O44</f>
        <v>1190</v>
      </c>
      <c r="P44" s="8" t="str">
        <f>'номера продуктов'!P44</f>
        <v>CTUP(i)7</v>
      </c>
      <c r="Q44" s="8">
        <f>'номера продуктов'!Q44</f>
        <v>7</v>
      </c>
      <c r="R44" s="11">
        <f>'номера продуктов'!R44</f>
        <v>1865</v>
      </c>
      <c r="S44" s="8">
        <f>'номера продуктов'!S44</f>
        <v>7</v>
      </c>
      <c r="T44" s="8">
        <f>'номера продуктов'!T44</f>
        <v>0</v>
      </c>
      <c r="U44" s="14">
        <f>'номера продуктов'!U44</f>
        <v>0</v>
      </c>
      <c r="V44" s="8">
        <f>'номера продуктов'!V44</f>
        <v>0</v>
      </c>
      <c r="W44" s="8">
        <f>'номера продуктов'!W44</f>
        <v>0</v>
      </c>
      <c r="X44" s="8">
        <f>'номера продуктов'!X44</f>
        <v>0</v>
      </c>
      <c r="Y44" s="8">
        <f>'номера продуктов'!Y44</f>
        <v>0</v>
      </c>
      <c r="Z44" s="8">
        <f>'номера продуктов'!Z44</f>
        <v>8</v>
      </c>
      <c r="AA44" s="8">
        <f>'номера продуктов'!AA44</f>
        <v>0</v>
      </c>
      <c r="AB44" s="8">
        <f>'номера продуктов'!AB44</f>
        <v>0</v>
      </c>
      <c r="AC44" s="8" t="str">
        <f>'номера продуктов'!AC44</f>
        <v>Бутылка стеклянная</v>
      </c>
      <c r="AD44" s="137">
        <f>'номера продуктов'!AD44</f>
        <v>0</v>
      </c>
      <c r="AE44" s="8">
        <f>'номера продуктов'!AE44</f>
        <v>0</v>
      </c>
      <c r="AF44" s="8" t="str">
        <f>'номера продуктов'!AF44</f>
        <v>ГОСТ 32131-2013</v>
      </c>
      <c r="AG44" s="8" t="str">
        <f>'номера продуктов'!AG44</f>
        <v>СТО 05073669-003-2013</v>
      </c>
      <c r="AH44" s="13">
        <f>'номера продуктов'!AH44</f>
        <v>0</v>
      </c>
    </row>
    <row r="45" spans="1:34" ht="12.75" customHeight="1" x14ac:dyDescent="0.2">
      <c r="A45" s="8">
        <f>'номера продуктов'!A45</f>
        <v>44</v>
      </c>
      <c r="B45" s="8">
        <f>'номера продуктов'!B45</f>
        <v>11</v>
      </c>
      <c r="C45" s="14" t="str">
        <f>'номера продуктов'!C45</f>
        <v>Крепкий алкоголь</v>
      </c>
      <c r="D45" s="14" t="str">
        <f>'номера продуктов'!D45</f>
        <v>ПК / ЛВЗ Кристалл-Лефортово / Промкомплект</v>
      </c>
      <c r="E45" s="8" t="str">
        <f>'номера продуктов'!E45</f>
        <v>КПМ-30-750-Пир.</v>
      </c>
      <c r="F45" s="56">
        <f>'номера продуктов'!F45</f>
        <v>119175</v>
      </c>
      <c r="G45" s="8">
        <f>'номера продуктов'!G45</f>
        <v>11100044</v>
      </c>
      <c r="H45" s="8">
        <f>'номера продуктов'!H45</f>
        <v>750</v>
      </c>
      <c r="I45" s="14" t="str">
        <f>'номера продуктов'!I45</f>
        <v>750 мл Пирамида</v>
      </c>
      <c r="J45" s="8">
        <f>'номера продуктов'!J45</f>
        <v>119175</v>
      </c>
      <c r="K45" s="14" t="str">
        <f>'номера продуктов'!K45</f>
        <v>КПМ-30-750-Пир.</v>
      </c>
      <c r="L45" s="8" t="str">
        <f>'номера продуктов'!L45</f>
        <v>BB</v>
      </c>
      <c r="M45" s="8">
        <f>'номера продуктов'!M45</f>
        <v>10</v>
      </c>
      <c r="N45" s="8">
        <f>'номера продуктов'!N45</f>
        <v>535</v>
      </c>
      <c r="O45" s="8">
        <f>'номера продуктов'!O45</f>
        <v>1001</v>
      </c>
      <c r="P45" s="8" t="str">
        <f>'номера продуктов'!P45</f>
        <v>CTUP(i)7</v>
      </c>
      <c r="Q45" s="8">
        <f>'номера продуктов'!Q45</f>
        <v>7</v>
      </c>
      <c r="R45" s="11">
        <f>'номера продуктов'!R45</f>
        <v>2075</v>
      </c>
      <c r="S45" s="8">
        <f>'номера продуктов'!S45</f>
        <v>7</v>
      </c>
      <c r="T45" s="8">
        <f>'номера продуктов'!T45</f>
        <v>0</v>
      </c>
      <c r="U45" s="14">
        <f>'номера продуктов'!U45</f>
        <v>0</v>
      </c>
      <c r="V45" s="8">
        <f>'номера продуктов'!V45</f>
        <v>0</v>
      </c>
      <c r="W45" s="8">
        <f>'номера продуктов'!W45</f>
        <v>0</v>
      </c>
      <c r="X45" s="8">
        <f>'номера продуктов'!X45</f>
        <v>0</v>
      </c>
      <c r="Y45" s="8">
        <f>'номера продуктов'!Y45</f>
        <v>0</v>
      </c>
      <c r="Z45" s="8">
        <f>'номера продуктов'!Z45</f>
        <v>8</v>
      </c>
      <c r="AA45" s="8">
        <f>'номера продуктов'!AA45</f>
        <v>0</v>
      </c>
      <c r="AB45" s="8">
        <f>'номера продуктов'!AB45</f>
        <v>0</v>
      </c>
      <c r="AC45" s="8" t="str">
        <f>'номера продуктов'!AC45</f>
        <v>Бутылка стеклянная</v>
      </c>
      <c r="AD45" s="137">
        <f>'номера продуктов'!AD45</f>
        <v>0</v>
      </c>
      <c r="AE45" s="8">
        <f>'номера продуктов'!AE45</f>
        <v>0</v>
      </c>
      <c r="AF45" s="8" t="str">
        <f>'номера продуктов'!AF45</f>
        <v>ГОСТ 32131-2013</v>
      </c>
      <c r="AG45" s="8" t="str">
        <f>'номера продуктов'!AG45</f>
        <v>СТО 05073669-003-2013</v>
      </c>
      <c r="AH45" s="13">
        <f>'номера продуктов'!AH45</f>
        <v>0</v>
      </c>
    </row>
    <row r="46" spans="1:34" ht="12.75" customHeight="1" x14ac:dyDescent="0.2">
      <c r="A46" s="8">
        <f>'номера продуктов'!A46</f>
        <v>45</v>
      </c>
      <c r="B46" s="8">
        <f>'номера продуктов'!B46</f>
        <v>11</v>
      </c>
      <c r="C46" s="14" t="str">
        <f>'номера продуктов'!C46</f>
        <v>Крепкий алкоголь</v>
      </c>
      <c r="D46" s="14" t="str">
        <f>'номера продуктов'!D46</f>
        <v>ПК / ЛВЗ Кристалл-Лефортово / Промкомплект</v>
      </c>
      <c r="E46" s="8" t="str">
        <f>'номера продуктов'!E46</f>
        <v>КПМ-30-500-Посольская</v>
      </c>
      <c r="F46" s="56">
        <f>'номера продуктов'!F46</f>
        <v>118850</v>
      </c>
      <c r="G46" s="8">
        <f>'номера продуктов'!G46</f>
        <v>11100045</v>
      </c>
      <c r="H46" s="8">
        <f>'номера продуктов'!H46</f>
        <v>500</v>
      </c>
      <c r="I46" s="14" t="str">
        <f>'номера продуктов'!I46</f>
        <v>500 мл Посольская</v>
      </c>
      <c r="J46" s="8">
        <f>'номера продуктов'!J46</f>
        <v>118850</v>
      </c>
      <c r="K46" s="14" t="str">
        <f>'номера продуктов'!K46</f>
        <v>КПМ-30-500-Посольская</v>
      </c>
      <c r="L46" s="8" t="str">
        <f>'номера продуктов'!L46</f>
        <v>BB</v>
      </c>
      <c r="M46" s="8">
        <f>'номера продуктов'!M46</f>
        <v>10</v>
      </c>
      <c r="N46" s="8">
        <f>'номера продуктов'!N46</f>
        <v>410</v>
      </c>
      <c r="O46" s="8">
        <f>'номера продуктов'!O46</f>
        <v>1920</v>
      </c>
      <c r="P46" s="8" t="str">
        <f>'номера продуктов'!P46</f>
        <v>CTUP(i)6</v>
      </c>
      <c r="Q46" s="8">
        <f>'номера продуктов'!Q46</f>
        <v>6</v>
      </c>
      <c r="R46" s="11">
        <f>'номера продуктов'!R46</f>
        <v>1765.8000000000002</v>
      </c>
      <c r="S46" s="8">
        <f>'номера продуктов'!S46</f>
        <v>6</v>
      </c>
      <c r="T46" s="8">
        <f>'номера продуктов'!T46</f>
        <v>0</v>
      </c>
      <c r="U46" s="14">
        <f>'номера продуктов'!U46</f>
        <v>0</v>
      </c>
      <c r="V46" s="8">
        <f>'номера продуктов'!V46</f>
        <v>0</v>
      </c>
      <c r="W46" s="8">
        <f>'номера продуктов'!W46</f>
        <v>0</v>
      </c>
      <c r="X46" s="8">
        <f>'номера продуктов'!X46</f>
        <v>0</v>
      </c>
      <c r="Y46" s="8">
        <f>'номера продуктов'!Y46</f>
        <v>0</v>
      </c>
      <c r="Z46" s="8">
        <f>'номера продуктов'!Z46</f>
        <v>7</v>
      </c>
      <c r="AA46" s="8">
        <f>'номера продуктов'!AA46</f>
        <v>0</v>
      </c>
      <c r="AB46" s="8">
        <f>'номера продуктов'!AB46</f>
        <v>0</v>
      </c>
      <c r="AC46" s="8" t="str">
        <f>'номера продуктов'!AC46</f>
        <v>Бутылка стеклянная</v>
      </c>
      <c r="AD46" s="137">
        <f>'номера продуктов'!AD46</f>
        <v>0</v>
      </c>
      <c r="AE46" s="8">
        <f>'номера продуктов'!AE46</f>
        <v>0</v>
      </c>
      <c r="AF46" s="8" t="str">
        <f>'номера продуктов'!AF46</f>
        <v>ГОСТ 32131-2013</v>
      </c>
      <c r="AG46" s="8" t="str">
        <f>'номера продуктов'!AG46</f>
        <v>СТО 05073669-003-2013</v>
      </c>
      <c r="AH46" s="13">
        <f>'номера продуктов'!AH46</f>
        <v>0</v>
      </c>
    </row>
    <row r="47" spans="1:34" ht="12.75" customHeight="1" x14ac:dyDescent="0.2">
      <c r="A47" s="8">
        <f>'номера продуктов'!A47</f>
        <v>46</v>
      </c>
      <c r="B47" s="8">
        <f>'номера продуктов'!B47</f>
        <v>11</v>
      </c>
      <c r="C47" s="14" t="str">
        <f>'номера продуктов'!C47</f>
        <v>Крепкий алкоголь</v>
      </c>
      <c r="D47" s="14" t="str">
        <f>'номера продуктов'!D47</f>
        <v>ПК / ЛВЗ Кристалл-Лефортово / Промкомплект</v>
      </c>
      <c r="E47" s="8" t="str">
        <f>'номера продуктов'!E47</f>
        <v>КПМ-30-700-Посольская</v>
      </c>
      <c r="F47" s="56">
        <f>'номера продуктов'!F47</f>
        <v>108570</v>
      </c>
      <c r="G47" s="8">
        <f>'номера продуктов'!G47</f>
        <v>11100046</v>
      </c>
      <c r="H47" s="8">
        <f>'номера продуктов'!H47</f>
        <v>700</v>
      </c>
      <c r="I47" s="14" t="str">
        <f>'номера продуктов'!I47</f>
        <v>700 мл Посольская</v>
      </c>
      <c r="J47" s="8">
        <f>'номера продуктов'!J47</f>
        <v>108570</v>
      </c>
      <c r="K47" s="14" t="str">
        <f>'номера продуктов'!K47</f>
        <v>КПМ-30-700-Посольская</v>
      </c>
      <c r="L47" s="8" t="str">
        <f>'номера продуктов'!L47</f>
        <v>BB</v>
      </c>
      <c r="M47" s="8">
        <f>'номера продуктов'!M47</f>
        <v>10</v>
      </c>
      <c r="N47" s="8">
        <f>'номера продуктов'!N47</f>
        <v>500</v>
      </c>
      <c r="O47" s="8">
        <f>'номера продуктов'!O47</f>
        <v>1620</v>
      </c>
      <c r="P47" s="8" t="str">
        <f>'номера продуктов'!P47</f>
        <v>CTUP(i)6</v>
      </c>
      <c r="Q47" s="8">
        <f>'номера продуктов'!Q47</f>
        <v>6</v>
      </c>
      <c r="R47" s="11">
        <f>'номера продуктов'!R47</f>
        <v>1902.6000000000001</v>
      </c>
      <c r="S47" s="8">
        <f>'номера продуктов'!S47</f>
        <v>6</v>
      </c>
      <c r="T47" s="8">
        <f>'номера продуктов'!T47</f>
        <v>0</v>
      </c>
      <c r="U47" s="14">
        <f>'номера продуктов'!U47</f>
        <v>0</v>
      </c>
      <c r="V47" s="8">
        <f>'номера продуктов'!V47</f>
        <v>0</v>
      </c>
      <c r="W47" s="8">
        <f>'номера продуктов'!W47</f>
        <v>0</v>
      </c>
      <c r="X47" s="8">
        <f>'номера продуктов'!X47</f>
        <v>0</v>
      </c>
      <c r="Y47" s="8">
        <f>'номера продуктов'!Y47</f>
        <v>0</v>
      </c>
      <c r="Z47" s="8">
        <f>'номера продуктов'!Z47</f>
        <v>7</v>
      </c>
      <c r="AA47" s="8">
        <f>'номера продуктов'!AA47</f>
        <v>0</v>
      </c>
      <c r="AB47" s="8">
        <f>'номера продуктов'!AB47</f>
        <v>0</v>
      </c>
      <c r="AC47" s="8" t="str">
        <f>'номера продуктов'!AC47</f>
        <v>Бутылка стеклянная</v>
      </c>
      <c r="AD47" s="137">
        <f>'номера продуктов'!AD47</f>
        <v>0</v>
      </c>
      <c r="AE47" s="8">
        <f>'номера продуктов'!AE47</f>
        <v>0</v>
      </c>
      <c r="AF47" s="8" t="str">
        <f>'номера продуктов'!AF47</f>
        <v>ГОСТ 32131-2013</v>
      </c>
      <c r="AG47" s="8" t="str">
        <f>'номера продуктов'!AG47</f>
        <v>СТО 05073669-003-2013</v>
      </c>
      <c r="AH47" s="13">
        <f>'номера продуктов'!AH47</f>
        <v>0</v>
      </c>
    </row>
    <row r="48" spans="1:34" ht="12.75" customHeight="1" x14ac:dyDescent="0.2">
      <c r="A48" s="8">
        <f>'номера продуктов'!A48</f>
        <v>47</v>
      </c>
      <c r="B48" s="8">
        <f>'номера продуктов'!B48</f>
        <v>11</v>
      </c>
      <c r="C48" s="14" t="str">
        <f>'номера продуктов'!C48</f>
        <v>Крепкий алкоголь</v>
      </c>
      <c r="D48" s="14" t="str">
        <f>'номера продуктов'!D48</f>
        <v>ПК / ЛВЗ Кристалл-Лефортово / Промкомплект</v>
      </c>
      <c r="E48" s="8" t="str">
        <f>'номера продуктов'!E48</f>
        <v>В-28-2-500-Медаль</v>
      </c>
      <c r="F48" s="56">
        <f>'номера продуктов'!F48</f>
        <v>122450</v>
      </c>
      <c r="G48" s="8">
        <f>'номера продуктов'!G48</f>
        <v>11100047</v>
      </c>
      <c r="H48" s="8">
        <f>'номера продуктов'!H48</f>
        <v>500</v>
      </c>
      <c r="I48" s="14" t="str">
        <f>'номера продуктов'!I48</f>
        <v>500 мл Медаль</v>
      </c>
      <c r="J48" s="8">
        <f>'номера продуктов'!J48</f>
        <v>122450</v>
      </c>
      <c r="K48" s="14" t="str">
        <f>'номера продуктов'!K48</f>
        <v>В-28-2-500-Медаль</v>
      </c>
      <c r="L48" s="8" t="str">
        <f>'номера продуктов'!L48</f>
        <v>BB</v>
      </c>
      <c r="M48" s="8">
        <f>'номера продуктов'!M48</f>
        <v>10</v>
      </c>
      <c r="N48" s="8">
        <f>'номера продуктов'!N48</f>
        <v>345</v>
      </c>
      <c r="O48" s="8">
        <f>'номера продуктов'!O48</f>
        <v>2023</v>
      </c>
      <c r="P48" s="8" t="str">
        <f>'номера продуктов'!P48</f>
        <v>CTIN(i)7</v>
      </c>
      <c r="Q48" s="8">
        <f>'номера продуктов'!Q48</f>
        <v>7</v>
      </c>
      <c r="R48" s="11">
        <f>'номера продуктов'!R48</f>
        <v>2047</v>
      </c>
      <c r="S48" s="8">
        <f>'номера продуктов'!S48</f>
        <v>7</v>
      </c>
      <c r="T48" s="8">
        <f>'номера продуктов'!T48</f>
        <v>0</v>
      </c>
      <c r="U48" s="14">
        <f>'номера продуктов'!U48</f>
        <v>0</v>
      </c>
      <c r="V48" s="8">
        <f>'номера продуктов'!V48</f>
        <v>0</v>
      </c>
      <c r="W48" s="8">
        <f>'номера продуктов'!W48</f>
        <v>0</v>
      </c>
      <c r="X48" s="8">
        <f>'номера продуктов'!X48</f>
        <v>0</v>
      </c>
      <c r="Y48" s="8">
        <f>'номера продуктов'!Y48</f>
        <v>0</v>
      </c>
      <c r="Z48" s="8">
        <f>'номера продуктов'!Z48</f>
        <v>7</v>
      </c>
      <c r="AA48" s="8">
        <f>'номера продуктов'!AA48</f>
        <v>1</v>
      </c>
      <c r="AB48" s="8">
        <f>'номера продуктов'!AB48</f>
        <v>0</v>
      </c>
      <c r="AC48" s="8" t="str">
        <f>'номера продуктов'!AC48</f>
        <v>Бутылка стеклянная</v>
      </c>
      <c r="AD48" s="137">
        <f>'номера продуктов'!AD48</f>
        <v>0</v>
      </c>
      <c r="AE48" s="8">
        <f>'номера продуктов'!AE48</f>
        <v>0</v>
      </c>
      <c r="AF48" s="8" t="str">
        <f>'номера продуктов'!AF48</f>
        <v>ГОСТ 32131-2013</v>
      </c>
      <c r="AG48" s="8" t="str">
        <f>'номера продуктов'!AG48</f>
        <v>СТО 05073669-003-2013</v>
      </c>
      <c r="AH48" s="13">
        <f>'номера продуктов'!AH48</f>
        <v>0</v>
      </c>
    </row>
    <row r="49" spans="1:34" ht="12.75" customHeight="1" x14ac:dyDescent="0.2">
      <c r="A49" s="8">
        <f>'номера продуктов'!A49</f>
        <v>48</v>
      </c>
      <c r="B49" s="8">
        <f>'номера продуктов'!B49</f>
        <v>11</v>
      </c>
      <c r="C49" s="14" t="str">
        <f>'номера продуктов'!C49</f>
        <v>Крепкий алкоголь</v>
      </c>
      <c r="D49" s="14" t="str">
        <f>'номера продуктов'!D49</f>
        <v>ПК / ЛВЗ Кристалл-Лефортово / Промкомплект</v>
      </c>
      <c r="E49" s="8" t="str">
        <f>'номера продуктов'!E49</f>
        <v>В-25-1-250-Зимняя дорога</v>
      </c>
      <c r="F49" s="56">
        <f>'номера продуктов'!F49</f>
        <v>112025</v>
      </c>
      <c r="G49" s="8">
        <f>'номера продуктов'!G49</f>
        <v>11100048</v>
      </c>
      <c r="H49" s="8">
        <f>'номера продуктов'!H49</f>
        <v>250</v>
      </c>
      <c r="I49" s="14" t="str">
        <f>'номера продуктов'!I49</f>
        <v>250 мл Зимняя дорога</v>
      </c>
      <c r="J49" s="8">
        <f>'номера продуктов'!J49</f>
        <v>112025</v>
      </c>
      <c r="K49" s="14" t="str">
        <f>'номера продуктов'!K49</f>
        <v>В-25-1-250-Зимняя дорога</v>
      </c>
      <c r="L49" s="8" t="str">
        <f>'номера продуктов'!L49</f>
        <v>BB</v>
      </c>
      <c r="M49" s="8">
        <f>'номера продуктов'!M49</f>
        <v>10</v>
      </c>
      <c r="N49" s="8">
        <f>'номера продуктов'!N49</f>
        <v>235</v>
      </c>
      <c r="O49" s="8">
        <f>'номера продуктов'!O49</f>
        <v>2886</v>
      </c>
      <c r="P49" s="8" t="str">
        <f>'номера продуктов'!P49</f>
        <v>CTUP(i)6</v>
      </c>
      <c r="Q49" s="8">
        <f>'номера продуктов'!Q49</f>
        <v>6</v>
      </c>
      <c r="R49" s="11">
        <f>'номера продуктов'!R49</f>
        <v>1586</v>
      </c>
      <c r="S49" s="8">
        <f>'номера продуктов'!S49</f>
        <v>6</v>
      </c>
      <c r="T49" s="8">
        <f>'номера продуктов'!T49</f>
        <v>0</v>
      </c>
      <c r="U49" s="14">
        <f>'номера продуктов'!U49</f>
        <v>0</v>
      </c>
      <c r="V49" s="8">
        <f>'номера продуктов'!V49</f>
        <v>0</v>
      </c>
      <c r="W49" s="8">
        <f>'номера продуктов'!W49</f>
        <v>0</v>
      </c>
      <c r="X49" s="8">
        <f>'номера продуктов'!X49</f>
        <v>0</v>
      </c>
      <c r="Y49" s="8">
        <f>'номера продуктов'!Y49</f>
        <v>0</v>
      </c>
      <c r="Z49" s="8">
        <f>'номера продуктов'!Z49</f>
        <v>7</v>
      </c>
      <c r="AA49" s="8">
        <f>'номера продуктов'!AA49</f>
        <v>0</v>
      </c>
      <c r="AB49" s="8">
        <f>'номера продуктов'!AB49</f>
        <v>0</v>
      </c>
      <c r="AC49" s="8" t="str">
        <f>'номера продуктов'!AC49</f>
        <v>Бутылка стеклянная</v>
      </c>
      <c r="AD49" s="137">
        <f>'номера продуктов'!AD49</f>
        <v>0</v>
      </c>
      <c r="AE49" s="8">
        <f>'номера продуктов'!AE49</f>
        <v>0</v>
      </c>
      <c r="AF49" s="8" t="str">
        <f>'номера продуктов'!AF49</f>
        <v>ГОСТ 32131-2013</v>
      </c>
      <c r="AG49" s="8" t="str">
        <f>'номера продуктов'!AG49</f>
        <v>СТО 99982965-001-2008 с изменениями №1,2,3,4,5,6 от июля 2014г.</v>
      </c>
      <c r="AH49" s="13">
        <f>'номера продуктов'!AH49</f>
        <v>0</v>
      </c>
    </row>
    <row r="50" spans="1:34" ht="12.75" customHeight="1" x14ac:dyDescent="0.2">
      <c r="A50" s="8">
        <f>'номера продуктов'!A50</f>
        <v>49</v>
      </c>
      <c r="B50" s="8">
        <f>'номера продуктов'!B50</f>
        <v>11</v>
      </c>
      <c r="C50" s="14" t="str">
        <f>'номера продуктов'!C50</f>
        <v>Крепкий алкоголь</v>
      </c>
      <c r="D50" s="14" t="str">
        <f>'номера продуктов'!D50</f>
        <v>ПК / ЛВЗ Кристалл-Лефортово / Промкомплект</v>
      </c>
      <c r="E50" s="8" t="str">
        <f>'номера продуктов'!E50</f>
        <v>В-25-1-1000-Зимняя дорога</v>
      </c>
      <c r="F50" s="56">
        <f>'номера продуктов'!F50</f>
        <v>125699</v>
      </c>
      <c r="G50" s="8">
        <f>'номера продуктов'!G50</f>
        <v>11100049</v>
      </c>
      <c r="H50" s="8">
        <f>'номера продуктов'!H50</f>
        <v>1000</v>
      </c>
      <c r="I50" s="14" t="str">
        <f>'номера продуктов'!I50</f>
        <v>1000 мл Зимняя дорога</v>
      </c>
      <c r="J50" s="8">
        <f>'номера продуктов'!J50</f>
        <v>125699</v>
      </c>
      <c r="K50" s="14" t="str">
        <f>'номера продуктов'!K50</f>
        <v>В-25-1-1000-Зимняя дорога</v>
      </c>
      <c r="L50" s="8" t="str">
        <f>'номера продуктов'!L50</f>
        <v>BB</v>
      </c>
      <c r="M50" s="8">
        <f>'номера продуктов'!M50</f>
        <v>10</v>
      </c>
      <c r="N50" s="8">
        <f>'номера продуктов'!N50</f>
        <v>625</v>
      </c>
      <c r="O50" s="8">
        <f>'номера продуктов'!O50</f>
        <v>1056</v>
      </c>
      <c r="P50" s="8" t="str">
        <f>'номера продуктов'!P50</f>
        <v>CTUP(i)6</v>
      </c>
      <c r="Q50" s="8">
        <f>'номера продуктов'!Q50</f>
        <v>6</v>
      </c>
      <c r="R50" s="11">
        <f>'номера продуктов'!R50</f>
        <v>2145</v>
      </c>
      <c r="S50" s="8">
        <f>'номера продуктов'!S50</f>
        <v>6</v>
      </c>
      <c r="T50" s="8">
        <f>'номера продуктов'!T50</f>
        <v>0</v>
      </c>
      <c r="U50" s="14">
        <f>'номера продуктов'!U50</f>
        <v>0</v>
      </c>
      <c r="V50" s="8">
        <f>'номера продуктов'!V50</f>
        <v>0</v>
      </c>
      <c r="W50" s="8">
        <f>'номера продуктов'!W50</f>
        <v>0</v>
      </c>
      <c r="X50" s="8">
        <f>'номера продуктов'!X50</f>
        <v>0</v>
      </c>
      <c r="Y50" s="8">
        <f>'номера продуктов'!Y50</f>
        <v>0</v>
      </c>
      <c r="Z50" s="8">
        <f>'номера продуктов'!Z50</f>
        <v>7</v>
      </c>
      <c r="AA50" s="8">
        <f>'номера продуктов'!AA50</f>
        <v>0</v>
      </c>
      <c r="AB50" s="8">
        <f>'номера продуктов'!AB50</f>
        <v>0</v>
      </c>
      <c r="AC50" s="8" t="str">
        <f>'номера продуктов'!AC50</f>
        <v>Бутылка стеклянная</v>
      </c>
      <c r="AD50" s="137">
        <f>'номера продуктов'!AD50</f>
        <v>0</v>
      </c>
      <c r="AE50" s="8">
        <f>'номера продуктов'!AE50</f>
        <v>0</v>
      </c>
      <c r="AF50" s="8" t="str">
        <f>'номера продуктов'!AF50</f>
        <v>ГОСТ 32131-2013</v>
      </c>
      <c r="AG50" s="8" t="str">
        <f>'номера продуктов'!AG50</f>
        <v>СТО 99982965-001-2008 с изменениями №1,2,3,4,5,6 от июля 2014г.</v>
      </c>
      <c r="AH50" s="13">
        <f>'номера продуктов'!AH50</f>
        <v>0</v>
      </c>
    </row>
    <row r="51" spans="1:34" ht="12.75" customHeight="1" x14ac:dyDescent="0.2">
      <c r="A51" s="8">
        <f>'номера продуктов'!A51</f>
        <v>50</v>
      </c>
      <c r="B51" s="8">
        <f>'номера продуктов'!B51</f>
        <v>11</v>
      </c>
      <c r="C51" s="14" t="str">
        <f>'номера продуктов'!C51</f>
        <v>Крепкий алкоголь</v>
      </c>
      <c r="D51" s="14" t="str">
        <f>'номера продуктов'!D51</f>
        <v>Бибулат/Традиция</v>
      </c>
      <c r="E51" s="8" t="str">
        <f>'номера продуктов'!E51</f>
        <v>В-25изм-2-700-SQ (под декор)</v>
      </c>
      <c r="F51" s="56">
        <f>'номера продуктов'!F51</f>
        <v>117370</v>
      </c>
      <c r="G51" s="8">
        <f>'номера продуктов'!G51</f>
        <v>11100050</v>
      </c>
      <c r="H51" s="8">
        <f>'номера продуктов'!H51</f>
        <v>700</v>
      </c>
      <c r="I51" s="14" t="str">
        <f>'номера продуктов'!I51</f>
        <v>700 мл Снежная Королева</v>
      </c>
      <c r="J51" s="8">
        <f>'номера продуктов'!J51</f>
        <v>117370</v>
      </c>
      <c r="K51" s="14" t="str">
        <f>'номера продуктов'!K51</f>
        <v>В-25изм-2-700-SQ (под декор)</v>
      </c>
      <c r="L51" s="8" t="str">
        <f>'номера продуктов'!L51</f>
        <v>BB</v>
      </c>
      <c r="M51" s="8">
        <f>'номера продуктов'!M51</f>
        <v>10</v>
      </c>
      <c r="N51" s="8">
        <f>'номера продуктов'!N51</f>
        <v>530</v>
      </c>
      <c r="O51" s="8">
        <f>'номера продуктов'!O51</f>
        <v>1280</v>
      </c>
      <c r="P51" s="8" t="str">
        <f>'номера продуктов'!P51</f>
        <v>CTUP(i)5</v>
      </c>
      <c r="Q51" s="8">
        <f>'номера продуктов'!Q51</f>
        <v>5</v>
      </c>
      <c r="R51" s="11">
        <f>'номера продуктов'!R51</f>
        <v>1760</v>
      </c>
      <c r="S51" s="8">
        <f>'номера продуктов'!S51</f>
        <v>5</v>
      </c>
      <c r="T51" s="8">
        <f>'номера продуктов'!T51</f>
        <v>0</v>
      </c>
      <c r="U51" s="14" t="str">
        <f>'номера продуктов'!U51</f>
        <v>под Декор</v>
      </c>
      <c r="V51" s="8">
        <f>'номера продуктов'!V51</f>
        <v>0</v>
      </c>
      <c r="W51" s="8">
        <f>'номера продуктов'!W51</f>
        <v>0</v>
      </c>
      <c r="X51" s="8">
        <f>'номера продуктов'!X51</f>
        <v>0</v>
      </c>
      <c r="Y51" s="8">
        <f>'номера продуктов'!Y51</f>
        <v>0</v>
      </c>
      <c r="Z51" s="8">
        <f>'номера продуктов'!Z51</f>
        <v>6</v>
      </c>
      <c r="AA51" s="8">
        <f>'номера продуктов'!AA51</f>
        <v>0</v>
      </c>
      <c r="AB51" s="8">
        <f>'номера продуктов'!AB51</f>
        <v>0</v>
      </c>
      <c r="AC51" s="8" t="str">
        <f>'номера продуктов'!AC51</f>
        <v>Бутылка стеклянная</v>
      </c>
      <c r="AD51" s="137">
        <f>'номера продуктов'!AD51</f>
        <v>0</v>
      </c>
      <c r="AE51" s="8">
        <f>'номера продуктов'!AE51</f>
        <v>0</v>
      </c>
      <c r="AF51" s="8" t="str">
        <f>'номера продуктов'!AF51</f>
        <v>ГОСТ 32131-2013</v>
      </c>
      <c r="AG51" s="8" t="str">
        <f>'номера продуктов'!AG51</f>
        <v>СТО 05073669-003-2013</v>
      </c>
      <c r="AH51" s="13">
        <f>'номера продуктов'!AH51</f>
        <v>0</v>
      </c>
    </row>
    <row r="52" spans="1:34" ht="12.75" customHeight="1" x14ac:dyDescent="0.2">
      <c r="A52" s="8">
        <f>'номера продуктов'!A52</f>
        <v>51</v>
      </c>
      <c r="B52" s="8">
        <f>'номера продуктов'!B52</f>
        <v>11</v>
      </c>
      <c r="C52" s="14" t="str">
        <f>'номера продуктов'!C52</f>
        <v>Крепкий алкоголь</v>
      </c>
      <c r="D52" s="14" t="str">
        <f>'номера продуктов'!D52</f>
        <v>Группа Ладога</v>
      </c>
      <c r="E52" s="8" t="str">
        <f>'номера продуктов'!E52</f>
        <v>В-30-4-700-Ладога</v>
      </c>
      <c r="F52" s="56">
        <f>'номера продуктов'!F52</f>
        <v>122370</v>
      </c>
      <c r="G52" s="8">
        <f>'номера продуктов'!G52</f>
        <v>11100051</v>
      </c>
      <c r="H52" s="8">
        <f>'номера продуктов'!H52</f>
        <v>700</v>
      </c>
      <c r="I52" s="14" t="str">
        <f>'номера продуктов'!I52</f>
        <v>700 мл Ладога</v>
      </c>
      <c r="J52" s="8">
        <f>'номера продуктов'!J52</f>
        <v>122370</v>
      </c>
      <c r="K52" s="14" t="str">
        <f>'номера продуктов'!K52</f>
        <v>В-30-4-700-Ладога</v>
      </c>
      <c r="L52" s="8" t="str">
        <f>'номера продуктов'!L52</f>
        <v>BB</v>
      </c>
      <c r="M52" s="8">
        <f>'номера продуктов'!M52</f>
        <v>10</v>
      </c>
      <c r="N52" s="8">
        <f>'номера продуктов'!N52</f>
        <v>560</v>
      </c>
      <c r="O52" s="8">
        <f>'номера продуктов'!O52</f>
        <v>1176</v>
      </c>
      <c r="P52" s="8" t="str">
        <f>'номера продуктов'!P52</f>
        <v>CTUP(е)6</v>
      </c>
      <c r="Q52" s="8">
        <f>'номера продуктов'!Q52</f>
        <v>6</v>
      </c>
      <c r="R52" s="11">
        <f>'номера продуктов'!R52</f>
        <v>1788</v>
      </c>
      <c r="S52" s="8">
        <f>'номера продуктов'!S52</f>
        <v>6</v>
      </c>
      <c r="T52" s="8">
        <f>'номера продуктов'!T52</f>
        <v>0</v>
      </c>
      <c r="U52" s="14">
        <f>'номера продуктов'!U52</f>
        <v>0</v>
      </c>
      <c r="V52" s="8">
        <f>'номера продуктов'!V52</f>
        <v>0</v>
      </c>
      <c r="W52" s="8">
        <f>'номера продуктов'!W52</f>
        <v>0</v>
      </c>
      <c r="X52" s="8">
        <f>'номера продуктов'!X52</f>
        <v>0</v>
      </c>
      <c r="Y52" s="8">
        <f>'номера продуктов'!Y52</f>
        <v>0</v>
      </c>
      <c r="Z52" s="8">
        <f>'номера продуктов'!Z52</f>
        <v>7</v>
      </c>
      <c r="AA52" s="8">
        <f>'номера продуктов'!AA52</f>
        <v>0</v>
      </c>
      <c r="AB52" s="8">
        <f>'номера продуктов'!AB52</f>
        <v>0</v>
      </c>
      <c r="AC52" s="8" t="str">
        <f>'номера продуктов'!AC52</f>
        <v>Бутылка стеклянная</v>
      </c>
      <c r="AD52" s="137">
        <f>'номера продуктов'!AD52</f>
        <v>0</v>
      </c>
      <c r="AE52" s="8">
        <f>'номера продуктов'!AE52</f>
        <v>0</v>
      </c>
      <c r="AF52" s="8" t="str">
        <f>'номера продуктов'!AF52</f>
        <v>ГОСТ 32131-2013</v>
      </c>
      <c r="AG52" s="8" t="str">
        <f>'номера продуктов'!AG52</f>
        <v>СТО 05073669-003-2013</v>
      </c>
      <c r="AH52" s="13">
        <f>'номера продуктов'!AH52</f>
        <v>0</v>
      </c>
    </row>
    <row r="53" spans="1:34" ht="12.75" customHeight="1" x14ac:dyDescent="0.2">
      <c r="A53" s="8">
        <f>'номера продуктов'!A53</f>
        <v>52</v>
      </c>
      <c r="B53" s="8">
        <f>'номера продуктов'!B53</f>
        <v>11</v>
      </c>
      <c r="C53" s="14" t="str">
        <f>'номера продуктов'!C53</f>
        <v>Крепкий алкоголь</v>
      </c>
      <c r="D53" s="14" t="str">
        <f>'номера продуктов'!D53</f>
        <v>Бибулат/Традиция</v>
      </c>
      <c r="E53" s="8" t="str">
        <f>'номера продуктов'!E53</f>
        <v>КПМ-28-500-SQ</v>
      </c>
      <c r="F53" s="56">
        <f>'номера продуктов'!F53</f>
        <v>102650</v>
      </c>
      <c r="G53" s="8">
        <f>'номера продуктов'!G53</f>
        <v>11100052</v>
      </c>
      <c r="H53" s="8">
        <f>'номера продуктов'!H53</f>
        <v>500</v>
      </c>
      <c r="I53" s="14" t="str">
        <f>'номера продуктов'!I53</f>
        <v>500 мл Снежная Королева</v>
      </c>
      <c r="J53" s="8">
        <f>'номера продуктов'!J53</f>
        <v>102650</v>
      </c>
      <c r="K53" s="14" t="str">
        <f>'номера продуктов'!K53</f>
        <v>КПМ-28-500-SQ</v>
      </c>
      <c r="L53" s="8" t="str">
        <f>'номера продуктов'!L53</f>
        <v>BB</v>
      </c>
      <c r="M53" s="8">
        <f>'номера продуктов'!M53</f>
        <v>10</v>
      </c>
      <c r="N53" s="8">
        <f>'номера продуктов'!N53</f>
        <v>390</v>
      </c>
      <c r="O53" s="8">
        <f>'номера продуктов'!O53</f>
        <v>1680</v>
      </c>
      <c r="P53" s="8" t="str">
        <f>'номера продуктов'!P53</f>
        <v>CTUP(i)6</v>
      </c>
      <c r="Q53" s="8">
        <f>'номера продуктов'!Q53</f>
        <v>6</v>
      </c>
      <c r="R53" s="11">
        <f>'номера продуктов'!R53</f>
        <v>1848</v>
      </c>
      <c r="S53" s="8">
        <f>'номера продуктов'!S53</f>
        <v>6</v>
      </c>
      <c r="T53" s="8">
        <f>'номера продуктов'!T53</f>
        <v>0</v>
      </c>
      <c r="U53" s="14">
        <f>'номера продуктов'!U53</f>
        <v>0</v>
      </c>
      <c r="V53" s="8">
        <f>'номера продуктов'!V53</f>
        <v>0</v>
      </c>
      <c r="W53" s="8">
        <f>'номера продуктов'!W53</f>
        <v>0</v>
      </c>
      <c r="X53" s="8">
        <f>'номера продуктов'!X53</f>
        <v>0</v>
      </c>
      <c r="Y53" s="8">
        <f>'номера продуктов'!Y53</f>
        <v>0</v>
      </c>
      <c r="Z53" s="8">
        <f>'номера продуктов'!Z53</f>
        <v>7</v>
      </c>
      <c r="AA53" s="8">
        <f>'номера продуктов'!AA53</f>
        <v>0</v>
      </c>
      <c r="AB53" s="8">
        <f>'номера продуктов'!AB53</f>
        <v>0</v>
      </c>
      <c r="AC53" s="8" t="str">
        <f>'номера продуктов'!AC53</f>
        <v>Бутылка стеклянная</v>
      </c>
      <c r="AD53" s="137">
        <f>'номера продуктов'!AD53</f>
        <v>0</v>
      </c>
      <c r="AE53" s="8">
        <f>'номера продуктов'!AE53</f>
        <v>0</v>
      </c>
      <c r="AF53" s="8" t="str">
        <f>'номера продуктов'!AF53</f>
        <v>ГОСТ 32131-2013</v>
      </c>
      <c r="AG53" s="8" t="str">
        <f>'номера продуктов'!AG53</f>
        <v>СТО 05073669-003-2013</v>
      </c>
      <c r="AH53" s="13">
        <f>'номера продуктов'!AH53</f>
        <v>0</v>
      </c>
    </row>
    <row r="54" spans="1:34" ht="12.75" customHeight="1" x14ac:dyDescent="0.2">
      <c r="A54" s="8">
        <f>'номера продуктов'!A54</f>
        <v>53</v>
      </c>
      <c r="B54" s="8">
        <f>'номера продуктов'!B54</f>
        <v>11</v>
      </c>
      <c r="C54" s="14" t="str">
        <f>'номера продуктов'!C54</f>
        <v>Крепкий алкоголь</v>
      </c>
      <c r="D54" s="14" t="str">
        <f>'номера продуктов'!D54</f>
        <v>Бибулат/Традиция</v>
      </c>
      <c r="E54" s="8" t="str">
        <f>'номера продуктов'!E54</f>
        <v>В-25изм-2-500-SQ (под декор)</v>
      </c>
      <c r="F54" s="56">
        <f>'номера продуктов'!F54</f>
        <v>117250</v>
      </c>
      <c r="G54" s="8">
        <f>'номера продуктов'!G54</f>
        <v>11100053</v>
      </c>
      <c r="H54" s="8">
        <f>'номера продуктов'!H54</f>
        <v>500</v>
      </c>
      <c r="I54" s="14" t="str">
        <f>'номера продуктов'!I54</f>
        <v>500 мл Снежная Королева</v>
      </c>
      <c r="J54" s="8">
        <f>'номера продуктов'!J54</f>
        <v>117250</v>
      </c>
      <c r="K54" s="14" t="str">
        <f>'номера продуктов'!K54</f>
        <v>В-25изм-2-500-SQ (под декор)</v>
      </c>
      <c r="L54" s="8" t="str">
        <f>'номера продуктов'!L54</f>
        <v>BB</v>
      </c>
      <c r="M54" s="8">
        <f>'номера продуктов'!M54</f>
        <v>10</v>
      </c>
      <c r="N54" s="8">
        <f>'номера продуктов'!N54</f>
        <v>412</v>
      </c>
      <c r="O54" s="8">
        <f>'номера продуктов'!O54</f>
        <v>1836</v>
      </c>
      <c r="P54" s="8" t="str">
        <f>'номера продуктов'!P54</f>
        <v>CTUP(i)6</v>
      </c>
      <c r="Q54" s="8">
        <f>'номера продуктов'!Q54</f>
        <v>6</v>
      </c>
      <c r="R54" s="11">
        <f>'номера продуктов'!R54</f>
        <v>1884</v>
      </c>
      <c r="S54" s="8">
        <f>'номера продуктов'!S54</f>
        <v>6</v>
      </c>
      <c r="T54" s="8">
        <f>'номера продуктов'!T54</f>
        <v>0</v>
      </c>
      <c r="U54" s="14" t="str">
        <f>'номера продуктов'!U54</f>
        <v>под Декор</v>
      </c>
      <c r="V54" s="8">
        <f>'номера продуктов'!V54</f>
        <v>0</v>
      </c>
      <c r="W54" s="8">
        <f>'номера продуктов'!W54</f>
        <v>0</v>
      </c>
      <c r="X54" s="8">
        <f>'номера продуктов'!X54</f>
        <v>0</v>
      </c>
      <c r="Y54" s="8">
        <f>'номера продуктов'!Y54</f>
        <v>0</v>
      </c>
      <c r="Z54" s="8">
        <f>'номера продуктов'!Z54</f>
        <v>7</v>
      </c>
      <c r="AA54" s="8">
        <f>'номера продуктов'!AA54</f>
        <v>0</v>
      </c>
      <c r="AB54" s="8">
        <f>'номера продуктов'!AB54</f>
        <v>0</v>
      </c>
      <c r="AC54" s="8" t="str">
        <f>'номера продуктов'!AC54</f>
        <v>Бутылка стеклянная</v>
      </c>
      <c r="AD54" s="137">
        <f>'номера продуктов'!AD54</f>
        <v>0</v>
      </c>
      <c r="AE54" s="8">
        <f>'номера продуктов'!AE54</f>
        <v>0</v>
      </c>
      <c r="AF54" s="8" t="str">
        <f>'номера продуктов'!AF54</f>
        <v>ГОСТ 32131-2013</v>
      </c>
      <c r="AG54" s="8" t="str">
        <f>'номера продуктов'!AG54</f>
        <v>СТО 05073669-003-2013</v>
      </c>
      <c r="AH54" s="13">
        <f>'номера продуктов'!AH54</f>
        <v>0</v>
      </c>
    </row>
    <row r="55" spans="1:34" ht="12.75" customHeight="1" x14ac:dyDescent="0.2">
      <c r="A55" s="8">
        <f>'номера продуктов'!A55</f>
        <v>54</v>
      </c>
      <c r="B55" s="8">
        <f>'номера продуктов'!B55</f>
        <v>11</v>
      </c>
      <c r="C55" s="14" t="str">
        <f>'номера продуктов'!C55</f>
        <v>Крепкий алкоголь</v>
      </c>
      <c r="D55" s="14" t="str">
        <f>'номера продуктов'!D55</f>
        <v>Бибулат/Традиция</v>
      </c>
      <c r="E55" s="8" t="str">
        <f>'номера продуктов'!E55</f>
        <v>В-25изм-2-700-SQ</v>
      </c>
      <c r="F55" s="56">
        <f>'номера продуктов'!F55</f>
        <v>117370</v>
      </c>
      <c r="G55" s="8">
        <f>'номера продуктов'!G55</f>
        <v>11100054</v>
      </c>
      <c r="H55" s="8">
        <f>'номера продуктов'!H55</f>
        <v>700</v>
      </c>
      <c r="I55" s="14" t="str">
        <f>'номера продуктов'!I55</f>
        <v>700 мл Снежная Королева</v>
      </c>
      <c r="J55" s="8">
        <f>'номера продуктов'!J55</f>
        <v>117370</v>
      </c>
      <c r="K55" s="14" t="str">
        <f>'номера продуктов'!K55</f>
        <v>В-25изм-2-700-SQ</v>
      </c>
      <c r="L55" s="8" t="str">
        <f>'номера продуктов'!L55</f>
        <v>BB</v>
      </c>
      <c r="M55" s="8">
        <f>'номера продуктов'!M55</f>
        <v>10</v>
      </c>
      <c r="N55" s="8">
        <f>'номера продуктов'!N55</f>
        <v>530</v>
      </c>
      <c r="O55" s="8">
        <f>'номера продуктов'!O55</f>
        <v>1280</v>
      </c>
      <c r="P55" s="8" t="str">
        <f>'номера продуктов'!P55</f>
        <v>CTUP(i)5</v>
      </c>
      <c r="Q55" s="8">
        <f>'номера продуктов'!Q55</f>
        <v>5</v>
      </c>
      <c r="R55" s="11">
        <f>'номера продуктов'!R55</f>
        <v>1760</v>
      </c>
      <c r="S55" s="8">
        <f>'номера продуктов'!S55</f>
        <v>5</v>
      </c>
      <c r="T55" s="8">
        <f>'номера продуктов'!T55</f>
        <v>0</v>
      </c>
      <c r="U55" s="14">
        <f>'номера продуктов'!U55</f>
        <v>0</v>
      </c>
      <c r="V55" s="8">
        <f>'номера продуктов'!V55</f>
        <v>0</v>
      </c>
      <c r="W55" s="8">
        <f>'номера продуктов'!W55</f>
        <v>0</v>
      </c>
      <c r="X55" s="8">
        <f>'номера продуктов'!X55</f>
        <v>0</v>
      </c>
      <c r="Y55" s="8">
        <f>'номера продуктов'!Y55</f>
        <v>0</v>
      </c>
      <c r="Z55" s="8">
        <f>'номера продуктов'!Z55</f>
        <v>6</v>
      </c>
      <c r="AA55" s="8">
        <f>'номера продуктов'!AA55</f>
        <v>0</v>
      </c>
      <c r="AB55" s="8">
        <f>'номера продуктов'!AB55</f>
        <v>0</v>
      </c>
      <c r="AC55" s="8" t="str">
        <f>'номера продуктов'!AC55</f>
        <v>Бутылка стеклянная</v>
      </c>
      <c r="AD55" s="137">
        <f>'номера продуктов'!AD55</f>
        <v>0</v>
      </c>
      <c r="AE55" s="8">
        <f>'номера продуктов'!AE55</f>
        <v>0</v>
      </c>
      <c r="AF55" s="8" t="str">
        <f>'номера продуктов'!AF55</f>
        <v>ГОСТ 32131-2013</v>
      </c>
      <c r="AG55" s="8" t="str">
        <f>'номера продуктов'!AG55</f>
        <v>СТО 05073669-003-2013</v>
      </c>
      <c r="AH55" s="13">
        <f>'номера продуктов'!AH55</f>
        <v>0</v>
      </c>
    </row>
    <row r="56" spans="1:34" ht="12.75" customHeight="1" x14ac:dyDescent="0.2">
      <c r="A56" s="8">
        <f>'номера продуктов'!A56</f>
        <v>55</v>
      </c>
      <c r="B56" s="8">
        <f>'номера продуктов'!B56</f>
        <v>11</v>
      </c>
      <c r="C56" s="14" t="str">
        <f>'номера продуктов'!C56</f>
        <v>Крепкий алкоголь</v>
      </c>
      <c r="D56" s="14" t="str">
        <f>'номера продуктов'!D56</f>
        <v>Бибулат/Традиция</v>
      </c>
      <c r="E56" s="8" t="str">
        <f>'номера продуктов'!E56</f>
        <v>В-25изм-2-750-SQ (под декор)</v>
      </c>
      <c r="F56" s="56">
        <f>'номера продуктов'!F56</f>
        <v>117475</v>
      </c>
      <c r="G56" s="8">
        <f>'номера продуктов'!G56</f>
        <v>11100055</v>
      </c>
      <c r="H56" s="8">
        <f>'номера продуктов'!H56</f>
        <v>750</v>
      </c>
      <c r="I56" s="14" t="str">
        <f>'номера продуктов'!I56</f>
        <v>750 мл Снежная Королева</v>
      </c>
      <c r="J56" s="8">
        <f>'номера продуктов'!J56</f>
        <v>117475</v>
      </c>
      <c r="K56" s="14" t="str">
        <f>'номера продуктов'!K56</f>
        <v>В-25изм-2-750-SQ (под декор)</v>
      </c>
      <c r="L56" s="8" t="str">
        <f>'номера продуктов'!L56</f>
        <v>BB</v>
      </c>
      <c r="M56" s="8">
        <f>'номера продуктов'!M56</f>
        <v>10</v>
      </c>
      <c r="N56" s="8">
        <f>'номера продуктов'!N56</f>
        <v>560</v>
      </c>
      <c r="O56" s="8">
        <f>'номера продуктов'!O56</f>
        <v>1165</v>
      </c>
      <c r="P56" s="8" t="str">
        <f>'номера продуктов'!P56</f>
        <v>CTUP(i)5</v>
      </c>
      <c r="Q56" s="8">
        <f>'номера продуктов'!Q56</f>
        <v>5</v>
      </c>
      <c r="R56" s="11">
        <f>'номера продуктов'!R56</f>
        <v>1760</v>
      </c>
      <c r="S56" s="8">
        <f>'номера продуктов'!S56</f>
        <v>5</v>
      </c>
      <c r="T56" s="8">
        <f>'номера продуктов'!T56</f>
        <v>0</v>
      </c>
      <c r="U56" s="14" t="str">
        <f>'номера продуктов'!U56</f>
        <v>под Декор</v>
      </c>
      <c r="V56" s="8">
        <f>'номера продуктов'!V56</f>
        <v>0</v>
      </c>
      <c r="W56" s="8">
        <f>'номера продуктов'!W56</f>
        <v>0</v>
      </c>
      <c r="X56" s="8">
        <f>'номера продуктов'!X56</f>
        <v>0</v>
      </c>
      <c r="Y56" s="8">
        <f>'номера продуктов'!Y56</f>
        <v>0</v>
      </c>
      <c r="Z56" s="8">
        <f>'номера продуктов'!Z56</f>
        <v>6</v>
      </c>
      <c r="AA56" s="8">
        <f>'номера продуктов'!AA56</f>
        <v>0</v>
      </c>
      <c r="AB56" s="8">
        <f>'номера продуктов'!AB56</f>
        <v>0</v>
      </c>
      <c r="AC56" s="8" t="str">
        <f>'номера продуктов'!AC56</f>
        <v>Бутылка стеклянная</v>
      </c>
      <c r="AD56" s="137">
        <f>'номера продуктов'!AD56</f>
        <v>0</v>
      </c>
      <c r="AE56" s="8">
        <f>'номера продуктов'!AE56</f>
        <v>0</v>
      </c>
      <c r="AF56" s="8" t="str">
        <f>'номера продуктов'!AF56</f>
        <v>ГОСТ 32131-2013</v>
      </c>
      <c r="AG56" s="8" t="str">
        <f>'номера продуктов'!AG56</f>
        <v>СТО 05073669-003-2013</v>
      </c>
      <c r="AH56" s="13">
        <f>'номера продуктов'!AH56</f>
        <v>0</v>
      </c>
    </row>
    <row r="57" spans="1:34" ht="12.75" customHeight="1" x14ac:dyDescent="0.2">
      <c r="A57" s="8">
        <f>'номера продуктов'!A57</f>
        <v>56</v>
      </c>
      <c r="B57" s="8">
        <f>'номера продуктов'!B57</f>
        <v>11</v>
      </c>
      <c r="C57" s="14" t="str">
        <f>'номера продуктов'!C57</f>
        <v>Крепкий алкоголь</v>
      </c>
      <c r="D57" s="14" t="str">
        <f>'номера продуктов'!D57</f>
        <v>Бибулат/Традиция</v>
      </c>
      <c r="E57" s="8" t="str">
        <f>'номера продуктов'!E57</f>
        <v>В-25изм-2-1000-SQ</v>
      </c>
      <c r="F57" s="56">
        <f>'номера продуктов'!F57</f>
        <v>117599</v>
      </c>
      <c r="G57" s="8">
        <f>'номера продуктов'!G57</f>
        <v>11100056</v>
      </c>
      <c r="H57" s="8">
        <f>'номера продуктов'!H57</f>
        <v>1000</v>
      </c>
      <c r="I57" s="14" t="str">
        <f>'номера продуктов'!I57</f>
        <v>1000 мл Снежная Королева</v>
      </c>
      <c r="J57" s="8">
        <f>'номера продуктов'!J57</f>
        <v>117599</v>
      </c>
      <c r="K57" s="14" t="str">
        <f>'номера продуктов'!K57</f>
        <v>В-25изм-2-1000-SQ</v>
      </c>
      <c r="L57" s="8" t="str">
        <f>'номера продуктов'!L57</f>
        <v>BB</v>
      </c>
      <c r="M57" s="8">
        <f>'номера продуктов'!M57</f>
        <v>10</v>
      </c>
      <c r="N57" s="8">
        <f>'номера продуктов'!N57</f>
        <v>630</v>
      </c>
      <c r="O57" s="8">
        <f>'номера продуктов'!O57</f>
        <v>980</v>
      </c>
      <c r="P57" s="8" t="str">
        <f>'номера продуктов'!P57</f>
        <v>CTUP(i)5</v>
      </c>
      <c r="Q57" s="8">
        <f>'номера продуктов'!Q57</f>
        <v>5</v>
      </c>
      <c r="R57" s="11">
        <f>'номера продуктов'!R57</f>
        <v>1835</v>
      </c>
      <c r="S57" s="8">
        <f>'номера продуктов'!S57</f>
        <v>5</v>
      </c>
      <c r="T57" s="8">
        <f>'номера продуктов'!T57</f>
        <v>0</v>
      </c>
      <c r="U57" s="14">
        <f>'номера продуктов'!U57</f>
        <v>0</v>
      </c>
      <c r="V57" s="8">
        <f>'номера продуктов'!V57</f>
        <v>0</v>
      </c>
      <c r="W57" s="8">
        <f>'номера продуктов'!W57</f>
        <v>0</v>
      </c>
      <c r="X57" s="8">
        <f>'номера продуктов'!X57</f>
        <v>0</v>
      </c>
      <c r="Y57" s="8">
        <f>'номера продуктов'!Y57</f>
        <v>0</v>
      </c>
      <c r="Z57" s="8">
        <f>'номера продуктов'!Z57</f>
        <v>6</v>
      </c>
      <c r="AA57" s="8">
        <f>'номера продуктов'!AA57</f>
        <v>0</v>
      </c>
      <c r="AB57" s="8">
        <f>'номера продуктов'!AB57</f>
        <v>0</v>
      </c>
      <c r="AC57" s="8" t="str">
        <f>'номера продуктов'!AC57</f>
        <v>Бутылка стеклянная</v>
      </c>
      <c r="AD57" s="137">
        <f>'номера продуктов'!AD57</f>
        <v>0</v>
      </c>
      <c r="AE57" s="8">
        <f>'номера продуктов'!AE57</f>
        <v>0</v>
      </c>
      <c r="AF57" s="8" t="str">
        <f>'номера продуктов'!AF57</f>
        <v>ГОСТ 32131-2013</v>
      </c>
      <c r="AG57" s="8" t="str">
        <f>'номера продуктов'!AG57</f>
        <v>СТО 05073669-003-2013</v>
      </c>
      <c r="AH57" s="13">
        <f>'номера продуктов'!AH57</f>
        <v>0</v>
      </c>
    </row>
    <row r="58" spans="1:34" s="16" customFormat="1" x14ac:dyDescent="0.2">
      <c r="A58" s="8">
        <f>'номера продуктов'!A58</f>
        <v>57</v>
      </c>
      <c r="B58" s="8">
        <f>'номера продуктов'!B58</f>
        <v>11</v>
      </c>
      <c r="C58" s="14" t="str">
        <f>'номера продуктов'!C58</f>
        <v>Крепкий алкоголь</v>
      </c>
      <c r="D58" s="14" t="str">
        <f>'номера продуктов'!D58</f>
        <v>Бибулат/Традиция</v>
      </c>
      <c r="E58" s="8" t="str">
        <f>'номера продуктов'!E58</f>
        <v>КПМ-30-700-СКР</v>
      </c>
      <c r="F58" s="56">
        <f>'номера продуктов'!F58</f>
        <v>113770</v>
      </c>
      <c r="G58" s="8">
        <f>'номера продуктов'!G58</f>
        <v>11100057</v>
      </c>
      <c r="H58" s="8">
        <f>'номера продуктов'!H58</f>
        <v>700</v>
      </c>
      <c r="I58" s="14" t="str">
        <f>'номера продуктов'!I58</f>
        <v>700 мл СКР</v>
      </c>
      <c r="J58" s="8">
        <f>'номера продуктов'!J58</f>
        <v>113770</v>
      </c>
      <c r="K58" s="14" t="str">
        <f>'номера продуктов'!K58</f>
        <v>КПМ-30-700-СКР</v>
      </c>
      <c r="L58" s="8" t="str">
        <f>'номера продуктов'!L58</f>
        <v>BB</v>
      </c>
      <c r="M58" s="8">
        <f>'номера продуктов'!M58</f>
        <v>10</v>
      </c>
      <c r="N58" s="8">
        <f>'номера продуктов'!N58</f>
        <v>500</v>
      </c>
      <c r="O58" s="8">
        <f>'номера продуктов'!O58</f>
        <v>1491</v>
      </c>
      <c r="P58" s="8" t="str">
        <f>'номера продуктов'!P58</f>
        <v>CTUP(i)7</v>
      </c>
      <c r="Q58" s="8">
        <f>'номера продуктов'!Q58</f>
        <v>7</v>
      </c>
      <c r="R58" s="11">
        <f>'номера продуктов'!R58</f>
        <v>2160</v>
      </c>
      <c r="S58" s="8">
        <f>'номера продуктов'!S58</f>
        <v>8</v>
      </c>
      <c r="T58" s="8">
        <f>'номера продуктов'!T58</f>
        <v>0</v>
      </c>
      <c r="U58" s="14">
        <f>'номера продуктов'!U58</f>
        <v>0</v>
      </c>
      <c r="V58" s="8">
        <f>'номера продуктов'!V58</f>
        <v>0</v>
      </c>
      <c r="W58" s="8">
        <f>'номера продуктов'!W58</f>
        <v>0</v>
      </c>
      <c r="X58" s="8">
        <f>'номера продуктов'!X58</f>
        <v>0</v>
      </c>
      <c r="Y58" s="8">
        <f>'номера продуктов'!Y58</f>
        <v>0</v>
      </c>
      <c r="Z58" s="8">
        <f>'номера продуктов'!Z58</f>
        <v>8</v>
      </c>
      <c r="AA58" s="8">
        <f>'номера продуктов'!AA58</f>
        <v>0</v>
      </c>
      <c r="AB58" s="8">
        <f>'номера продуктов'!AB58</f>
        <v>0</v>
      </c>
      <c r="AC58" s="8" t="str">
        <f>'номера продуктов'!AC58</f>
        <v>Бутылка стеклянная</v>
      </c>
      <c r="AD58" s="137">
        <f>'номера продуктов'!AD58</f>
        <v>0</v>
      </c>
      <c r="AE58" s="8">
        <f>'номера продуктов'!AE58</f>
        <v>0</v>
      </c>
      <c r="AF58" s="8" t="str">
        <f>'номера продуктов'!AF58</f>
        <v>ГОСТ 32131-2013</v>
      </c>
      <c r="AG58" s="8" t="str">
        <f>'номера продуктов'!AG58</f>
        <v>СТО 05073669-003-2013</v>
      </c>
      <c r="AH58" s="13">
        <f>'номера продуктов'!AH58</f>
        <v>0</v>
      </c>
    </row>
    <row r="59" spans="1:34" x14ac:dyDescent="0.2">
      <c r="A59" s="8">
        <f>'номера продуктов'!A59</f>
        <v>58</v>
      </c>
      <c r="B59" s="8">
        <f>'номера продуктов'!B59</f>
        <v>11</v>
      </c>
      <c r="C59" s="14" t="str">
        <f>'номера продуктов'!C59</f>
        <v>Крепкий алкоголь</v>
      </c>
      <c r="D59" s="14" t="str">
        <f>'номера продуктов'!D59</f>
        <v>Бибулат/Традиция</v>
      </c>
      <c r="E59" s="8" t="str">
        <f>'номера продуктов'!E59</f>
        <v>КПМ-32спец-500-Хуторянка</v>
      </c>
      <c r="F59" s="56">
        <f>'номера продуктов'!F59</f>
        <v>117750</v>
      </c>
      <c r="G59" s="8">
        <f>'номера продуктов'!G59</f>
        <v>11100058</v>
      </c>
      <c r="H59" s="8">
        <f>'номера продуктов'!H59</f>
        <v>500</v>
      </c>
      <c r="I59" s="14" t="str">
        <f>'номера продуктов'!I59</f>
        <v>500 мл Хуторянка</v>
      </c>
      <c r="J59" s="8">
        <f>'номера продуктов'!J59</f>
        <v>117750</v>
      </c>
      <c r="K59" s="14" t="str">
        <f>'номера продуктов'!K59</f>
        <v>КПМ-32спец-500-Хуторянка</v>
      </c>
      <c r="L59" s="8" t="str">
        <f>'номера продуктов'!L59</f>
        <v>BB</v>
      </c>
      <c r="M59" s="8">
        <f>'номера продуктов'!M59</f>
        <v>10</v>
      </c>
      <c r="N59" s="8">
        <f>'номера продуктов'!N59</f>
        <v>430</v>
      </c>
      <c r="O59" s="8">
        <f>'номера продуктов'!O59</f>
        <v>1824</v>
      </c>
      <c r="P59" s="8" t="str">
        <f>'номера продуктов'!P59</f>
        <v>CTUP(i)6</v>
      </c>
      <c r="Q59" s="8">
        <f>'номера продуктов'!Q59</f>
        <v>6</v>
      </c>
      <c r="R59" s="11">
        <f>'номера продуктов'!R59</f>
        <v>1626</v>
      </c>
      <c r="S59" s="8">
        <f>'номера продуктов'!S59</f>
        <v>6</v>
      </c>
      <c r="T59" s="8">
        <f>'номера продуктов'!T59</f>
        <v>0</v>
      </c>
      <c r="U59" s="14">
        <f>'номера продуктов'!U59</f>
        <v>0</v>
      </c>
      <c r="V59" s="8">
        <f>'номера продуктов'!V59</f>
        <v>0</v>
      </c>
      <c r="W59" s="8">
        <f>'номера продуктов'!W59</f>
        <v>0</v>
      </c>
      <c r="X59" s="8">
        <f>'номера продуктов'!X59</f>
        <v>0</v>
      </c>
      <c r="Y59" s="8">
        <f>'номера продуктов'!Y59</f>
        <v>0</v>
      </c>
      <c r="Z59" s="8">
        <f>'номера продуктов'!Z59</f>
        <v>7</v>
      </c>
      <c r="AA59" s="8">
        <f>'номера продуктов'!AA59</f>
        <v>0</v>
      </c>
      <c r="AB59" s="8">
        <f>'номера продуктов'!AB59</f>
        <v>0</v>
      </c>
      <c r="AC59" s="8" t="str">
        <f>'номера продуктов'!AC59</f>
        <v>Бутылка стеклянная</v>
      </c>
      <c r="AD59" s="137">
        <f>'номера продуктов'!AD59</f>
        <v>0</v>
      </c>
      <c r="AE59" s="8">
        <f>'номера продуктов'!AE59</f>
        <v>0</v>
      </c>
      <c r="AF59" s="8" t="str">
        <f>'номера продуктов'!AF59</f>
        <v>ГОСТ 32131-2013</v>
      </c>
      <c r="AG59" s="8" t="str">
        <f>'номера продуктов'!AG59</f>
        <v>СТО 05073669-003-2013</v>
      </c>
      <c r="AH59" s="13">
        <f>'номера продуктов'!AH59</f>
        <v>0</v>
      </c>
    </row>
    <row r="60" spans="1:34" x14ac:dyDescent="0.2">
      <c r="A60" s="8">
        <f>'номера продуктов'!A60</f>
        <v>59</v>
      </c>
      <c r="B60" s="8">
        <f>'номера продуктов'!B60</f>
        <v>11</v>
      </c>
      <c r="C60" s="14" t="str">
        <f>'номера продуктов'!C60</f>
        <v>Крепкий алкоголь</v>
      </c>
      <c r="D60" s="14" t="str">
        <f>'номера продуктов'!D60</f>
        <v>Актастан/Шармстиль</v>
      </c>
      <c r="E60" s="8" t="str">
        <f>'номера продуктов'!E60</f>
        <v>КПМ-30-500-РК</v>
      </c>
      <c r="F60" s="56">
        <f>'номера продуктов'!F60</f>
        <v>108150</v>
      </c>
      <c r="G60" s="8">
        <f>'номера продуктов'!G60</f>
        <v>11100059</v>
      </c>
      <c r="H60" s="8">
        <f>'номера продуктов'!H60</f>
        <v>500</v>
      </c>
      <c r="I60" s="14" t="str">
        <f>'номера продуктов'!I60</f>
        <v>500 мл РК</v>
      </c>
      <c r="J60" s="8">
        <f>'номера продуктов'!J60</f>
        <v>108150</v>
      </c>
      <c r="K60" s="14" t="str">
        <f>'номера продуктов'!K60</f>
        <v>КПМ-30-500-РК</v>
      </c>
      <c r="L60" s="8" t="str">
        <f>'номера продуктов'!L60</f>
        <v>BB</v>
      </c>
      <c r="M60" s="8">
        <f>'номера продуктов'!M60</f>
        <v>10</v>
      </c>
      <c r="N60" s="8">
        <f>'номера продуктов'!N60</f>
        <v>360</v>
      </c>
      <c r="O60" s="8">
        <f>'номера продуктов'!O60</f>
        <v>1627</v>
      </c>
      <c r="P60" s="8" t="str">
        <f>'номера продуктов'!P60</f>
        <v>CTUP(i)7</v>
      </c>
      <c r="Q60" s="8">
        <f>'номера продуктов'!Q60</f>
        <v>7</v>
      </c>
      <c r="R60" s="11">
        <f>'номера продуктов'!R60</f>
        <v>1886</v>
      </c>
      <c r="S60" s="8">
        <f>'номера продуктов'!S60</f>
        <v>7</v>
      </c>
      <c r="T60" s="8">
        <f>'номера продуктов'!T60</f>
        <v>0</v>
      </c>
      <c r="U60" s="14">
        <f>'номера продуктов'!U60</f>
        <v>0</v>
      </c>
      <c r="V60" s="8">
        <f>'номера продуктов'!V60</f>
        <v>0</v>
      </c>
      <c r="W60" s="8">
        <f>'номера продуктов'!W60</f>
        <v>0</v>
      </c>
      <c r="X60" s="8">
        <f>'номера продуктов'!X60</f>
        <v>0</v>
      </c>
      <c r="Y60" s="8">
        <f>'номера продуктов'!Y60</f>
        <v>0</v>
      </c>
      <c r="Z60" s="8">
        <f>'номера продуктов'!Z60</f>
        <v>8</v>
      </c>
      <c r="AA60" s="8">
        <f>'номера продуктов'!AA60</f>
        <v>0</v>
      </c>
      <c r="AB60" s="8">
        <f>'номера продуктов'!AB60</f>
        <v>0</v>
      </c>
      <c r="AC60" s="8" t="str">
        <f>'номера продуктов'!AC60</f>
        <v>Бутылка стеклянная</v>
      </c>
      <c r="AD60" s="137">
        <f>'номера продуктов'!AD60</f>
        <v>0</v>
      </c>
      <c r="AE60" s="8">
        <f>'номера продуктов'!AE60</f>
        <v>0</v>
      </c>
      <c r="AF60" s="8" t="str">
        <f>'номера продуктов'!AF60</f>
        <v>ГОСТ 32131-2013</v>
      </c>
      <c r="AG60" s="8" t="str">
        <f>'номера продуктов'!AG60</f>
        <v>СТО 05073669-003-2013</v>
      </c>
      <c r="AH60" s="13">
        <f>'номера продуктов'!AH60</f>
        <v>0</v>
      </c>
    </row>
    <row r="61" spans="1:34" x14ac:dyDescent="0.2">
      <c r="A61" s="8">
        <f>'номера продуктов'!A61</f>
        <v>60</v>
      </c>
      <c r="B61" s="8">
        <f>'номера продуктов'!B61</f>
        <v>11</v>
      </c>
      <c r="C61" s="14" t="str">
        <f>'номера продуктов'!C61</f>
        <v>Крепкий алкоголь</v>
      </c>
      <c r="D61" s="14" t="str">
        <f>'номера продуктов'!D61</f>
        <v>Эмпирия</v>
      </c>
      <c r="E61" s="8" t="str">
        <f>'номера продуктов'!E61</f>
        <v>П-32-500-Молодые хлеба</v>
      </c>
      <c r="F61" s="56">
        <f>'номера продуктов'!F61</f>
        <v>118550</v>
      </c>
      <c r="G61" s="8">
        <f>'номера продуктов'!G61</f>
        <v>11100060</v>
      </c>
      <c r="H61" s="8">
        <f>'номера продуктов'!H61</f>
        <v>500</v>
      </c>
      <c r="I61" s="14" t="str">
        <f>'номера продуктов'!I61</f>
        <v>500 мл Молодые хлеба</v>
      </c>
      <c r="J61" s="8">
        <f>'номера продуктов'!J61</f>
        <v>118550</v>
      </c>
      <c r="K61" s="14" t="str">
        <f>'номера продуктов'!K61</f>
        <v>П-32-500-Молодые хлеба</v>
      </c>
      <c r="L61" s="8" t="str">
        <f>'номера продуктов'!L61</f>
        <v>BB</v>
      </c>
      <c r="M61" s="8">
        <f>'номера продуктов'!M61</f>
        <v>10</v>
      </c>
      <c r="N61" s="8">
        <f>'номера продуктов'!N61</f>
        <v>440</v>
      </c>
      <c r="O61" s="8">
        <f>'номера продуктов'!O61</f>
        <v>1620</v>
      </c>
      <c r="P61" s="8" t="str">
        <f>'номера продуктов'!P61</f>
        <v>CTUP(i)6</v>
      </c>
      <c r="Q61" s="8">
        <f>'номера продуктов'!Q61</f>
        <v>6</v>
      </c>
      <c r="R61" s="11">
        <f>'номера продуктов'!R61</f>
        <v>1738.1999999999998</v>
      </c>
      <c r="S61" s="8">
        <f>'номера продуктов'!S61</f>
        <v>6</v>
      </c>
      <c r="T61" s="8">
        <f>'номера продуктов'!T61</f>
        <v>0</v>
      </c>
      <c r="U61" s="14">
        <f>'номера продуктов'!U61</f>
        <v>0</v>
      </c>
      <c r="V61" s="8">
        <f>'номера продуктов'!V61</f>
        <v>0</v>
      </c>
      <c r="W61" s="8">
        <f>'номера продуктов'!W61</f>
        <v>0</v>
      </c>
      <c r="X61" s="8">
        <f>'номера продуктов'!X61</f>
        <v>0</v>
      </c>
      <c r="Y61" s="8">
        <f>'номера продуктов'!Y61</f>
        <v>0</v>
      </c>
      <c r="Z61" s="8">
        <f>'номера продуктов'!Z61</f>
        <v>7</v>
      </c>
      <c r="AA61" s="8">
        <f>'номера продуктов'!AA61</f>
        <v>0</v>
      </c>
      <c r="AB61" s="8">
        <f>'номера продуктов'!AB61</f>
        <v>0</v>
      </c>
      <c r="AC61" s="8" t="str">
        <f>'номера продуктов'!AC61</f>
        <v>Бутылка стеклянная</v>
      </c>
      <c r="AD61" s="137">
        <f>'номера продуктов'!AD61</f>
        <v>0</v>
      </c>
      <c r="AE61" s="8">
        <f>'номера продуктов'!AE61</f>
        <v>0</v>
      </c>
      <c r="AF61" s="8" t="str">
        <f>'номера продуктов'!AF61</f>
        <v>ГОСТ 32131-2013</v>
      </c>
      <c r="AG61" s="8" t="str">
        <f>'номера продуктов'!AG61</f>
        <v>СТО 05073669-003-2013</v>
      </c>
      <c r="AH61" s="13">
        <f>'номера продуктов'!AH61</f>
        <v>0</v>
      </c>
    </row>
    <row r="62" spans="1:34" x14ac:dyDescent="0.2">
      <c r="A62" s="8">
        <f>'номера продуктов'!A62</f>
        <v>61</v>
      </c>
      <c r="B62" s="8">
        <f>'номера продуктов'!B62</f>
        <v>11</v>
      </c>
      <c r="C62" s="14" t="str">
        <f>'номера продуктов'!C62</f>
        <v>Крепкий алкоголь</v>
      </c>
      <c r="D62" s="14" t="str">
        <f>'номера продуктов'!D62</f>
        <v>Эмпирия</v>
      </c>
      <c r="E62" s="8" t="str">
        <f>'номера продуктов'!E62</f>
        <v>В-30-4изм-500-На речке</v>
      </c>
      <c r="F62" s="56">
        <f>'номера продуктов'!F62</f>
        <v>118450</v>
      </c>
      <c r="G62" s="8">
        <f>'номера продуктов'!G62</f>
        <v>11100061</v>
      </c>
      <c r="H62" s="8">
        <f>'номера продуктов'!H62</f>
        <v>500</v>
      </c>
      <c r="I62" s="14" t="str">
        <f>'номера продуктов'!I62</f>
        <v>500 мл На речке</v>
      </c>
      <c r="J62" s="8">
        <f>'номера продуктов'!J62</f>
        <v>118450</v>
      </c>
      <c r="K62" s="14" t="str">
        <f>'номера продуктов'!K62</f>
        <v>В-30-4изм-500-На речке</v>
      </c>
      <c r="L62" s="8" t="str">
        <f>'номера продуктов'!L62</f>
        <v>BB</v>
      </c>
      <c r="M62" s="8">
        <f>'номера продуктов'!M62</f>
        <v>10</v>
      </c>
      <c r="N62" s="8">
        <f>'номера продуктов'!N62</f>
        <v>404</v>
      </c>
      <c r="O62" s="8">
        <f>'номера продуктов'!O62</f>
        <v>1710</v>
      </c>
      <c r="P62" s="8" t="str">
        <f>'номера продуктов'!P62</f>
        <v>CTUP(i)6</v>
      </c>
      <c r="Q62" s="8">
        <f>'номера продуктов'!Q62</f>
        <v>6</v>
      </c>
      <c r="R62" s="11">
        <f>'номера продуктов'!R62</f>
        <v>1843.8000000000002</v>
      </c>
      <c r="S62" s="8">
        <f>'номера продуктов'!S62</f>
        <v>6</v>
      </c>
      <c r="T62" s="8">
        <f>'номера продуктов'!T62</f>
        <v>0</v>
      </c>
      <c r="U62" s="14">
        <f>'номера продуктов'!U62</f>
        <v>0</v>
      </c>
      <c r="V62" s="8">
        <f>'номера продуктов'!V62</f>
        <v>0</v>
      </c>
      <c r="W62" s="8">
        <f>'номера продуктов'!W62</f>
        <v>0</v>
      </c>
      <c r="X62" s="8">
        <f>'номера продуктов'!X62</f>
        <v>0</v>
      </c>
      <c r="Y62" s="8">
        <f>'номера продуктов'!Y62</f>
        <v>0</v>
      </c>
      <c r="Z62" s="8">
        <f>'номера продуктов'!Z62</f>
        <v>7</v>
      </c>
      <c r="AA62" s="8">
        <f>'номера продуктов'!AA62</f>
        <v>0</v>
      </c>
      <c r="AB62" s="8">
        <f>'номера продуктов'!AB62</f>
        <v>0</v>
      </c>
      <c r="AC62" s="8" t="str">
        <f>'номера продуктов'!AC62</f>
        <v>Бутылка стеклянная</v>
      </c>
      <c r="AD62" s="137">
        <f>'номера продуктов'!AD62</f>
        <v>0</v>
      </c>
      <c r="AE62" s="8">
        <f>'номера продуктов'!AE62</f>
        <v>0</v>
      </c>
      <c r="AF62" s="8" t="str">
        <f>'номера продуктов'!AF62</f>
        <v>ГОСТ 32131-2013</v>
      </c>
      <c r="AG62" s="8" t="str">
        <f>'номера продуктов'!AG62</f>
        <v>СТО 05073669-003-2013</v>
      </c>
      <c r="AH62" s="13">
        <f>'номера продуктов'!AH62</f>
        <v>0</v>
      </c>
    </row>
    <row r="63" spans="1:34" x14ac:dyDescent="0.2">
      <c r="A63" s="8">
        <f>'номера продуктов'!A63</f>
        <v>62</v>
      </c>
      <c r="B63" s="8">
        <f>'номера продуктов'!B63</f>
        <v>11</v>
      </c>
      <c r="C63" s="14" t="str">
        <f>'номера продуктов'!C63</f>
        <v>Крепкий алкоголь</v>
      </c>
      <c r="D63" s="14" t="str">
        <f>'номера продуктов'!D63</f>
        <v>Русский Север</v>
      </c>
      <c r="E63" s="8" t="str">
        <f>'номера продуктов'!E63</f>
        <v>GP-30-500-Русский Север</v>
      </c>
      <c r="F63" s="56">
        <f>'номера продуктов'!F63</f>
        <v>127050</v>
      </c>
      <c r="G63" s="8">
        <f>'номера продуктов'!G63</f>
        <v>11100062</v>
      </c>
      <c r="H63" s="8">
        <f>'номера продуктов'!H63</f>
        <v>500</v>
      </c>
      <c r="I63" s="14" t="str">
        <f>'номера продуктов'!I63</f>
        <v>500 мл Русский Север</v>
      </c>
      <c r="J63" s="8">
        <f>'номера продуктов'!J63</f>
        <v>127050</v>
      </c>
      <c r="K63" s="14" t="str">
        <f>'номера продуктов'!K63</f>
        <v>GP-30-500-Русский Север</v>
      </c>
      <c r="L63" s="8" t="str">
        <f>'номера продуктов'!L63</f>
        <v>BB</v>
      </c>
      <c r="M63" s="8">
        <f>'номера продуктов'!M63</f>
        <v>10</v>
      </c>
      <c r="N63" s="8">
        <f>'номера продуктов'!N63</f>
        <v>440</v>
      </c>
      <c r="O63" s="8">
        <f>'номера продуктов'!O63</f>
        <v>1620</v>
      </c>
      <c r="P63" s="8" t="str">
        <f>'номера продуктов'!P63</f>
        <v>CTUP(i)6</v>
      </c>
      <c r="Q63" s="8">
        <f>'номера продуктов'!Q63</f>
        <v>6</v>
      </c>
      <c r="R63" s="11">
        <f>'номера продуктов'!R63</f>
        <v>1557.6</v>
      </c>
      <c r="S63" s="8">
        <f>'номера продуктов'!S63</f>
        <v>6</v>
      </c>
      <c r="T63" s="8">
        <f>'номера продуктов'!T63</f>
        <v>0</v>
      </c>
      <c r="U63" s="14">
        <f>'номера продуктов'!U63</f>
        <v>0</v>
      </c>
      <c r="V63" s="8">
        <f>'номера продуктов'!V63</f>
        <v>0</v>
      </c>
      <c r="W63" s="8">
        <f>'номера продуктов'!W63</f>
        <v>0</v>
      </c>
      <c r="X63" s="8">
        <f>'номера продуктов'!X63</f>
        <v>0</v>
      </c>
      <c r="Y63" s="8">
        <f>'номера продуктов'!Y63</f>
        <v>0</v>
      </c>
      <c r="Z63" s="8">
        <f>'номера продуктов'!Z63</f>
        <v>7</v>
      </c>
      <c r="AA63" s="8">
        <f>'номера продуктов'!AA63</f>
        <v>0</v>
      </c>
      <c r="AB63" s="8">
        <f>'номера продуктов'!AB63</f>
        <v>0</v>
      </c>
      <c r="AC63" s="8" t="str">
        <f>'номера продуктов'!AC63</f>
        <v>Бутылка стеклянная</v>
      </c>
      <c r="AD63" s="137">
        <f>'номера продуктов'!AD63</f>
        <v>0</v>
      </c>
      <c r="AE63" s="8">
        <f>'номера продуктов'!AE63</f>
        <v>0</v>
      </c>
      <c r="AF63" s="8" t="str">
        <f>'номера продуктов'!AF63</f>
        <v>ГОСТ 32131-2013</v>
      </c>
      <c r="AG63" s="8" t="str">
        <f>'номера продуктов'!AG63</f>
        <v>СТО 05073669-003-2013</v>
      </c>
      <c r="AH63" s="13">
        <f>'номера продуктов'!AH63</f>
        <v>0</v>
      </c>
    </row>
    <row r="64" spans="1:34" x14ac:dyDescent="0.2">
      <c r="A64" s="8">
        <f>'номера продуктов'!A64</f>
        <v>63</v>
      </c>
      <c r="B64" s="8">
        <f>'номера продуктов'!B64</f>
        <v>11</v>
      </c>
      <c r="C64" s="14" t="str">
        <f>'номера продуктов'!C64</f>
        <v>Крепкий алкоголь</v>
      </c>
      <c r="D64" s="14" t="str">
        <f>'номера продуктов'!D64</f>
        <v>Омсквинпром</v>
      </c>
      <c r="E64" s="8" t="str">
        <f>'номера продуктов'!E64</f>
        <v>В-28-2-500-Хаски New</v>
      </c>
      <c r="F64" s="56">
        <f>'номера продуктов'!F64</f>
        <v>116150</v>
      </c>
      <c r="G64" s="8">
        <f>'номера продуктов'!G64</f>
        <v>11100063</v>
      </c>
      <c r="H64" s="8">
        <f>'номера продуктов'!H64</f>
        <v>500</v>
      </c>
      <c r="I64" s="14" t="str">
        <f>'номера продуктов'!I64</f>
        <v>500 мл Хаски NEW</v>
      </c>
      <c r="J64" s="8">
        <f>'номера продуктов'!J64</f>
        <v>116150</v>
      </c>
      <c r="K64" s="14" t="str">
        <f>'номера продуктов'!K64</f>
        <v>В-28-2-500-Хаски New</v>
      </c>
      <c r="L64" s="8" t="str">
        <f>'номера продуктов'!L64</f>
        <v>BB</v>
      </c>
      <c r="M64" s="8">
        <f>'номера продуктов'!M64</f>
        <v>10</v>
      </c>
      <c r="N64" s="8">
        <f>'номера продуктов'!N64</f>
        <v>620</v>
      </c>
      <c r="O64" s="8">
        <f>'номера продуктов'!O64</f>
        <v>972</v>
      </c>
      <c r="P64" s="8" t="str">
        <f>'номера продуктов'!P64</f>
        <v>CTUP(i)3</v>
      </c>
      <c r="Q64" s="8">
        <f>'номера продуктов'!Q64</f>
        <v>3</v>
      </c>
      <c r="R64" s="11">
        <f>'номера продуктов'!R64</f>
        <v>1047</v>
      </c>
      <c r="S64" s="8">
        <f>'номера продуктов'!S64</f>
        <v>3</v>
      </c>
      <c r="T64" s="8">
        <f>'номера продуктов'!T64</f>
        <v>0</v>
      </c>
      <c r="U64" s="14">
        <f>'номера продуктов'!U64</f>
        <v>0</v>
      </c>
      <c r="V64" s="8">
        <f>'номера продуктов'!V64</f>
        <v>0</v>
      </c>
      <c r="W64" s="8">
        <f>'номера продуктов'!W64</f>
        <v>0</v>
      </c>
      <c r="X64" s="8">
        <f>'номера продуктов'!X64</f>
        <v>0</v>
      </c>
      <c r="Y64" s="8">
        <f>'номера продуктов'!Y64</f>
        <v>0</v>
      </c>
      <c r="Z64" s="8">
        <f>'номера продуктов'!Z64</f>
        <v>4</v>
      </c>
      <c r="AA64" s="8">
        <f>'номера продуктов'!AA64</f>
        <v>0</v>
      </c>
      <c r="AB64" s="8">
        <f>'номера продуктов'!AB64</f>
        <v>0</v>
      </c>
      <c r="AC64" s="8" t="str">
        <f>'номера продуктов'!AC64</f>
        <v>Бутылка стеклянная</v>
      </c>
      <c r="AD64" s="137">
        <f>'номера продуктов'!AD64</f>
        <v>0</v>
      </c>
      <c r="AE64" s="8">
        <f>'номера продуктов'!AE64</f>
        <v>0</v>
      </c>
      <c r="AF64" s="8" t="str">
        <f>'номера продуктов'!AF64</f>
        <v>ГОСТ 32131-2013</v>
      </c>
      <c r="AG64" s="8" t="str">
        <f>'номера продуктов'!AG64</f>
        <v>СТО 05073669-003-2013</v>
      </c>
      <c r="AH64" s="13">
        <f>'номера продуктов'!AH64</f>
        <v>0</v>
      </c>
    </row>
    <row r="65" spans="1:34" x14ac:dyDescent="0.2">
      <c r="A65" s="8">
        <f>'номера продуктов'!A65</f>
        <v>64</v>
      </c>
      <c r="B65" s="8">
        <f>'номера продуктов'!B65</f>
        <v>11</v>
      </c>
      <c r="C65" s="14" t="str">
        <f>'номера продуктов'!C65</f>
        <v>Крепкий алкоголь</v>
      </c>
      <c r="D65" s="14" t="str">
        <f>'номера продуктов'!D65</f>
        <v>Омсквинпром</v>
      </c>
      <c r="E65" s="8" t="str">
        <f>'номера продуктов'!E65</f>
        <v>В-28-2-500-Хаски New</v>
      </c>
      <c r="F65" s="56">
        <f>'номера продуктов'!F65</f>
        <v>116150</v>
      </c>
      <c r="G65" s="8">
        <f>'номера продуктов'!G65</f>
        <v>11100064</v>
      </c>
      <c r="H65" s="8">
        <f>'номера продуктов'!H65</f>
        <v>500</v>
      </c>
      <c r="I65" s="14" t="str">
        <f>'номера продуктов'!I65</f>
        <v>500 мл Хаски NEW</v>
      </c>
      <c r="J65" s="8">
        <f>'номера продуктов'!J65</f>
        <v>116150</v>
      </c>
      <c r="K65" s="14" t="str">
        <f>'номера продуктов'!K65</f>
        <v>В-28-2-500-Хаски New</v>
      </c>
      <c r="L65" s="8" t="str">
        <f>'номера продуктов'!L65</f>
        <v>BB</v>
      </c>
      <c r="M65" s="8">
        <f>'номера продуктов'!M65</f>
        <v>10</v>
      </c>
      <c r="N65" s="8">
        <f>'номера продуктов'!N65</f>
        <v>620</v>
      </c>
      <c r="O65" s="8">
        <f>'номера продуктов'!O65</f>
        <v>1296</v>
      </c>
      <c r="P65" s="8" t="str">
        <f>'номера продуктов'!P65</f>
        <v>CTUP(i)4</v>
      </c>
      <c r="Q65" s="8">
        <f>'номера продуктов'!Q65</f>
        <v>4</v>
      </c>
      <c r="R65" s="11">
        <f>'номера продуктов'!R65</f>
        <v>1346</v>
      </c>
      <c r="S65" s="8">
        <f>'номера продуктов'!S65</f>
        <v>4</v>
      </c>
      <c r="T65" s="8">
        <f>'номера продуктов'!T65</f>
        <v>0</v>
      </c>
      <c r="U65" s="14">
        <f>'номера продуктов'!U65</f>
        <v>0</v>
      </c>
      <c r="V65" s="8">
        <f>'номера продуктов'!V65</f>
        <v>0</v>
      </c>
      <c r="W65" s="8">
        <f>'номера продуктов'!W65</f>
        <v>0</v>
      </c>
      <c r="X65" s="8">
        <f>'номера продуктов'!X65</f>
        <v>0</v>
      </c>
      <c r="Y65" s="8">
        <f>'номера продуктов'!Y65</f>
        <v>0</v>
      </c>
      <c r="Z65" s="8">
        <f>'номера продуктов'!Z65</f>
        <v>5</v>
      </c>
      <c r="AA65" s="8">
        <f>'номера продуктов'!AA65</f>
        <v>0</v>
      </c>
      <c r="AB65" s="8">
        <f>'номера продуктов'!AB65</f>
        <v>0</v>
      </c>
      <c r="AC65" s="8" t="str">
        <f>'номера продуктов'!AC65</f>
        <v>Бутылка стеклянная</v>
      </c>
      <c r="AD65" s="137">
        <f>'номера продуктов'!AD65</f>
        <v>0</v>
      </c>
      <c r="AE65" s="8">
        <f>'номера продуктов'!AE65</f>
        <v>0</v>
      </c>
      <c r="AF65" s="8" t="str">
        <f>'номера продуктов'!AF65</f>
        <v>ГОСТ 32131-2013</v>
      </c>
      <c r="AG65" s="8" t="str">
        <f>'номера продуктов'!AG65</f>
        <v>СТО 05073669-003-2013</v>
      </c>
      <c r="AH65" s="13">
        <f>'номера продуктов'!AH65</f>
        <v>0</v>
      </c>
    </row>
    <row r="66" spans="1:34" x14ac:dyDescent="0.2">
      <c r="A66" s="8">
        <f>'номера продуктов'!A66</f>
        <v>65</v>
      </c>
      <c r="B66" s="8">
        <f>'номера продуктов'!B66</f>
        <v>11</v>
      </c>
      <c r="C66" s="14" t="str">
        <f>'номера продуктов'!C66</f>
        <v>Крепкий алкоголь</v>
      </c>
      <c r="D66" s="14" t="str">
        <f>'номера продуктов'!D66</f>
        <v>Омсквинпром</v>
      </c>
      <c r="E66" s="8" t="str">
        <f>'номера продуктов'!E66</f>
        <v>В-28-2-750-Хаски NEW</v>
      </c>
      <c r="F66" s="56">
        <f>'номера продуктов'!F66</f>
        <v>116275</v>
      </c>
      <c r="G66" s="8">
        <f>'номера продуктов'!G66</f>
        <v>11100065</v>
      </c>
      <c r="H66" s="8">
        <f>'номера продуктов'!H66</f>
        <v>750</v>
      </c>
      <c r="I66" s="14" t="str">
        <f>'номера продуктов'!I66</f>
        <v>750 мл Хаски NEW</v>
      </c>
      <c r="J66" s="8">
        <f>'номера продуктов'!J66</f>
        <v>116275</v>
      </c>
      <c r="K66" s="14" t="str">
        <f>'номера продуктов'!K66</f>
        <v>В-28-2-750-Хаски NEW</v>
      </c>
      <c r="L66" s="8" t="str">
        <f>'номера продуктов'!L66</f>
        <v>BB</v>
      </c>
      <c r="M66" s="8">
        <f>'номера продуктов'!M66</f>
        <v>10</v>
      </c>
      <c r="N66" s="8">
        <f>'номера продуктов'!N66</f>
        <v>790</v>
      </c>
      <c r="O66" s="8">
        <f>'номера продуктов'!O66</f>
        <v>699</v>
      </c>
      <c r="P66" s="8" t="str">
        <f>'номера продуктов'!P66</f>
        <v>CTUP(i)3</v>
      </c>
      <c r="Q66" s="8">
        <f>'номера продуктов'!Q66</f>
        <v>3</v>
      </c>
      <c r="R66" s="11">
        <f>'номера продуктов'!R66</f>
        <v>1107</v>
      </c>
      <c r="S66" s="8">
        <f>'номера продуктов'!S66</f>
        <v>3</v>
      </c>
      <c r="T66" s="8">
        <f>'номера продуктов'!T66</f>
        <v>0</v>
      </c>
      <c r="U66" s="14">
        <f>'номера продуктов'!U66</f>
        <v>0</v>
      </c>
      <c r="V66" s="8">
        <f>'номера продуктов'!V66</f>
        <v>0</v>
      </c>
      <c r="W66" s="8">
        <f>'номера продуктов'!W66</f>
        <v>0</v>
      </c>
      <c r="X66" s="8">
        <f>'номера продуктов'!X66</f>
        <v>0</v>
      </c>
      <c r="Y66" s="8">
        <f>'номера продуктов'!Y66</f>
        <v>0</v>
      </c>
      <c r="Z66" s="8">
        <f>'номера продуктов'!Z66</f>
        <v>4</v>
      </c>
      <c r="AA66" s="8">
        <f>'номера продуктов'!AA66</f>
        <v>0</v>
      </c>
      <c r="AB66" s="8">
        <f>'номера продуктов'!AB66</f>
        <v>0</v>
      </c>
      <c r="AC66" s="8" t="str">
        <f>'номера продуктов'!AC66</f>
        <v>Бутылка стеклянная</v>
      </c>
      <c r="AD66" s="137">
        <f>'номера продуктов'!AD66</f>
        <v>0</v>
      </c>
      <c r="AE66" s="8">
        <f>'номера продуктов'!AE66</f>
        <v>0</v>
      </c>
      <c r="AF66" s="8" t="str">
        <f>'номера продуктов'!AF66</f>
        <v>ГОСТ 32131-2013</v>
      </c>
      <c r="AG66" s="8" t="str">
        <f>'номера продуктов'!AG66</f>
        <v>СТО 05073669-003-2013</v>
      </c>
      <c r="AH66" s="13">
        <f>'номера продуктов'!AH66</f>
        <v>0</v>
      </c>
    </row>
    <row r="67" spans="1:34" x14ac:dyDescent="0.2">
      <c r="A67" s="8">
        <f>'номера продуктов'!A67</f>
        <v>66</v>
      </c>
      <c r="B67" s="8">
        <f>'номера продуктов'!B67</f>
        <v>11</v>
      </c>
      <c r="C67" s="14" t="str">
        <f>'номера продуктов'!C67</f>
        <v>Крепкий алкоголь</v>
      </c>
      <c r="D67" s="14" t="str">
        <f>'номера продуктов'!D67</f>
        <v>Омсквинпром</v>
      </c>
      <c r="E67" s="8" t="str">
        <f>'номера продуктов'!E67</f>
        <v>В-28-2-750-Хаски NEW</v>
      </c>
      <c r="F67" s="56">
        <f>'номера продуктов'!F67</f>
        <v>116275</v>
      </c>
      <c r="G67" s="8">
        <f>'номера продуктов'!G67</f>
        <v>11100066</v>
      </c>
      <c r="H67" s="8">
        <f>'номера продуктов'!H67</f>
        <v>750</v>
      </c>
      <c r="I67" s="14" t="str">
        <f>'номера продуктов'!I67</f>
        <v>750 мл Хаски NEW</v>
      </c>
      <c r="J67" s="8">
        <f>'номера продуктов'!J67</f>
        <v>116275</v>
      </c>
      <c r="K67" s="14" t="str">
        <f>'номера продуктов'!K67</f>
        <v>В-28-2-750-Хаски NEW</v>
      </c>
      <c r="L67" s="8" t="str">
        <f>'номера продуктов'!L67</f>
        <v>BB</v>
      </c>
      <c r="M67" s="8">
        <f>'номера продуктов'!M67</f>
        <v>10</v>
      </c>
      <c r="N67" s="8">
        <f>'номера продуктов'!N67</f>
        <v>790</v>
      </c>
      <c r="O67" s="8">
        <f>'номера продуктов'!O67</f>
        <v>932</v>
      </c>
      <c r="P67" s="8" t="str">
        <f>'номера продуктов'!P67</f>
        <v>CTUP(i)4</v>
      </c>
      <c r="Q67" s="8">
        <f>'номера продуктов'!Q67</f>
        <v>4</v>
      </c>
      <c r="R67" s="11">
        <f>'номера продуктов'!R67</f>
        <v>1426</v>
      </c>
      <c r="S67" s="8">
        <f>'номера продуктов'!S67</f>
        <v>4</v>
      </c>
      <c r="T67" s="8">
        <f>'номера продуктов'!T67</f>
        <v>0</v>
      </c>
      <c r="U67" s="14">
        <f>'номера продуктов'!U67</f>
        <v>0</v>
      </c>
      <c r="V67" s="8">
        <f>'номера продуктов'!V67</f>
        <v>0</v>
      </c>
      <c r="W67" s="8">
        <f>'номера продуктов'!W67</f>
        <v>0</v>
      </c>
      <c r="X67" s="8">
        <f>'номера продуктов'!X67</f>
        <v>0</v>
      </c>
      <c r="Y67" s="8">
        <f>'номера продуктов'!Y67</f>
        <v>0</v>
      </c>
      <c r="Z67" s="8">
        <f>'номера продуктов'!Z67</f>
        <v>5</v>
      </c>
      <c r="AA67" s="8">
        <f>'номера продуктов'!AA67</f>
        <v>0</v>
      </c>
      <c r="AB67" s="8">
        <f>'номера продуктов'!AB67</f>
        <v>0</v>
      </c>
      <c r="AC67" s="8" t="str">
        <f>'номера продуктов'!AC67</f>
        <v>Бутылка стеклянная</v>
      </c>
      <c r="AD67" s="137">
        <f>'номера продуктов'!AD67</f>
        <v>0</v>
      </c>
      <c r="AE67" s="8">
        <f>'номера продуктов'!AE67</f>
        <v>0</v>
      </c>
      <c r="AF67" s="8" t="str">
        <f>'номера продуктов'!AF67</f>
        <v>ГОСТ 32131-2013</v>
      </c>
      <c r="AG67" s="8" t="str">
        <f>'номера продуктов'!AG67</f>
        <v>СТО 05073669-003-2013</v>
      </c>
      <c r="AH67" s="13">
        <f>'номера продуктов'!AH67</f>
        <v>0</v>
      </c>
    </row>
    <row r="68" spans="1:34" x14ac:dyDescent="0.2">
      <c r="A68" s="8">
        <f>'номера продуктов'!A68</f>
        <v>67</v>
      </c>
      <c r="B68" s="8">
        <f>'номера продуктов'!B68</f>
        <v>11</v>
      </c>
      <c r="C68" s="14" t="str">
        <f>'номера продуктов'!C68</f>
        <v>Крепкий алкоголь</v>
      </c>
      <c r="D68" s="14" t="str">
        <f>'номера продуктов'!D68</f>
        <v>Калининградский винодельческий завод</v>
      </c>
      <c r="E68" s="8" t="str">
        <f>'номера продуктов'!E68</f>
        <v>В-30-250-СК</v>
      </c>
      <c r="F68" s="56">
        <f>'номера продуктов'!F68</f>
        <v>107225</v>
      </c>
      <c r="G68" s="8">
        <f>'номера продуктов'!G68</f>
        <v>11100067</v>
      </c>
      <c r="H68" s="8">
        <f>'номера продуктов'!H68</f>
        <v>250</v>
      </c>
      <c r="I68" s="14" t="str">
        <f>'номера продуктов'!I68</f>
        <v>250 мл СК</v>
      </c>
      <c r="J68" s="8">
        <f>'номера продуктов'!J68</f>
        <v>107225</v>
      </c>
      <c r="K68" s="14" t="str">
        <f>'номера продуктов'!K68</f>
        <v>В-30-250-СК</v>
      </c>
      <c r="L68" s="8" t="str">
        <f>'номера продуктов'!L68</f>
        <v>BB</v>
      </c>
      <c r="M68" s="8">
        <f>'номера продуктов'!M68</f>
        <v>10</v>
      </c>
      <c r="N68" s="8">
        <f>'номера продуктов'!N68</f>
        <v>260</v>
      </c>
      <c r="O68" s="8">
        <f>'номера продуктов'!O68</f>
        <v>2772</v>
      </c>
      <c r="P68" s="8" t="str">
        <f>'номера продуктов'!P68</f>
        <v>CTUP(i)9</v>
      </c>
      <c r="Q68" s="8">
        <f>'номера продуктов'!Q68</f>
        <v>9</v>
      </c>
      <c r="R68" s="11">
        <f>'номера продуктов'!R68</f>
        <v>1620</v>
      </c>
      <c r="S68" s="8">
        <f>'номера продуктов'!S68</f>
        <v>10</v>
      </c>
      <c r="T68" s="8">
        <f>'номера продуктов'!T68</f>
        <v>0</v>
      </c>
      <c r="U68" s="14">
        <f>'номера продуктов'!U68</f>
        <v>0</v>
      </c>
      <c r="V68" s="8">
        <f>'номера продуктов'!V68</f>
        <v>0</v>
      </c>
      <c r="W68" s="8">
        <f>'номера продуктов'!W68</f>
        <v>0</v>
      </c>
      <c r="X68" s="8">
        <f>'номера продуктов'!X68</f>
        <v>0</v>
      </c>
      <c r="Y68" s="8">
        <f>'номера продуктов'!Y68</f>
        <v>0</v>
      </c>
      <c r="Z68" s="8">
        <f>'номера продуктов'!Z68</f>
        <v>10</v>
      </c>
      <c r="AA68" s="8">
        <f>'номера продуктов'!AA68</f>
        <v>0</v>
      </c>
      <c r="AB68" s="8">
        <f>'номера продуктов'!AB68</f>
        <v>0</v>
      </c>
      <c r="AC68" s="8" t="str">
        <f>'номера продуктов'!AC68</f>
        <v>Бутылка стеклянная</v>
      </c>
      <c r="AD68" s="137">
        <f>'номера продуктов'!AD68</f>
        <v>0</v>
      </c>
      <c r="AE68" s="8">
        <f>'номера продуктов'!AE68</f>
        <v>0</v>
      </c>
      <c r="AF68" s="8" t="str">
        <f>'номера продуктов'!AF68</f>
        <v>ГОСТ 32131-2013</v>
      </c>
      <c r="AG68" s="8" t="str">
        <f>'номера продуктов'!AG68</f>
        <v>СТО 05073669-003-2013</v>
      </c>
      <c r="AH68" s="13">
        <f>'номера продуктов'!AH68</f>
        <v>0</v>
      </c>
    </row>
    <row r="69" spans="1:34" x14ac:dyDescent="0.2">
      <c r="A69" s="8">
        <f>'номера продуктов'!A69</f>
        <v>68</v>
      </c>
      <c r="B69" s="8">
        <f>'номера продуктов'!B69</f>
        <v>11</v>
      </c>
      <c r="C69" s="14" t="str">
        <f>'номера продуктов'!C69</f>
        <v>Крепкий алкоголь</v>
      </c>
      <c r="D69" s="14" t="str">
        <f>'номера продуктов'!D69</f>
        <v>Калининградский винодельческий завод</v>
      </c>
      <c r="E69" s="8" t="str">
        <f>'номера продуктов'!E69</f>
        <v>В-30-500-СК</v>
      </c>
      <c r="F69" s="56">
        <f>'номера продуктов'!F69</f>
        <v>107650</v>
      </c>
      <c r="G69" s="8">
        <f>'номера продуктов'!G69</f>
        <v>11100068</v>
      </c>
      <c r="H69" s="8">
        <f>'номера продуктов'!H69</f>
        <v>500</v>
      </c>
      <c r="I69" s="14" t="str">
        <f>'номера продуктов'!I69</f>
        <v>500 мл СК</v>
      </c>
      <c r="J69" s="8">
        <f>'номера продуктов'!J69</f>
        <v>107650</v>
      </c>
      <c r="K69" s="14" t="str">
        <f>'номера продуктов'!K69</f>
        <v>В-30-500-СК</v>
      </c>
      <c r="L69" s="8" t="str">
        <f>'номера продуктов'!L69</f>
        <v>BB</v>
      </c>
      <c r="M69" s="8">
        <f>'номера продуктов'!M69</f>
        <v>10</v>
      </c>
      <c r="N69" s="8">
        <f>'номера продуктов'!N69</f>
        <v>420</v>
      </c>
      <c r="O69" s="8">
        <f>'номера продуктов'!O69</f>
        <v>1540</v>
      </c>
      <c r="P69" s="8" t="str">
        <f>'номера продуктов'!P69</f>
        <v>CTUP(i)7</v>
      </c>
      <c r="Q69" s="8">
        <f>'номера продуктов'!Q69</f>
        <v>7</v>
      </c>
      <c r="R69" s="11">
        <f>'номера продуктов'!R69</f>
        <v>1600</v>
      </c>
      <c r="S69" s="8">
        <f>'номера продуктов'!S69</f>
        <v>8</v>
      </c>
      <c r="T69" s="8">
        <f>'номера продуктов'!T69</f>
        <v>0</v>
      </c>
      <c r="U69" s="14">
        <f>'номера продуктов'!U69</f>
        <v>0</v>
      </c>
      <c r="V69" s="8">
        <f>'номера продуктов'!V69</f>
        <v>0</v>
      </c>
      <c r="W69" s="8">
        <f>'номера продуктов'!W69</f>
        <v>0</v>
      </c>
      <c r="X69" s="8">
        <f>'номера продуктов'!X69</f>
        <v>0</v>
      </c>
      <c r="Y69" s="8">
        <f>'номера продуктов'!Y69</f>
        <v>0</v>
      </c>
      <c r="Z69" s="8">
        <f>'номера продуктов'!Z69</f>
        <v>8</v>
      </c>
      <c r="AA69" s="8">
        <f>'номера продуктов'!AA69</f>
        <v>0</v>
      </c>
      <c r="AB69" s="8">
        <f>'номера продуктов'!AB69</f>
        <v>0</v>
      </c>
      <c r="AC69" s="8" t="str">
        <f>'номера продуктов'!AC69</f>
        <v>Бутылка стеклянная</v>
      </c>
      <c r="AD69" s="137">
        <f>'номера продуктов'!AD69</f>
        <v>0</v>
      </c>
      <c r="AE69" s="8">
        <f>'номера продуктов'!AE69</f>
        <v>0</v>
      </c>
      <c r="AF69" s="8" t="str">
        <f>'номера продуктов'!AF69</f>
        <v>ГОСТ 32131-2013</v>
      </c>
      <c r="AG69" s="8" t="str">
        <f>'номера продуктов'!AG69</f>
        <v>СТО 05073669-003-2013</v>
      </c>
      <c r="AH69" s="13">
        <f>'номера продуктов'!AH69</f>
        <v>0</v>
      </c>
    </row>
    <row r="70" spans="1:34" x14ac:dyDescent="0.2">
      <c r="A70" s="8">
        <f>'номера продуктов'!A70</f>
        <v>69</v>
      </c>
      <c r="B70" s="8">
        <f>'номера продуктов'!B70</f>
        <v>14</v>
      </c>
      <c r="C70" s="14" t="str">
        <f>'номера продуктов'!C70</f>
        <v>Пиво</v>
      </c>
      <c r="D70" s="14" t="str">
        <f>'номера продуктов'!D70</f>
        <v>Карлсберг Казахстан</v>
      </c>
      <c r="E70" s="8" t="str">
        <f>'номера продуктов'!E70</f>
        <v>КПН-2-500-Туборг 3G</v>
      </c>
      <c r="F70" s="56">
        <f>'номера продуктов'!F70</f>
        <v>114650</v>
      </c>
      <c r="G70" s="8">
        <f>'номера продуктов'!G70</f>
        <v>14100069</v>
      </c>
      <c r="H70" s="8">
        <f>'номера продуктов'!H70</f>
        <v>500</v>
      </c>
      <c r="I70" s="14" t="str">
        <f>'номера продуктов'!I70</f>
        <v>500 мл Туборг 3G</v>
      </c>
      <c r="J70" s="8">
        <f>'номера продуктов'!J70</f>
        <v>114650</v>
      </c>
      <c r="K70" s="14" t="str">
        <f>'номера продуктов'!K70</f>
        <v>КПН-2-500-Туборг 3G</v>
      </c>
      <c r="L70" s="8" t="str">
        <f>'номера продуктов'!L70</f>
        <v>BB</v>
      </c>
      <c r="M70" s="8">
        <f>'номера продуктов'!M70</f>
        <v>10</v>
      </c>
      <c r="N70" s="8">
        <f>'номера продуктов'!N70</f>
        <v>335</v>
      </c>
      <c r="O70" s="8">
        <f>'номера продуктов'!O70</f>
        <v>1120</v>
      </c>
      <c r="P70" s="8" t="str">
        <f>'номера продуктов'!P70</f>
        <v>CTPL(i)4</v>
      </c>
      <c r="Q70" s="8">
        <f>'номера продуктов'!Q70</f>
        <v>4</v>
      </c>
      <c r="R70" s="11">
        <f>'номера продуктов'!R70</f>
        <v>1359</v>
      </c>
      <c r="S70" s="8" t="str">
        <f>'номера продуктов'!S70</f>
        <v>1+4</v>
      </c>
      <c r="T70" s="8">
        <f>'номера продуктов'!T70</f>
        <v>0</v>
      </c>
      <c r="U70" s="14">
        <f>'номера продуктов'!U70</f>
        <v>0</v>
      </c>
      <c r="V70" s="8">
        <f>'номера продуктов'!V70</f>
        <v>0</v>
      </c>
      <c r="W70" s="8">
        <f>'номера продуктов'!W70</f>
        <v>0</v>
      </c>
      <c r="X70" s="8">
        <f>'номера продуктов'!X70</f>
        <v>0</v>
      </c>
      <c r="Y70" s="8">
        <f>'номера продуктов'!Y70</f>
        <v>4</v>
      </c>
      <c r="Z70" s="8">
        <f>'номера продуктов'!Z70</f>
        <v>1</v>
      </c>
      <c r="AA70" s="8">
        <f>'номера продуктов'!AA70</f>
        <v>0</v>
      </c>
      <c r="AB70" s="8">
        <f>'номера продуктов'!AB70</f>
        <v>0</v>
      </c>
      <c r="AC70" s="8" t="str">
        <f>'номера продуктов'!AC70</f>
        <v>Бутылка стеклянная</v>
      </c>
      <c r="AD70" s="137">
        <f>'номера продуктов'!AD70</f>
        <v>0</v>
      </c>
      <c r="AE70" s="8">
        <f>'номера продуктов'!AE70</f>
        <v>0</v>
      </c>
      <c r="AF70" s="8" t="str">
        <f>'номера продуктов'!AF70</f>
        <v>ГОСТ 32131-2013</v>
      </c>
      <c r="AG70" s="8" t="str">
        <f>'номера продуктов'!AG70</f>
        <v>СТО 99982965-001-2008 с изменениями №1,2,3,4,5,6 от июля 2014г.</v>
      </c>
      <c r="AH70" s="13">
        <f>'номера продуктов'!AH70</f>
        <v>0</v>
      </c>
    </row>
    <row r="71" spans="1:34" x14ac:dyDescent="0.2">
      <c r="A71" s="8">
        <f>'номера продуктов'!A71</f>
        <v>70</v>
      </c>
      <c r="B71" s="8">
        <f>'номера продуктов'!B71</f>
        <v>14</v>
      </c>
      <c r="C71" s="14" t="str">
        <f>'номера продуктов'!C71</f>
        <v>Пиво</v>
      </c>
      <c r="D71" s="14" t="str">
        <f>'номера продуктов'!D71</f>
        <v>Карлсберг Казахстан</v>
      </c>
      <c r="E71" s="8" t="str">
        <f>'номера продуктов'!E71</f>
        <v>КПН-2-500-Туборг 3G</v>
      </c>
      <c r="F71" s="56">
        <f>'номера продуктов'!F71</f>
        <v>114650</v>
      </c>
      <c r="G71" s="8">
        <f>'номера продуктов'!G71</f>
        <v>14100070</v>
      </c>
      <c r="H71" s="8">
        <f>'номера продуктов'!H71</f>
        <v>500</v>
      </c>
      <c r="I71" s="14" t="str">
        <f>'номера продуктов'!I71</f>
        <v>500 мл Туборг 3G</v>
      </c>
      <c r="J71" s="8">
        <f>'номера продуктов'!J71</f>
        <v>114650</v>
      </c>
      <c r="K71" s="14" t="str">
        <f>'номера продуктов'!K71</f>
        <v>КПН-2-500-Туборг 3G</v>
      </c>
      <c r="L71" s="8" t="str">
        <f>'номера продуктов'!L71</f>
        <v>BB</v>
      </c>
      <c r="M71" s="8">
        <f>'номера продуктов'!M71</f>
        <v>10</v>
      </c>
      <c r="N71" s="8">
        <f>'номера продуктов'!N71</f>
        <v>335</v>
      </c>
      <c r="O71" s="8">
        <f>'номера продуктов'!O71</f>
        <v>1400</v>
      </c>
      <c r="P71" s="8" t="str">
        <f>'номера продуктов'!P71</f>
        <v>CTPL(i)5</v>
      </c>
      <c r="Q71" s="8">
        <f>'номера продуктов'!Q71</f>
        <v>5</v>
      </c>
      <c r="R71" s="11">
        <f>'номера продуктов'!R71</f>
        <v>1495</v>
      </c>
      <c r="S71" s="8" t="str">
        <f>'номера продуктов'!S71</f>
        <v>1+5</v>
      </c>
      <c r="T71" s="8">
        <f>'номера продуктов'!T71</f>
        <v>0</v>
      </c>
      <c r="U71" s="14" t="str">
        <f>'номера продуктов'!U71</f>
        <v>стрепповка</v>
      </c>
      <c r="V71" s="8">
        <f>'номера продуктов'!V71</f>
        <v>0</v>
      </c>
      <c r="W71" s="8">
        <f>'номера продуктов'!W71</f>
        <v>0</v>
      </c>
      <c r="X71" s="8">
        <f>'номера продуктов'!X71</f>
        <v>0</v>
      </c>
      <c r="Y71" s="8">
        <f>'номера продуктов'!Y71</f>
        <v>5</v>
      </c>
      <c r="Z71" s="8">
        <f>'номера продуктов'!Z71</f>
        <v>1</v>
      </c>
      <c r="AA71" s="8">
        <f>'номера продуктов'!AA71</f>
        <v>0</v>
      </c>
      <c r="AB71" s="8">
        <f>'номера продуктов'!AB71</f>
        <v>0</v>
      </c>
      <c r="AC71" s="8" t="str">
        <f>'номера продуктов'!AC71</f>
        <v>Бутылка стеклянная</v>
      </c>
      <c r="AD71" s="137">
        <f>'номера продуктов'!AD71</f>
        <v>0</v>
      </c>
      <c r="AE71" s="8">
        <f>'номера продуктов'!AE71</f>
        <v>0</v>
      </c>
      <c r="AF71" s="8" t="str">
        <f>'номера продуктов'!AF71</f>
        <v>ГОСТ 32131-2013</v>
      </c>
      <c r="AG71" s="8" t="str">
        <f>'номера продуктов'!AG71</f>
        <v>СТО 99982965-001-2008 с изменениями №1,2,3,4,5,6 от июля 2014г.</v>
      </c>
      <c r="AH71" s="13">
        <f>'номера продуктов'!AH71</f>
        <v>0</v>
      </c>
    </row>
    <row r="72" spans="1:34" x14ac:dyDescent="0.2">
      <c r="A72" s="8">
        <f>'номера продуктов'!A72</f>
        <v>71</v>
      </c>
      <c r="B72" s="8">
        <f>'номера продуктов'!B72</f>
        <v>14</v>
      </c>
      <c r="C72" s="14" t="str">
        <f>'номера продуктов'!C72</f>
        <v>Пиво</v>
      </c>
      <c r="D72" s="14" t="str">
        <f>'номера продуктов'!D72</f>
        <v>Карлсберг Казахстан</v>
      </c>
      <c r="E72" s="8" t="str">
        <f>'номера продуктов'!E72</f>
        <v>КПН-2-500-Туборг 3G</v>
      </c>
      <c r="F72" s="56">
        <f>'номера продуктов'!F72</f>
        <v>114650</v>
      </c>
      <c r="G72" s="8">
        <f>'номера продуктов'!G72</f>
        <v>14100071</v>
      </c>
      <c r="H72" s="8">
        <f>'номера продуктов'!H72</f>
        <v>500</v>
      </c>
      <c r="I72" s="14" t="str">
        <f>'номера продуктов'!I72</f>
        <v>500 мл Туборг 3G</v>
      </c>
      <c r="J72" s="8">
        <f>'номера продуктов'!J72</f>
        <v>114650</v>
      </c>
      <c r="K72" s="14" t="str">
        <f>'номера продуктов'!K72</f>
        <v>КПН-2-500-Туборг 3G</v>
      </c>
      <c r="L72" s="8" t="str">
        <f>'номера продуктов'!L72</f>
        <v>BB</v>
      </c>
      <c r="M72" s="8">
        <f>'номера продуктов'!M72</f>
        <v>10</v>
      </c>
      <c r="N72" s="8">
        <f>'номера продуктов'!N72</f>
        <v>335</v>
      </c>
      <c r="O72" s="8">
        <f>'номера продуктов'!O72</f>
        <v>1680</v>
      </c>
      <c r="P72" s="8" t="str">
        <f>'номера продуктов'!P72</f>
        <v>CTPL(i)6</v>
      </c>
      <c r="Q72" s="8">
        <f>'номера продуктов'!Q72</f>
        <v>6</v>
      </c>
      <c r="R72" s="11">
        <f>'номера продуктов'!R72</f>
        <v>1750</v>
      </c>
      <c r="S72" s="8" t="str">
        <f>'номера продуктов'!S72</f>
        <v>1+6</v>
      </c>
      <c r="T72" s="8">
        <f>'номера продуктов'!T72</f>
        <v>0</v>
      </c>
      <c r="U72" s="14" t="str">
        <f>'номера продуктов'!U72</f>
        <v>стрепповка</v>
      </c>
      <c r="V72" s="8">
        <f>'номера продуктов'!V72</f>
        <v>0</v>
      </c>
      <c r="W72" s="8">
        <f>'номера продуктов'!W72</f>
        <v>0</v>
      </c>
      <c r="X72" s="8">
        <f>'номера продуктов'!X72</f>
        <v>0</v>
      </c>
      <c r="Y72" s="8">
        <f>'номера продуктов'!Y72</f>
        <v>6</v>
      </c>
      <c r="Z72" s="8">
        <f>'номера продуктов'!Z72</f>
        <v>1</v>
      </c>
      <c r="AA72" s="8">
        <f>'номера продуктов'!AA72</f>
        <v>0</v>
      </c>
      <c r="AB72" s="8">
        <f>'номера продуктов'!AB72</f>
        <v>0</v>
      </c>
      <c r="AC72" s="8" t="str">
        <f>'номера продуктов'!AC72</f>
        <v>Бутылка стеклянная</v>
      </c>
      <c r="AD72" s="137">
        <f>'номера продуктов'!AD72</f>
        <v>0</v>
      </c>
      <c r="AE72" s="8">
        <f>'номера продуктов'!AE72</f>
        <v>0</v>
      </c>
      <c r="AF72" s="8" t="str">
        <f>'номера продуктов'!AF72</f>
        <v>ГОСТ 32131-2013</v>
      </c>
      <c r="AG72" s="8" t="str">
        <f>'номера продуктов'!AG72</f>
        <v>СТО 99982965-001-2008 с изменениями №1,2,3,4,5,6 от июля 2014г.</v>
      </c>
      <c r="AH72" s="13">
        <f>'номера продуктов'!AH72</f>
        <v>0</v>
      </c>
    </row>
    <row r="73" spans="1:34" x14ac:dyDescent="0.2">
      <c r="A73" s="8">
        <f>'номера продуктов'!A73</f>
        <v>72</v>
      </c>
      <c r="B73" s="8">
        <f>'номера продуктов'!B73</f>
        <v>14</v>
      </c>
      <c r="C73" s="14" t="str">
        <f>'номера продуктов'!C73</f>
        <v>Пиво</v>
      </c>
      <c r="D73" s="14" t="str">
        <f>'номера продуктов'!D73</f>
        <v>Карлсберг Казахстан</v>
      </c>
      <c r="E73" s="8" t="str">
        <f>'номера продуктов'!E73</f>
        <v>КПН-2-500-Туборг 3G</v>
      </c>
      <c r="F73" s="56">
        <f>'номера продуктов'!F73</f>
        <v>114650</v>
      </c>
      <c r="G73" s="8">
        <f>'номера продуктов'!G73</f>
        <v>14100072</v>
      </c>
      <c r="H73" s="8">
        <f>'номера продуктов'!H73</f>
        <v>500</v>
      </c>
      <c r="I73" s="14" t="str">
        <f>'номера продуктов'!I73</f>
        <v>500 мл Туборг 3G</v>
      </c>
      <c r="J73" s="8">
        <f>'номера продуктов'!J73</f>
        <v>114650</v>
      </c>
      <c r="K73" s="14" t="str">
        <f>'номера продуктов'!K73</f>
        <v>КПН-2-500-Туборг 3G</v>
      </c>
      <c r="L73" s="8" t="str">
        <f>'номера продуктов'!L73</f>
        <v>BB</v>
      </c>
      <c r="M73" s="8">
        <f>'номера продуктов'!M73</f>
        <v>10</v>
      </c>
      <c r="N73" s="8">
        <f>'номера продуктов'!N73</f>
        <v>335</v>
      </c>
      <c r="O73" s="8">
        <f>'номера продуктов'!O73</f>
        <v>1960</v>
      </c>
      <c r="P73" s="8" t="str">
        <f>'номера продуктов'!P73</f>
        <v>CTPL(i)7</v>
      </c>
      <c r="Q73" s="8">
        <f>'номера продуктов'!Q73</f>
        <v>7</v>
      </c>
      <c r="R73" s="11">
        <f>'номера продуктов'!R73</f>
        <v>2019</v>
      </c>
      <c r="S73" s="8" t="str">
        <f>'номера продуктов'!S73</f>
        <v>1+7</v>
      </c>
      <c r="T73" s="8">
        <f>'номера продуктов'!T73</f>
        <v>0</v>
      </c>
      <c r="U73" s="14" t="str">
        <f>'номера продуктов'!U73</f>
        <v>стрепповка</v>
      </c>
      <c r="V73" s="8">
        <f>'номера продуктов'!V73</f>
        <v>0</v>
      </c>
      <c r="W73" s="8">
        <f>'номера продуктов'!W73</f>
        <v>0</v>
      </c>
      <c r="X73" s="8">
        <f>'номера продуктов'!X73</f>
        <v>0</v>
      </c>
      <c r="Y73" s="8">
        <f>'номера продуктов'!Y73</f>
        <v>7</v>
      </c>
      <c r="Z73" s="8">
        <f>'номера продуктов'!Z73</f>
        <v>1</v>
      </c>
      <c r="AA73" s="8">
        <f>'номера продуктов'!AA73</f>
        <v>0</v>
      </c>
      <c r="AB73" s="8">
        <f>'номера продуктов'!AB73</f>
        <v>0</v>
      </c>
      <c r="AC73" s="8" t="str">
        <f>'номера продуктов'!AC73</f>
        <v>Бутылка стеклянная</v>
      </c>
      <c r="AD73" s="137">
        <f>'номера продуктов'!AD73</f>
        <v>0</v>
      </c>
      <c r="AE73" s="8">
        <f>'номера продуктов'!AE73</f>
        <v>0</v>
      </c>
      <c r="AF73" s="8" t="str">
        <f>'номера продуктов'!AF73</f>
        <v>ГОСТ 32131-2013</v>
      </c>
      <c r="AG73" s="8" t="str">
        <f>'номера продуктов'!AG73</f>
        <v>СТО 99982965-001-2008 с изменениями №1,2,3,4,5,6 от июля 2014г.</v>
      </c>
      <c r="AH73" s="13">
        <f>'номера продуктов'!AH73</f>
        <v>0</v>
      </c>
    </row>
    <row r="74" spans="1:34" x14ac:dyDescent="0.2">
      <c r="A74" s="8">
        <f>'номера продуктов'!A74</f>
        <v>73</v>
      </c>
      <c r="B74" s="8">
        <f>'номера продуктов'!B74</f>
        <v>14</v>
      </c>
      <c r="C74" s="14" t="str">
        <f>'номера продуктов'!C74</f>
        <v>Пиво</v>
      </c>
      <c r="D74" s="14" t="str">
        <f>'номера продуктов'!D74</f>
        <v>Балтика</v>
      </c>
      <c r="E74" s="8" t="str">
        <f>'номера продуктов'!E74</f>
        <v>КПН-2-500-Туборг 3G</v>
      </c>
      <c r="F74" s="56">
        <f>'номера продуктов'!F74</f>
        <v>114650</v>
      </c>
      <c r="G74" s="8">
        <f>'номера продуктов'!G74</f>
        <v>14200073</v>
      </c>
      <c r="H74" s="8">
        <f>'номера продуктов'!H74</f>
        <v>500</v>
      </c>
      <c r="I74" s="14" t="str">
        <f>'номера продуктов'!I74</f>
        <v>500 мл Туборг 3G</v>
      </c>
      <c r="J74" s="8">
        <f>'номера продуктов'!J74</f>
        <v>114650</v>
      </c>
      <c r="K74" s="14" t="str">
        <f>'номера продуктов'!K74</f>
        <v>КПН-2-500-Туборг 3G</v>
      </c>
      <c r="L74" s="8" t="str">
        <f>'номера продуктов'!L74</f>
        <v>BB</v>
      </c>
      <c r="M74" s="8">
        <f>'номера продуктов'!M74</f>
        <v>20</v>
      </c>
      <c r="N74" s="8">
        <f>'номера продуктов'!N74</f>
        <v>335</v>
      </c>
      <c r="O74" s="8">
        <f>'номера продуктов'!O74</f>
        <v>1120</v>
      </c>
      <c r="P74" s="8" t="str">
        <f>'номера продуктов'!P74</f>
        <v>PTPL(i)4</v>
      </c>
      <c r="Q74" s="8">
        <f>'номера продуктов'!Q74</f>
        <v>4</v>
      </c>
      <c r="R74" s="11">
        <f>'номера продуктов'!R74</f>
        <v>1235</v>
      </c>
      <c r="S74" s="8" t="str">
        <f>'номера продуктов'!S74</f>
        <v>4+1</v>
      </c>
      <c r="T74" s="8">
        <f>'номера продуктов'!T74</f>
        <v>0</v>
      </c>
      <c r="U74" s="14">
        <f>'номера продуктов'!U74</f>
        <v>0</v>
      </c>
      <c r="V74" s="8">
        <f>'номера продуктов'!V74</f>
        <v>0</v>
      </c>
      <c r="W74" s="8">
        <f>'номера продуктов'!W74</f>
        <v>0</v>
      </c>
      <c r="X74" s="8">
        <f>'номера продуктов'!X74</f>
        <v>1</v>
      </c>
      <c r="Y74" s="8">
        <f>'номера продуктов'!Y74</f>
        <v>4</v>
      </c>
      <c r="Z74" s="8">
        <f>'номера продуктов'!Z74</f>
        <v>0</v>
      </c>
      <c r="AA74" s="8">
        <f>'номера продуктов'!AA74</f>
        <v>0</v>
      </c>
      <c r="AB74" s="8">
        <f>'номера продуктов'!AB74</f>
        <v>0</v>
      </c>
      <c r="AC74" s="8" t="str">
        <f>'номера продуктов'!AC74</f>
        <v>Бутылка стеклянная</v>
      </c>
      <c r="AD74" s="137">
        <f>'номера продуктов'!AD74</f>
        <v>0</v>
      </c>
      <c r="AE74" s="8">
        <f>'номера продуктов'!AE74</f>
        <v>0</v>
      </c>
      <c r="AF74" s="8" t="str">
        <f>'номера продуктов'!AF74</f>
        <v>ГОСТ 32131-2013</v>
      </c>
      <c r="AG74" s="8" t="str">
        <f>'номера продуктов'!AG74</f>
        <v>СТО 99982965-001-2008 с изменениями №1,2,3,4,5,6 от июля 2014г.</v>
      </c>
      <c r="AH74" s="13">
        <f>'номера продуктов'!AH74</f>
        <v>0</v>
      </c>
    </row>
    <row r="75" spans="1:34" x14ac:dyDescent="0.2">
      <c r="A75" s="8">
        <f>'номера продуктов'!A75</f>
        <v>74</v>
      </c>
      <c r="B75" s="8">
        <f>'номера продуктов'!B75</f>
        <v>14</v>
      </c>
      <c r="C75" s="14" t="str">
        <f>'номера продуктов'!C75</f>
        <v>Пиво</v>
      </c>
      <c r="D75" s="14" t="str">
        <f>'номера продуктов'!D75</f>
        <v>Карлсберг Казахстан</v>
      </c>
      <c r="E75" s="8" t="str">
        <f>'номера продуктов'!E75</f>
        <v>КПН-2-500-Туборг 3G</v>
      </c>
      <c r="F75" s="56">
        <f>'номера продуктов'!F75</f>
        <v>114650</v>
      </c>
      <c r="G75" s="8">
        <f>'номера продуктов'!G75</f>
        <v>14200074</v>
      </c>
      <c r="H75" s="8">
        <f>'номера продуктов'!H75</f>
        <v>500</v>
      </c>
      <c r="I75" s="14" t="str">
        <f>'номера продуктов'!I75</f>
        <v>500 мл Туборг 3G</v>
      </c>
      <c r="J75" s="8">
        <f>'номера продуктов'!J75</f>
        <v>114650</v>
      </c>
      <c r="K75" s="14" t="str">
        <f>'номера продуктов'!K75</f>
        <v>КПН-2-500-Туборг 3G</v>
      </c>
      <c r="L75" s="8" t="str">
        <f>'номера продуктов'!L75</f>
        <v>BB</v>
      </c>
      <c r="M75" s="8">
        <f>'номера продуктов'!M75</f>
        <v>20</v>
      </c>
      <c r="N75" s="8">
        <f>'номера продуктов'!N75</f>
        <v>335</v>
      </c>
      <c r="O75" s="8">
        <f>'номера продуктов'!O75</f>
        <v>1120</v>
      </c>
      <c r="P75" s="8" t="str">
        <f>'номера продуктов'!P75</f>
        <v>CTPL(i)4</v>
      </c>
      <c r="Q75" s="8">
        <f>'номера продуктов'!Q75</f>
        <v>4</v>
      </c>
      <c r="R75" s="11">
        <f>'номера продуктов'!R75</f>
        <v>1235</v>
      </c>
      <c r="S75" s="8" t="str">
        <f>'номера продуктов'!S75</f>
        <v>4+1</v>
      </c>
      <c r="T75" s="8">
        <f>'номера продуктов'!T75</f>
        <v>0</v>
      </c>
      <c r="U75" s="14">
        <f>'номера продуктов'!U75</f>
        <v>0</v>
      </c>
      <c r="V75" s="8">
        <f>'номера продуктов'!V75</f>
        <v>0</v>
      </c>
      <c r="W75" s="8">
        <f>'номера продуктов'!W75</f>
        <v>0</v>
      </c>
      <c r="X75" s="8">
        <f>'номера продуктов'!X75</f>
        <v>0</v>
      </c>
      <c r="Y75" s="8">
        <f>'номера продуктов'!Y75</f>
        <v>4</v>
      </c>
      <c r="Z75" s="8">
        <f>'номера продуктов'!Z75</f>
        <v>1</v>
      </c>
      <c r="AA75" s="8">
        <f>'номера продуктов'!AA75</f>
        <v>0</v>
      </c>
      <c r="AB75" s="8">
        <f>'номера продуктов'!AB75</f>
        <v>0</v>
      </c>
      <c r="AC75" s="8" t="str">
        <f>'номера продуктов'!AC75</f>
        <v>Бутылка стеклянная</v>
      </c>
      <c r="AD75" s="137">
        <f>'номера продуктов'!AD75</f>
        <v>0</v>
      </c>
      <c r="AE75" s="8">
        <f>'номера продуктов'!AE75</f>
        <v>0</v>
      </c>
      <c r="AF75" s="8" t="str">
        <f>'номера продуктов'!AF75</f>
        <v>ГОСТ 32131-2013</v>
      </c>
      <c r="AG75" s="8" t="str">
        <f>'номера продуктов'!AG75</f>
        <v>СТО 99982965-001-2008 с изменениями №1,2,3,4,5,6 от июля 2014г.</v>
      </c>
      <c r="AH75" s="13">
        <f>'номера продуктов'!AH75</f>
        <v>0</v>
      </c>
    </row>
    <row r="76" spans="1:34" x14ac:dyDescent="0.2">
      <c r="A76" s="8">
        <f>'номера продуктов'!A76</f>
        <v>75</v>
      </c>
      <c r="B76" s="8">
        <f>'номера продуктов'!B76</f>
        <v>14</v>
      </c>
      <c r="C76" s="14" t="str">
        <f>'номера продуктов'!C76</f>
        <v>Пиво</v>
      </c>
      <c r="D76" s="14" t="str">
        <f>'номера продуктов'!D76</f>
        <v>Балтика</v>
      </c>
      <c r="E76" s="8" t="str">
        <f>'номера продуктов'!E76</f>
        <v>КПН-2-500-Туборг 3G</v>
      </c>
      <c r="F76" s="56">
        <f>'номера продуктов'!F76</f>
        <v>114650</v>
      </c>
      <c r="G76" s="8">
        <f>'номера продуктов'!G76</f>
        <v>14200075</v>
      </c>
      <c r="H76" s="8">
        <f>'номера продуктов'!H76</f>
        <v>500</v>
      </c>
      <c r="I76" s="14" t="str">
        <f>'номера продуктов'!I76</f>
        <v>500 мл Туборг 3G</v>
      </c>
      <c r="J76" s="8">
        <f>'номера продуктов'!J76</f>
        <v>114650</v>
      </c>
      <c r="K76" s="14" t="str">
        <f>'номера продуктов'!K76</f>
        <v>КПН-2-500-Туборг 3G</v>
      </c>
      <c r="L76" s="8" t="str">
        <f>'номера продуктов'!L76</f>
        <v>BB</v>
      </c>
      <c r="M76" s="8">
        <f>'номера продуктов'!M76</f>
        <v>20</v>
      </c>
      <c r="N76" s="8">
        <f>'номера продуктов'!N76</f>
        <v>335</v>
      </c>
      <c r="O76" s="8">
        <f>'номера продуктов'!O76</f>
        <v>1400</v>
      </c>
      <c r="P76" s="8" t="str">
        <f>'номера продуктов'!P76</f>
        <v>PTPL(i)5</v>
      </c>
      <c r="Q76" s="8">
        <f>'номера продуктов'!Q76</f>
        <v>5</v>
      </c>
      <c r="R76" s="11">
        <f>'номера продуктов'!R76</f>
        <v>1495</v>
      </c>
      <c r="S76" s="8" t="str">
        <f>'номера продуктов'!S76</f>
        <v>1+5</v>
      </c>
      <c r="T76" s="8">
        <f>'номера продуктов'!T76</f>
        <v>0</v>
      </c>
      <c r="U76" s="14" t="str">
        <f>'номера продуктов'!U76</f>
        <v>стрепповка</v>
      </c>
      <c r="V76" s="8">
        <f>'номера продуктов'!V76</f>
        <v>0</v>
      </c>
      <c r="W76" s="8">
        <f>'номера продуктов'!W76</f>
        <v>0</v>
      </c>
      <c r="X76" s="8">
        <f>'номера продуктов'!X76</f>
        <v>1</v>
      </c>
      <c r="Y76" s="8">
        <f>'номера продуктов'!Y76</f>
        <v>5</v>
      </c>
      <c r="Z76" s="8">
        <f>'номера продуктов'!Z76</f>
        <v>0</v>
      </c>
      <c r="AA76" s="8">
        <f>'номера продуктов'!AA76</f>
        <v>0</v>
      </c>
      <c r="AB76" s="8">
        <f>'номера продуктов'!AB76</f>
        <v>0</v>
      </c>
      <c r="AC76" s="8" t="str">
        <f>'номера продуктов'!AC76</f>
        <v>Бутылка стеклянная</v>
      </c>
      <c r="AD76" s="137">
        <f>'номера продуктов'!AD76</f>
        <v>0</v>
      </c>
      <c r="AE76" s="8">
        <f>'номера продуктов'!AE76</f>
        <v>0</v>
      </c>
      <c r="AF76" s="8" t="str">
        <f>'номера продуктов'!AF76</f>
        <v>ГОСТ 32131-2013</v>
      </c>
      <c r="AG76" s="8" t="str">
        <f>'номера продуктов'!AG76</f>
        <v>СТО 99982965-001-2008 с изменениями №1,2,3,4,5,6 от июля 2014г.</v>
      </c>
      <c r="AH76" s="13">
        <f>'номера продуктов'!AH76</f>
        <v>0</v>
      </c>
    </row>
    <row r="77" spans="1:34" x14ac:dyDescent="0.2">
      <c r="A77" s="8">
        <f>'номера продуктов'!A77</f>
        <v>76</v>
      </c>
      <c r="B77" s="8">
        <f>'номера продуктов'!B77</f>
        <v>14</v>
      </c>
      <c r="C77" s="14" t="str">
        <f>'номера продуктов'!C77</f>
        <v>Пиво</v>
      </c>
      <c r="D77" s="14" t="str">
        <f>'номера продуктов'!D77</f>
        <v>Карлсберг Казахстан</v>
      </c>
      <c r="E77" s="8" t="str">
        <f>'номера продуктов'!E77</f>
        <v>КПН-2-500-Туборг 3G</v>
      </c>
      <c r="F77" s="56">
        <f>'номера продуктов'!F77</f>
        <v>114650</v>
      </c>
      <c r="G77" s="8">
        <f>'номера продуктов'!G77</f>
        <v>14200076</v>
      </c>
      <c r="H77" s="8">
        <f>'номера продуктов'!H77</f>
        <v>500</v>
      </c>
      <c r="I77" s="14" t="str">
        <f>'номера продуктов'!I77</f>
        <v>500 мл Туборг 3G</v>
      </c>
      <c r="J77" s="8">
        <f>'номера продуктов'!J77</f>
        <v>114650</v>
      </c>
      <c r="K77" s="14" t="str">
        <f>'номера продуктов'!K77</f>
        <v>КПН-2-500-Туборг 3G</v>
      </c>
      <c r="L77" s="8" t="str">
        <f>'номера продуктов'!L77</f>
        <v>BB</v>
      </c>
      <c r="M77" s="8">
        <f>'номера продуктов'!M77</f>
        <v>20</v>
      </c>
      <c r="N77" s="8">
        <f>'номера продуктов'!N77</f>
        <v>335</v>
      </c>
      <c r="O77" s="8">
        <f>'номера продуктов'!O77</f>
        <v>1400</v>
      </c>
      <c r="P77" s="8" t="str">
        <f>'номера продуктов'!P77</f>
        <v>CTPL(i)5</v>
      </c>
      <c r="Q77" s="8">
        <f>'номера продуктов'!Q77</f>
        <v>5</v>
      </c>
      <c r="R77" s="11">
        <f>'номера продуктов'!R77</f>
        <v>1495</v>
      </c>
      <c r="S77" s="8" t="str">
        <f>'номера продуктов'!S77</f>
        <v>1+5</v>
      </c>
      <c r="T77" s="8">
        <f>'номера продуктов'!T77</f>
        <v>0</v>
      </c>
      <c r="U77" s="14" t="str">
        <f>'номера продуктов'!U77</f>
        <v>стрепповка</v>
      </c>
      <c r="V77" s="8">
        <f>'номера продуктов'!V77</f>
        <v>0</v>
      </c>
      <c r="W77" s="8">
        <f>'номера продуктов'!W77</f>
        <v>0</v>
      </c>
      <c r="X77" s="8">
        <f>'номера продуктов'!X77</f>
        <v>0</v>
      </c>
      <c r="Y77" s="8">
        <f>'номера продуктов'!Y77</f>
        <v>5</v>
      </c>
      <c r="Z77" s="8">
        <f>'номера продуктов'!Z77</f>
        <v>1</v>
      </c>
      <c r="AA77" s="8">
        <f>'номера продуктов'!AA77</f>
        <v>0</v>
      </c>
      <c r="AB77" s="8">
        <f>'номера продуктов'!AB77</f>
        <v>0</v>
      </c>
      <c r="AC77" s="8" t="str">
        <f>'номера продуктов'!AC77</f>
        <v>Бутылка стеклянная</v>
      </c>
      <c r="AD77" s="137">
        <f>'номера продуктов'!AD77</f>
        <v>0</v>
      </c>
      <c r="AE77" s="8">
        <f>'номера продуктов'!AE77</f>
        <v>0</v>
      </c>
      <c r="AF77" s="8" t="str">
        <f>'номера продуктов'!AF77</f>
        <v>ГОСТ 32131-2013</v>
      </c>
      <c r="AG77" s="8" t="str">
        <f>'номера продуктов'!AG77</f>
        <v>СТО 99982965-001-2008 с изменениями №1,2,3,4,5,6 от июля 2014г.</v>
      </c>
      <c r="AH77" s="13">
        <f>'номера продуктов'!AH77</f>
        <v>0</v>
      </c>
    </row>
    <row r="78" spans="1:34" x14ac:dyDescent="0.2">
      <c r="A78" s="8">
        <f>'номера продуктов'!A78</f>
        <v>77</v>
      </c>
      <c r="B78" s="8">
        <f>'номера продуктов'!B78</f>
        <v>14</v>
      </c>
      <c r="C78" s="14" t="str">
        <f>'номера продуктов'!C78</f>
        <v>Пиво</v>
      </c>
      <c r="D78" s="14" t="str">
        <f>'номера продуктов'!D78</f>
        <v>Карлсберг Казахстан</v>
      </c>
      <c r="E78" s="8" t="str">
        <f>'номера продуктов'!E78</f>
        <v>КПН-2-500-Туборг 3G</v>
      </c>
      <c r="F78" s="56">
        <f>'номера продуктов'!F78</f>
        <v>114650</v>
      </c>
      <c r="G78" s="8">
        <f>'номера продуктов'!G78</f>
        <v>14200077</v>
      </c>
      <c r="H78" s="8">
        <f>'номера продуктов'!H78</f>
        <v>500</v>
      </c>
      <c r="I78" s="14" t="str">
        <f>'номера продуктов'!I78</f>
        <v>500 мл Туборг 3G</v>
      </c>
      <c r="J78" s="8">
        <f>'номера продуктов'!J78</f>
        <v>114650</v>
      </c>
      <c r="K78" s="14" t="str">
        <f>'номера продуктов'!K78</f>
        <v>КПН-2-500-Туборг 3G</v>
      </c>
      <c r="L78" s="8" t="str">
        <f>'номера продуктов'!L78</f>
        <v>BB</v>
      </c>
      <c r="M78" s="8">
        <f>'номера продуктов'!M78</f>
        <v>20</v>
      </c>
      <c r="N78" s="8">
        <f>'номера продуктов'!N78</f>
        <v>335</v>
      </c>
      <c r="O78" s="8">
        <f>'номера продуктов'!O78</f>
        <v>1680</v>
      </c>
      <c r="P78" s="8" t="str">
        <f>'номера продуктов'!P78</f>
        <v>CTPL(i)6</v>
      </c>
      <c r="Q78" s="8">
        <f>'номера продуктов'!Q78</f>
        <v>6</v>
      </c>
      <c r="R78" s="11">
        <f>'номера продуктов'!R78</f>
        <v>1750</v>
      </c>
      <c r="S78" s="8" t="str">
        <f>'номера продуктов'!S78</f>
        <v>1+6</v>
      </c>
      <c r="T78" s="8">
        <f>'номера продуктов'!T78</f>
        <v>0</v>
      </c>
      <c r="U78" s="14" t="str">
        <f>'номера продуктов'!U78</f>
        <v>стрепповка</v>
      </c>
      <c r="V78" s="8">
        <f>'номера продуктов'!V78</f>
        <v>0</v>
      </c>
      <c r="W78" s="8">
        <f>'номера продуктов'!W78</f>
        <v>0</v>
      </c>
      <c r="X78" s="8">
        <f>'номера продуктов'!X78</f>
        <v>0</v>
      </c>
      <c r="Y78" s="8">
        <f>'номера продуктов'!Y78</f>
        <v>6</v>
      </c>
      <c r="Z78" s="8">
        <f>'номера продуктов'!Z78</f>
        <v>1</v>
      </c>
      <c r="AA78" s="8">
        <f>'номера продуктов'!AA78</f>
        <v>0</v>
      </c>
      <c r="AB78" s="8">
        <f>'номера продуктов'!AB78</f>
        <v>0</v>
      </c>
      <c r="AC78" s="8" t="str">
        <f>'номера продуктов'!AC78</f>
        <v>Бутылка стеклянная</v>
      </c>
      <c r="AD78" s="137">
        <f>'номера продуктов'!AD78</f>
        <v>0</v>
      </c>
      <c r="AE78" s="8">
        <f>'номера продуктов'!AE78</f>
        <v>0</v>
      </c>
      <c r="AF78" s="8" t="str">
        <f>'номера продуктов'!AF78</f>
        <v>ГОСТ 32131-2013</v>
      </c>
      <c r="AG78" s="8" t="str">
        <f>'номера продуктов'!AG78</f>
        <v>СТО 99982965-001-2008 с изменениями №1,2,3,4,5,6 от июля 2014г.</v>
      </c>
      <c r="AH78" s="13">
        <f>'номера продуктов'!AH78</f>
        <v>0</v>
      </c>
    </row>
    <row r="79" spans="1:34" x14ac:dyDescent="0.2">
      <c r="A79" s="8">
        <f>'номера продуктов'!A79</f>
        <v>78</v>
      </c>
      <c r="B79" s="8">
        <f>'номера продуктов'!B79</f>
        <v>14</v>
      </c>
      <c r="C79" s="14" t="str">
        <f>'номера продуктов'!C79</f>
        <v>Пиво</v>
      </c>
      <c r="D79" s="14" t="str">
        <f>'номера продуктов'!D79</f>
        <v>Балтика</v>
      </c>
      <c r="E79" s="8" t="str">
        <f>'номера продуктов'!E79</f>
        <v>КПН-2-500-Туборг 3G</v>
      </c>
      <c r="F79" s="56">
        <f>'номера продуктов'!F79</f>
        <v>114650</v>
      </c>
      <c r="G79" s="8">
        <f>'номера продуктов'!G79</f>
        <v>14200078</v>
      </c>
      <c r="H79" s="8">
        <f>'номера продуктов'!H79</f>
        <v>500</v>
      </c>
      <c r="I79" s="14" t="str">
        <f>'номера продуктов'!I79</f>
        <v>500 мл Туборг 3G</v>
      </c>
      <c r="J79" s="8">
        <f>'номера продуктов'!J79</f>
        <v>114650</v>
      </c>
      <c r="K79" s="14" t="str">
        <f>'номера продуктов'!K79</f>
        <v>КПН-2-500-Туборг 3G</v>
      </c>
      <c r="L79" s="8" t="str">
        <f>'номера продуктов'!L79</f>
        <v>BB</v>
      </c>
      <c r="M79" s="8">
        <f>'номера продуктов'!M79</f>
        <v>20</v>
      </c>
      <c r="N79" s="8">
        <f>'номера продуктов'!N79</f>
        <v>335</v>
      </c>
      <c r="O79" s="8">
        <f>'номера продуктов'!O79</f>
        <v>1680</v>
      </c>
      <c r="P79" s="8" t="str">
        <f>'номера продуктов'!P79</f>
        <v>CTUP(i)6</v>
      </c>
      <c r="Q79" s="8">
        <f>'номера продуктов'!Q79</f>
        <v>6</v>
      </c>
      <c r="R79" s="11">
        <f>'номера продуктов'!R79</f>
        <v>1750</v>
      </c>
      <c r="S79" s="8">
        <f>'номера продуктов'!S79</f>
        <v>7</v>
      </c>
      <c r="T79" s="8">
        <f>'номера продуктов'!T79</f>
        <v>0</v>
      </c>
      <c r="U79" s="14" t="str">
        <f>'номера продуктов'!U79</f>
        <v>стрепповка</v>
      </c>
      <c r="V79" s="8">
        <f>'номера продуктов'!V79</f>
        <v>0</v>
      </c>
      <c r="W79" s="8">
        <f>'номера продуктов'!W79</f>
        <v>0</v>
      </c>
      <c r="X79" s="8">
        <f>'номера продуктов'!X79</f>
        <v>0</v>
      </c>
      <c r="Y79" s="8">
        <f>'номера продуктов'!Y79</f>
        <v>0</v>
      </c>
      <c r="Z79" s="8">
        <f>'номера продуктов'!Z79</f>
        <v>7</v>
      </c>
      <c r="AA79" s="8">
        <f>'номера продуктов'!AA79</f>
        <v>0</v>
      </c>
      <c r="AB79" s="8">
        <f>'номера продуктов'!AB79</f>
        <v>0</v>
      </c>
      <c r="AC79" s="8" t="str">
        <f>'номера продуктов'!AC79</f>
        <v>Бутылка стеклянная</v>
      </c>
      <c r="AD79" s="137">
        <f>'номера продуктов'!AD79</f>
        <v>0</v>
      </c>
      <c r="AE79" s="8">
        <f>'номера продуктов'!AE79</f>
        <v>0</v>
      </c>
      <c r="AF79" s="8" t="str">
        <f>'номера продуктов'!AF79</f>
        <v>ГОСТ 32131-2013</v>
      </c>
      <c r="AG79" s="8" t="str">
        <f>'номера продуктов'!AG79</f>
        <v>СТО 99982965-001-2008 с изменениями №1,2,3,4,5,6 от июля 2014г.</v>
      </c>
      <c r="AH79" s="13">
        <f>'номера продуктов'!AH79</f>
        <v>0</v>
      </c>
    </row>
    <row r="80" spans="1:34" x14ac:dyDescent="0.2">
      <c r="A80" s="8">
        <f>'номера продуктов'!A80</f>
        <v>79</v>
      </c>
      <c r="B80" s="8">
        <f>'номера продуктов'!B80</f>
        <v>14</v>
      </c>
      <c r="C80" s="14" t="str">
        <f>'номера продуктов'!C80</f>
        <v>Пиво</v>
      </c>
      <c r="D80" s="14" t="str">
        <f>'номера продуктов'!D80</f>
        <v>Балтика</v>
      </c>
      <c r="E80" s="8" t="str">
        <f>'номера продуктов'!E80</f>
        <v>КПН-2-500-Туборг 3G</v>
      </c>
      <c r="F80" s="56">
        <f>'номера продуктов'!F80</f>
        <v>114650</v>
      </c>
      <c r="G80" s="8">
        <f>'номера продуктов'!G80</f>
        <v>14200079</v>
      </c>
      <c r="H80" s="8">
        <f>'номера продуктов'!H80</f>
        <v>500</v>
      </c>
      <c r="I80" s="14" t="str">
        <f>'номера продуктов'!I80</f>
        <v>500 мл Туборг 3G</v>
      </c>
      <c r="J80" s="8">
        <f>'номера продуктов'!J80</f>
        <v>114650</v>
      </c>
      <c r="K80" s="14" t="str">
        <f>'номера продуктов'!K80</f>
        <v>КПН-2-500-Туборг 3G</v>
      </c>
      <c r="L80" s="8" t="str">
        <f>'номера продуктов'!L80</f>
        <v>BB</v>
      </c>
      <c r="M80" s="8">
        <f>'номера продуктов'!M80</f>
        <v>20</v>
      </c>
      <c r="N80" s="8">
        <f>'номера продуктов'!N80</f>
        <v>335</v>
      </c>
      <c r="O80" s="8">
        <f>'номера продуктов'!O80</f>
        <v>1960</v>
      </c>
      <c r="P80" s="8" t="str">
        <f>'номера продуктов'!P80</f>
        <v>PTPL(i)7</v>
      </c>
      <c r="Q80" s="8">
        <f>'номера продуктов'!Q80</f>
        <v>7</v>
      </c>
      <c r="R80" s="11">
        <f>'номера продуктов'!R80</f>
        <v>2019</v>
      </c>
      <c r="S80" s="8" t="str">
        <f>'номера продуктов'!S80</f>
        <v>1+7</v>
      </c>
      <c r="T80" s="8">
        <f>'номера продуктов'!T80</f>
        <v>0</v>
      </c>
      <c r="U80" s="14" t="str">
        <f>'номера продуктов'!U80</f>
        <v>стрепповка</v>
      </c>
      <c r="V80" s="8">
        <f>'номера продуктов'!V80</f>
        <v>0</v>
      </c>
      <c r="W80" s="8">
        <f>'номера продуктов'!W80</f>
        <v>0</v>
      </c>
      <c r="X80" s="8">
        <f>'номера продуктов'!X80</f>
        <v>1</v>
      </c>
      <c r="Y80" s="8">
        <f>'номера продуктов'!Y80</f>
        <v>7</v>
      </c>
      <c r="Z80" s="8">
        <f>'номера продуктов'!Z80</f>
        <v>0</v>
      </c>
      <c r="AA80" s="8">
        <f>'номера продуктов'!AA80</f>
        <v>0</v>
      </c>
      <c r="AB80" s="8">
        <f>'номера продуктов'!AB80</f>
        <v>0</v>
      </c>
      <c r="AC80" s="8" t="str">
        <f>'номера продуктов'!AC80</f>
        <v>Бутылка стеклянная</v>
      </c>
      <c r="AD80" s="137">
        <f>'номера продуктов'!AD80</f>
        <v>0</v>
      </c>
      <c r="AE80" s="8">
        <f>'номера продуктов'!AE80</f>
        <v>0</v>
      </c>
      <c r="AF80" s="8" t="str">
        <f>'номера продуктов'!AF80</f>
        <v>ГОСТ 32131-2013</v>
      </c>
      <c r="AG80" s="8" t="str">
        <f>'номера продуктов'!AG80</f>
        <v>СТО 99982965-001-2008 с изменениями №1,2,3,4,5,6 от июля 2014г.</v>
      </c>
      <c r="AH80" s="13">
        <f>'номера продуктов'!AH80</f>
        <v>0</v>
      </c>
    </row>
    <row r="81" spans="1:34" x14ac:dyDescent="0.2">
      <c r="A81" s="8">
        <f>'номера продуктов'!A81</f>
        <v>80</v>
      </c>
      <c r="B81" s="8">
        <f>'номера продуктов'!B81</f>
        <v>14</v>
      </c>
      <c r="C81" s="14" t="str">
        <f>'номера продуктов'!C81</f>
        <v>Пиво</v>
      </c>
      <c r="D81" s="14" t="str">
        <f>'номера продуктов'!D81</f>
        <v>Карлсберг Казахстан</v>
      </c>
      <c r="E81" s="8" t="str">
        <f>'номера продуктов'!E81</f>
        <v>КПН-2-500-Туборг 3G</v>
      </c>
      <c r="F81" s="56">
        <f>'номера продуктов'!F81</f>
        <v>114650</v>
      </c>
      <c r="G81" s="8">
        <f>'номера продуктов'!G81</f>
        <v>14200080</v>
      </c>
      <c r="H81" s="8">
        <f>'номера продуктов'!H81</f>
        <v>500</v>
      </c>
      <c r="I81" s="14" t="str">
        <f>'номера продуктов'!I81</f>
        <v>500 мл Туборг 3G</v>
      </c>
      <c r="J81" s="8">
        <f>'номера продуктов'!J81</f>
        <v>114650</v>
      </c>
      <c r="K81" s="14" t="str">
        <f>'номера продуктов'!K81</f>
        <v>КПН-2-500-Туборг 3G</v>
      </c>
      <c r="L81" s="8" t="str">
        <f>'номера продуктов'!L81</f>
        <v>BB</v>
      </c>
      <c r="M81" s="8">
        <f>'номера продуктов'!M81</f>
        <v>20</v>
      </c>
      <c r="N81" s="8">
        <f>'номера продуктов'!N81</f>
        <v>335</v>
      </c>
      <c r="O81" s="8">
        <f>'номера продуктов'!O81</f>
        <v>1960</v>
      </c>
      <c r="P81" s="8" t="str">
        <f>'номера продуктов'!P81</f>
        <v>CTPL(i)7</v>
      </c>
      <c r="Q81" s="8">
        <f>'номера продуктов'!Q81</f>
        <v>7</v>
      </c>
      <c r="R81" s="11">
        <f>'номера продуктов'!R81</f>
        <v>2019</v>
      </c>
      <c r="S81" s="8" t="str">
        <f>'номера продуктов'!S81</f>
        <v>1+7</v>
      </c>
      <c r="T81" s="8">
        <f>'номера продуктов'!T81</f>
        <v>0</v>
      </c>
      <c r="U81" s="14" t="str">
        <f>'номера продуктов'!U81</f>
        <v>стрепповка</v>
      </c>
      <c r="V81" s="8">
        <f>'номера продуктов'!V81</f>
        <v>0</v>
      </c>
      <c r="W81" s="8">
        <f>'номера продуктов'!W81</f>
        <v>0</v>
      </c>
      <c r="X81" s="8">
        <f>'номера продуктов'!X81</f>
        <v>0</v>
      </c>
      <c r="Y81" s="8">
        <f>'номера продуктов'!Y81</f>
        <v>7</v>
      </c>
      <c r="Z81" s="8">
        <f>'номера продуктов'!Z81</f>
        <v>1</v>
      </c>
      <c r="AA81" s="8">
        <f>'номера продуктов'!AA81</f>
        <v>0</v>
      </c>
      <c r="AB81" s="8">
        <f>'номера продуктов'!AB81</f>
        <v>0</v>
      </c>
      <c r="AC81" s="8" t="str">
        <f>'номера продуктов'!AC81</f>
        <v>Бутылка стеклянная</v>
      </c>
      <c r="AD81" s="137">
        <f>'номера продуктов'!AD81</f>
        <v>0</v>
      </c>
      <c r="AE81" s="8">
        <f>'номера продуктов'!AE81</f>
        <v>0</v>
      </c>
      <c r="AF81" s="8" t="str">
        <f>'номера продуктов'!AF81</f>
        <v>ГОСТ 32131-2013</v>
      </c>
      <c r="AG81" s="8" t="str">
        <f>'номера продуктов'!AG81</f>
        <v>СТО 99982965-001-2008 с изменениями №1,2,3,4,5,6 от июля 2014г.</v>
      </c>
      <c r="AH81" s="13">
        <f>'номера продуктов'!AH81</f>
        <v>0</v>
      </c>
    </row>
    <row r="82" spans="1:34" x14ac:dyDescent="0.2">
      <c r="A82" s="8">
        <f>'номера продуктов'!A82</f>
        <v>81</v>
      </c>
      <c r="B82" s="8">
        <f>'номера продуктов'!B82</f>
        <v>14</v>
      </c>
      <c r="C82" s="14" t="str">
        <f>'номера продуктов'!C82</f>
        <v>Пиво</v>
      </c>
      <c r="D82" s="14" t="str">
        <f>'номера продуктов'!D82</f>
        <v>Балтика</v>
      </c>
      <c r="E82" s="8" t="str">
        <f>'номера продуктов'!E82</f>
        <v>КПН-2-500-Премиум</v>
      </c>
      <c r="F82" s="56">
        <f>'номера продуктов'!F82</f>
        <v>110450</v>
      </c>
      <c r="G82" s="8">
        <f>'номера продуктов'!G82</f>
        <v>14200081</v>
      </c>
      <c r="H82" s="8">
        <f>'номера продуктов'!H82</f>
        <v>500</v>
      </c>
      <c r="I82" s="14" t="str">
        <f>'номера продуктов'!I82</f>
        <v>500 мл Премиум</v>
      </c>
      <c r="J82" s="8">
        <f>'номера продуктов'!J82</f>
        <v>110450</v>
      </c>
      <c r="K82" s="14" t="str">
        <f>'номера продуктов'!K82</f>
        <v>КПН-2-500-Премиум</v>
      </c>
      <c r="L82" s="8" t="str">
        <f>'номера продуктов'!L82</f>
        <v>BB</v>
      </c>
      <c r="M82" s="8">
        <f>'номера продуктов'!M82</f>
        <v>20</v>
      </c>
      <c r="N82" s="8">
        <f>'номера продуктов'!N82</f>
        <v>355</v>
      </c>
      <c r="O82" s="8">
        <f>'номера продуктов'!O82</f>
        <v>1584</v>
      </c>
      <c r="P82" s="8" t="str">
        <f>'номера продуктов'!P82</f>
        <v>PTPL(i)6</v>
      </c>
      <c r="Q82" s="8">
        <f>'номера продуктов'!Q82</f>
        <v>6</v>
      </c>
      <c r="R82" s="11">
        <f>'номера продуктов'!R82</f>
        <v>1810</v>
      </c>
      <c r="S82" s="8" t="str">
        <f>'номера продуктов'!S82</f>
        <v>6+1</v>
      </c>
      <c r="T82" s="8">
        <f>'номера продуктов'!T82</f>
        <v>0</v>
      </c>
      <c r="U82" s="14" t="str">
        <f>'номера продуктов'!U82</f>
        <v>стрепповка</v>
      </c>
      <c r="V82" s="8">
        <f>'номера продуктов'!V82</f>
        <v>0</v>
      </c>
      <c r="W82" s="8">
        <f>'номера продуктов'!W82</f>
        <v>0</v>
      </c>
      <c r="X82" s="8">
        <f>'номера продуктов'!X82</f>
        <v>1</v>
      </c>
      <c r="Y82" s="8">
        <f>'номера продуктов'!Y82</f>
        <v>6</v>
      </c>
      <c r="Z82" s="8">
        <f>'номера продуктов'!Z82</f>
        <v>0</v>
      </c>
      <c r="AA82" s="8">
        <f>'номера продуктов'!AA82</f>
        <v>0</v>
      </c>
      <c r="AB82" s="8">
        <f>'номера продуктов'!AB82</f>
        <v>0</v>
      </c>
      <c r="AC82" s="8" t="str">
        <f>'номера продуктов'!AC82</f>
        <v>Бутылка стеклянная</v>
      </c>
      <c r="AD82" s="137">
        <f>'номера продуктов'!AD82</f>
        <v>0</v>
      </c>
      <c r="AE82" s="8">
        <f>'номера продуктов'!AE82</f>
        <v>0</v>
      </c>
      <c r="AF82" s="8" t="str">
        <f>'номера продуктов'!AF82</f>
        <v>ГОСТ 32131-2013</v>
      </c>
      <c r="AG82" s="8" t="str">
        <f>'номера продуктов'!AG82</f>
        <v>СТО 99982965-001-2008 с изменениями №1,2,3,4,5,6 от июля 2014г.</v>
      </c>
      <c r="AH82" s="13">
        <f>'номера продуктов'!AH82</f>
        <v>0</v>
      </c>
    </row>
    <row r="83" spans="1:34" x14ac:dyDescent="0.2">
      <c r="A83" s="8">
        <f>'номера продуктов'!A83</f>
        <v>82</v>
      </c>
      <c r="B83" s="8">
        <f>'номера продуктов'!B83</f>
        <v>14</v>
      </c>
      <c r="C83" s="14" t="str">
        <f>'номера продуктов'!C83</f>
        <v>Пиво</v>
      </c>
      <c r="D83" s="14" t="str">
        <f>'номера продуктов'!D83</f>
        <v>Карлсберг Казахстан</v>
      </c>
      <c r="E83" s="8" t="str">
        <f>'номера продуктов'!E83</f>
        <v>КПН-2-500-Премиум</v>
      </c>
      <c r="F83" s="56">
        <f>'номера продуктов'!F83</f>
        <v>110450</v>
      </c>
      <c r="G83" s="8">
        <f>'номера продуктов'!G83</f>
        <v>14200082</v>
      </c>
      <c r="H83" s="8">
        <f>'номера продуктов'!H83</f>
        <v>500</v>
      </c>
      <c r="I83" s="14" t="str">
        <f>'номера продуктов'!I83</f>
        <v>500 мл Премиум</v>
      </c>
      <c r="J83" s="8">
        <f>'номера продуктов'!J83</f>
        <v>110450</v>
      </c>
      <c r="K83" s="14" t="str">
        <f>'номера продуктов'!K83</f>
        <v>КПН-2-500-Премиум</v>
      </c>
      <c r="L83" s="8" t="str">
        <f>'номера продуктов'!L83</f>
        <v>BB</v>
      </c>
      <c r="M83" s="8">
        <f>'номера продуктов'!M83</f>
        <v>20</v>
      </c>
      <c r="N83" s="8">
        <f>'номера продуктов'!N83</f>
        <v>355</v>
      </c>
      <c r="O83" s="8">
        <f>'номера продуктов'!O83</f>
        <v>1584</v>
      </c>
      <c r="P83" s="8" t="str">
        <f>'номера продуктов'!P83</f>
        <v>CTPL(i)6</v>
      </c>
      <c r="Q83" s="8">
        <f>'номера продуктов'!Q83</f>
        <v>6</v>
      </c>
      <c r="R83" s="11">
        <f>'номера продуктов'!R83</f>
        <v>1810</v>
      </c>
      <c r="S83" s="8" t="str">
        <f>'номера продуктов'!S83</f>
        <v>1+6</v>
      </c>
      <c r="T83" s="8">
        <f>'номера продуктов'!T83</f>
        <v>0</v>
      </c>
      <c r="U83" s="14" t="str">
        <f>'номера продуктов'!U83</f>
        <v>стрепповка</v>
      </c>
      <c r="V83" s="8">
        <f>'номера продуктов'!V83</f>
        <v>0</v>
      </c>
      <c r="W83" s="8">
        <f>'номера продуктов'!W83</f>
        <v>0</v>
      </c>
      <c r="X83" s="8">
        <f>'номера продуктов'!X83</f>
        <v>0</v>
      </c>
      <c r="Y83" s="8">
        <f>'номера продуктов'!Y83</f>
        <v>6</v>
      </c>
      <c r="Z83" s="8">
        <f>'номера продуктов'!Z83</f>
        <v>1</v>
      </c>
      <c r="AA83" s="8">
        <f>'номера продуктов'!AA83</f>
        <v>0</v>
      </c>
      <c r="AB83" s="8">
        <f>'номера продуктов'!AB83</f>
        <v>0</v>
      </c>
      <c r="AC83" s="8" t="str">
        <f>'номера продуктов'!AC83</f>
        <v>Бутылка стеклянная</v>
      </c>
      <c r="AD83" s="137">
        <f>'номера продуктов'!AD83</f>
        <v>0</v>
      </c>
      <c r="AE83" s="8">
        <f>'номера продуктов'!AE83</f>
        <v>0</v>
      </c>
      <c r="AF83" s="8" t="str">
        <f>'номера продуктов'!AF83</f>
        <v>ГОСТ 32131-2013</v>
      </c>
      <c r="AG83" s="8" t="str">
        <f>'номера продуктов'!AG83</f>
        <v>СТО 99982965-001-2008 с изменениями №1,2,3,4,5,6 от июля 2014г.</v>
      </c>
      <c r="AH83" s="13">
        <f>'номера продуктов'!AH83</f>
        <v>0</v>
      </c>
    </row>
    <row r="84" spans="1:34" x14ac:dyDescent="0.2">
      <c r="A84" s="8">
        <f>'номера продуктов'!A84</f>
        <v>83</v>
      </c>
      <c r="B84" s="8">
        <f>'номера продуктов'!B84</f>
        <v>14</v>
      </c>
      <c r="C84" s="14" t="str">
        <f>'номера продуктов'!C84</f>
        <v>Пиво</v>
      </c>
      <c r="D84" s="14" t="str">
        <f>'номера продуктов'!D84</f>
        <v>Балтика</v>
      </c>
      <c r="E84" s="8" t="str">
        <f>'номера продуктов'!E84</f>
        <v>КПЕ-500-Премиум</v>
      </c>
      <c r="F84" s="56">
        <f>'номера продуктов'!F84</f>
        <v>110550</v>
      </c>
      <c r="G84" s="8">
        <f>'номера продуктов'!G84</f>
        <v>14200083</v>
      </c>
      <c r="H84" s="8">
        <f>'номера продуктов'!H84</f>
        <v>500</v>
      </c>
      <c r="I84" s="14" t="str">
        <f>'номера продуктов'!I84</f>
        <v>500 мл Премиум</v>
      </c>
      <c r="J84" s="8">
        <f>'номера продуктов'!J84</f>
        <v>110550</v>
      </c>
      <c r="K84" s="14" t="str">
        <f>'номера продуктов'!K84</f>
        <v>КПЕ-500-Премиум</v>
      </c>
      <c r="L84" s="8" t="str">
        <f>'номера продуктов'!L84</f>
        <v>BB</v>
      </c>
      <c r="M84" s="8">
        <f>'номера продуктов'!M84</f>
        <v>20</v>
      </c>
      <c r="N84" s="8">
        <f>'номера продуктов'!N84</f>
        <v>355</v>
      </c>
      <c r="O84" s="8">
        <f>'номера продуктов'!O84</f>
        <v>1320</v>
      </c>
      <c r="P84" s="8" t="str">
        <f>'номера продуктов'!P84</f>
        <v>PTPL(i)5</v>
      </c>
      <c r="Q84" s="8">
        <f>'номера продуктов'!Q84</f>
        <v>5</v>
      </c>
      <c r="R84" s="11">
        <f>'номера продуктов'!R84</f>
        <v>1535</v>
      </c>
      <c r="S84" s="8" t="str">
        <f>'номера продуктов'!S84</f>
        <v>1+5</v>
      </c>
      <c r="T84" s="8">
        <f>'номера продуктов'!T84</f>
        <v>0</v>
      </c>
      <c r="U84" s="14" t="str">
        <f>'номера продуктов'!U84</f>
        <v>стрепповка</v>
      </c>
      <c r="V84" s="8">
        <f>'номера продуктов'!V84</f>
        <v>0</v>
      </c>
      <c r="W84" s="8">
        <f>'номера продуктов'!W84</f>
        <v>0</v>
      </c>
      <c r="X84" s="8">
        <f>'номера продуктов'!X84</f>
        <v>1</v>
      </c>
      <c r="Y84" s="8">
        <f>'номера продуктов'!Y84</f>
        <v>5</v>
      </c>
      <c r="Z84" s="8">
        <f>'номера продуктов'!Z84</f>
        <v>0</v>
      </c>
      <c r="AA84" s="8">
        <f>'номера продуктов'!AA84</f>
        <v>0</v>
      </c>
      <c r="AB84" s="8">
        <f>'номера продуктов'!AB84</f>
        <v>0</v>
      </c>
      <c r="AC84" s="8" t="str">
        <f>'номера продуктов'!AC84</f>
        <v>Бутылка стеклянная</v>
      </c>
      <c r="AD84" s="137">
        <f>'номера продуктов'!AD84</f>
        <v>0</v>
      </c>
      <c r="AE84" s="8">
        <f>'номера продуктов'!AE84</f>
        <v>0</v>
      </c>
      <c r="AF84" s="8" t="str">
        <f>'номера продуктов'!AF84</f>
        <v>ГОСТ 32131-2013</v>
      </c>
      <c r="AG84" s="8" t="str">
        <f>'номера продуктов'!AG84</f>
        <v>СТО 99982965-001-2008 с изменениями №1,2,3,4,5,6 от июля 2014г.</v>
      </c>
      <c r="AH84" s="13">
        <f>'номера продуктов'!AH84</f>
        <v>0</v>
      </c>
    </row>
    <row r="85" spans="1:34" x14ac:dyDescent="0.2">
      <c r="A85" s="8">
        <f>'номера продуктов'!A85</f>
        <v>84</v>
      </c>
      <c r="B85" s="8">
        <f>'номера продуктов'!B85</f>
        <v>14</v>
      </c>
      <c r="C85" s="14" t="str">
        <f>'номера продуктов'!C85</f>
        <v>Пиво</v>
      </c>
      <c r="D85" s="14" t="str">
        <f>'номера продуктов'!D85</f>
        <v>Балтика</v>
      </c>
      <c r="E85" s="8" t="str">
        <f>'номера продуктов'!E85</f>
        <v>КПЕ-500-Премиум</v>
      </c>
      <c r="F85" s="56">
        <f>'номера продуктов'!F85</f>
        <v>110550</v>
      </c>
      <c r="G85" s="8">
        <f>'номера продуктов'!G85</f>
        <v>14200084</v>
      </c>
      <c r="H85" s="8">
        <f>'номера продуктов'!H85</f>
        <v>500</v>
      </c>
      <c r="I85" s="14" t="str">
        <f>'номера продуктов'!I85</f>
        <v>500 мл Премиум</v>
      </c>
      <c r="J85" s="8">
        <f>'номера продуктов'!J85</f>
        <v>110550</v>
      </c>
      <c r="K85" s="14" t="str">
        <f>'номера продуктов'!K85</f>
        <v>КПЕ-500-Премиум</v>
      </c>
      <c r="L85" s="8" t="str">
        <f>'номера продуктов'!L85</f>
        <v>BB</v>
      </c>
      <c r="M85" s="8">
        <f>'номера продуктов'!M85</f>
        <v>20</v>
      </c>
      <c r="N85" s="8">
        <f>'номера продуктов'!N85</f>
        <v>355</v>
      </c>
      <c r="O85" s="8">
        <f>'номера продуктов'!O85</f>
        <v>1056</v>
      </c>
      <c r="P85" s="8" t="str">
        <f>'номера продуктов'!P85</f>
        <v>PTPL(i)4</v>
      </c>
      <c r="Q85" s="8">
        <f>'номера продуктов'!Q85</f>
        <v>4</v>
      </c>
      <c r="R85" s="11">
        <f>'номера продуктов'!R85</f>
        <v>1264</v>
      </c>
      <c r="S85" s="8" t="str">
        <f>'номера продуктов'!S85</f>
        <v>4+1</v>
      </c>
      <c r="T85" s="8">
        <f>'номера продуктов'!T85</f>
        <v>0</v>
      </c>
      <c r="U85" s="14" t="str">
        <f>'номера продуктов'!U85</f>
        <v>стрепповка</v>
      </c>
      <c r="V85" s="8">
        <f>'номера продуктов'!V85</f>
        <v>0</v>
      </c>
      <c r="W85" s="8">
        <f>'номера продуктов'!W85</f>
        <v>0</v>
      </c>
      <c r="X85" s="8">
        <f>'номера продуктов'!X85</f>
        <v>1</v>
      </c>
      <c r="Y85" s="8">
        <f>'номера продуктов'!Y85</f>
        <v>4</v>
      </c>
      <c r="Z85" s="8">
        <f>'номера продуктов'!Z85</f>
        <v>0</v>
      </c>
      <c r="AA85" s="8">
        <f>'номера продуктов'!AA85</f>
        <v>0</v>
      </c>
      <c r="AB85" s="8">
        <f>'номера продуктов'!AB85</f>
        <v>0</v>
      </c>
      <c r="AC85" s="8" t="str">
        <f>'номера продуктов'!AC85</f>
        <v>Бутылка стеклянная</v>
      </c>
      <c r="AD85" s="137">
        <f>'номера продуктов'!AD85</f>
        <v>0</v>
      </c>
      <c r="AE85" s="8">
        <f>'номера продуктов'!AE85</f>
        <v>0</v>
      </c>
      <c r="AF85" s="8" t="str">
        <f>'номера продуктов'!AF85</f>
        <v>ГОСТ 32131-2013</v>
      </c>
      <c r="AG85" s="8" t="str">
        <f>'номера продуктов'!AG85</f>
        <v>СТО 99982965-001-2008 с изменениями №1,2,3,4,5,6 от июля 2014г.</v>
      </c>
      <c r="AH85" s="13">
        <f>'номера продуктов'!AH85</f>
        <v>0</v>
      </c>
    </row>
    <row r="86" spans="1:34" x14ac:dyDescent="0.2">
      <c r="A86" s="8">
        <f>'номера продуктов'!A86</f>
        <v>85</v>
      </c>
      <c r="B86" s="8">
        <f>'номера продуктов'!B86</f>
        <v>14</v>
      </c>
      <c r="C86" s="14" t="str">
        <f>'номера продуктов'!C86</f>
        <v>Пиво</v>
      </c>
      <c r="D86" s="14" t="str">
        <f>'номера продуктов'!D86</f>
        <v>Балтика</v>
      </c>
      <c r="E86" s="8" t="str">
        <f>'номера продуктов'!E86</f>
        <v>КПЕ-500-Премиум</v>
      </c>
      <c r="F86" s="56">
        <f>'номера продуктов'!F86</f>
        <v>110550</v>
      </c>
      <c r="G86" s="8">
        <f>'номера продуктов'!G86</f>
        <v>14200085</v>
      </c>
      <c r="H86" s="8">
        <f>'номера продуктов'!H86</f>
        <v>500</v>
      </c>
      <c r="I86" s="14" t="str">
        <f>'номера продуктов'!I86</f>
        <v>500 мл Премиум</v>
      </c>
      <c r="J86" s="8">
        <f>'номера продуктов'!J86</f>
        <v>110550</v>
      </c>
      <c r="K86" s="14" t="str">
        <f>'номера продуктов'!K86</f>
        <v>КПЕ-500-Премиум</v>
      </c>
      <c r="L86" s="8" t="str">
        <f>'номера продуктов'!L86</f>
        <v>BB</v>
      </c>
      <c r="M86" s="8">
        <f>'номера продуктов'!M86</f>
        <v>20</v>
      </c>
      <c r="N86" s="8">
        <f>'номера продуктов'!N86</f>
        <v>355</v>
      </c>
      <c r="O86" s="8">
        <f>'номера продуктов'!O86</f>
        <v>1848</v>
      </c>
      <c r="P86" s="8" t="str">
        <f>'номера продуктов'!P86</f>
        <v>PTPL(i)7</v>
      </c>
      <c r="Q86" s="8">
        <f>'номера продуктов'!Q86</f>
        <v>7</v>
      </c>
      <c r="R86" s="11">
        <f>'номера продуктов'!R86</f>
        <v>2080</v>
      </c>
      <c r="S86" s="8" t="str">
        <f>'номера продуктов'!S86</f>
        <v>7+1</v>
      </c>
      <c r="T86" s="8">
        <f>'номера продуктов'!T86</f>
        <v>0</v>
      </c>
      <c r="U86" s="14" t="str">
        <f>'номера продуктов'!U86</f>
        <v>стрепповка</v>
      </c>
      <c r="V86" s="8">
        <f>'номера продуктов'!V86</f>
        <v>0</v>
      </c>
      <c r="W86" s="8">
        <f>'номера продуктов'!W86</f>
        <v>0</v>
      </c>
      <c r="X86" s="8">
        <f>'номера продуктов'!X86</f>
        <v>1</v>
      </c>
      <c r="Y86" s="8">
        <f>'номера продуктов'!Y86</f>
        <v>7</v>
      </c>
      <c r="Z86" s="8">
        <f>'номера продуктов'!Z86</f>
        <v>0</v>
      </c>
      <c r="AA86" s="8">
        <f>'номера продуктов'!AA86</f>
        <v>0</v>
      </c>
      <c r="AB86" s="8">
        <f>'номера продуктов'!AB86</f>
        <v>0</v>
      </c>
      <c r="AC86" s="8" t="str">
        <f>'номера продуктов'!AC86</f>
        <v>Бутылка стеклянная</v>
      </c>
      <c r="AD86" s="137">
        <f>'номера продуктов'!AD86</f>
        <v>0</v>
      </c>
      <c r="AE86" s="8">
        <f>'номера продуктов'!AE86</f>
        <v>0</v>
      </c>
      <c r="AF86" s="8" t="str">
        <f>'номера продуктов'!AF86</f>
        <v>ГОСТ 32131-2013</v>
      </c>
      <c r="AG86" s="8" t="str">
        <f>'номера продуктов'!AG86</f>
        <v>СТО 99982965-001-2008 с изменениями №1,2,3,4,5,6 от июля 2014г.</v>
      </c>
      <c r="AH86" s="13">
        <f>'номера продуктов'!AH86</f>
        <v>0</v>
      </c>
    </row>
    <row r="87" spans="1:34" x14ac:dyDescent="0.2">
      <c r="A87" s="8">
        <f>'номера продуктов'!A87</f>
        <v>86</v>
      </c>
      <c r="B87" s="8">
        <f>'номера продуктов'!B87</f>
        <v>14</v>
      </c>
      <c r="C87" s="14" t="str">
        <f>'номера продуктов'!C87</f>
        <v>Пиво</v>
      </c>
      <c r="D87" s="14" t="str">
        <f>'номера продуктов'!D87</f>
        <v>Карлсберг Казахстан</v>
      </c>
      <c r="E87" s="8" t="str">
        <f>'номера продуктов'!E87</f>
        <v>КПЕ-500-Премиум</v>
      </c>
      <c r="F87" s="56">
        <f>'номера продуктов'!F87</f>
        <v>110550</v>
      </c>
      <c r="G87" s="8">
        <f>'номера продуктов'!G87</f>
        <v>14200086</v>
      </c>
      <c r="H87" s="8">
        <f>'номера продуктов'!H87</f>
        <v>500</v>
      </c>
      <c r="I87" s="14" t="str">
        <f>'номера продуктов'!I87</f>
        <v>500 мл Премиум</v>
      </c>
      <c r="J87" s="8">
        <f>'номера продуктов'!J87</f>
        <v>110550</v>
      </c>
      <c r="K87" s="14" t="str">
        <f>'номера продуктов'!K87</f>
        <v>КПЕ-500-Премиум</v>
      </c>
      <c r="L87" s="8" t="str">
        <f>'номера продуктов'!L87</f>
        <v>BB</v>
      </c>
      <c r="M87" s="8">
        <f>'номера продуктов'!M87</f>
        <v>20</v>
      </c>
      <c r="N87" s="8">
        <f>'номера продуктов'!N87</f>
        <v>355</v>
      </c>
      <c r="O87" s="8">
        <f>'номера продуктов'!O87</f>
        <v>1320</v>
      </c>
      <c r="P87" s="8" t="str">
        <f>'номера продуктов'!P87</f>
        <v>CTPL(i)5</v>
      </c>
      <c r="Q87" s="8">
        <f>'номера продуктов'!Q87</f>
        <v>5</v>
      </c>
      <c r="R87" s="11">
        <f>'номера продуктов'!R87</f>
        <v>1535</v>
      </c>
      <c r="S87" s="8" t="str">
        <f>'номера продуктов'!S87</f>
        <v>1+5</v>
      </c>
      <c r="T87" s="8">
        <f>'номера продуктов'!T87</f>
        <v>0</v>
      </c>
      <c r="U87" s="14" t="str">
        <f>'номера продуктов'!U87</f>
        <v>стрепповка</v>
      </c>
      <c r="V87" s="8">
        <f>'номера продуктов'!V87</f>
        <v>0</v>
      </c>
      <c r="W87" s="8">
        <f>'номера продуктов'!W87</f>
        <v>0</v>
      </c>
      <c r="X87" s="8">
        <f>'номера продуктов'!X87</f>
        <v>0</v>
      </c>
      <c r="Y87" s="8">
        <f>'номера продуктов'!Y87</f>
        <v>5</v>
      </c>
      <c r="Z87" s="8">
        <f>'номера продуктов'!Z87</f>
        <v>1</v>
      </c>
      <c r="AA87" s="8">
        <f>'номера продуктов'!AA87</f>
        <v>0</v>
      </c>
      <c r="AB87" s="8">
        <f>'номера продуктов'!AB87</f>
        <v>0</v>
      </c>
      <c r="AC87" s="8" t="str">
        <f>'номера продуктов'!AC87</f>
        <v>Бутылка стеклянная</v>
      </c>
      <c r="AD87" s="137">
        <f>'номера продуктов'!AD87</f>
        <v>0</v>
      </c>
      <c r="AE87" s="8">
        <f>'номера продуктов'!AE87</f>
        <v>0</v>
      </c>
      <c r="AF87" s="8" t="str">
        <f>'номера продуктов'!AF87</f>
        <v>ГОСТ 32131-2013</v>
      </c>
      <c r="AG87" s="8" t="str">
        <f>'номера продуктов'!AG87</f>
        <v>СТО 99982965-001-2008 с изменениями №1,2,3,4,5,6 от июля 2014г.</v>
      </c>
      <c r="AH87" s="13">
        <f>'номера продуктов'!AH87</f>
        <v>0</v>
      </c>
    </row>
    <row r="88" spans="1:34" x14ac:dyDescent="0.2">
      <c r="A88" s="8">
        <f>'номера продуктов'!A88</f>
        <v>87</v>
      </c>
      <c r="B88" s="8">
        <f>'номера продуктов'!B88</f>
        <v>14</v>
      </c>
      <c r="C88" s="14" t="str">
        <f>'номера продуктов'!C88</f>
        <v>Пиво</v>
      </c>
      <c r="D88" s="14" t="str">
        <f>'номера продуктов'!D88</f>
        <v>Карлсберг Казахстан</v>
      </c>
      <c r="E88" s="8" t="str">
        <f>'номера продуктов'!E88</f>
        <v>КПЕ-500-Премиум</v>
      </c>
      <c r="F88" s="56">
        <f>'номера продуктов'!F88</f>
        <v>110550</v>
      </c>
      <c r="G88" s="8">
        <f>'номера продуктов'!G88</f>
        <v>14200087</v>
      </c>
      <c r="H88" s="8">
        <f>'номера продуктов'!H88</f>
        <v>500</v>
      </c>
      <c r="I88" s="14" t="str">
        <f>'номера продуктов'!I88</f>
        <v>500 мл Премиум</v>
      </c>
      <c r="J88" s="8">
        <f>'номера продуктов'!J88</f>
        <v>110550</v>
      </c>
      <c r="K88" s="14" t="str">
        <f>'номера продуктов'!K88</f>
        <v>КПЕ-500-Премиум</v>
      </c>
      <c r="L88" s="8" t="str">
        <f>'номера продуктов'!L88</f>
        <v>BB</v>
      </c>
      <c r="M88" s="8">
        <f>'номера продуктов'!M88</f>
        <v>20</v>
      </c>
      <c r="N88" s="8">
        <f>'номера продуктов'!N88</f>
        <v>355</v>
      </c>
      <c r="O88" s="8">
        <f>'номера продуктов'!O88</f>
        <v>1056</v>
      </c>
      <c r="P88" s="8" t="str">
        <f>'номера продуктов'!P88</f>
        <v>CTPL(i)4</v>
      </c>
      <c r="Q88" s="8">
        <f>'номера продуктов'!Q88</f>
        <v>4</v>
      </c>
      <c r="R88" s="11">
        <f>'номера продуктов'!R88</f>
        <v>1264</v>
      </c>
      <c r="S88" s="8" t="str">
        <f>'номера продуктов'!S88</f>
        <v>1+4</v>
      </c>
      <c r="T88" s="8">
        <f>'номера продуктов'!T88</f>
        <v>0</v>
      </c>
      <c r="U88" s="14" t="str">
        <f>'номера продуктов'!U88</f>
        <v>стрепповка</v>
      </c>
      <c r="V88" s="8">
        <f>'номера продуктов'!V88</f>
        <v>0</v>
      </c>
      <c r="W88" s="8">
        <f>'номера продуктов'!W88</f>
        <v>0</v>
      </c>
      <c r="X88" s="8">
        <f>'номера продуктов'!X88</f>
        <v>0</v>
      </c>
      <c r="Y88" s="8">
        <f>'номера продуктов'!Y88</f>
        <v>4</v>
      </c>
      <c r="Z88" s="8">
        <f>'номера продуктов'!Z88</f>
        <v>1</v>
      </c>
      <c r="AA88" s="8">
        <f>'номера продуктов'!AA88</f>
        <v>0</v>
      </c>
      <c r="AB88" s="8">
        <f>'номера продуктов'!AB88</f>
        <v>0</v>
      </c>
      <c r="AC88" s="8" t="str">
        <f>'номера продуктов'!AC88</f>
        <v>Бутылка стеклянная</v>
      </c>
      <c r="AD88" s="137">
        <f>'номера продуктов'!AD88</f>
        <v>0</v>
      </c>
      <c r="AE88" s="8">
        <f>'номера продуктов'!AE88</f>
        <v>0</v>
      </c>
      <c r="AF88" s="8" t="str">
        <f>'номера продуктов'!AF88</f>
        <v>ГОСТ 32131-2013</v>
      </c>
      <c r="AG88" s="8" t="str">
        <f>'номера продуктов'!AG88</f>
        <v>СТО 99982965-001-2008 с изменениями №1,2,3,4,5,6 от июля 2014г.</v>
      </c>
      <c r="AH88" s="13">
        <f>'номера продуктов'!AH88</f>
        <v>0</v>
      </c>
    </row>
    <row r="89" spans="1:34" x14ac:dyDescent="0.2">
      <c r="A89" s="8">
        <f>'номера продуктов'!A89</f>
        <v>88</v>
      </c>
      <c r="B89" s="8">
        <f>'номера продуктов'!B89</f>
        <v>14</v>
      </c>
      <c r="C89" s="14" t="str">
        <f>'номера продуктов'!C89</f>
        <v>Пиво</v>
      </c>
      <c r="D89" s="14" t="str">
        <f>'номера продуктов'!D89</f>
        <v>Карлсберг Казахстан</v>
      </c>
      <c r="E89" s="8" t="str">
        <f>'номера продуктов'!E89</f>
        <v>КПЕ-500-Премиум</v>
      </c>
      <c r="F89" s="56">
        <f>'номера продуктов'!F89</f>
        <v>110550</v>
      </c>
      <c r="G89" s="8">
        <f>'номера продуктов'!G89</f>
        <v>14200088</v>
      </c>
      <c r="H89" s="8">
        <f>'номера продуктов'!H89</f>
        <v>500</v>
      </c>
      <c r="I89" s="14" t="str">
        <f>'номера продуктов'!I89</f>
        <v>500 мл Премиум</v>
      </c>
      <c r="J89" s="8">
        <f>'номера продуктов'!J89</f>
        <v>110550</v>
      </c>
      <c r="K89" s="14" t="str">
        <f>'номера продуктов'!K89</f>
        <v>КПЕ-500-Премиум</v>
      </c>
      <c r="L89" s="8" t="str">
        <f>'номера продуктов'!L89</f>
        <v>BB</v>
      </c>
      <c r="M89" s="8">
        <f>'номера продуктов'!M89</f>
        <v>20</v>
      </c>
      <c r="N89" s="8">
        <f>'номера продуктов'!N89</f>
        <v>355</v>
      </c>
      <c r="O89" s="8">
        <f>'номера продуктов'!O89</f>
        <v>1848</v>
      </c>
      <c r="P89" s="8" t="str">
        <f>'номера продуктов'!P89</f>
        <v>CTPL(i)7</v>
      </c>
      <c r="Q89" s="8">
        <f>'номера продуктов'!Q89</f>
        <v>7</v>
      </c>
      <c r="R89" s="11">
        <f>'номера продуктов'!R89</f>
        <v>2080</v>
      </c>
      <c r="S89" s="8" t="str">
        <f>'номера продуктов'!S89</f>
        <v>1+7</v>
      </c>
      <c r="T89" s="8">
        <f>'номера продуктов'!T89</f>
        <v>0</v>
      </c>
      <c r="U89" s="14" t="str">
        <f>'номера продуктов'!U89</f>
        <v>стрепповка</v>
      </c>
      <c r="V89" s="8">
        <f>'номера продуктов'!V89</f>
        <v>0</v>
      </c>
      <c r="W89" s="8">
        <f>'номера продуктов'!W89</f>
        <v>0</v>
      </c>
      <c r="X89" s="8">
        <f>'номера продуктов'!X89</f>
        <v>0</v>
      </c>
      <c r="Y89" s="8">
        <f>'номера продуктов'!Y89</f>
        <v>7</v>
      </c>
      <c r="Z89" s="8">
        <f>'номера продуктов'!Z89</f>
        <v>1</v>
      </c>
      <c r="AA89" s="8">
        <f>'номера продуктов'!AA89</f>
        <v>0</v>
      </c>
      <c r="AB89" s="8">
        <f>'номера продуктов'!AB89</f>
        <v>0</v>
      </c>
      <c r="AC89" s="8" t="str">
        <f>'номера продуктов'!AC89</f>
        <v>Бутылка стеклянная</v>
      </c>
      <c r="AD89" s="137">
        <f>'номера продуктов'!AD89</f>
        <v>0</v>
      </c>
      <c r="AE89" s="8">
        <f>'номера продуктов'!AE89</f>
        <v>0</v>
      </c>
      <c r="AF89" s="8" t="str">
        <f>'номера продуктов'!AF89</f>
        <v>ГОСТ 32131-2013</v>
      </c>
      <c r="AG89" s="8" t="str">
        <f>'номера продуктов'!AG89</f>
        <v>СТО 99982965-001-2008 с изменениями №1,2,3,4,5,6 от июля 2014г.</v>
      </c>
      <c r="AH89" s="13">
        <f>'номера продуктов'!AH89</f>
        <v>0</v>
      </c>
    </row>
    <row r="90" spans="1:34" x14ac:dyDescent="0.2">
      <c r="A90" s="8">
        <f>'номера продуктов'!A90</f>
        <v>89</v>
      </c>
      <c r="B90" s="8">
        <f>'номера продуктов'!B90</f>
        <v>14</v>
      </c>
      <c r="C90" s="14" t="str">
        <f>'номера продуктов'!C90</f>
        <v>Пиво</v>
      </c>
      <c r="D90" s="14" t="str">
        <f>'номера продуктов'!D90</f>
        <v>Балтика</v>
      </c>
      <c r="E90" s="8" t="str">
        <f>'номера продуктов'!E90</f>
        <v>КПЕ-500-Премиум</v>
      </c>
      <c r="F90" s="56">
        <f>'номера продуктов'!F90</f>
        <v>110550</v>
      </c>
      <c r="G90" s="8">
        <f>'номера продуктов'!G90</f>
        <v>14200089</v>
      </c>
      <c r="H90" s="8">
        <f>'номера продуктов'!H90</f>
        <v>500</v>
      </c>
      <c r="I90" s="14" t="str">
        <f>'номера продуктов'!I90</f>
        <v>500 мл Премиум</v>
      </c>
      <c r="J90" s="8">
        <f>'номера продуктов'!J90</f>
        <v>110550</v>
      </c>
      <c r="K90" s="14" t="str">
        <f>'номера продуктов'!K90</f>
        <v>КПЕ-500-Премиум</v>
      </c>
      <c r="L90" s="8" t="str">
        <f>'номера продуктов'!L90</f>
        <v>BB</v>
      </c>
      <c r="M90" s="8">
        <f>'номера продуктов'!M90</f>
        <v>20</v>
      </c>
      <c r="N90" s="8">
        <f>'номера продуктов'!N90</f>
        <v>355</v>
      </c>
      <c r="O90" s="8">
        <f>'номера продуктов'!O90</f>
        <v>1848</v>
      </c>
      <c r="P90" s="8" t="str">
        <f>'номера продуктов'!P90</f>
        <v>PTUP(i)7</v>
      </c>
      <c r="Q90" s="8">
        <f>'номера продуктов'!Q90</f>
        <v>7</v>
      </c>
      <c r="R90" s="11">
        <f>'номера продуктов'!R90</f>
        <v>2080</v>
      </c>
      <c r="S90" s="8">
        <f>'номера продуктов'!S90</f>
        <v>8</v>
      </c>
      <c r="T90" s="8">
        <f>'номера продуктов'!T90</f>
        <v>0</v>
      </c>
      <c r="U90" s="14" t="str">
        <f>'номера продуктов'!U90</f>
        <v>стрепповка, без пленки</v>
      </c>
      <c r="V90" s="8">
        <f>'номера продуктов'!V90</f>
        <v>0</v>
      </c>
      <c r="W90" s="8">
        <f>'номера продуктов'!W90</f>
        <v>0</v>
      </c>
      <c r="X90" s="8">
        <f>'номера продуктов'!X90</f>
        <v>8</v>
      </c>
      <c r="Y90" s="8">
        <f>'номера продуктов'!Y90</f>
        <v>0</v>
      </c>
      <c r="Z90" s="8">
        <f>'номера продуктов'!Z90</f>
        <v>0</v>
      </c>
      <c r="AA90" s="8">
        <f>'номера продуктов'!AA90</f>
        <v>0</v>
      </c>
      <c r="AB90" s="8">
        <f>'номера продуктов'!AB90</f>
        <v>0</v>
      </c>
      <c r="AC90" s="8" t="str">
        <f>'номера продуктов'!AC90</f>
        <v>Бутылка стеклянная</v>
      </c>
      <c r="AD90" s="137">
        <f>'номера продуктов'!AD90</f>
        <v>0</v>
      </c>
      <c r="AE90" s="8">
        <f>'номера продуктов'!AE90</f>
        <v>0</v>
      </c>
      <c r="AF90" s="8" t="str">
        <f>'номера продуктов'!AF90</f>
        <v>ГОСТ 32131-2013</v>
      </c>
      <c r="AG90" s="8" t="str">
        <f>'номера продуктов'!AG90</f>
        <v>СТО 99982965-001-2008 с изменениями №1,2,3,4,5,6 от июля 2014г.</v>
      </c>
      <c r="AH90" s="13">
        <f>'номера продуктов'!AH90</f>
        <v>0</v>
      </c>
    </row>
    <row r="91" spans="1:34" x14ac:dyDescent="0.2">
      <c r="A91" s="8">
        <f>'номера продуктов'!A91</f>
        <v>90</v>
      </c>
      <c r="B91" s="8">
        <f>'номера продуктов'!B91</f>
        <v>14</v>
      </c>
      <c r="C91" s="14" t="str">
        <f>'номера продуктов'!C91</f>
        <v>Пиво</v>
      </c>
      <c r="D91" s="14" t="str">
        <f>'номера продуктов'!D91</f>
        <v>Балтика</v>
      </c>
      <c r="E91" s="8" t="str">
        <f>'номера продуктов'!E91</f>
        <v>КПН-2-500-Премиум</v>
      </c>
      <c r="F91" s="56">
        <f>'номера продуктов'!F91</f>
        <v>110450</v>
      </c>
      <c r="G91" s="8">
        <f>'номера продуктов'!G91</f>
        <v>14100090</v>
      </c>
      <c r="H91" s="8">
        <f>'номера продуктов'!H91</f>
        <v>500</v>
      </c>
      <c r="I91" s="14" t="str">
        <f>'номера продуктов'!I91</f>
        <v>500 мл Премиум</v>
      </c>
      <c r="J91" s="8">
        <f>'номера продуктов'!J91</f>
        <v>110450</v>
      </c>
      <c r="K91" s="14" t="str">
        <f>'номера продуктов'!K91</f>
        <v>КПН-2-500-Премиум</v>
      </c>
      <c r="L91" s="8" t="str">
        <f>'номера продуктов'!L91</f>
        <v>BB</v>
      </c>
      <c r="M91" s="8">
        <f>'номера продуктов'!M91</f>
        <v>10</v>
      </c>
      <c r="N91" s="8">
        <f>'номера продуктов'!N91</f>
        <v>355</v>
      </c>
      <c r="O91" s="8">
        <f>'номера продуктов'!O91</f>
        <v>1848</v>
      </c>
      <c r="P91" s="8" t="str">
        <f>'номера продуктов'!P91</f>
        <v>PTPL(i)7</v>
      </c>
      <c r="Q91" s="8">
        <f>'номера продуктов'!Q91</f>
        <v>7</v>
      </c>
      <c r="R91" s="11">
        <f>'номера продуктов'!R91</f>
        <v>2080</v>
      </c>
      <c r="S91" s="8" t="str">
        <f>'номера продуктов'!S91</f>
        <v>7+1</v>
      </c>
      <c r="T91" s="8">
        <f>'номера продуктов'!T91</f>
        <v>0</v>
      </c>
      <c r="U91" s="14">
        <f>'номера продуктов'!U91</f>
        <v>0</v>
      </c>
      <c r="V91" s="8">
        <f>'номера продуктов'!V91</f>
        <v>0</v>
      </c>
      <c r="W91" s="8">
        <f>'номера продуктов'!W91</f>
        <v>0</v>
      </c>
      <c r="X91" s="8">
        <f>'номера продуктов'!X91</f>
        <v>1</v>
      </c>
      <c r="Y91" s="8">
        <f>'номера продуктов'!Y91</f>
        <v>7</v>
      </c>
      <c r="Z91" s="8">
        <f>'номера продуктов'!Z91</f>
        <v>0</v>
      </c>
      <c r="AA91" s="8">
        <f>'номера продуктов'!AA91</f>
        <v>0</v>
      </c>
      <c r="AB91" s="8">
        <f>'номера продуктов'!AB91</f>
        <v>0</v>
      </c>
      <c r="AC91" s="8" t="str">
        <f>'номера продуктов'!AC91</f>
        <v>Бутылка стеклянная</v>
      </c>
      <c r="AD91" s="137">
        <f>'номера продуктов'!AD91</f>
        <v>0</v>
      </c>
      <c r="AE91" s="8">
        <f>'номера продуктов'!AE91</f>
        <v>0</v>
      </c>
      <c r="AF91" s="8" t="str">
        <f>'номера продуктов'!AF91</f>
        <v>ГОСТ 32131-2013</v>
      </c>
      <c r="AG91" s="8" t="str">
        <f>'номера продуктов'!AG91</f>
        <v>СТО 99982965-001-2008 с изменениями №1,2,3,4,5,6 от июля 2014г.</v>
      </c>
      <c r="AH91" s="13">
        <f>'номера продуктов'!AH91</f>
        <v>0</v>
      </c>
    </row>
    <row r="92" spans="1:34" x14ac:dyDescent="0.2">
      <c r="A92" s="8">
        <f>'номера продуктов'!A92</f>
        <v>91</v>
      </c>
      <c r="B92" s="8">
        <f>'номера продуктов'!B92</f>
        <v>14</v>
      </c>
      <c r="C92" s="14" t="str">
        <f>'номера продуктов'!C92</f>
        <v>Пиво</v>
      </c>
      <c r="D92" s="14" t="str">
        <f>'номера продуктов'!D92</f>
        <v>Карлсберг Казахстан</v>
      </c>
      <c r="E92" s="8" t="str">
        <f>'номера продуктов'!E92</f>
        <v>КПН-2-500-Премиум</v>
      </c>
      <c r="F92" s="56">
        <f>'номера продуктов'!F92</f>
        <v>110450</v>
      </c>
      <c r="G92" s="8">
        <f>'номера продуктов'!G92</f>
        <v>14100091</v>
      </c>
      <c r="H92" s="8">
        <f>'номера продуктов'!H92</f>
        <v>500</v>
      </c>
      <c r="I92" s="14" t="str">
        <f>'номера продуктов'!I92</f>
        <v>500 мл Премиум</v>
      </c>
      <c r="J92" s="8">
        <f>'номера продуктов'!J92</f>
        <v>110450</v>
      </c>
      <c r="K92" s="14" t="str">
        <f>'номера продуктов'!K92</f>
        <v>КПН-2-500-Премиум</v>
      </c>
      <c r="L92" s="8" t="str">
        <f>'номера продуктов'!L92</f>
        <v>BB</v>
      </c>
      <c r="M92" s="8">
        <f>'номера продуктов'!M92</f>
        <v>10</v>
      </c>
      <c r="N92" s="8">
        <f>'номера продуктов'!N92</f>
        <v>355</v>
      </c>
      <c r="O92" s="8">
        <f>'номера продуктов'!O92</f>
        <v>1848</v>
      </c>
      <c r="P92" s="8" t="str">
        <f>'номера продуктов'!P92</f>
        <v>CTPL(i)7</v>
      </c>
      <c r="Q92" s="8">
        <f>'номера продуктов'!Q92</f>
        <v>7</v>
      </c>
      <c r="R92" s="11">
        <f>'номера продуктов'!R92</f>
        <v>2080</v>
      </c>
      <c r="S92" s="8" t="str">
        <f>'номера продуктов'!S92</f>
        <v>1+7</v>
      </c>
      <c r="T92" s="8">
        <f>'номера продуктов'!T92</f>
        <v>0</v>
      </c>
      <c r="U92" s="14" t="str">
        <f>'номера продуктов'!U92</f>
        <v>стрепповка</v>
      </c>
      <c r="V92" s="8">
        <f>'номера продуктов'!V92</f>
        <v>0</v>
      </c>
      <c r="W92" s="8">
        <f>'номера продуктов'!W92</f>
        <v>0</v>
      </c>
      <c r="X92" s="8">
        <f>'номера продуктов'!X92</f>
        <v>0</v>
      </c>
      <c r="Y92" s="8">
        <f>'номера продуктов'!Y92</f>
        <v>7</v>
      </c>
      <c r="Z92" s="8">
        <f>'номера продуктов'!Z92</f>
        <v>1</v>
      </c>
      <c r="AA92" s="8">
        <f>'номера продуктов'!AA92</f>
        <v>0</v>
      </c>
      <c r="AB92" s="8">
        <f>'номера продуктов'!AB92</f>
        <v>0</v>
      </c>
      <c r="AC92" s="8" t="str">
        <f>'номера продуктов'!AC92</f>
        <v>Бутылка стеклянная</v>
      </c>
      <c r="AD92" s="137">
        <f>'номера продуктов'!AD92</f>
        <v>0</v>
      </c>
      <c r="AE92" s="8">
        <f>'номера продуктов'!AE92</f>
        <v>0</v>
      </c>
      <c r="AF92" s="8" t="str">
        <f>'номера продуктов'!AF92</f>
        <v>ГОСТ 32131-2013</v>
      </c>
      <c r="AG92" s="8" t="str">
        <f>'номера продуктов'!AG92</f>
        <v>СТО 99982965-001-2008 с изменениями №1,2,3,4,5,6 от июля 2014г.</v>
      </c>
      <c r="AH92" s="13">
        <f>'номера продуктов'!AH92</f>
        <v>0</v>
      </c>
    </row>
    <row r="93" spans="1:34" x14ac:dyDescent="0.2">
      <c r="A93" s="8">
        <f>'номера продуктов'!A93</f>
        <v>92</v>
      </c>
      <c r="B93" s="8">
        <f>'номера продуктов'!B93</f>
        <v>14</v>
      </c>
      <c r="C93" s="14" t="str">
        <f>'номера продуктов'!C93</f>
        <v>Пиво</v>
      </c>
      <c r="D93" s="14" t="str">
        <f>'номера продуктов'!D93</f>
        <v>Балтика</v>
      </c>
      <c r="E93" s="8" t="str">
        <f>'номера продуктов'!E93</f>
        <v>КПН-2-500-Премиум/Лонг Нек</v>
      </c>
      <c r="F93" s="56">
        <f>'номера продуктов'!F93</f>
        <v>110050</v>
      </c>
      <c r="G93" s="8">
        <f>'номера продуктов'!G93</f>
        <v>14200092</v>
      </c>
      <c r="H93" s="8">
        <f>'номера продуктов'!H93</f>
        <v>500</v>
      </c>
      <c r="I93" s="14" t="str">
        <f>'номера продуктов'!I93</f>
        <v>500 мл Лонг Нек</v>
      </c>
      <c r="J93" s="8">
        <f>'номера продуктов'!J93</f>
        <v>110050</v>
      </c>
      <c r="K93" s="14" t="str">
        <f>'номера продуктов'!K93</f>
        <v>КПН-2-500-Премиум/Лонг Нек</v>
      </c>
      <c r="L93" s="8" t="str">
        <f>'номера продуктов'!L93</f>
        <v>BB</v>
      </c>
      <c r="M93" s="8">
        <f>'номера продуктов'!M93</f>
        <v>20</v>
      </c>
      <c r="N93" s="8">
        <f>'номера продуктов'!N93</f>
        <v>355</v>
      </c>
      <c r="O93" s="8">
        <f>'номера продуктов'!O93</f>
        <v>1960</v>
      </c>
      <c r="P93" s="8" t="str">
        <f>'номера продуктов'!P93</f>
        <v>CTUP(i)7</v>
      </c>
      <c r="Q93" s="8">
        <f>'номера продуктов'!Q93</f>
        <v>7</v>
      </c>
      <c r="R93" s="11">
        <f>'номера продуктов'!R93</f>
        <v>2080</v>
      </c>
      <c r="S93" s="8">
        <f>'номера продуктов'!S93</f>
        <v>8</v>
      </c>
      <c r="T93" s="8">
        <f>'номера продуктов'!T93</f>
        <v>0</v>
      </c>
      <c r="U93" s="14" t="str">
        <f>'номера продуктов'!U93</f>
        <v>стрепповка</v>
      </c>
      <c r="V93" s="8">
        <f>'номера продуктов'!V93</f>
        <v>0</v>
      </c>
      <c r="W93" s="8">
        <f>'номера продуктов'!W93</f>
        <v>0</v>
      </c>
      <c r="X93" s="8">
        <f>'номера продуктов'!X93</f>
        <v>0</v>
      </c>
      <c r="Y93" s="8">
        <f>'номера продуктов'!Y93</f>
        <v>0</v>
      </c>
      <c r="Z93" s="8">
        <f>'номера продуктов'!Z93</f>
        <v>8</v>
      </c>
      <c r="AA93" s="8">
        <f>'номера продуктов'!AA93</f>
        <v>0</v>
      </c>
      <c r="AB93" s="8">
        <f>'номера продуктов'!AB93</f>
        <v>0</v>
      </c>
      <c r="AC93" s="8" t="str">
        <f>'номера продуктов'!AC93</f>
        <v>Бутылка стеклянная</v>
      </c>
      <c r="AD93" s="137">
        <f>'номера продуктов'!AD93</f>
        <v>0</v>
      </c>
      <c r="AE93" s="8">
        <f>'номера продуктов'!AE93</f>
        <v>0</v>
      </c>
      <c r="AF93" s="8" t="str">
        <f>'номера продуктов'!AF93</f>
        <v>ГОСТ 32131-2013</v>
      </c>
      <c r="AG93" s="8" t="str">
        <f>'номера продуктов'!AG93</f>
        <v>СТО 99982965-001-2008 с изменениями №1,2,3,4,5,6 от июля 2014г.</v>
      </c>
      <c r="AH93" s="13">
        <f>'номера продуктов'!AH93</f>
        <v>0</v>
      </c>
    </row>
    <row r="94" spans="1:34" x14ac:dyDescent="0.2">
      <c r="A94" s="8">
        <f>'номера продуктов'!A94</f>
        <v>93</v>
      </c>
      <c r="B94" s="8">
        <f>'номера продуктов'!B94</f>
        <v>14</v>
      </c>
      <c r="C94" s="14" t="str">
        <f>'номера продуктов'!C94</f>
        <v>Пиво</v>
      </c>
      <c r="D94" s="14" t="str">
        <f>'номера продуктов'!D94</f>
        <v>Балтика</v>
      </c>
      <c r="E94" s="8" t="str">
        <f>'номера продуктов'!E94</f>
        <v>КПН-2-500-Премиум/Лонг Нек</v>
      </c>
      <c r="F94" s="56">
        <f>'номера продуктов'!F94</f>
        <v>110050</v>
      </c>
      <c r="G94" s="8">
        <f>'номера продуктов'!G94</f>
        <v>14200093</v>
      </c>
      <c r="H94" s="8">
        <f>'номера продуктов'!H94</f>
        <v>500</v>
      </c>
      <c r="I94" s="14" t="str">
        <f>'номера продуктов'!I94</f>
        <v>500 мл Лонг Нек</v>
      </c>
      <c r="J94" s="8">
        <f>'номера продуктов'!J94</f>
        <v>110050</v>
      </c>
      <c r="K94" s="14" t="str">
        <f>'номера продуктов'!K94</f>
        <v>КПН-2-500-Премиум/Лонг Нек</v>
      </c>
      <c r="L94" s="8" t="str">
        <f>'номера продуктов'!L94</f>
        <v>BB</v>
      </c>
      <c r="M94" s="8">
        <f>'номера продуктов'!M94</f>
        <v>20</v>
      </c>
      <c r="N94" s="8">
        <f>'номера продуктов'!N94</f>
        <v>355</v>
      </c>
      <c r="O94" s="8">
        <f>'номера продуктов'!O94</f>
        <v>1120</v>
      </c>
      <c r="P94" s="8" t="str">
        <f>'номера продуктов'!P94</f>
        <v>PTPL(i)4</v>
      </c>
      <c r="Q94" s="8">
        <f>'номера продуктов'!Q94</f>
        <v>4</v>
      </c>
      <c r="R94" s="11">
        <f>'номера продуктов'!R94</f>
        <v>1250</v>
      </c>
      <c r="S94" s="8" t="str">
        <f>'номера продуктов'!S94</f>
        <v>4+1</v>
      </c>
      <c r="T94" s="8">
        <f>'номера продуктов'!T94</f>
        <v>0</v>
      </c>
      <c r="U94" s="14">
        <f>'номера продуктов'!U94</f>
        <v>0</v>
      </c>
      <c r="V94" s="8">
        <f>'номера продуктов'!V94</f>
        <v>0</v>
      </c>
      <c r="W94" s="8">
        <f>'номера продуктов'!W94</f>
        <v>0</v>
      </c>
      <c r="X94" s="8">
        <f>'номера продуктов'!X94</f>
        <v>1</v>
      </c>
      <c r="Y94" s="8">
        <f>'номера продуктов'!Y94</f>
        <v>4</v>
      </c>
      <c r="Z94" s="8">
        <f>'номера продуктов'!Z94</f>
        <v>0</v>
      </c>
      <c r="AA94" s="8">
        <f>'номера продуктов'!AA94</f>
        <v>0</v>
      </c>
      <c r="AB94" s="8">
        <f>'номера продуктов'!AB94</f>
        <v>0</v>
      </c>
      <c r="AC94" s="8" t="str">
        <f>'номера продуктов'!AC94</f>
        <v>Бутылка стеклянная</v>
      </c>
      <c r="AD94" s="137">
        <f>'номера продуктов'!AD94</f>
        <v>0</v>
      </c>
      <c r="AE94" s="8">
        <f>'номера продуктов'!AE94</f>
        <v>0</v>
      </c>
      <c r="AF94" s="8" t="str">
        <f>'номера продуктов'!AF94</f>
        <v>ГОСТ 32131-2013</v>
      </c>
      <c r="AG94" s="8" t="str">
        <f>'номера продуктов'!AG94</f>
        <v>СТО 99982965-001-2008 с изменениями №1,2,3,4,5,6 от июля 2014г.</v>
      </c>
      <c r="AH94" s="13">
        <f>'номера продуктов'!AH94</f>
        <v>0</v>
      </c>
    </row>
    <row r="95" spans="1:34" x14ac:dyDescent="0.2">
      <c r="A95" s="8">
        <f>'номера продуктов'!A95</f>
        <v>94</v>
      </c>
      <c r="B95" s="8">
        <f>'номера продуктов'!B95</f>
        <v>14</v>
      </c>
      <c r="C95" s="14" t="str">
        <f>'номера продуктов'!C95</f>
        <v>Пиво</v>
      </c>
      <c r="D95" s="14" t="str">
        <f>'номера продуктов'!D95</f>
        <v>Балтика</v>
      </c>
      <c r="E95" s="8" t="str">
        <f>'номера продуктов'!E95</f>
        <v>КПН-2-500-Премиум/Лонг Нек</v>
      </c>
      <c r="F95" s="56">
        <f>'номера продуктов'!F95</f>
        <v>110050</v>
      </c>
      <c r="G95" s="8">
        <f>'номера продуктов'!G95</f>
        <v>14200094</v>
      </c>
      <c r="H95" s="8">
        <f>'номера продуктов'!H95</f>
        <v>500</v>
      </c>
      <c r="I95" s="14" t="str">
        <f>'номера продуктов'!I95</f>
        <v>500 мл Лонг Нек</v>
      </c>
      <c r="J95" s="8">
        <f>'номера продуктов'!J95</f>
        <v>110050</v>
      </c>
      <c r="K95" s="14" t="str">
        <f>'номера продуктов'!K95</f>
        <v>КПН-2-500-Премиум/Лонг Нек</v>
      </c>
      <c r="L95" s="8" t="str">
        <f>'номера продуктов'!L95</f>
        <v>BB</v>
      </c>
      <c r="M95" s="8">
        <f>'номера продуктов'!M95</f>
        <v>20</v>
      </c>
      <c r="N95" s="8">
        <f>'номера продуктов'!N95</f>
        <v>355</v>
      </c>
      <c r="O95" s="8">
        <f>'номера продуктов'!O95</f>
        <v>1120</v>
      </c>
      <c r="P95" s="8" t="str">
        <f>'номера продуктов'!P95</f>
        <v>CTUP(i)4</v>
      </c>
      <c r="Q95" s="8">
        <f>'номера продуктов'!Q95</f>
        <v>4</v>
      </c>
      <c r="R95" s="11">
        <f>'номера продуктов'!R95</f>
        <v>1250</v>
      </c>
      <c r="S95" s="8">
        <f>'номера продуктов'!S95</f>
        <v>5</v>
      </c>
      <c r="T95" s="8">
        <f>'номера продуктов'!T95</f>
        <v>0</v>
      </c>
      <c r="U95" s="14">
        <f>'номера продуктов'!U95</f>
        <v>0</v>
      </c>
      <c r="V95" s="8">
        <f>'номера продуктов'!V95</f>
        <v>0</v>
      </c>
      <c r="W95" s="8">
        <f>'номера продуктов'!W95</f>
        <v>0</v>
      </c>
      <c r="X95" s="8">
        <f>'номера продуктов'!X95</f>
        <v>0</v>
      </c>
      <c r="Y95" s="8">
        <f>'номера продуктов'!Y95</f>
        <v>0</v>
      </c>
      <c r="Z95" s="8">
        <f>'номера продуктов'!Z95</f>
        <v>5</v>
      </c>
      <c r="AA95" s="8">
        <f>'номера продуктов'!AA95</f>
        <v>0</v>
      </c>
      <c r="AB95" s="8">
        <f>'номера продуктов'!AB95</f>
        <v>0</v>
      </c>
      <c r="AC95" s="8" t="str">
        <f>'номера продуктов'!AC95</f>
        <v>Бутылка стеклянная</v>
      </c>
      <c r="AD95" s="137">
        <f>'номера продуктов'!AD95</f>
        <v>0</v>
      </c>
      <c r="AE95" s="8">
        <f>'номера продуктов'!AE95</f>
        <v>0</v>
      </c>
      <c r="AF95" s="8" t="str">
        <f>'номера продуктов'!AF95</f>
        <v>ГОСТ 32131-2013</v>
      </c>
      <c r="AG95" s="8" t="str">
        <f>'номера продуктов'!AG95</f>
        <v>СТО 99982965-001-2008 с изменениями №1,2,3,4,5,6 от июля 2014г.</v>
      </c>
      <c r="AH95" s="13">
        <f>'номера продуктов'!AH95</f>
        <v>0</v>
      </c>
    </row>
    <row r="96" spans="1:34" x14ac:dyDescent="0.2">
      <c r="A96" s="8">
        <f>'номера продуктов'!A96</f>
        <v>95</v>
      </c>
      <c r="B96" s="8">
        <f>'номера продуктов'!B96</f>
        <v>14</v>
      </c>
      <c r="C96" s="14" t="str">
        <f>'номера продуктов'!C96</f>
        <v>Пиво</v>
      </c>
      <c r="D96" s="14" t="str">
        <f>'номера продуктов'!D96</f>
        <v>Балтика</v>
      </c>
      <c r="E96" s="8" t="str">
        <f>'номера продуктов'!E96</f>
        <v>КПН-2-500-Премиум/Лонг Нек</v>
      </c>
      <c r="F96" s="56">
        <f>'номера продуктов'!F96</f>
        <v>110050</v>
      </c>
      <c r="G96" s="8">
        <f>'номера продуктов'!G96</f>
        <v>14200095</v>
      </c>
      <c r="H96" s="8">
        <f>'номера продуктов'!H96</f>
        <v>500</v>
      </c>
      <c r="I96" s="14" t="str">
        <f>'номера продуктов'!I96</f>
        <v>500 мл Лонг Нек</v>
      </c>
      <c r="J96" s="8">
        <f>'номера продуктов'!J96</f>
        <v>110050</v>
      </c>
      <c r="K96" s="14" t="str">
        <f>'номера продуктов'!K96</f>
        <v>КПН-2-500-Премиум/Лонг Нек</v>
      </c>
      <c r="L96" s="8" t="str">
        <f>'номера продуктов'!L96</f>
        <v>BB</v>
      </c>
      <c r="M96" s="8">
        <f>'номера продуктов'!M96</f>
        <v>20</v>
      </c>
      <c r="N96" s="8">
        <f>'номера продуктов'!N96</f>
        <v>355</v>
      </c>
      <c r="O96" s="8">
        <f>'номера продуктов'!O96</f>
        <v>1400</v>
      </c>
      <c r="P96" s="8" t="str">
        <f>'номера продуктов'!P96</f>
        <v>PTPL(i)5</v>
      </c>
      <c r="Q96" s="8">
        <f>'номера продуктов'!Q96</f>
        <v>5</v>
      </c>
      <c r="R96" s="11">
        <f>'номера продуктов'!R96</f>
        <v>1524</v>
      </c>
      <c r="S96" s="8" t="str">
        <f>'номера продуктов'!S96</f>
        <v>5+1</v>
      </c>
      <c r="T96" s="8">
        <f>'номера продуктов'!T96</f>
        <v>0</v>
      </c>
      <c r="U96" s="14">
        <f>'номера продуктов'!U96</f>
        <v>0</v>
      </c>
      <c r="V96" s="8">
        <f>'номера продуктов'!V96</f>
        <v>0</v>
      </c>
      <c r="W96" s="8">
        <f>'номера продуктов'!W96</f>
        <v>0</v>
      </c>
      <c r="X96" s="8">
        <f>'номера продуктов'!X96</f>
        <v>1</v>
      </c>
      <c r="Y96" s="8">
        <f>'номера продуктов'!Y96</f>
        <v>5</v>
      </c>
      <c r="Z96" s="8">
        <f>'номера продуктов'!Z96</f>
        <v>0</v>
      </c>
      <c r="AA96" s="8">
        <f>'номера продуктов'!AA96</f>
        <v>0</v>
      </c>
      <c r="AB96" s="8">
        <f>'номера продуктов'!AB96</f>
        <v>0</v>
      </c>
      <c r="AC96" s="8" t="str">
        <f>'номера продуктов'!AC96</f>
        <v>Бутылка стеклянная</v>
      </c>
      <c r="AD96" s="137">
        <f>'номера продуктов'!AD96</f>
        <v>0</v>
      </c>
      <c r="AE96" s="8">
        <f>'номера продуктов'!AE96</f>
        <v>0</v>
      </c>
      <c r="AF96" s="8" t="str">
        <f>'номера продуктов'!AF96</f>
        <v>ГОСТ 32131-2013</v>
      </c>
      <c r="AG96" s="8" t="str">
        <f>'номера продуктов'!AG96</f>
        <v>СТО 99982965-001-2008 с изменениями №1,2,3,4,5,6 от июля 2014г.</v>
      </c>
      <c r="AH96" s="13">
        <f>'номера продуктов'!AH96</f>
        <v>0</v>
      </c>
    </row>
    <row r="97" spans="1:34" x14ac:dyDescent="0.2">
      <c r="A97" s="8">
        <f>'номера продуктов'!A97</f>
        <v>96</v>
      </c>
      <c r="B97" s="8">
        <f>'номера продуктов'!B97</f>
        <v>14</v>
      </c>
      <c r="C97" s="14" t="str">
        <f>'номера продуктов'!C97</f>
        <v>Пиво</v>
      </c>
      <c r="D97" s="14" t="str">
        <f>'номера продуктов'!D97</f>
        <v>Балтика</v>
      </c>
      <c r="E97" s="8" t="str">
        <f>'номера продуктов'!E97</f>
        <v>КПН-2-500-Премиум/Лонг Нек</v>
      </c>
      <c r="F97" s="56">
        <f>'номера продуктов'!F97</f>
        <v>110050</v>
      </c>
      <c r="G97" s="8">
        <f>'номера продуктов'!G97</f>
        <v>14200096</v>
      </c>
      <c r="H97" s="8">
        <f>'номера продуктов'!H97</f>
        <v>500</v>
      </c>
      <c r="I97" s="14" t="str">
        <f>'номера продуктов'!I97</f>
        <v>500 мл Лонг Нек</v>
      </c>
      <c r="J97" s="8">
        <f>'номера продуктов'!J97</f>
        <v>110050</v>
      </c>
      <c r="K97" s="14" t="str">
        <f>'номера продуктов'!K97</f>
        <v>КПН-2-500-Премиум/Лонг Нек</v>
      </c>
      <c r="L97" s="8" t="str">
        <f>'номера продуктов'!L97</f>
        <v>BB</v>
      </c>
      <c r="M97" s="8">
        <f>'номера продуктов'!M97</f>
        <v>20</v>
      </c>
      <c r="N97" s="8">
        <f>'номера продуктов'!N97</f>
        <v>355</v>
      </c>
      <c r="O97" s="8">
        <f>'номера продуктов'!O97</f>
        <v>1680</v>
      </c>
      <c r="P97" s="8" t="str">
        <f>'номера продуктов'!P97</f>
        <v>PTPL(i)6</v>
      </c>
      <c r="Q97" s="8">
        <f>'номера продуктов'!Q97</f>
        <v>6</v>
      </c>
      <c r="R97" s="11">
        <f>'номера продуктов'!R97</f>
        <v>1810</v>
      </c>
      <c r="S97" s="8" t="str">
        <f>'номера продуктов'!S97</f>
        <v>5+1</v>
      </c>
      <c r="T97" s="8">
        <f>'номера продуктов'!T97</f>
        <v>0</v>
      </c>
      <c r="U97" s="14">
        <f>'номера продуктов'!U97</f>
        <v>0</v>
      </c>
      <c r="V97" s="8">
        <f>'номера продуктов'!V97</f>
        <v>0</v>
      </c>
      <c r="W97" s="8">
        <f>'номера продуктов'!W97</f>
        <v>0</v>
      </c>
      <c r="X97" s="8">
        <f>'номера продуктов'!X97</f>
        <v>1</v>
      </c>
      <c r="Y97" s="8">
        <f>'номера продуктов'!Y97</f>
        <v>6</v>
      </c>
      <c r="Z97" s="8">
        <f>'номера продуктов'!Z97</f>
        <v>0</v>
      </c>
      <c r="AA97" s="8">
        <f>'номера продуктов'!AA97</f>
        <v>0</v>
      </c>
      <c r="AB97" s="8">
        <f>'номера продуктов'!AB97</f>
        <v>0</v>
      </c>
      <c r="AC97" s="8" t="str">
        <f>'номера продуктов'!AC97</f>
        <v>Бутылка стеклянная</v>
      </c>
      <c r="AD97" s="137">
        <f>'номера продуктов'!AD97</f>
        <v>0</v>
      </c>
      <c r="AE97" s="8">
        <f>'номера продуктов'!AE97</f>
        <v>0</v>
      </c>
      <c r="AF97" s="8" t="str">
        <f>'номера продуктов'!AF97</f>
        <v>ГОСТ 32131-2013</v>
      </c>
      <c r="AG97" s="8" t="str">
        <f>'номера продуктов'!AG97</f>
        <v>СТО 99982965-001-2008 с изменениями №1,2,3,4,5,6 от июля 2014г.</v>
      </c>
      <c r="AH97" s="13">
        <f>'номера продуктов'!AH97</f>
        <v>0</v>
      </c>
    </row>
    <row r="98" spans="1:34" x14ac:dyDescent="0.2">
      <c r="A98" s="8">
        <f>'номера продуктов'!A98</f>
        <v>97</v>
      </c>
      <c r="B98" s="8">
        <f>'номера продуктов'!B98</f>
        <v>14</v>
      </c>
      <c r="C98" s="14" t="str">
        <f>'номера продуктов'!C98</f>
        <v>Пиво</v>
      </c>
      <c r="D98" s="14" t="str">
        <f>'номера продуктов'!D98</f>
        <v>Балтика</v>
      </c>
      <c r="E98" s="8" t="str">
        <f>'номера продуктов'!E98</f>
        <v>КПН-2-500-Премиум/Лонг Нек</v>
      </c>
      <c r="F98" s="56">
        <f>'номера продуктов'!F98</f>
        <v>110050</v>
      </c>
      <c r="G98" s="8">
        <f>'номера продуктов'!G98</f>
        <v>14200097</v>
      </c>
      <c r="H98" s="8">
        <f>'номера продуктов'!H98</f>
        <v>500</v>
      </c>
      <c r="I98" s="14" t="str">
        <f>'номера продуктов'!I98</f>
        <v>500 мл Лонг Нек</v>
      </c>
      <c r="J98" s="8">
        <f>'номера продуктов'!J98</f>
        <v>110050</v>
      </c>
      <c r="K98" s="14" t="str">
        <f>'номера продуктов'!K98</f>
        <v>КПН-2-500-Премиум/Лонг Нек</v>
      </c>
      <c r="L98" s="8" t="str">
        <f>'номера продуктов'!L98</f>
        <v>BB</v>
      </c>
      <c r="M98" s="8">
        <f>'номера продуктов'!M98</f>
        <v>20</v>
      </c>
      <c r="N98" s="8">
        <f>'номера продуктов'!N98</f>
        <v>355</v>
      </c>
      <c r="O98" s="8">
        <f>'номера продуктов'!O98</f>
        <v>1680</v>
      </c>
      <c r="P98" s="8" t="str">
        <f>'номера продуктов'!P98</f>
        <v>CTUP(i)6</v>
      </c>
      <c r="Q98" s="8">
        <f>'номера продуктов'!Q98</f>
        <v>6</v>
      </c>
      <c r="R98" s="11">
        <f>'номера продуктов'!R98</f>
        <v>1810</v>
      </c>
      <c r="S98" s="8">
        <f>'номера продуктов'!S98</f>
        <v>7</v>
      </c>
      <c r="T98" s="8">
        <f>'номера продуктов'!T98</f>
        <v>0</v>
      </c>
      <c r="U98" s="14">
        <f>'номера продуктов'!U98</f>
        <v>0</v>
      </c>
      <c r="V98" s="8">
        <f>'номера продуктов'!V98</f>
        <v>0</v>
      </c>
      <c r="W98" s="8">
        <f>'номера продуктов'!W98</f>
        <v>0</v>
      </c>
      <c r="X98" s="8">
        <f>'номера продуктов'!X98</f>
        <v>0</v>
      </c>
      <c r="Y98" s="8">
        <f>'номера продуктов'!Y98</f>
        <v>0</v>
      </c>
      <c r="Z98" s="8">
        <f>'номера продуктов'!Z98</f>
        <v>7</v>
      </c>
      <c r="AA98" s="8">
        <f>'номера продуктов'!AA98</f>
        <v>0</v>
      </c>
      <c r="AB98" s="8">
        <f>'номера продуктов'!AB98</f>
        <v>0</v>
      </c>
      <c r="AC98" s="8" t="str">
        <f>'номера продуктов'!AC98</f>
        <v>Бутылка стеклянная</v>
      </c>
      <c r="AD98" s="137">
        <f>'номера продуктов'!AD98</f>
        <v>0</v>
      </c>
      <c r="AE98" s="8">
        <f>'номера продуктов'!AE98</f>
        <v>0</v>
      </c>
      <c r="AF98" s="8" t="str">
        <f>'номера продуктов'!AF98</f>
        <v>ГОСТ 32131-2013</v>
      </c>
      <c r="AG98" s="8" t="str">
        <f>'номера продуктов'!AG98</f>
        <v>СТО 99982965-001-2008 с изменениями №1,2,3,4,5,6 от июля 2014г.</v>
      </c>
      <c r="AH98" s="13">
        <f>'номера продуктов'!AH98</f>
        <v>0</v>
      </c>
    </row>
    <row r="99" spans="1:34" x14ac:dyDescent="0.2">
      <c r="A99" s="8">
        <f>'номера продуктов'!A99</f>
        <v>98</v>
      </c>
      <c r="B99" s="8">
        <f>'номера продуктов'!B99</f>
        <v>14</v>
      </c>
      <c r="C99" s="14" t="str">
        <f>'номера продуктов'!C99</f>
        <v>Пиво</v>
      </c>
      <c r="D99" s="14" t="str">
        <f>'номера продуктов'!D99</f>
        <v>Балтика</v>
      </c>
      <c r="E99" s="8" t="str">
        <f>'номера продуктов'!E99</f>
        <v>КПН-2-500-Премиум/Лонг Нек</v>
      </c>
      <c r="F99" s="56">
        <f>'номера продуктов'!F99</f>
        <v>110050</v>
      </c>
      <c r="G99" s="8">
        <f>'номера продуктов'!G99</f>
        <v>14200098</v>
      </c>
      <c r="H99" s="8">
        <f>'номера продуктов'!H99</f>
        <v>500</v>
      </c>
      <c r="I99" s="14" t="str">
        <f>'номера продуктов'!I99</f>
        <v>500 мл Лонг Нек</v>
      </c>
      <c r="J99" s="8">
        <f>'номера продуктов'!J99</f>
        <v>110050</v>
      </c>
      <c r="K99" s="14" t="str">
        <f>'номера продуктов'!K99</f>
        <v>КПН-2-500-Премиум/Лонг Нек</v>
      </c>
      <c r="L99" s="8" t="str">
        <f>'номера продуктов'!L99</f>
        <v>BB</v>
      </c>
      <c r="M99" s="8">
        <f>'номера продуктов'!M99</f>
        <v>20</v>
      </c>
      <c r="N99" s="8">
        <f>'номера продуктов'!N99</f>
        <v>355</v>
      </c>
      <c r="O99" s="8">
        <f>'номера продуктов'!O99</f>
        <v>1960</v>
      </c>
      <c r="P99" s="8" t="str">
        <f>'номера продуктов'!P99</f>
        <v>PTPL(i)7</v>
      </c>
      <c r="Q99" s="8">
        <f>'номера продуктов'!Q99</f>
        <v>7</v>
      </c>
      <c r="R99" s="11">
        <f>'номера продуктов'!R99</f>
        <v>2090</v>
      </c>
      <c r="S99" s="8" t="str">
        <f>'номера продуктов'!S99</f>
        <v>7+1</v>
      </c>
      <c r="T99" s="8">
        <f>'номера продуктов'!T99</f>
        <v>0</v>
      </c>
      <c r="U99" s="14" t="str">
        <f>'номера продуктов'!U99</f>
        <v>стрепповка</v>
      </c>
      <c r="V99" s="8">
        <f>'номера продуктов'!V99</f>
        <v>0</v>
      </c>
      <c r="W99" s="8">
        <f>'номера продуктов'!W99</f>
        <v>0</v>
      </c>
      <c r="X99" s="8">
        <f>'номера продуктов'!X99</f>
        <v>1</v>
      </c>
      <c r="Y99" s="8">
        <f>'номера продуктов'!Y99</f>
        <v>7</v>
      </c>
      <c r="Z99" s="8">
        <f>'номера продуктов'!Z99</f>
        <v>0</v>
      </c>
      <c r="AA99" s="8">
        <f>'номера продуктов'!AA99</f>
        <v>0</v>
      </c>
      <c r="AB99" s="8">
        <f>'номера продуктов'!AB99</f>
        <v>0</v>
      </c>
      <c r="AC99" s="8" t="str">
        <f>'номера продуктов'!AC99</f>
        <v>Бутылка стеклянная</v>
      </c>
      <c r="AD99" s="137">
        <f>'номера продуктов'!AD99</f>
        <v>0</v>
      </c>
      <c r="AE99" s="8">
        <f>'номера продуктов'!AE99</f>
        <v>0</v>
      </c>
      <c r="AF99" s="8" t="str">
        <f>'номера продуктов'!AF99</f>
        <v>ГОСТ 32131-2013</v>
      </c>
      <c r="AG99" s="8" t="str">
        <f>'номера продуктов'!AG99</f>
        <v>СТО 99982965-001-2008 с изменениями №1,2,3,4,5,6 от июля 2014г.</v>
      </c>
      <c r="AH99" s="13">
        <f>'номера продуктов'!AH99</f>
        <v>0</v>
      </c>
    </row>
    <row r="100" spans="1:34" x14ac:dyDescent="0.2">
      <c r="A100" s="8">
        <f>'номера продуктов'!A100</f>
        <v>99</v>
      </c>
      <c r="B100" s="8">
        <f>'номера продуктов'!B100</f>
        <v>14</v>
      </c>
      <c r="C100" s="14" t="str">
        <f>'номера продуктов'!C100</f>
        <v>Пиво</v>
      </c>
      <c r="D100" s="14" t="str">
        <f>'номера продуктов'!D100</f>
        <v>Карлсберг Казахстан</v>
      </c>
      <c r="E100" s="8" t="str">
        <f>'номера продуктов'!E100</f>
        <v>КПН-2-500-Премиум/Лонг Нек</v>
      </c>
      <c r="F100" s="56">
        <f>'номера продуктов'!F100</f>
        <v>110050</v>
      </c>
      <c r="G100" s="8">
        <f>'номера продуктов'!G100</f>
        <v>14200099</v>
      </c>
      <c r="H100" s="8">
        <f>'номера продуктов'!H100</f>
        <v>500</v>
      </c>
      <c r="I100" s="14" t="str">
        <f>'номера продуктов'!I100</f>
        <v>500 мл Лонг Нек</v>
      </c>
      <c r="J100" s="8">
        <f>'номера продуктов'!J100</f>
        <v>110050</v>
      </c>
      <c r="K100" s="14" t="str">
        <f>'номера продуктов'!K100</f>
        <v>КПН-2-500-Премиум/Лонг Нек</v>
      </c>
      <c r="L100" s="8" t="str">
        <f>'номера продуктов'!L100</f>
        <v>BB</v>
      </c>
      <c r="M100" s="8">
        <f>'номера продуктов'!M100</f>
        <v>20</v>
      </c>
      <c r="N100" s="8">
        <f>'номера продуктов'!N100</f>
        <v>355</v>
      </c>
      <c r="O100" s="8">
        <f>'номера продуктов'!O100</f>
        <v>1960</v>
      </c>
      <c r="P100" s="8" t="str">
        <f>'номера продуктов'!P100</f>
        <v>CTPL(i)7</v>
      </c>
      <c r="Q100" s="8">
        <f>'номера продуктов'!Q100</f>
        <v>7</v>
      </c>
      <c r="R100" s="11">
        <f>'номера продуктов'!R100</f>
        <v>2090</v>
      </c>
      <c r="S100" s="8" t="str">
        <f>'номера продуктов'!S100</f>
        <v>1+7</v>
      </c>
      <c r="T100" s="8">
        <f>'номера продуктов'!T100</f>
        <v>0</v>
      </c>
      <c r="U100" s="14" t="str">
        <f>'номера продуктов'!U100</f>
        <v>стрепповка</v>
      </c>
      <c r="V100" s="8">
        <f>'номера продуктов'!V100</f>
        <v>0</v>
      </c>
      <c r="W100" s="8">
        <f>'номера продуктов'!W100</f>
        <v>0</v>
      </c>
      <c r="X100" s="8">
        <f>'номера продуктов'!X100</f>
        <v>0</v>
      </c>
      <c r="Y100" s="8">
        <f>'номера продуктов'!Y100</f>
        <v>7</v>
      </c>
      <c r="Z100" s="8">
        <f>'номера продуктов'!Z100</f>
        <v>1</v>
      </c>
      <c r="AA100" s="8">
        <f>'номера продуктов'!AA100</f>
        <v>0</v>
      </c>
      <c r="AB100" s="8">
        <f>'номера продуктов'!AB100</f>
        <v>0</v>
      </c>
      <c r="AC100" s="8" t="str">
        <f>'номера продуктов'!AC100</f>
        <v>Бутылка стеклянная</v>
      </c>
      <c r="AD100" s="137">
        <f>'номера продуктов'!AD100</f>
        <v>0</v>
      </c>
      <c r="AE100" s="8">
        <f>'номера продуктов'!AE100</f>
        <v>0</v>
      </c>
      <c r="AF100" s="8" t="str">
        <f>'номера продуктов'!AF100</f>
        <v>ГОСТ 32131-2013</v>
      </c>
      <c r="AG100" s="8" t="str">
        <f>'номера продуктов'!AG100</f>
        <v>СТО 99982965-001-2008 с изменениями №1,2,3,4,5,6 от июля 2014г.</v>
      </c>
      <c r="AH100" s="13">
        <f>'номера продуктов'!AH100</f>
        <v>0</v>
      </c>
    </row>
    <row r="101" spans="1:34" x14ac:dyDescent="0.2">
      <c r="A101" s="8">
        <f>'номера продуктов'!A101</f>
        <v>100</v>
      </c>
      <c r="B101" s="8">
        <f>'номера продуктов'!B101</f>
        <v>14</v>
      </c>
      <c r="C101" s="14" t="str">
        <f>'номера продуктов'!C101</f>
        <v>Пиво</v>
      </c>
      <c r="D101" s="14" t="str">
        <f>'номера продуктов'!D101</f>
        <v>Балтика</v>
      </c>
      <c r="E101" s="8" t="str">
        <f>'номера продуктов'!E101</f>
        <v>КПН-2-500-Премиум/Лонг Нек</v>
      </c>
      <c r="F101" s="56">
        <f>'номера продуктов'!F101</f>
        <v>110050</v>
      </c>
      <c r="G101" s="8">
        <f>'номера продуктов'!G101</f>
        <v>14100100</v>
      </c>
      <c r="H101" s="8">
        <f>'номера продуктов'!H101</f>
        <v>500</v>
      </c>
      <c r="I101" s="14" t="str">
        <f>'номера продуктов'!I101</f>
        <v>500 мл Лонг Нек</v>
      </c>
      <c r="J101" s="8">
        <f>'номера продуктов'!J101</f>
        <v>110050</v>
      </c>
      <c r="K101" s="14" t="str">
        <f>'номера продуктов'!K101</f>
        <v>КПН-2-500-Премиум/Лонг Нек</v>
      </c>
      <c r="L101" s="8" t="str">
        <f>'номера продуктов'!L101</f>
        <v>BB</v>
      </c>
      <c r="M101" s="8">
        <f>'номера продуктов'!M101</f>
        <v>10</v>
      </c>
      <c r="N101" s="8">
        <f>'номера продуктов'!N101</f>
        <v>355</v>
      </c>
      <c r="O101" s="8">
        <f>'номера продуктов'!O101</f>
        <v>1960</v>
      </c>
      <c r="P101" s="8" t="str">
        <f>'номера продуктов'!P101</f>
        <v>CTIN(i)7</v>
      </c>
      <c r="Q101" s="8">
        <f>'номера продуктов'!Q101</f>
        <v>7</v>
      </c>
      <c r="R101" s="11">
        <f>'номера продуктов'!R101</f>
        <v>2095</v>
      </c>
      <c r="S101" s="8" t="str">
        <f>'номера продуктов'!S101</f>
        <v>7+1</v>
      </c>
      <c r="T101" s="8">
        <f>'номера продуктов'!T101</f>
        <v>0</v>
      </c>
      <c r="U101" s="14" t="str">
        <f>'номера продуктов'!U101</f>
        <v>стрепповка</v>
      </c>
      <c r="V101" s="8">
        <f>'номера продуктов'!V101</f>
        <v>0</v>
      </c>
      <c r="W101" s="8">
        <f>'номера продуктов'!W101</f>
        <v>0</v>
      </c>
      <c r="X101" s="8">
        <f>'номера продуктов'!X101</f>
        <v>0</v>
      </c>
      <c r="Y101" s="8">
        <f>'номера продуктов'!Y101</f>
        <v>0</v>
      </c>
      <c r="Z101" s="8">
        <f>'номера продуктов'!Z101</f>
        <v>7</v>
      </c>
      <c r="AA101" s="8">
        <f>'номера продуктов'!AA101</f>
        <v>1</v>
      </c>
      <c r="AB101" s="8">
        <f>'номера продуктов'!AB101</f>
        <v>0</v>
      </c>
      <c r="AC101" s="8" t="str">
        <f>'номера продуктов'!AC101</f>
        <v>Бутылка стеклянная</v>
      </c>
      <c r="AD101" s="137">
        <f>'номера продуктов'!AD101</f>
        <v>0</v>
      </c>
      <c r="AE101" s="8">
        <f>'номера продуктов'!AE101</f>
        <v>0</v>
      </c>
      <c r="AF101" s="8" t="str">
        <f>'номера продуктов'!AF101</f>
        <v>ГОСТ 32131-2013</v>
      </c>
      <c r="AG101" s="8" t="str">
        <f>'номера продуктов'!AG101</f>
        <v>СТО 99982965-001-2008 с изменениями №1,2,3,4,5,6 от июля 2014г.</v>
      </c>
      <c r="AH101" s="13">
        <f>'номера продуктов'!AH101</f>
        <v>0</v>
      </c>
    </row>
    <row r="102" spans="1:34" x14ac:dyDescent="0.2">
      <c r="A102" s="8">
        <f>'номера продуктов'!A102</f>
        <v>101</v>
      </c>
      <c r="B102" s="8">
        <f>'номера продуктов'!B102</f>
        <v>14</v>
      </c>
      <c r="C102" s="14" t="str">
        <f>'номера продуктов'!C102</f>
        <v>Пиво</v>
      </c>
      <c r="D102" s="14" t="str">
        <f>'номера продуктов'!D102</f>
        <v>Карлсберг Казахстан</v>
      </c>
      <c r="E102" s="8" t="str">
        <f>'номера продуктов'!E102</f>
        <v>КПН-2-500-Премиум/Лонг Нек</v>
      </c>
      <c r="F102" s="56">
        <f>'номера продуктов'!F102</f>
        <v>110050</v>
      </c>
      <c r="G102" s="8">
        <f>'номера продуктов'!G102</f>
        <v>14100101</v>
      </c>
      <c r="H102" s="8">
        <f>'номера продуктов'!H102</f>
        <v>500</v>
      </c>
      <c r="I102" s="14" t="str">
        <f>'номера продуктов'!I102</f>
        <v>500 мл Лонг Нек</v>
      </c>
      <c r="J102" s="8">
        <f>'номера продуктов'!J102</f>
        <v>110050</v>
      </c>
      <c r="K102" s="14" t="str">
        <f>'номера продуктов'!K102</f>
        <v>КПН-2-500-Премиум/Лонг Нек</v>
      </c>
      <c r="L102" s="8" t="str">
        <f>'номера продуктов'!L102</f>
        <v>BB</v>
      </c>
      <c r="M102" s="8">
        <f>'номера продуктов'!M102</f>
        <v>10</v>
      </c>
      <c r="N102" s="8">
        <f>'номера продуктов'!N102</f>
        <v>355</v>
      </c>
      <c r="O102" s="8">
        <f>'номера продуктов'!O102</f>
        <v>1960</v>
      </c>
      <c r="P102" s="8" t="str">
        <f>'номера продуктов'!P102</f>
        <v>CTPL(i)7</v>
      </c>
      <c r="Q102" s="8">
        <f>'номера продуктов'!Q102</f>
        <v>7</v>
      </c>
      <c r="R102" s="11">
        <f>'номера продуктов'!R102</f>
        <v>2090</v>
      </c>
      <c r="S102" s="8" t="str">
        <f>'номера продуктов'!S102</f>
        <v>1+7</v>
      </c>
      <c r="T102" s="8">
        <f>'номера продуктов'!T102</f>
        <v>0</v>
      </c>
      <c r="U102" s="14" t="str">
        <f>'номера продуктов'!U102</f>
        <v>стрепповка</v>
      </c>
      <c r="V102" s="8">
        <f>'номера продуктов'!V102</f>
        <v>0</v>
      </c>
      <c r="W102" s="8">
        <f>'номера продуктов'!W102</f>
        <v>0</v>
      </c>
      <c r="X102" s="8">
        <f>'номера продуктов'!X102</f>
        <v>0</v>
      </c>
      <c r="Y102" s="8">
        <f>'номера продуктов'!Y102</f>
        <v>7</v>
      </c>
      <c r="Z102" s="8">
        <f>'номера продуктов'!Z102</f>
        <v>1</v>
      </c>
      <c r="AA102" s="8">
        <f>'номера продуктов'!AA102</f>
        <v>0</v>
      </c>
      <c r="AB102" s="8">
        <f>'номера продуктов'!AB102</f>
        <v>0</v>
      </c>
      <c r="AC102" s="8" t="str">
        <f>'номера продуктов'!AC102</f>
        <v>Бутылка стеклянная</v>
      </c>
      <c r="AD102" s="137">
        <f>'номера продуктов'!AD102</f>
        <v>0</v>
      </c>
      <c r="AE102" s="8">
        <f>'номера продуктов'!AE102</f>
        <v>0</v>
      </c>
      <c r="AF102" s="8" t="str">
        <f>'номера продуктов'!AF102</f>
        <v>ГОСТ 32131-2013</v>
      </c>
      <c r="AG102" s="8" t="str">
        <f>'номера продуктов'!AG102</f>
        <v>СТО 99982965-001-2008 с изменениями №1,2,3,4,5,6 от июля 2014г.</v>
      </c>
      <c r="AH102" s="13">
        <f>'номера продуктов'!AH102</f>
        <v>0</v>
      </c>
    </row>
    <row r="103" spans="1:34" x14ac:dyDescent="0.2">
      <c r="A103" s="8">
        <f>'номера продуктов'!A103</f>
        <v>102</v>
      </c>
      <c r="B103" s="8">
        <f>'номера продуктов'!B103</f>
        <v>14</v>
      </c>
      <c r="C103" s="14" t="str">
        <f>'номера продуктов'!C103</f>
        <v>Пиво</v>
      </c>
      <c r="D103" s="14" t="str">
        <f>'номера продуктов'!D103</f>
        <v>Карлсберг Казахстан</v>
      </c>
      <c r="E103" s="8" t="str">
        <f>'номера продуктов'!E103</f>
        <v>КПН-2-500-Премиум/Лонг Нек</v>
      </c>
      <c r="F103" s="56">
        <f>'номера продуктов'!F103</f>
        <v>110050</v>
      </c>
      <c r="G103" s="8">
        <f>'номера продуктов'!G103</f>
        <v>14100102</v>
      </c>
      <c r="H103" s="8">
        <f>'номера продуктов'!H103</f>
        <v>500</v>
      </c>
      <c r="I103" s="14" t="str">
        <f>'номера продуктов'!I103</f>
        <v>500 мл Лонг Нек</v>
      </c>
      <c r="J103" s="8">
        <f>'номера продуктов'!J103</f>
        <v>110050</v>
      </c>
      <c r="K103" s="14" t="str">
        <f>'номера продуктов'!K103</f>
        <v>КПН-2-500-Премиум/Лонг Нек</v>
      </c>
      <c r="L103" s="8" t="str">
        <f>'номера продуктов'!L103</f>
        <v>BB</v>
      </c>
      <c r="M103" s="8">
        <f>'номера продуктов'!M103</f>
        <v>10</v>
      </c>
      <c r="N103" s="8">
        <f>'номера продуктов'!N103</f>
        <v>355</v>
      </c>
      <c r="O103" s="8">
        <f>'номера продуктов'!O103</f>
        <v>1120</v>
      </c>
      <c r="P103" s="8" t="str">
        <f>'номера продуктов'!P103</f>
        <v>CTPL(i)4</v>
      </c>
      <c r="Q103" s="8">
        <f>'номера продуктов'!Q103</f>
        <v>4</v>
      </c>
      <c r="R103" s="11">
        <f>'номера продуктов'!R103</f>
        <v>1270</v>
      </c>
      <c r="S103" s="8" t="str">
        <f>'номера продуктов'!S103</f>
        <v>4+1</v>
      </c>
      <c r="T103" s="8">
        <f>'номера продуктов'!T103</f>
        <v>0</v>
      </c>
      <c r="U103" s="14">
        <f>'номера продуктов'!U103</f>
        <v>0</v>
      </c>
      <c r="V103" s="8">
        <f>'номера продуктов'!V103</f>
        <v>0</v>
      </c>
      <c r="W103" s="8">
        <f>'номера продуктов'!W103</f>
        <v>0</v>
      </c>
      <c r="X103" s="8">
        <f>'номера продуктов'!X103</f>
        <v>0</v>
      </c>
      <c r="Y103" s="8">
        <f>'номера продуктов'!Y103</f>
        <v>4</v>
      </c>
      <c r="Z103" s="8">
        <f>'номера продуктов'!Z103</f>
        <v>1</v>
      </c>
      <c r="AA103" s="8">
        <f>'номера продуктов'!AA103</f>
        <v>0</v>
      </c>
      <c r="AB103" s="8">
        <f>'номера продуктов'!AB103</f>
        <v>0</v>
      </c>
      <c r="AC103" s="8" t="str">
        <f>'номера продуктов'!AC103</f>
        <v>Бутылка стеклянная</v>
      </c>
      <c r="AD103" s="137">
        <f>'номера продуктов'!AD103</f>
        <v>0</v>
      </c>
      <c r="AE103" s="8">
        <f>'номера продуктов'!AE103</f>
        <v>0</v>
      </c>
      <c r="AF103" s="8" t="str">
        <f>'номера продуктов'!AF103</f>
        <v>ГОСТ 32131-2013</v>
      </c>
      <c r="AG103" s="8" t="str">
        <f>'номера продуктов'!AG103</f>
        <v>СТО 99982965-001-2008 с изменениями №1,2,3,4,5,6 от июля 2014г.</v>
      </c>
      <c r="AH103" s="13">
        <f>'номера продуктов'!AH103</f>
        <v>0</v>
      </c>
    </row>
    <row r="104" spans="1:34" x14ac:dyDescent="0.2">
      <c r="A104" s="8">
        <f>'номера продуктов'!A104</f>
        <v>103</v>
      </c>
      <c r="B104" s="8">
        <f>'номера продуктов'!B104</f>
        <v>14</v>
      </c>
      <c r="C104" s="14" t="str">
        <f>'номера продуктов'!C104</f>
        <v>Пиво</v>
      </c>
      <c r="D104" s="14" t="str">
        <f>'номера продуктов'!D104</f>
        <v>Балтика</v>
      </c>
      <c r="E104" s="8" t="str">
        <f>'номера продуктов'!E104</f>
        <v>КПН-2-500-Премиум/Лонг Нек</v>
      </c>
      <c r="F104" s="56">
        <f>'номера продуктов'!F104</f>
        <v>110050</v>
      </c>
      <c r="G104" s="8">
        <f>'номера продуктов'!G104</f>
        <v>14100103</v>
      </c>
      <c r="H104" s="8">
        <f>'номера продуктов'!H104</f>
        <v>500</v>
      </c>
      <c r="I104" s="14" t="str">
        <f>'номера продуктов'!I104</f>
        <v>500 мл Лонг Нек</v>
      </c>
      <c r="J104" s="8">
        <f>'номера продуктов'!J104</f>
        <v>110050</v>
      </c>
      <c r="K104" s="14" t="str">
        <f>'номера продуктов'!K104</f>
        <v>КПН-2-500-Премиум/Лонг Нек</v>
      </c>
      <c r="L104" s="8" t="str">
        <f>'номера продуктов'!L104</f>
        <v>BB</v>
      </c>
      <c r="M104" s="8">
        <f>'номера продуктов'!M104</f>
        <v>10</v>
      </c>
      <c r="N104" s="8">
        <f>'номера продуктов'!N104</f>
        <v>355</v>
      </c>
      <c r="O104" s="8">
        <f>'номера продуктов'!O104</f>
        <v>1400</v>
      </c>
      <c r="P104" s="8" t="str">
        <f>'номера продуктов'!P104</f>
        <v>CTIN(i)5</v>
      </c>
      <c r="Q104" s="8">
        <f>'номера продуктов'!Q104</f>
        <v>5</v>
      </c>
      <c r="R104" s="11">
        <f>'номера продуктов'!R104</f>
        <v>1524</v>
      </c>
      <c r="S104" s="8" t="str">
        <f>'номера продуктов'!S104</f>
        <v>5+1</v>
      </c>
      <c r="T104" s="8">
        <f>'номера продуктов'!T104</f>
        <v>0</v>
      </c>
      <c r="U104" s="14">
        <f>'номера продуктов'!U104</f>
        <v>0</v>
      </c>
      <c r="V104" s="8">
        <f>'номера продуктов'!V104</f>
        <v>0</v>
      </c>
      <c r="W104" s="8">
        <f>'номера продуктов'!W104</f>
        <v>0</v>
      </c>
      <c r="X104" s="8">
        <f>'номера продуктов'!X104</f>
        <v>0</v>
      </c>
      <c r="Y104" s="8">
        <f>'номера продуктов'!Y104</f>
        <v>0</v>
      </c>
      <c r="Z104" s="8">
        <f>'номера продуктов'!Z104</f>
        <v>5</v>
      </c>
      <c r="AA104" s="8">
        <f>'номера продуктов'!AA104</f>
        <v>1</v>
      </c>
      <c r="AB104" s="8">
        <f>'номера продуктов'!AB104</f>
        <v>0</v>
      </c>
      <c r="AC104" s="8" t="str">
        <f>'номера продуктов'!AC104</f>
        <v>Бутылка стеклянная</v>
      </c>
      <c r="AD104" s="137">
        <f>'номера продуктов'!AD104</f>
        <v>0</v>
      </c>
      <c r="AE104" s="8">
        <f>'номера продуктов'!AE104</f>
        <v>0</v>
      </c>
      <c r="AF104" s="8" t="str">
        <f>'номера продуктов'!AF104</f>
        <v>ГОСТ 32131-2013</v>
      </c>
      <c r="AG104" s="8" t="str">
        <f>'номера продуктов'!AG104</f>
        <v>СТО 99982965-001-2008 с изменениями №1,2,3,4,5,6 от июля 2014г.</v>
      </c>
      <c r="AH104" s="13">
        <f>'номера продуктов'!AH104</f>
        <v>0</v>
      </c>
    </row>
    <row r="105" spans="1:34" x14ac:dyDescent="0.2">
      <c r="A105" s="8">
        <f>'номера продуктов'!A105</f>
        <v>104</v>
      </c>
      <c r="B105" s="8">
        <f>'номера продуктов'!B105</f>
        <v>14</v>
      </c>
      <c r="C105" s="14" t="str">
        <f>'номера продуктов'!C105</f>
        <v>Пиво</v>
      </c>
      <c r="D105" s="14" t="str">
        <f>'номера продуктов'!D105</f>
        <v>Балтика</v>
      </c>
      <c r="E105" s="8" t="str">
        <f>'номера продуктов'!E105</f>
        <v>КПН-2-500-Премиум/Лонг Нек</v>
      </c>
      <c r="F105" s="56">
        <f>'номера продуктов'!F105</f>
        <v>110050</v>
      </c>
      <c r="G105" s="8">
        <f>'номера продуктов'!G105</f>
        <v>14100104</v>
      </c>
      <c r="H105" s="8">
        <f>'номера продуктов'!H105</f>
        <v>500</v>
      </c>
      <c r="I105" s="14" t="str">
        <f>'номера продуктов'!I105</f>
        <v>500 мл Лонг Нек</v>
      </c>
      <c r="J105" s="8">
        <f>'номера продуктов'!J105</f>
        <v>110050</v>
      </c>
      <c r="K105" s="14" t="str">
        <f>'номера продуктов'!K105</f>
        <v>КПН-2-500-Премиум/Лонг Нек</v>
      </c>
      <c r="L105" s="8" t="str">
        <f>'номера продуктов'!L105</f>
        <v>BB</v>
      </c>
      <c r="M105" s="8">
        <f>'номера продуктов'!M105</f>
        <v>10</v>
      </c>
      <c r="N105" s="8">
        <f>'номера продуктов'!N105</f>
        <v>355</v>
      </c>
      <c r="O105" s="8">
        <f>'номера продуктов'!O105</f>
        <v>1400</v>
      </c>
      <c r="P105" s="8" t="str">
        <f>'номера продуктов'!P105</f>
        <v>CTUP(i)5</v>
      </c>
      <c r="Q105" s="8">
        <f>'номера продуктов'!Q105</f>
        <v>5</v>
      </c>
      <c r="R105" s="11">
        <f>'номера продуктов'!R105</f>
        <v>1524</v>
      </c>
      <c r="S105" s="8">
        <f>'номера продуктов'!S105</f>
        <v>6</v>
      </c>
      <c r="T105" s="8">
        <f>'номера продуктов'!T105</f>
        <v>0</v>
      </c>
      <c r="U105" s="14">
        <f>'номера продуктов'!U105</f>
        <v>0</v>
      </c>
      <c r="V105" s="8">
        <f>'номера продуктов'!V105</f>
        <v>0</v>
      </c>
      <c r="W105" s="8">
        <f>'номера продуктов'!W105</f>
        <v>0</v>
      </c>
      <c r="X105" s="8">
        <f>'номера продуктов'!X105</f>
        <v>0</v>
      </c>
      <c r="Y105" s="8">
        <f>'номера продуктов'!Y105</f>
        <v>0</v>
      </c>
      <c r="Z105" s="8">
        <f>'номера продуктов'!Z105</f>
        <v>6</v>
      </c>
      <c r="AA105" s="8">
        <f>'номера продуктов'!AA105</f>
        <v>0</v>
      </c>
      <c r="AB105" s="8">
        <f>'номера продуктов'!AB105</f>
        <v>0</v>
      </c>
      <c r="AC105" s="8" t="str">
        <f>'номера продуктов'!AC105</f>
        <v>Бутылка стеклянная</v>
      </c>
      <c r="AD105" s="137">
        <f>'номера продуктов'!AD105</f>
        <v>0</v>
      </c>
      <c r="AE105" s="8">
        <f>'номера продуктов'!AE105</f>
        <v>0</v>
      </c>
      <c r="AF105" s="8" t="str">
        <f>'номера продуктов'!AF105</f>
        <v>ГОСТ 32131-2013</v>
      </c>
      <c r="AG105" s="8" t="str">
        <f>'номера продуктов'!AG105</f>
        <v>СТО 99982965-001-2008 с изменениями №1,2,3,4,5,6 от июля 2014г.</v>
      </c>
      <c r="AH105" s="13">
        <f>'номера продуктов'!AH105</f>
        <v>0</v>
      </c>
    </row>
    <row r="106" spans="1:34" x14ac:dyDescent="0.2">
      <c r="A106" s="8">
        <f>'номера продуктов'!A106</f>
        <v>105</v>
      </c>
      <c r="B106" s="8">
        <f>'номера продуктов'!B106</f>
        <v>14</v>
      </c>
      <c r="C106" s="14" t="str">
        <f>'номера продуктов'!C106</f>
        <v>Пиво</v>
      </c>
      <c r="D106" s="14" t="str">
        <f>'номера продуктов'!D106</f>
        <v>Карлсберг Казахстан</v>
      </c>
      <c r="E106" s="8" t="str">
        <f>'номера продуктов'!E106</f>
        <v>ВКП-2-500-Холстен</v>
      </c>
      <c r="F106" s="56">
        <f>'номера продуктов'!F106</f>
        <v>115350</v>
      </c>
      <c r="G106" s="8">
        <f>'номера продуктов'!G106</f>
        <v>14200105</v>
      </c>
      <c r="H106" s="8">
        <f>'номера продуктов'!H106</f>
        <v>500</v>
      </c>
      <c r="I106" s="14" t="str">
        <f>'номера продуктов'!I106</f>
        <v>500 мл Холстен</v>
      </c>
      <c r="J106" s="8">
        <f>'номера продуктов'!J106</f>
        <v>115350</v>
      </c>
      <c r="K106" s="14" t="str">
        <f>'номера продуктов'!K106</f>
        <v>ВКП-2-500-Холстен</v>
      </c>
      <c r="L106" s="8" t="str">
        <f>'номера продуктов'!L106</f>
        <v>BB</v>
      </c>
      <c r="M106" s="8">
        <f>'номера продуктов'!M106</f>
        <v>20</v>
      </c>
      <c r="N106" s="8">
        <f>'номера продуктов'!N106</f>
        <v>285</v>
      </c>
      <c r="O106" s="8">
        <f>'номера продуктов'!O106</f>
        <v>2176</v>
      </c>
      <c r="P106" s="8" t="str">
        <f>'номера продуктов'!P106</f>
        <v>CTPL(i)8</v>
      </c>
      <c r="Q106" s="8">
        <f>'номера продуктов'!Q106</f>
        <v>8</v>
      </c>
      <c r="R106" s="11">
        <f>'номера продуктов'!R106</f>
        <v>2258</v>
      </c>
      <c r="S106" s="8" t="str">
        <f>'номера продуктов'!S106</f>
        <v>1+8+1</v>
      </c>
      <c r="T106" s="8">
        <f>'номера продуктов'!T106</f>
        <v>0</v>
      </c>
      <c r="U106" s="14">
        <f>'номера продуктов'!U106</f>
        <v>0</v>
      </c>
      <c r="V106" s="8">
        <f>'номера продуктов'!V106</f>
        <v>0</v>
      </c>
      <c r="W106" s="8">
        <f>'номера продуктов'!W106</f>
        <v>0</v>
      </c>
      <c r="X106" s="8">
        <f>'номера продуктов'!X106</f>
        <v>0</v>
      </c>
      <c r="Y106" s="8">
        <f>'номера продуктов'!Y106</f>
        <v>8</v>
      </c>
      <c r="Z106" s="8">
        <f>'номера продуктов'!Z106</f>
        <v>1</v>
      </c>
      <c r="AA106" s="8">
        <f>'номера продуктов'!AA106</f>
        <v>0</v>
      </c>
      <c r="AB106" s="8">
        <f>'номера продуктов'!AB106</f>
        <v>0</v>
      </c>
      <c r="AC106" s="8" t="str">
        <f>'номера продуктов'!AC106</f>
        <v>Бутылка стеклянная</v>
      </c>
      <c r="AD106" s="137">
        <f>'номера продуктов'!AD106</f>
        <v>0</v>
      </c>
      <c r="AE106" s="8">
        <f>'номера продуктов'!AE106</f>
        <v>0</v>
      </c>
      <c r="AF106" s="8" t="str">
        <f>'номера продуктов'!AF106</f>
        <v>ГОСТ 32131-2013</v>
      </c>
      <c r="AG106" s="8" t="str">
        <f>'номера продуктов'!AG106</f>
        <v>СТО 99982965-001-2008 с изменениями №1,2,3,4,5,6 от июля 2014г.</v>
      </c>
      <c r="AH106" s="13">
        <f>'номера продуктов'!AH106</f>
        <v>0</v>
      </c>
    </row>
    <row r="107" spans="1:34" ht="12.75" customHeight="1" x14ac:dyDescent="0.2">
      <c r="A107" s="8">
        <f>'номера продуктов'!A107</f>
        <v>106</v>
      </c>
      <c r="B107" s="8">
        <f>'номера продуктов'!B107</f>
        <v>14</v>
      </c>
      <c r="C107" s="14" t="str">
        <f>'номера продуктов'!C107</f>
        <v>Пиво</v>
      </c>
      <c r="D107" s="14" t="str">
        <f>'номера продуктов'!D107</f>
        <v>Балтика</v>
      </c>
      <c r="E107" s="8" t="str">
        <f>'номера продуктов'!E107</f>
        <v>КПН-1-500-Сталкер</v>
      </c>
      <c r="F107" s="56">
        <f>'номера продуктов'!F107</f>
        <v>114850</v>
      </c>
      <c r="G107" s="8">
        <f>'номера продуктов'!G107</f>
        <v>14100106</v>
      </c>
      <c r="H107" s="8">
        <f>'номера продуктов'!H107</f>
        <v>500</v>
      </c>
      <c r="I107" s="14" t="str">
        <f>'номера продуктов'!I107</f>
        <v>500 мл Сталкер</v>
      </c>
      <c r="J107" s="8">
        <f>'номера продуктов'!J107</f>
        <v>114850</v>
      </c>
      <c r="K107" s="14" t="str">
        <f>'номера продуктов'!K107</f>
        <v>КПН-1-500-Сталкер</v>
      </c>
      <c r="L107" s="8" t="str">
        <f>'номера продуктов'!L107</f>
        <v>BB</v>
      </c>
      <c r="M107" s="8">
        <f>'номера продуктов'!M107</f>
        <v>10</v>
      </c>
      <c r="N107" s="8">
        <f>'номера продуктов'!N107</f>
        <v>365</v>
      </c>
      <c r="O107" s="8">
        <f>'номера продуктов'!O107</f>
        <v>1904</v>
      </c>
      <c r="P107" s="8" t="str">
        <f>'номера продуктов'!P107</f>
        <v>PTPL(i)7</v>
      </c>
      <c r="Q107" s="8">
        <f>'номера продуктов'!Q107</f>
        <v>7</v>
      </c>
      <c r="R107" s="11">
        <f>'номера продуктов'!R107</f>
        <v>2061</v>
      </c>
      <c r="S107" s="8" t="str">
        <f>'номера продуктов'!S107</f>
        <v>7+1</v>
      </c>
      <c r="T107" s="8">
        <f>'номера продуктов'!T107</f>
        <v>0</v>
      </c>
      <c r="U107" s="14">
        <f>'номера продуктов'!U107</f>
        <v>0</v>
      </c>
      <c r="V107" s="8" t="str">
        <f>'номера продуктов'!V107</f>
        <v>просмотр</v>
      </c>
      <c r="W107" s="8">
        <f>'номера продуктов'!W107</f>
        <v>0</v>
      </c>
      <c r="X107" s="8">
        <f>'номера продуктов'!X107</f>
        <v>1</v>
      </c>
      <c r="Y107" s="8">
        <f>'номера продуктов'!Y107</f>
        <v>7</v>
      </c>
      <c r="Z107" s="8">
        <f>'номера продуктов'!Z107</f>
        <v>0</v>
      </c>
      <c r="AA107" s="8">
        <f>'номера продуктов'!AA107</f>
        <v>0</v>
      </c>
      <c r="AB107" s="8">
        <f>'номера продуктов'!AB107</f>
        <v>0</v>
      </c>
      <c r="AC107" s="8" t="str">
        <f>'номера продуктов'!AC107</f>
        <v>Бутылка стеклянная</v>
      </c>
      <c r="AD107" s="137">
        <f>'номера продуктов'!AD107</f>
        <v>0</v>
      </c>
      <c r="AE107" s="8">
        <f>'номера продуктов'!AE107</f>
        <v>0</v>
      </c>
      <c r="AF107" s="8" t="str">
        <f>'номера продуктов'!AF107</f>
        <v>ГОСТ 32131-2013</v>
      </c>
      <c r="AG107" s="8" t="str">
        <f>'номера продуктов'!AG107</f>
        <v>СТО 99982965-001-2008 с изменениями №1,2,3,4,5,6 от июля 2014г.</v>
      </c>
      <c r="AH107" s="13">
        <f>'номера продуктов'!AH107</f>
        <v>0</v>
      </c>
    </row>
    <row r="108" spans="1:34" x14ac:dyDescent="0.2">
      <c r="A108" s="8">
        <f>'номера продуктов'!A108</f>
        <v>107</v>
      </c>
      <c r="B108" s="8">
        <f>'номера продуктов'!B108</f>
        <v>14</v>
      </c>
      <c r="C108" s="14" t="str">
        <f>'номера продуктов'!C108</f>
        <v>Пиво</v>
      </c>
      <c r="D108" s="14" t="str">
        <f>'номера продуктов'!D108</f>
        <v>Карлсберг Казахстан</v>
      </c>
      <c r="E108" s="8" t="str">
        <f>'номера продуктов'!E108</f>
        <v>КПН-1-500-Сталкер</v>
      </c>
      <c r="F108" s="56">
        <f>'номера продуктов'!F108</f>
        <v>114850</v>
      </c>
      <c r="G108" s="8">
        <f>'номера продуктов'!G108</f>
        <v>14100107</v>
      </c>
      <c r="H108" s="8">
        <f>'номера продуктов'!H108</f>
        <v>500</v>
      </c>
      <c r="I108" s="14" t="str">
        <f>'номера продуктов'!I108</f>
        <v>500 мл Сталкер</v>
      </c>
      <c r="J108" s="8">
        <f>'номера продуктов'!J108</f>
        <v>114850</v>
      </c>
      <c r="K108" s="14" t="str">
        <f>'номера продуктов'!K108</f>
        <v>КПН-1-500-Сталкер</v>
      </c>
      <c r="L108" s="8" t="str">
        <f>'номера продуктов'!L108</f>
        <v>BB</v>
      </c>
      <c r="M108" s="8">
        <f>'номера продуктов'!M108</f>
        <v>10</v>
      </c>
      <c r="N108" s="8">
        <f>'номера продуктов'!N108</f>
        <v>365</v>
      </c>
      <c r="O108" s="8">
        <f>'номера продуктов'!O108</f>
        <v>1904</v>
      </c>
      <c r="P108" s="8" t="str">
        <f>'номера продуктов'!P108</f>
        <v>CTPL(i)7</v>
      </c>
      <c r="Q108" s="8">
        <f>'номера продуктов'!Q108</f>
        <v>7</v>
      </c>
      <c r="R108" s="11">
        <f>'номера продуктов'!R108</f>
        <v>2090</v>
      </c>
      <c r="S108" s="8" t="str">
        <f>'номера продуктов'!S108</f>
        <v>7+1</v>
      </c>
      <c r="T108" s="8">
        <f>'номера продуктов'!T108</f>
        <v>0</v>
      </c>
      <c r="U108" s="14" t="str">
        <f>'номера продуктов'!U108</f>
        <v>стрепповка+рамка деревянная</v>
      </c>
      <c r="V108" s="8" t="str">
        <f>'номера продуктов'!V108</f>
        <v>просмотр</v>
      </c>
      <c r="W108" s="8">
        <f>'номера продуктов'!W108</f>
        <v>0</v>
      </c>
      <c r="X108" s="8">
        <f>'номера продуктов'!X108</f>
        <v>0</v>
      </c>
      <c r="Y108" s="8">
        <f>'номера продуктов'!Y108</f>
        <v>7</v>
      </c>
      <c r="Z108" s="8">
        <f>'номера продуктов'!Z108</f>
        <v>1</v>
      </c>
      <c r="AA108" s="8">
        <f>'номера продуктов'!AA108</f>
        <v>0</v>
      </c>
      <c r="AB108" s="8">
        <f>'номера продуктов'!AB108</f>
        <v>0</v>
      </c>
      <c r="AC108" s="8" t="str">
        <f>'номера продуктов'!AC108</f>
        <v>Бутылка стеклянная</v>
      </c>
      <c r="AD108" s="137">
        <f>'номера продуктов'!AD108</f>
        <v>0</v>
      </c>
      <c r="AE108" s="8">
        <f>'номера продуктов'!AE108</f>
        <v>0</v>
      </c>
      <c r="AF108" s="8" t="str">
        <f>'номера продуктов'!AF108</f>
        <v>ГОСТ 32131-2013</v>
      </c>
      <c r="AG108" s="8" t="str">
        <f>'номера продуктов'!AG108</f>
        <v>СТО 99982965-001-2008 с изменениями №1,2,3,4,5,6 от июля 2014г.</v>
      </c>
      <c r="AH108" s="13">
        <f>'номера продуктов'!AH108</f>
        <v>0</v>
      </c>
    </row>
    <row r="109" spans="1:34" x14ac:dyDescent="0.2">
      <c r="A109" s="8">
        <f>'номера продуктов'!A109</f>
        <v>108</v>
      </c>
      <c r="B109" s="8">
        <f>'номера продуктов'!B109</f>
        <v>14</v>
      </c>
      <c r="C109" s="14" t="str">
        <f>'номера продуктов'!C109</f>
        <v>Пиво</v>
      </c>
      <c r="D109" s="14" t="str">
        <f>'номера продуктов'!D109</f>
        <v>Балтика</v>
      </c>
      <c r="E109" s="8" t="str">
        <f>'номера продуктов'!E109</f>
        <v>КПН-1-500-Сталкер</v>
      </c>
      <c r="F109" s="56">
        <f>'номера продуктов'!F109</f>
        <v>114850</v>
      </c>
      <c r="G109" s="8">
        <f>'номера продуктов'!G109</f>
        <v>14100108</v>
      </c>
      <c r="H109" s="8">
        <f>'номера продуктов'!H109</f>
        <v>500</v>
      </c>
      <c r="I109" s="14" t="str">
        <f>'номера продуктов'!I109</f>
        <v>500 мл Сталкер</v>
      </c>
      <c r="J109" s="8">
        <f>'номера продуктов'!J109</f>
        <v>114850</v>
      </c>
      <c r="K109" s="14" t="str">
        <f>'номера продуктов'!K109</f>
        <v>КПН-1-500-Сталкер</v>
      </c>
      <c r="L109" s="8" t="str">
        <f>'номера продуктов'!L109</f>
        <v>BB</v>
      </c>
      <c r="M109" s="8">
        <f>'номера продуктов'!M109</f>
        <v>10</v>
      </c>
      <c r="N109" s="8">
        <f>'номера продуктов'!N109</f>
        <v>365</v>
      </c>
      <c r="O109" s="8">
        <f>'номера продуктов'!O109</f>
        <v>1904</v>
      </c>
      <c r="P109" s="8" t="str">
        <f>'номера продуктов'!P109</f>
        <v>CTIN(i)7</v>
      </c>
      <c r="Q109" s="8">
        <f>'номера продуктов'!Q109</f>
        <v>7</v>
      </c>
      <c r="R109" s="11">
        <f>'номера продуктов'!R109</f>
        <v>2070</v>
      </c>
      <c r="S109" s="8" t="str">
        <f>'номера продуктов'!S109</f>
        <v>7+1</v>
      </c>
      <c r="T109" s="8">
        <f>'номера продуктов'!T109</f>
        <v>0</v>
      </c>
      <c r="U109" s="14">
        <f>'номера продуктов'!U109</f>
        <v>0</v>
      </c>
      <c r="V109" s="8" t="str">
        <f>'номера продуктов'!V109</f>
        <v>просмотр</v>
      </c>
      <c r="W109" s="8">
        <f>'номера продуктов'!W109</f>
        <v>0</v>
      </c>
      <c r="X109" s="8">
        <f>'номера продуктов'!X109</f>
        <v>0</v>
      </c>
      <c r="Y109" s="8">
        <f>'номера продуктов'!Y109</f>
        <v>0</v>
      </c>
      <c r="Z109" s="8">
        <f>'номера продуктов'!Z109</f>
        <v>7</v>
      </c>
      <c r="AA109" s="8">
        <f>'номера продуктов'!AA109</f>
        <v>1</v>
      </c>
      <c r="AB109" s="8">
        <f>'номера продуктов'!AB109</f>
        <v>0</v>
      </c>
      <c r="AC109" s="8" t="str">
        <f>'номера продуктов'!AC109</f>
        <v>Бутылка стеклянная</v>
      </c>
      <c r="AD109" s="137">
        <f>'номера продуктов'!AD109</f>
        <v>0</v>
      </c>
      <c r="AE109" s="8">
        <f>'номера продуктов'!AE109</f>
        <v>0</v>
      </c>
      <c r="AF109" s="8" t="str">
        <f>'номера продуктов'!AF109</f>
        <v>ГОСТ 32131-2013</v>
      </c>
      <c r="AG109" s="8" t="str">
        <f>'номера продуктов'!AG109</f>
        <v>СТО 99982965-001-2008 с изменениями №1,2,3,4,5,6 от июля 2014г.</v>
      </c>
      <c r="AH109" s="13">
        <f>'номера продуктов'!AH109</f>
        <v>0</v>
      </c>
    </row>
    <row r="110" spans="1:34" x14ac:dyDescent="0.2">
      <c r="A110" s="8">
        <f>'номера продуктов'!A110</f>
        <v>109</v>
      </c>
      <c r="B110" s="8">
        <f>'номера продуктов'!B110</f>
        <v>14</v>
      </c>
      <c r="C110" s="14" t="str">
        <f>'номера продуктов'!C110</f>
        <v>Пиво</v>
      </c>
      <c r="D110" s="14" t="str">
        <f>'номера продуктов'!D110</f>
        <v>Балтика</v>
      </c>
      <c r="E110" s="8" t="str">
        <f>'номера продуктов'!E110</f>
        <v>КПН-1-500-Сталкер</v>
      </c>
      <c r="F110" s="56">
        <f>'номера продуктов'!F110</f>
        <v>114850</v>
      </c>
      <c r="G110" s="8">
        <f>'номера продуктов'!G110</f>
        <v>14100109</v>
      </c>
      <c r="H110" s="8">
        <f>'номера продуктов'!H110</f>
        <v>500</v>
      </c>
      <c r="I110" s="14" t="str">
        <f>'номера продуктов'!I110</f>
        <v>500 мл Сталкер</v>
      </c>
      <c r="J110" s="8">
        <f>'номера продуктов'!J110</f>
        <v>114850</v>
      </c>
      <c r="K110" s="14" t="str">
        <f>'номера продуктов'!K110</f>
        <v>КПН-1-500-Сталкер</v>
      </c>
      <c r="L110" s="8" t="str">
        <f>'номера продуктов'!L110</f>
        <v>BB</v>
      </c>
      <c r="M110" s="8">
        <f>'номера продуктов'!M110</f>
        <v>10</v>
      </c>
      <c r="N110" s="8">
        <f>'номера продуктов'!N110</f>
        <v>365</v>
      </c>
      <c r="O110" s="8">
        <f>'номера продуктов'!O110</f>
        <v>1632</v>
      </c>
      <c r="P110" s="8" t="str">
        <f>'номера продуктов'!P110</f>
        <v>CTIN(i)6</v>
      </c>
      <c r="Q110" s="8">
        <f>'номера продуктов'!Q110</f>
        <v>6</v>
      </c>
      <c r="R110" s="11">
        <f>'номера продуктов'!R110</f>
        <v>1795</v>
      </c>
      <c r="S110" s="8" t="str">
        <f>'номера продуктов'!S110</f>
        <v>6+1</v>
      </c>
      <c r="T110" s="8">
        <f>'номера продуктов'!T110</f>
        <v>0</v>
      </c>
      <c r="U110" s="14">
        <f>'номера продуктов'!U110</f>
        <v>0</v>
      </c>
      <c r="V110" s="8" t="str">
        <f>'номера продуктов'!V110</f>
        <v>просмотр</v>
      </c>
      <c r="W110" s="8">
        <f>'номера продуктов'!W110</f>
        <v>0</v>
      </c>
      <c r="X110" s="8">
        <f>'номера продуктов'!X110</f>
        <v>0</v>
      </c>
      <c r="Y110" s="8">
        <f>'номера продуктов'!Y110</f>
        <v>0</v>
      </c>
      <c r="Z110" s="8">
        <f>'номера продуктов'!Z110</f>
        <v>6</v>
      </c>
      <c r="AA110" s="8">
        <f>'номера продуктов'!AA110</f>
        <v>1</v>
      </c>
      <c r="AB110" s="8">
        <f>'номера продуктов'!AB110</f>
        <v>0</v>
      </c>
      <c r="AC110" s="8" t="str">
        <f>'номера продуктов'!AC110</f>
        <v>Бутылка стеклянная</v>
      </c>
      <c r="AD110" s="137">
        <f>'номера продуктов'!AD110</f>
        <v>0</v>
      </c>
      <c r="AE110" s="8">
        <f>'номера продуктов'!AE110</f>
        <v>0</v>
      </c>
      <c r="AF110" s="8" t="str">
        <f>'номера продуктов'!AF110</f>
        <v>ГОСТ 32131-2013</v>
      </c>
      <c r="AG110" s="8" t="str">
        <f>'номера продуктов'!AG110</f>
        <v>СТО 99982965-001-2008 с изменениями №1,2,3,4,5,6 от июля 2014г.</v>
      </c>
      <c r="AH110" s="13">
        <f>'номера продуктов'!AH110</f>
        <v>0</v>
      </c>
    </row>
    <row r="111" spans="1:34" x14ac:dyDescent="0.2">
      <c r="A111" s="8">
        <f>'номера продуктов'!A111</f>
        <v>110</v>
      </c>
      <c r="B111" s="8">
        <f>'номера продуктов'!B111</f>
        <v>14</v>
      </c>
      <c r="C111" s="14" t="str">
        <f>'номера продуктов'!C111</f>
        <v>Пиво</v>
      </c>
      <c r="D111" s="14" t="str">
        <f>'номера продуктов'!D111</f>
        <v>Балтика</v>
      </c>
      <c r="E111" s="8" t="str">
        <f>'номера продуктов'!E111</f>
        <v>КПН-1-500-Сталкер</v>
      </c>
      <c r="F111" s="56">
        <f>'номера продуктов'!F111</f>
        <v>114850</v>
      </c>
      <c r="G111" s="8">
        <f>'номера продуктов'!G111</f>
        <v>14100110</v>
      </c>
      <c r="H111" s="8">
        <f>'номера продуктов'!H111</f>
        <v>500</v>
      </c>
      <c r="I111" s="14" t="str">
        <f>'номера продуктов'!I111</f>
        <v>500 мл Сталкер</v>
      </c>
      <c r="J111" s="8">
        <f>'номера продуктов'!J111</f>
        <v>114850</v>
      </c>
      <c r="K111" s="14" t="str">
        <f>'номера продуктов'!K111</f>
        <v>КПН-1-500-Сталкер</v>
      </c>
      <c r="L111" s="8" t="str">
        <f>'номера продуктов'!L111</f>
        <v>BB</v>
      </c>
      <c r="M111" s="8">
        <f>'номера продуктов'!M111</f>
        <v>10</v>
      </c>
      <c r="N111" s="8">
        <f>'номера продуктов'!N111</f>
        <v>365</v>
      </c>
      <c r="O111" s="8">
        <f>'номера продуктов'!O111</f>
        <v>1360</v>
      </c>
      <c r="P111" s="8" t="str">
        <f>'номера продуктов'!P111</f>
        <v>CTIN(i)5</v>
      </c>
      <c r="Q111" s="8">
        <f>'номера продуктов'!Q111</f>
        <v>5</v>
      </c>
      <c r="R111" s="11">
        <f>'номера продуктов'!R111</f>
        <v>1525</v>
      </c>
      <c r="S111" s="8" t="str">
        <f>'номера продуктов'!S111</f>
        <v>5+1</v>
      </c>
      <c r="T111" s="8">
        <f>'номера продуктов'!T111</f>
        <v>0</v>
      </c>
      <c r="U111" s="14">
        <f>'номера продуктов'!U111</f>
        <v>0</v>
      </c>
      <c r="V111" s="8" t="str">
        <f>'номера продуктов'!V111</f>
        <v>просмотр</v>
      </c>
      <c r="W111" s="8">
        <f>'номера продуктов'!W111</f>
        <v>0</v>
      </c>
      <c r="X111" s="8">
        <f>'номера продуктов'!X111</f>
        <v>0</v>
      </c>
      <c r="Y111" s="8">
        <f>'номера продуктов'!Y111</f>
        <v>0</v>
      </c>
      <c r="Z111" s="8">
        <f>'номера продуктов'!Z111</f>
        <v>5</v>
      </c>
      <c r="AA111" s="8">
        <f>'номера продуктов'!AA111</f>
        <v>1</v>
      </c>
      <c r="AB111" s="8">
        <f>'номера продуктов'!AB111</f>
        <v>0</v>
      </c>
      <c r="AC111" s="8" t="str">
        <f>'номера продуктов'!AC111</f>
        <v>Бутылка стеклянная</v>
      </c>
      <c r="AD111" s="137">
        <f>'номера продуктов'!AD111</f>
        <v>0</v>
      </c>
      <c r="AE111" s="8">
        <f>'номера продуктов'!AE111</f>
        <v>0</v>
      </c>
      <c r="AF111" s="8" t="str">
        <f>'номера продуктов'!AF111</f>
        <v>ГОСТ 32131-2013</v>
      </c>
      <c r="AG111" s="8" t="str">
        <f>'номера продуктов'!AG111</f>
        <v>СТО 99982965-001-2008 с изменениями №1,2,3,4,5,6 от июля 2014г.</v>
      </c>
      <c r="AH111" s="13">
        <f>'номера продуктов'!AH111</f>
        <v>0</v>
      </c>
    </row>
    <row r="112" spans="1:34" x14ac:dyDescent="0.2">
      <c r="A112" s="8">
        <f>'номера продуктов'!A112</f>
        <v>111</v>
      </c>
      <c r="B112" s="8">
        <f>'номера продуктов'!B112</f>
        <v>14</v>
      </c>
      <c r="C112" s="14" t="str">
        <f>'номера продуктов'!C112</f>
        <v>Пиво</v>
      </c>
      <c r="D112" s="14" t="str">
        <f>'номера продуктов'!D112</f>
        <v>Балтика</v>
      </c>
      <c r="E112" s="8" t="str">
        <f>'номера продуктов'!E112</f>
        <v>КПН-1-500-Сталкер</v>
      </c>
      <c r="F112" s="56">
        <f>'номера продуктов'!F112</f>
        <v>114850</v>
      </c>
      <c r="G112" s="8">
        <f>'номера продуктов'!G112</f>
        <v>14100111</v>
      </c>
      <c r="H112" s="8">
        <f>'номера продуктов'!H112</f>
        <v>500</v>
      </c>
      <c r="I112" s="14" t="str">
        <f>'номера продуктов'!I112</f>
        <v>500 мл Сталкер</v>
      </c>
      <c r="J112" s="8">
        <f>'номера продуктов'!J112</f>
        <v>114850</v>
      </c>
      <c r="K112" s="14" t="str">
        <f>'номера продуктов'!K112</f>
        <v>КПН-1-500-Сталкер</v>
      </c>
      <c r="L112" s="8" t="str">
        <f>'номера продуктов'!L112</f>
        <v>BB</v>
      </c>
      <c r="M112" s="8">
        <f>'номера продуктов'!M112</f>
        <v>10</v>
      </c>
      <c r="N112" s="8">
        <f>'номера продуктов'!N112</f>
        <v>365</v>
      </c>
      <c r="O112" s="8">
        <f>'номера продуктов'!O112</f>
        <v>1360</v>
      </c>
      <c r="P112" s="8" t="str">
        <f>'номера продуктов'!P112</f>
        <v>PTPL(i)5</v>
      </c>
      <c r="Q112" s="8">
        <f>'номера продуктов'!Q112</f>
        <v>5</v>
      </c>
      <c r="R112" s="11">
        <f>'номера продуктов'!R112</f>
        <v>1545</v>
      </c>
      <c r="S112" s="8" t="str">
        <f>'номера продуктов'!S112</f>
        <v>5+1</v>
      </c>
      <c r="T112" s="8">
        <f>'номера продуктов'!T112</f>
        <v>0</v>
      </c>
      <c r="U112" s="14" t="str">
        <f>'номера продуктов'!U112</f>
        <v>стрепповка</v>
      </c>
      <c r="V112" s="8" t="str">
        <f>'номера продуктов'!V112</f>
        <v>просмотр</v>
      </c>
      <c r="W112" s="8">
        <f>'номера продуктов'!W112</f>
        <v>0</v>
      </c>
      <c r="X112" s="8">
        <f>'номера продуктов'!X112</f>
        <v>1</v>
      </c>
      <c r="Y112" s="8">
        <f>'номера продуктов'!Y112</f>
        <v>5</v>
      </c>
      <c r="Z112" s="8">
        <f>'номера продуктов'!Z112</f>
        <v>0</v>
      </c>
      <c r="AA112" s="8">
        <f>'номера продуктов'!AA112</f>
        <v>0</v>
      </c>
      <c r="AB112" s="8">
        <f>'номера продуктов'!AB112</f>
        <v>0</v>
      </c>
      <c r="AC112" s="8" t="str">
        <f>'номера продуктов'!AC112</f>
        <v>Бутылка стеклянная</v>
      </c>
      <c r="AD112" s="137">
        <f>'номера продуктов'!AD112</f>
        <v>0</v>
      </c>
      <c r="AE112" s="8">
        <f>'номера продуктов'!AE112</f>
        <v>0</v>
      </c>
      <c r="AF112" s="8" t="str">
        <f>'номера продуктов'!AF112</f>
        <v>ГОСТ 32131-2013</v>
      </c>
      <c r="AG112" s="8" t="str">
        <f>'номера продуктов'!AG112</f>
        <v>СТО 99982965-001-2008 с изменениями №1,2,3,4,5,6 от июля 2014г.</v>
      </c>
      <c r="AH112" s="13">
        <f>'номера продуктов'!AH112</f>
        <v>0</v>
      </c>
    </row>
    <row r="113" spans="1:34" x14ac:dyDescent="0.2">
      <c r="A113" s="8">
        <f>'номера продуктов'!A113</f>
        <v>112</v>
      </c>
      <c r="B113" s="8">
        <f>'номера продуктов'!B113</f>
        <v>14</v>
      </c>
      <c r="C113" s="14" t="str">
        <f>'номера продуктов'!C113</f>
        <v>Пиво</v>
      </c>
      <c r="D113" s="14" t="str">
        <f>'номера продуктов'!D113</f>
        <v>Хейнекен</v>
      </c>
      <c r="E113" s="8" t="str">
        <f>'номера продуктов'!E113</f>
        <v>КПНв-500-Медведи</v>
      </c>
      <c r="F113" s="56">
        <f>'номера продуктов'!F113</f>
        <v>121150</v>
      </c>
      <c r="G113" s="8">
        <f>'номера продуктов'!G113</f>
        <v>14200112</v>
      </c>
      <c r="H113" s="8">
        <f>'номера продуктов'!H113</f>
        <v>500</v>
      </c>
      <c r="I113" s="14" t="str">
        <f>'номера продуктов'!I113</f>
        <v>500 мл Три Медведя</v>
      </c>
      <c r="J113" s="8">
        <f>'номера продуктов'!J113</f>
        <v>121150</v>
      </c>
      <c r="K113" s="14" t="str">
        <f>'номера продуктов'!K113</f>
        <v>КПНв-500-Медведи</v>
      </c>
      <c r="L113" s="8" t="str">
        <f>'номера продуктов'!L113</f>
        <v>NNPB</v>
      </c>
      <c r="M113" s="8">
        <f>'номера продуктов'!M113</f>
        <v>20</v>
      </c>
      <c r="N113" s="8">
        <f>'номера продуктов'!N113</f>
        <v>275</v>
      </c>
      <c r="O113" s="8">
        <f>'номера продуктов'!O113</f>
        <v>1960</v>
      </c>
      <c r="P113" s="8" t="str">
        <f>'номера продуктов'!P113</f>
        <v>PTPL(i)7</v>
      </c>
      <c r="Q113" s="8">
        <f>'номера продуктов'!Q113</f>
        <v>7</v>
      </c>
      <c r="R113" s="11">
        <f>'номера продуктов'!R113</f>
        <v>2070</v>
      </c>
      <c r="S113" s="8" t="str">
        <f>'номера продуктов'!S113</f>
        <v>7+1</v>
      </c>
      <c r="T113" s="8">
        <f>'номера продуктов'!T113</f>
        <v>0</v>
      </c>
      <c r="U113" s="14">
        <f>'номера продуктов'!U113</f>
        <v>0</v>
      </c>
      <c r="V113" s="8">
        <f>'номера продуктов'!V113</f>
        <v>0</v>
      </c>
      <c r="W113" s="8">
        <f>'номера продуктов'!W113</f>
        <v>0</v>
      </c>
      <c r="X113" s="8">
        <f>'номера продуктов'!X113</f>
        <v>1</v>
      </c>
      <c r="Y113" s="8">
        <f>'номера продуктов'!Y113</f>
        <v>7</v>
      </c>
      <c r="Z113" s="8">
        <f>'номера продуктов'!Z113</f>
        <v>0</v>
      </c>
      <c r="AA113" s="8">
        <f>'номера продуктов'!AA113</f>
        <v>0</v>
      </c>
      <c r="AB113" s="8">
        <f>'номера продуктов'!AB113</f>
        <v>0</v>
      </c>
      <c r="AC113" s="8" t="str">
        <f>'номера продуктов'!AC113</f>
        <v>Бутылка стеклянная</v>
      </c>
      <c r="AD113" s="137">
        <f>'номера продуктов'!AD113</f>
        <v>0</v>
      </c>
      <c r="AE113" s="8">
        <f>'номера продуктов'!AE113</f>
        <v>0</v>
      </c>
      <c r="AF113" s="8" t="str">
        <f>'номера продуктов'!AF113</f>
        <v>ГОСТ 32131-2013</v>
      </c>
      <c r="AG113" s="8" t="str">
        <f>'номера продуктов'!AG113</f>
        <v>СТО 99982965-001-2008 с изменениями №1,2,3,4,5,6 от июля 2014г.</v>
      </c>
      <c r="AH113" s="13">
        <f>'номера продуктов'!AH113</f>
        <v>0</v>
      </c>
    </row>
    <row r="114" spans="1:34" x14ac:dyDescent="0.2">
      <c r="A114" s="8">
        <f>'номера продуктов'!A114</f>
        <v>113</v>
      </c>
      <c r="B114" s="8">
        <f>'номера продуктов'!B114</f>
        <v>14</v>
      </c>
      <c r="C114" s="14" t="str">
        <f>'номера продуктов'!C114</f>
        <v>Пиво</v>
      </c>
      <c r="D114" s="14" t="str">
        <f>'номера продуктов'!D114</f>
        <v>Хейнекен</v>
      </c>
      <c r="E114" s="8" t="str">
        <f>'номера продуктов'!E114</f>
        <v>КПНв-500-Медведи</v>
      </c>
      <c r="F114" s="56">
        <f>'номера продуктов'!F114</f>
        <v>121150</v>
      </c>
      <c r="G114" s="8">
        <f>'номера продуктов'!G114</f>
        <v>14200113</v>
      </c>
      <c r="H114" s="8">
        <f>'номера продуктов'!H114</f>
        <v>500</v>
      </c>
      <c r="I114" s="14" t="str">
        <f>'номера продуктов'!I114</f>
        <v>500 мл Три Медведя</v>
      </c>
      <c r="J114" s="8">
        <f>'номера продуктов'!J114</f>
        <v>121150</v>
      </c>
      <c r="K114" s="14" t="str">
        <f>'номера продуктов'!K114</f>
        <v>КПНв-500-Медведи</v>
      </c>
      <c r="L114" s="8" t="str">
        <f>'номера продуктов'!L114</f>
        <v>NNPB</v>
      </c>
      <c r="M114" s="8">
        <f>'номера продуктов'!M114</f>
        <v>20</v>
      </c>
      <c r="N114" s="8">
        <f>'номера продуктов'!N114</f>
        <v>275</v>
      </c>
      <c r="O114" s="8">
        <f>'номера продуктов'!O114</f>
        <v>1400</v>
      </c>
      <c r="P114" s="8" t="str">
        <f>'номера продуктов'!P114</f>
        <v>PTPL(i)5</v>
      </c>
      <c r="Q114" s="8">
        <f>'номера продуктов'!Q114</f>
        <v>5</v>
      </c>
      <c r="R114" s="11">
        <f>'номера продуктов'!R114</f>
        <v>1525</v>
      </c>
      <c r="S114" s="8" t="str">
        <f>'номера продуктов'!S114</f>
        <v>5+1</v>
      </c>
      <c r="T114" s="8">
        <f>'номера продуктов'!T114</f>
        <v>0</v>
      </c>
      <c r="U114" s="14">
        <f>'номера продуктов'!U114</f>
        <v>0</v>
      </c>
      <c r="V114" s="8">
        <f>'номера продуктов'!V114</f>
        <v>0</v>
      </c>
      <c r="W114" s="8">
        <f>'номера продуктов'!W114</f>
        <v>0</v>
      </c>
      <c r="X114" s="8">
        <f>'номера продуктов'!X114</f>
        <v>1</v>
      </c>
      <c r="Y114" s="8">
        <f>'номера продуктов'!Y114</f>
        <v>5</v>
      </c>
      <c r="Z114" s="8">
        <f>'номера продуктов'!Z114</f>
        <v>0</v>
      </c>
      <c r="AA114" s="8">
        <f>'номера продуктов'!AA114</f>
        <v>0</v>
      </c>
      <c r="AB114" s="8">
        <f>'номера продуктов'!AB114</f>
        <v>0</v>
      </c>
      <c r="AC114" s="8" t="str">
        <f>'номера продуктов'!AC114</f>
        <v>Бутылка стеклянная</v>
      </c>
      <c r="AD114" s="137">
        <f>'номера продуктов'!AD114</f>
        <v>0</v>
      </c>
      <c r="AE114" s="8">
        <f>'номера продуктов'!AE114</f>
        <v>0</v>
      </c>
      <c r="AF114" s="8" t="str">
        <f>'номера продуктов'!AF114</f>
        <v>ГОСТ 32131-2013</v>
      </c>
      <c r="AG114" s="8" t="str">
        <f>'номера продуктов'!AG114</f>
        <v>СТО 99982965-001-2008 с изменениями №1,2,3,4,5,6 от июля 2014г.</v>
      </c>
      <c r="AH114" s="13">
        <f>'номера продуктов'!AH114</f>
        <v>0</v>
      </c>
    </row>
    <row r="115" spans="1:34" x14ac:dyDescent="0.2">
      <c r="A115" s="8">
        <f>'номера продуктов'!A115</f>
        <v>114</v>
      </c>
      <c r="B115" s="8">
        <f>'номера продуктов'!B115</f>
        <v>14</v>
      </c>
      <c r="C115" s="14" t="str">
        <f>'номера продуктов'!C115</f>
        <v>Пиво</v>
      </c>
      <c r="D115" s="14" t="str">
        <f>'номера продуктов'!D115</f>
        <v>Хейнекен</v>
      </c>
      <c r="E115" s="8" t="str">
        <f>'номера продуктов'!E115</f>
        <v>КПНв-500-Медведи</v>
      </c>
      <c r="F115" s="56">
        <f>'номера продуктов'!F115</f>
        <v>121150</v>
      </c>
      <c r="G115" s="8">
        <f>'номера продуктов'!G115</f>
        <v>14200114</v>
      </c>
      <c r="H115" s="8">
        <f>'номера продуктов'!H115</f>
        <v>500</v>
      </c>
      <c r="I115" s="14" t="str">
        <f>'номера продуктов'!I115</f>
        <v>500 мл Три Медведя</v>
      </c>
      <c r="J115" s="8">
        <f>'номера продуктов'!J115</f>
        <v>121150</v>
      </c>
      <c r="K115" s="14" t="str">
        <f>'номера продуктов'!K115</f>
        <v>КПНв-500-Медведи</v>
      </c>
      <c r="L115" s="8" t="str">
        <f>'номера продуктов'!L115</f>
        <v>NNPB</v>
      </c>
      <c r="M115" s="8">
        <f>'номера продуктов'!M115</f>
        <v>20</v>
      </c>
      <c r="N115" s="8">
        <f>'номера продуктов'!N115</f>
        <v>275</v>
      </c>
      <c r="O115" s="8">
        <f>'номера продуктов'!O115</f>
        <v>1360</v>
      </c>
      <c r="P115" s="8" t="str">
        <f>'номера продуктов'!P115</f>
        <v>PTPL(i)5</v>
      </c>
      <c r="Q115" s="8">
        <f>'номера продуктов'!Q115</f>
        <v>5</v>
      </c>
      <c r="R115" s="11">
        <f>'номера продуктов'!R115</f>
        <v>1525</v>
      </c>
      <c r="S115" s="8" t="str">
        <f>'номера продуктов'!S115</f>
        <v>5+1</v>
      </c>
      <c r="T115" s="8">
        <f>'номера продуктов'!T115</f>
        <v>0</v>
      </c>
      <c r="U115" s="14">
        <f>'номера продуктов'!U115</f>
        <v>0</v>
      </c>
      <c r="V115" s="8">
        <f>'номера продуктов'!V115</f>
        <v>0</v>
      </c>
      <c r="W115" s="8">
        <f>'номера продуктов'!W115</f>
        <v>0</v>
      </c>
      <c r="X115" s="8">
        <f>'номера продуктов'!X115</f>
        <v>1</v>
      </c>
      <c r="Y115" s="8">
        <f>'номера продуктов'!Y115</f>
        <v>5</v>
      </c>
      <c r="Z115" s="8">
        <f>'номера продуктов'!Z115</f>
        <v>0</v>
      </c>
      <c r="AA115" s="8">
        <f>'номера продуктов'!AA115</f>
        <v>0</v>
      </c>
      <c r="AB115" s="8">
        <f>'номера продуктов'!AB115</f>
        <v>0</v>
      </c>
      <c r="AC115" s="8" t="str">
        <f>'номера продуктов'!AC115</f>
        <v>Бутылка стеклянная</v>
      </c>
      <c r="AD115" s="137">
        <f>'номера продуктов'!AD115</f>
        <v>0</v>
      </c>
      <c r="AE115" s="8">
        <f>'номера продуктов'!AE115</f>
        <v>0</v>
      </c>
      <c r="AF115" s="8" t="str">
        <f>'номера продуктов'!AF115</f>
        <v>ГОСТ 32131-2013</v>
      </c>
      <c r="AG115" s="8" t="str">
        <f>'номера продуктов'!AG115</f>
        <v>СТО 99982965-001-2008 с изменениями №1,2,3,4,5,6 от июля 2014г.</v>
      </c>
      <c r="AH115" s="13">
        <f>'номера продуктов'!AH115</f>
        <v>0</v>
      </c>
    </row>
    <row r="116" spans="1:34" x14ac:dyDescent="0.2">
      <c r="A116" s="8">
        <f>'номера продуктов'!A116</f>
        <v>115</v>
      </c>
      <c r="B116" s="8">
        <f>'номера продуктов'!B116</f>
        <v>14</v>
      </c>
      <c r="C116" s="14" t="str">
        <f>'номера продуктов'!C116</f>
        <v>Пиво</v>
      </c>
      <c r="D116" s="14" t="str">
        <f>'номера продуктов'!D116</f>
        <v>Хейнекен</v>
      </c>
      <c r="E116" s="8" t="str">
        <f>'номера продуктов'!E116</f>
        <v>КПНв-500-Медведи</v>
      </c>
      <c r="F116" s="56">
        <f>'номера продуктов'!F116</f>
        <v>121150</v>
      </c>
      <c r="G116" s="8">
        <f>'номера продуктов'!G116</f>
        <v>14200115</v>
      </c>
      <c r="H116" s="8">
        <f>'номера продуктов'!H116</f>
        <v>500</v>
      </c>
      <c r="I116" s="14" t="str">
        <f>'номера продуктов'!I116</f>
        <v>500 мл Три Медведя</v>
      </c>
      <c r="J116" s="8">
        <f>'номера продуктов'!J116</f>
        <v>121150</v>
      </c>
      <c r="K116" s="14" t="str">
        <f>'номера продуктов'!K116</f>
        <v>КПНв-500-Медведи</v>
      </c>
      <c r="L116" s="8" t="str">
        <f>'номера продуктов'!L116</f>
        <v>NNPB</v>
      </c>
      <c r="M116" s="8">
        <f>'номера продуктов'!M116</f>
        <v>20</v>
      </c>
      <c r="N116" s="8">
        <f>'номера продуктов'!N116</f>
        <v>275</v>
      </c>
      <c r="O116" s="8">
        <f>'номера продуктов'!O116</f>
        <v>1904</v>
      </c>
      <c r="P116" s="8" t="str">
        <f>'номера продуктов'!P116</f>
        <v>PTPL(i)7</v>
      </c>
      <c r="Q116" s="8">
        <f>'номера продуктов'!Q116</f>
        <v>7</v>
      </c>
      <c r="R116" s="11">
        <f>'номера продуктов'!R116</f>
        <v>2070</v>
      </c>
      <c r="S116" s="8" t="str">
        <f>'номера продуктов'!S116</f>
        <v>7+1</v>
      </c>
      <c r="T116" s="8">
        <f>'номера продуктов'!T116</f>
        <v>0</v>
      </c>
      <c r="U116" s="14">
        <f>'номера продуктов'!U116</f>
        <v>0</v>
      </c>
      <c r="V116" s="8">
        <f>'номера продуктов'!V116</f>
        <v>0</v>
      </c>
      <c r="W116" s="8">
        <f>'номера продуктов'!W116</f>
        <v>0</v>
      </c>
      <c r="X116" s="8">
        <f>'номера продуктов'!X116</f>
        <v>1</v>
      </c>
      <c r="Y116" s="8">
        <f>'номера продуктов'!Y116</f>
        <v>7</v>
      </c>
      <c r="Z116" s="8">
        <f>'номера продуктов'!Z116</f>
        <v>0</v>
      </c>
      <c r="AA116" s="8">
        <f>'номера продуктов'!AA116</f>
        <v>0</v>
      </c>
      <c r="AB116" s="8">
        <f>'номера продуктов'!AB116</f>
        <v>0</v>
      </c>
      <c r="AC116" s="8" t="str">
        <f>'номера продуктов'!AC116</f>
        <v>Бутылка стеклянная</v>
      </c>
      <c r="AD116" s="137">
        <f>'номера продуктов'!AD116</f>
        <v>0</v>
      </c>
      <c r="AE116" s="8">
        <f>'номера продуктов'!AE116</f>
        <v>0</v>
      </c>
      <c r="AF116" s="8" t="str">
        <f>'номера продуктов'!AF116</f>
        <v>ГОСТ 32131-2013</v>
      </c>
      <c r="AG116" s="8" t="str">
        <f>'номера продуктов'!AG116</f>
        <v>СТО 99982965-001-2008 с изменениями №1,2,3,4,5,6 от июля 2014г.</v>
      </c>
      <c r="AH116" s="13">
        <f>'номера продуктов'!AH116</f>
        <v>0</v>
      </c>
    </row>
    <row r="117" spans="1:34" x14ac:dyDescent="0.2">
      <c r="A117" s="8">
        <f>'номера продуктов'!A117</f>
        <v>116</v>
      </c>
      <c r="B117" s="8">
        <f>'номера продуктов'!B117</f>
        <v>14</v>
      </c>
      <c r="C117" s="14" t="str">
        <f>'номера продуктов'!C117</f>
        <v>Пиво</v>
      </c>
      <c r="D117" s="14" t="str">
        <f>'номера продуктов'!D117</f>
        <v>Хейнекен</v>
      </c>
      <c r="E117" s="8" t="str">
        <f>'номера продуктов'!E117</f>
        <v>КПНв-500-Медведи</v>
      </c>
      <c r="F117" s="56">
        <f>'номера продуктов'!F117</f>
        <v>121150</v>
      </c>
      <c r="G117" s="8">
        <f>'номера продуктов'!G117</f>
        <v>14200116</v>
      </c>
      <c r="H117" s="8">
        <f>'номера продуктов'!H117</f>
        <v>500</v>
      </c>
      <c r="I117" s="14" t="str">
        <f>'номера продуктов'!I117</f>
        <v>500 мл Три Медведя</v>
      </c>
      <c r="J117" s="8">
        <f>'номера продуктов'!J117</f>
        <v>121150</v>
      </c>
      <c r="K117" s="14" t="str">
        <f>'номера продуктов'!K117</f>
        <v>КПНв-500-Медведи</v>
      </c>
      <c r="L117" s="8" t="str">
        <f>'номера продуктов'!L117</f>
        <v>NNPB</v>
      </c>
      <c r="M117" s="8">
        <f>'номера продуктов'!M117</f>
        <v>20</v>
      </c>
      <c r="N117" s="8">
        <f>'номера продуктов'!N117</f>
        <v>275</v>
      </c>
      <c r="O117" s="8">
        <f>'номера продуктов'!O117</f>
        <v>1904</v>
      </c>
      <c r="P117" s="8" t="str">
        <f>'номера продуктов'!P117</f>
        <v>CTIN(i)7</v>
      </c>
      <c r="Q117" s="8">
        <f>'номера продуктов'!Q117</f>
        <v>7</v>
      </c>
      <c r="R117" s="11">
        <f>'номера продуктов'!R117</f>
        <v>2070</v>
      </c>
      <c r="S117" s="8" t="str">
        <f>'номера продуктов'!S117</f>
        <v>7+1</v>
      </c>
      <c r="T117" s="8">
        <f>'номера продуктов'!T117</f>
        <v>0</v>
      </c>
      <c r="U117" s="14">
        <f>'номера продуктов'!U117</f>
        <v>0</v>
      </c>
      <c r="V117" s="8">
        <f>'номера продуктов'!V117</f>
        <v>0</v>
      </c>
      <c r="W117" s="8">
        <f>'номера продуктов'!W117</f>
        <v>0</v>
      </c>
      <c r="X117" s="8">
        <f>'номера продуктов'!X117</f>
        <v>0</v>
      </c>
      <c r="Y117" s="8">
        <f>'номера продуктов'!Y117</f>
        <v>0</v>
      </c>
      <c r="Z117" s="8">
        <f>'номера продуктов'!Z117</f>
        <v>7</v>
      </c>
      <c r="AA117" s="8">
        <f>'номера продуктов'!AA117</f>
        <v>1</v>
      </c>
      <c r="AB117" s="8">
        <f>'номера продуктов'!AB117</f>
        <v>0</v>
      </c>
      <c r="AC117" s="8" t="str">
        <f>'номера продуктов'!AC117</f>
        <v>Бутылка стеклянная</v>
      </c>
      <c r="AD117" s="137">
        <f>'номера продуктов'!AD117</f>
        <v>0</v>
      </c>
      <c r="AE117" s="8">
        <f>'номера продуктов'!AE117</f>
        <v>0</v>
      </c>
      <c r="AF117" s="8" t="str">
        <f>'номера продуктов'!AF117</f>
        <v>ГОСТ 32131-2013</v>
      </c>
      <c r="AG117" s="8" t="str">
        <f>'номера продуктов'!AG117</f>
        <v>СТО 99982965-001-2008 с изменениями №1,2,3,4,5,6 от июля 2014г.</v>
      </c>
      <c r="AH117" s="13">
        <f>'номера продуктов'!AH117</f>
        <v>0</v>
      </c>
    </row>
    <row r="118" spans="1:34" s="15" customFormat="1" x14ac:dyDescent="0.2">
      <c r="A118" s="8">
        <f>'номера продуктов'!A118</f>
        <v>117</v>
      </c>
      <c r="B118" s="8">
        <f>'номера продуктов'!B118</f>
        <v>14</v>
      </c>
      <c r="C118" s="14" t="str">
        <f>'номера продуктов'!C118</f>
        <v>Пиво</v>
      </c>
      <c r="D118" s="14" t="str">
        <f>'номера продуктов'!D118</f>
        <v>Хейнекен</v>
      </c>
      <c r="E118" s="8" t="str">
        <f>'номера продуктов'!E118</f>
        <v>КПНв-500-Медведи</v>
      </c>
      <c r="F118" s="56">
        <f>'номера продуктов'!F118</f>
        <v>121150</v>
      </c>
      <c r="G118" s="8">
        <f>'номера продуктов'!G118</f>
        <v>14100117</v>
      </c>
      <c r="H118" s="8">
        <f>'номера продуктов'!H118</f>
        <v>500</v>
      </c>
      <c r="I118" s="14" t="str">
        <f>'номера продуктов'!I118</f>
        <v>500 мл Три Медведя</v>
      </c>
      <c r="J118" s="8">
        <f>'номера продуктов'!J118</f>
        <v>121150</v>
      </c>
      <c r="K118" s="14" t="str">
        <f>'номера продуктов'!K118</f>
        <v>КПНв-500-Медведи</v>
      </c>
      <c r="L118" s="8" t="str">
        <f>'номера продуктов'!L118</f>
        <v>NNPB</v>
      </c>
      <c r="M118" s="8">
        <f>'номера продуктов'!M118</f>
        <v>10</v>
      </c>
      <c r="N118" s="8">
        <f>'номера продуктов'!N118</f>
        <v>275</v>
      </c>
      <c r="O118" s="8">
        <f>'номера продуктов'!O118</f>
        <v>1360</v>
      </c>
      <c r="P118" s="8" t="str">
        <f>'номера продуктов'!P118</f>
        <v>PTPL(i)5</v>
      </c>
      <c r="Q118" s="8">
        <f>'номера продуктов'!Q118</f>
        <v>5</v>
      </c>
      <c r="R118" s="11">
        <f>'номера продуктов'!R118</f>
        <v>1525</v>
      </c>
      <c r="S118" s="8" t="str">
        <f>'номера продуктов'!S118</f>
        <v>5+1</v>
      </c>
      <c r="T118" s="8">
        <f>'номера продуктов'!T118</f>
        <v>0</v>
      </c>
      <c r="U118" s="14">
        <f>'номера продуктов'!U118</f>
        <v>0</v>
      </c>
      <c r="V118" s="8">
        <f>'номера продуктов'!V118</f>
        <v>0</v>
      </c>
      <c r="W118" s="8">
        <f>'номера продуктов'!W118</f>
        <v>0</v>
      </c>
      <c r="X118" s="8">
        <f>'номера продуктов'!X118</f>
        <v>1</v>
      </c>
      <c r="Y118" s="8">
        <f>'номера продуктов'!Y118</f>
        <v>5</v>
      </c>
      <c r="Z118" s="8">
        <f>'номера продуктов'!Z118</f>
        <v>0</v>
      </c>
      <c r="AA118" s="8">
        <f>'номера продуктов'!AA118</f>
        <v>0</v>
      </c>
      <c r="AB118" s="8">
        <f>'номера продуктов'!AB118</f>
        <v>0</v>
      </c>
      <c r="AC118" s="8" t="str">
        <f>'номера продуктов'!AC118</f>
        <v>Бутылка стеклянная</v>
      </c>
      <c r="AD118" s="137">
        <f>'номера продуктов'!AD118</f>
        <v>0</v>
      </c>
      <c r="AE118" s="8">
        <f>'номера продуктов'!AE118</f>
        <v>0</v>
      </c>
      <c r="AF118" s="8" t="str">
        <f>'номера продуктов'!AF118</f>
        <v>ГОСТ 32131-2013</v>
      </c>
      <c r="AG118" s="8" t="str">
        <f>'номера продуктов'!AG118</f>
        <v>СТО 99982965-001-2008 с изменениями №1,2,3,4,5,6 от июля 2014г.</v>
      </c>
      <c r="AH118" s="13">
        <f>'номера продуктов'!AH118</f>
        <v>0</v>
      </c>
    </row>
    <row r="119" spans="1:34" s="15" customFormat="1" x14ac:dyDescent="0.2">
      <c r="A119" s="8">
        <f>'номера продуктов'!A119</f>
        <v>118</v>
      </c>
      <c r="B119" s="8">
        <f>'номера продуктов'!B119</f>
        <v>14</v>
      </c>
      <c r="C119" s="14" t="str">
        <f>'номера продуктов'!C119</f>
        <v>Пиво</v>
      </c>
      <c r="D119" s="14" t="str">
        <f>'номера продуктов'!D119</f>
        <v>Хейнекен</v>
      </c>
      <c r="E119" s="8" t="str">
        <f>'номера продуктов'!E119</f>
        <v>КПНв-500-Медведи</v>
      </c>
      <c r="F119" s="56">
        <f>'номера продуктов'!F119</f>
        <v>121150</v>
      </c>
      <c r="G119" s="8">
        <f>'номера продуктов'!G119</f>
        <v>14100118</v>
      </c>
      <c r="H119" s="8">
        <f>'номера продуктов'!H119</f>
        <v>500</v>
      </c>
      <c r="I119" s="14" t="str">
        <f>'номера продуктов'!I119</f>
        <v>500 мл Три Медведя</v>
      </c>
      <c r="J119" s="8">
        <f>'номера продуктов'!J119</f>
        <v>121150</v>
      </c>
      <c r="K119" s="14" t="str">
        <f>'номера продуктов'!K119</f>
        <v>КПНв-500-Медведи</v>
      </c>
      <c r="L119" s="8" t="str">
        <f>'номера продуктов'!L119</f>
        <v>NNPB</v>
      </c>
      <c r="M119" s="8">
        <f>'номера продуктов'!M119</f>
        <v>10</v>
      </c>
      <c r="N119" s="8">
        <f>'номера продуктов'!N119</f>
        <v>275</v>
      </c>
      <c r="O119" s="8">
        <f>'номера продуктов'!O119</f>
        <v>1904</v>
      </c>
      <c r="P119" s="8" t="str">
        <f>'номера продуктов'!P119</f>
        <v>PTPL(i)7</v>
      </c>
      <c r="Q119" s="8">
        <f>'номера продуктов'!Q119</f>
        <v>7</v>
      </c>
      <c r="R119" s="11">
        <f>'номера продуктов'!R119</f>
        <v>2070</v>
      </c>
      <c r="S119" s="8" t="str">
        <f>'номера продуктов'!S119</f>
        <v>7+1</v>
      </c>
      <c r="T119" s="8">
        <f>'номера продуктов'!T119</f>
        <v>0</v>
      </c>
      <c r="U119" s="14">
        <f>'номера продуктов'!U119</f>
        <v>0</v>
      </c>
      <c r="V119" s="8">
        <f>'номера продуктов'!V119</f>
        <v>0</v>
      </c>
      <c r="W119" s="8">
        <f>'номера продуктов'!W119</f>
        <v>0</v>
      </c>
      <c r="X119" s="8">
        <f>'номера продуктов'!X119</f>
        <v>1</v>
      </c>
      <c r="Y119" s="8">
        <f>'номера продуктов'!Y119</f>
        <v>7</v>
      </c>
      <c r="Z119" s="8">
        <f>'номера продуктов'!Z119</f>
        <v>0</v>
      </c>
      <c r="AA119" s="8">
        <f>'номера продуктов'!AA119</f>
        <v>0</v>
      </c>
      <c r="AB119" s="8">
        <f>'номера продуктов'!AB119</f>
        <v>0</v>
      </c>
      <c r="AC119" s="8" t="str">
        <f>'номера продуктов'!AC119</f>
        <v>Бутылка стеклянная</v>
      </c>
      <c r="AD119" s="137">
        <f>'номера продуктов'!AD119</f>
        <v>0</v>
      </c>
      <c r="AE119" s="8">
        <f>'номера продуктов'!AE119</f>
        <v>0</v>
      </c>
      <c r="AF119" s="8" t="str">
        <f>'номера продуктов'!AF119</f>
        <v>ГОСТ 32131-2013</v>
      </c>
      <c r="AG119" s="8" t="str">
        <f>'номера продуктов'!AG119</f>
        <v>СТО 99982965-001-2008 с изменениями №1,2,3,4,5,6 от июля 2014г.</v>
      </c>
      <c r="AH119" s="13">
        <f>'номера продуктов'!AH119</f>
        <v>0</v>
      </c>
    </row>
    <row r="120" spans="1:34" s="15" customFormat="1" x14ac:dyDescent="0.2">
      <c r="A120" s="8">
        <f>'номера продуктов'!A120</f>
        <v>119</v>
      </c>
      <c r="B120" s="8">
        <f>'номера продуктов'!B120</f>
        <v>14</v>
      </c>
      <c r="C120" s="14" t="str">
        <f>'номера продуктов'!C120</f>
        <v>Пиво</v>
      </c>
      <c r="D120" s="14" t="str">
        <f>'номера продуктов'!D120</f>
        <v>Хейнекен</v>
      </c>
      <c r="E120" s="8" t="str">
        <f>'номера продуктов'!E120</f>
        <v>КПНн-500-Доктор Дизель</v>
      </c>
      <c r="F120" s="56">
        <f>'номера продуктов'!F120</f>
        <v>121250</v>
      </c>
      <c r="G120" s="8">
        <f>'номера продуктов'!G120</f>
        <v>14100119</v>
      </c>
      <c r="H120" s="8">
        <f>'номера продуктов'!H120</f>
        <v>500</v>
      </c>
      <c r="I120" s="14" t="str">
        <f>'номера продуктов'!I120</f>
        <v>500 мл Доктор Дизель</v>
      </c>
      <c r="J120" s="8">
        <f>'номера продуктов'!J120</f>
        <v>121250</v>
      </c>
      <c r="K120" s="14" t="str">
        <f>'номера продуктов'!K120</f>
        <v>КПНн-500-Доктор Дизель</v>
      </c>
      <c r="L120" s="8" t="str">
        <f>'номера продуктов'!L120</f>
        <v>NNPB</v>
      </c>
      <c r="M120" s="8">
        <f>'номера продуктов'!M120</f>
        <v>10</v>
      </c>
      <c r="N120" s="8">
        <f>'номера продуктов'!N120</f>
        <v>285</v>
      </c>
      <c r="O120" s="8">
        <f>'номера продуктов'!O120</f>
        <v>1400</v>
      </c>
      <c r="P120" s="8" t="str">
        <f>'номера продуктов'!P120</f>
        <v>PTPL(i)5</v>
      </c>
      <c r="Q120" s="8">
        <f>'номера продуктов'!Q120</f>
        <v>5</v>
      </c>
      <c r="R120" s="11">
        <f>'номера продуктов'!R120</f>
        <v>1535</v>
      </c>
      <c r="S120" s="8" t="str">
        <f>'номера продуктов'!S120</f>
        <v>5+1</v>
      </c>
      <c r="T120" s="8">
        <f>'номера продуктов'!T120</f>
        <v>0</v>
      </c>
      <c r="U120" s="14" t="str">
        <f>'номера продуктов'!U120</f>
        <v>стрепповка</v>
      </c>
      <c r="V120" s="8">
        <f>'номера продуктов'!V120</f>
        <v>0</v>
      </c>
      <c r="W120" s="8">
        <f>'номера продуктов'!W120</f>
        <v>0</v>
      </c>
      <c r="X120" s="8">
        <f>'номера продуктов'!X120</f>
        <v>1</v>
      </c>
      <c r="Y120" s="8">
        <f>'номера продуктов'!Y120</f>
        <v>5</v>
      </c>
      <c r="Z120" s="8">
        <f>'номера продуктов'!Z120</f>
        <v>0</v>
      </c>
      <c r="AA120" s="8">
        <f>'номера продуктов'!AA120</f>
        <v>0</v>
      </c>
      <c r="AB120" s="8">
        <f>'номера продуктов'!AB120</f>
        <v>0</v>
      </c>
      <c r="AC120" s="8" t="str">
        <f>'номера продуктов'!AC120</f>
        <v>Бутылка стеклянная</v>
      </c>
      <c r="AD120" s="137">
        <f>'номера продуктов'!AD120</f>
        <v>0</v>
      </c>
      <c r="AE120" s="8">
        <f>'номера продуктов'!AE120</f>
        <v>40006122</v>
      </c>
      <c r="AF120" s="8" t="str">
        <f>'номера продуктов'!AF120</f>
        <v>ГОСТ 32131-2013</v>
      </c>
      <c r="AG120" s="8" t="str">
        <f>'номера продуктов'!AG120</f>
        <v>СТО 99982965-001-2008 с изменениями №1,2,3,4,5,6 от июля 2014г.</v>
      </c>
      <c r="AH120" s="13">
        <f>'номера продуктов'!AH120</f>
        <v>0</v>
      </c>
    </row>
    <row r="121" spans="1:34" s="15" customFormat="1" x14ac:dyDescent="0.2">
      <c r="A121" s="8">
        <f>'номера продуктов'!A121</f>
        <v>120</v>
      </c>
      <c r="B121" s="8">
        <f>'номера продуктов'!B121</f>
        <v>14</v>
      </c>
      <c r="C121" s="14" t="str">
        <f>'номера продуктов'!C121</f>
        <v>Пиво</v>
      </c>
      <c r="D121" s="14" t="str">
        <f>'номера продуктов'!D121</f>
        <v>Хейнекен</v>
      </c>
      <c r="E121" s="8" t="str">
        <f>'номера продуктов'!E121</f>
        <v>КПНн-500-Доктор Дизель</v>
      </c>
      <c r="F121" s="56">
        <f>'номера продуктов'!F121</f>
        <v>121250</v>
      </c>
      <c r="G121" s="8">
        <f>'номера продуктов'!G121</f>
        <v>14100120</v>
      </c>
      <c r="H121" s="8">
        <f>'номера продуктов'!H121</f>
        <v>500</v>
      </c>
      <c r="I121" s="14" t="str">
        <f>'номера продуктов'!I121</f>
        <v>500 мл Доктор Дизель</v>
      </c>
      <c r="J121" s="8">
        <f>'номера продуктов'!J121</f>
        <v>121250</v>
      </c>
      <c r="K121" s="14" t="str">
        <f>'номера продуктов'!K121</f>
        <v>КПНн-500-Доктор Дизель</v>
      </c>
      <c r="L121" s="8" t="str">
        <f>'номера продуктов'!L121</f>
        <v>NNPB</v>
      </c>
      <c r="M121" s="8">
        <f>'номера продуктов'!M121</f>
        <v>10</v>
      </c>
      <c r="N121" s="8">
        <f>'номера продуктов'!N121</f>
        <v>285</v>
      </c>
      <c r="O121" s="8">
        <f>'номера продуктов'!O121</f>
        <v>1960</v>
      </c>
      <c r="P121" s="8" t="str">
        <f>'номера продуктов'!P121</f>
        <v>PTPL(i)7</v>
      </c>
      <c r="Q121" s="8">
        <f>'номера продуктов'!Q121</f>
        <v>7</v>
      </c>
      <c r="R121" s="11">
        <f>'номера продуктов'!R121</f>
        <v>2080</v>
      </c>
      <c r="S121" s="8" t="str">
        <f>'номера продуктов'!S121</f>
        <v>7+1</v>
      </c>
      <c r="T121" s="8">
        <f>'номера продуктов'!T121</f>
        <v>0</v>
      </c>
      <c r="U121" s="14" t="str">
        <f>'номера продуктов'!U121</f>
        <v>стрепповка</v>
      </c>
      <c r="V121" s="8">
        <f>'номера продуктов'!V121</f>
        <v>0</v>
      </c>
      <c r="W121" s="8">
        <f>'номера продуктов'!W121</f>
        <v>0</v>
      </c>
      <c r="X121" s="8">
        <f>'номера продуктов'!X121</f>
        <v>1</v>
      </c>
      <c r="Y121" s="8">
        <f>'номера продуктов'!Y121</f>
        <v>7</v>
      </c>
      <c r="Z121" s="8">
        <f>'номера продуктов'!Z121</f>
        <v>0</v>
      </c>
      <c r="AA121" s="8">
        <f>'номера продуктов'!AA121</f>
        <v>0</v>
      </c>
      <c r="AB121" s="8">
        <f>'номера продуктов'!AB121</f>
        <v>0</v>
      </c>
      <c r="AC121" s="8" t="str">
        <f>'номера продуктов'!AC121</f>
        <v>Бутылка стеклянная</v>
      </c>
      <c r="AD121" s="137">
        <f>'номера продуктов'!AD121</f>
        <v>0</v>
      </c>
      <c r="AE121" s="8">
        <f>'номера продуктов'!AE121</f>
        <v>40006122</v>
      </c>
      <c r="AF121" s="8" t="str">
        <f>'номера продуктов'!AF121</f>
        <v>ГОСТ 32131-2013</v>
      </c>
      <c r="AG121" s="8" t="str">
        <f>'номера продуктов'!AG121</f>
        <v>СТО 99982965-001-2008 с изменениями №1,2,3,4,5,6 от июля 2014г.</v>
      </c>
      <c r="AH121" s="13">
        <f>'номера продуктов'!AH121</f>
        <v>0</v>
      </c>
    </row>
    <row r="122" spans="1:34" s="15" customFormat="1" x14ac:dyDescent="0.2">
      <c r="A122" s="8">
        <f>'номера продуктов'!A122</f>
        <v>121</v>
      </c>
      <c r="B122" s="8">
        <f>'номера продуктов'!B122</f>
        <v>14</v>
      </c>
      <c r="C122" s="14" t="str">
        <f>'номера продуктов'!C122</f>
        <v>Пиво</v>
      </c>
      <c r="D122" s="14" t="str">
        <f>'номера продуктов'!D122</f>
        <v>Хейнекен</v>
      </c>
      <c r="E122" s="8" t="str">
        <f>'номера продуктов'!E122</f>
        <v>КПНн-500-Доктор Дизель</v>
      </c>
      <c r="F122" s="56">
        <f>'номера продуктов'!F122</f>
        <v>121250</v>
      </c>
      <c r="G122" s="8">
        <f>'номера продуктов'!G122</f>
        <v>14200121</v>
      </c>
      <c r="H122" s="8">
        <f>'номера продуктов'!H122</f>
        <v>500</v>
      </c>
      <c r="I122" s="14" t="str">
        <f>'номера продуктов'!I122</f>
        <v>500 мл Доктор Дизель</v>
      </c>
      <c r="J122" s="8">
        <f>'номера продуктов'!J122</f>
        <v>121250</v>
      </c>
      <c r="K122" s="14" t="str">
        <f>'номера продуктов'!K122</f>
        <v>КПНн-500-Доктор Дизель</v>
      </c>
      <c r="L122" s="8" t="str">
        <f>'номера продуктов'!L122</f>
        <v>NNPB</v>
      </c>
      <c r="M122" s="8">
        <f>'номера продуктов'!M122</f>
        <v>20</v>
      </c>
      <c r="N122" s="8">
        <f>'номера продуктов'!N122</f>
        <v>285</v>
      </c>
      <c r="O122" s="8">
        <f>'номера продуктов'!O122</f>
        <v>1400</v>
      </c>
      <c r="P122" s="8" t="str">
        <f>'номера продуктов'!P122</f>
        <v>PTPL(i)5</v>
      </c>
      <c r="Q122" s="8">
        <f>'номера продуктов'!Q122</f>
        <v>5</v>
      </c>
      <c r="R122" s="11">
        <f>'номера продуктов'!R122</f>
        <v>1535</v>
      </c>
      <c r="S122" s="8" t="str">
        <f>'номера продуктов'!S122</f>
        <v>5+1</v>
      </c>
      <c r="T122" s="8">
        <f>'номера продуктов'!T122</f>
        <v>0</v>
      </c>
      <c r="U122" s="14" t="str">
        <f>'номера продуктов'!U122</f>
        <v>стрепповка</v>
      </c>
      <c r="V122" s="8">
        <f>'номера продуктов'!V122</f>
        <v>0</v>
      </c>
      <c r="W122" s="8">
        <f>'номера продуктов'!W122</f>
        <v>0</v>
      </c>
      <c r="X122" s="8">
        <f>'номера продуктов'!X122</f>
        <v>1</v>
      </c>
      <c r="Y122" s="8">
        <f>'номера продуктов'!Y122</f>
        <v>5</v>
      </c>
      <c r="Z122" s="8">
        <f>'номера продуктов'!Z122</f>
        <v>0</v>
      </c>
      <c r="AA122" s="8">
        <f>'номера продуктов'!AA122</f>
        <v>0</v>
      </c>
      <c r="AB122" s="8">
        <f>'номера продуктов'!AB122</f>
        <v>0</v>
      </c>
      <c r="AC122" s="8" t="str">
        <f>'номера продуктов'!AC122</f>
        <v>Бутылка стеклянная</v>
      </c>
      <c r="AD122" s="137">
        <f>'номера продуктов'!AD122</f>
        <v>0</v>
      </c>
      <c r="AE122" s="8">
        <f>'номера продуктов'!AE122</f>
        <v>40002539</v>
      </c>
      <c r="AF122" s="8" t="str">
        <f>'номера продуктов'!AF122</f>
        <v>ГОСТ 32131-2013</v>
      </c>
      <c r="AG122" s="8" t="str">
        <f>'номера продуктов'!AG122</f>
        <v>СТО 99982965-001-2008 с изменениями №1,2,3,4,5,6 от июля 2014г.</v>
      </c>
      <c r="AH122" s="13">
        <f>'номера продуктов'!AH122</f>
        <v>0</v>
      </c>
    </row>
    <row r="123" spans="1:34" s="15" customFormat="1" x14ac:dyDescent="0.2">
      <c r="A123" s="8">
        <f>'номера продуктов'!A123</f>
        <v>122</v>
      </c>
      <c r="B123" s="8">
        <f>'номера продуктов'!B123</f>
        <v>14</v>
      </c>
      <c r="C123" s="14" t="str">
        <f>'номера продуктов'!C123</f>
        <v>Пиво</v>
      </c>
      <c r="D123" s="14" t="str">
        <f>'номера продуктов'!D123</f>
        <v>Хейнекен</v>
      </c>
      <c r="E123" s="8" t="str">
        <f>'номера продуктов'!E123</f>
        <v>КПНн-500-Доктор Дизель</v>
      </c>
      <c r="F123" s="56">
        <f>'номера продуктов'!F123</f>
        <v>121250</v>
      </c>
      <c r="G123" s="8">
        <f>'номера продуктов'!G123</f>
        <v>14200122</v>
      </c>
      <c r="H123" s="8">
        <f>'номера продуктов'!H123</f>
        <v>500</v>
      </c>
      <c r="I123" s="14" t="str">
        <f>'номера продуктов'!I123</f>
        <v>500 мл Доктор Дизель</v>
      </c>
      <c r="J123" s="8">
        <f>'номера продуктов'!J123</f>
        <v>121250</v>
      </c>
      <c r="K123" s="14" t="str">
        <f>'номера продуктов'!K123</f>
        <v>КПНн-500-Доктор Дизель</v>
      </c>
      <c r="L123" s="8" t="str">
        <f>'номера продуктов'!L123</f>
        <v>NNPB</v>
      </c>
      <c r="M123" s="8">
        <f>'номера продуктов'!M123</f>
        <v>20</v>
      </c>
      <c r="N123" s="8">
        <f>'номера продуктов'!N123</f>
        <v>285</v>
      </c>
      <c r="O123" s="8">
        <f>'номера продуктов'!O123</f>
        <v>1960</v>
      </c>
      <c r="P123" s="8" t="str">
        <f>'номера продуктов'!P123</f>
        <v>PTPL(i)7</v>
      </c>
      <c r="Q123" s="8">
        <f>'номера продуктов'!Q123</f>
        <v>7</v>
      </c>
      <c r="R123" s="11">
        <f>'номера продуктов'!R123</f>
        <v>2080</v>
      </c>
      <c r="S123" s="8" t="str">
        <f>'номера продуктов'!S123</f>
        <v>7+1</v>
      </c>
      <c r="T123" s="8">
        <f>'номера продуктов'!T123</f>
        <v>0</v>
      </c>
      <c r="U123" s="14" t="str">
        <f>'номера продуктов'!U123</f>
        <v>стрепповка</v>
      </c>
      <c r="V123" s="8">
        <f>'номера продуктов'!V123</f>
        <v>0</v>
      </c>
      <c r="W123" s="8">
        <f>'номера продуктов'!W123</f>
        <v>0</v>
      </c>
      <c r="X123" s="8">
        <f>'номера продуктов'!X123</f>
        <v>1</v>
      </c>
      <c r="Y123" s="8">
        <f>'номера продуктов'!Y123</f>
        <v>7</v>
      </c>
      <c r="Z123" s="8">
        <f>'номера продуктов'!Z123</f>
        <v>0</v>
      </c>
      <c r="AA123" s="8">
        <f>'номера продуктов'!AA123</f>
        <v>0</v>
      </c>
      <c r="AB123" s="8">
        <f>'номера продуктов'!AB123</f>
        <v>0</v>
      </c>
      <c r="AC123" s="8" t="str">
        <f>'номера продуктов'!AC123</f>
        <v>Бутылка стеклянная</v>
      </c>
      <c r="AD123" s="137">
        <f>'номера продуктов'!AD123</f>
        <v>0</v>
      </c>
      <c r="AE123" s="8">
        <f>'номера продуктов'!AE123</f>
        <v>40002539</v>
      </c>
      <c r="AF123" s="8" t="str">
        <f>'номера продуктов'!AF123</f>
        <v>ГОСТ 32131-2013</v>
      </c>
      <c r="AG123" s="8" t="str">
        <f>'номера продуктов'!AG123</f>
        <v>СТО 99982965-001-2008 с изменениями №1,2,3,4,5,6 от июля 2014г.</v>
      </c>
      <c r="AH123" s="13">
        <f>'номера продуктов'!AH123</f>
        <v>0</v>
      </c>
    </row>
    <row r="124" spans="1:34" s="15" customFormat="1" x14ac:dyDescent="0.2">
      <c r="A124" s="8">
        <f>'номера продуктов'!A124</f>
        <v>123</v>
      </c>
      <c r="B124" s="8">
        <f>'номера продуктов'!B124</f>
        <v>14</v>
      </c>
      <c r="C124" s="14" t="str">
        <f>'номера продуктов'!C124</f>
        <v>Пиво</v>
      </c>
      <c r="D124" s="14" t="str">
        <f>'номера продуктов'!D124</f>
        <v>Хейнекен</v>
      </c>
      <c r="E124" s="8" t="str">
        <f>'номера продуктов'!E124</f>
        <v>КПНн-500-Доктор Дизель</v>
      </c>
      <c r="F124" s="56">
        <f>'номера продуктов'!F124</f>
        <v>121250</v>
      </c>
      <c r="G124" s="8">
        <f>'номера продуктов'!G124</f>
        <v>14200123</v>
      </c>
      <c r="H124" s="8">
        <f>'номера продуктов'!H124</f>
        <v>500</v>
      </c>
      <c r="I124" s="14" t="str">
        <f>'номера продуктов'!I124</f>
        <v>500 мл Доктор Дизель</v>
      </c>
      <c r="J124" s="8">
        <f>'номера продуктов'!J124</f>
        <v>121250</v>
      </c>
      <c r="K124" s="14" t="str">
        <f>'номера продуктов'!K124</f>
        <v>КПНн-500-Доктор Дизель</v>
      </c>
      <c r="L124" s="8" t="str">
        <f>'номера продуктов'!L124</f>
        <v>NNPB</v>
      </c>
      <c r="M124" s="8">
        <f>'номера продуктов'!M124</f>
        <v>20</v>
      </c>
      <c r="N124" s="8">
        <f>'номера продуктов'!N124</f>
        <v>285</v>
      </c>
      <c r="O124" s="8">
        <f>'номера продуктов'!O124</f>
        <v>1960</v>
      </c>
      <c r="P124" s="8" t="str">
        <f>'номера продуктов'!P124</f>
        <v>CTPL(i)7</v>
      </c>
      <c r="Q124" s="8">
        <f>'номера продуктов'!Q124</f>
        <v>7</v>
      </c>
      <c r="R124" s="11">
        <f>'номера продуктов'!R124</f>
        <v>2080</v>
      </c>
      <c r="S124" s="8" t="str">
        <f>'номера продуктов'!S124</f>
        <v>7+1</v>
      </c>
      <c r="T124" s="8">
        <f>'номера продуктов'!T124</f>
        <v>0</v>
      </c>
      <c r="U124" s="14" t="str">
        <f>'номера продуктов'!U124</f>
        <v>стрепповка</v>
      </c>
      <c r="V124" s="8">
        <f>'номера продуктов'!V124</f>
        <v>0</v>
      </c>
      <c r="W124" s="8">
        <f>'номера продуктов'!W124</f>
        <v>0</v>
      </c>
      <c r="X124" s="8">
        <f>'номера продуктов'!X124</f>
        <v>0</v>
      </c>
      <c r="Y124" s="8">
        <f>'номера продуктов'!Y124</f>
        <v>7</v>
      </c>
      <c r="Z124" s="8">
        <f>'номера продуктов'!Z124</f>
        <v>1</v>
      </c>
      <c r="AA124" s="8">
        <f>'номера продуктов'!AA124</f>
        <v>0</v>
      </c>
      <c r="AB124" s="8">
        <f>'номера продуктов'!AB124</f>
        <v>0</v>
      </c>
      <c r="AC124" s="8" t="str">
        <f>'номера продуктов'!AC124</f>
        <v>Бутылка стеклянная</v>
      </c>
      <c r="AD124" s="137">
        <f>'номера продуктов'!AD124</f>
        <v>0</v>
      </c>
      <c r="AE124" s="8">
        <f>'номера продуктов'!AE124</f>
        <v>40002539</v>
      </c>
      <c r="AF124" s="8" t="str">
        <f>'номера продуктов'!AF124</f>
        <v>ГОСТ 32131-2013</v>
      </c>
      <c r="AG124" s="8" t="str">
        <f>'номера продуктов'!AG124</f>
        <v>СТО 99982965-001-2008 с изменениями №1,2,3,4,5,6 от июля 2014г.</v>
      </c>
      <c r="AH124" s="13">
        <f>'номера продуктов'!AH124</f>
        <v>0</v>
      </c>
    </row>
    <row r="125" spans="1:34" s="15" customFormat="1" x14ac:dyDescent="0.2">
      <c r="A125" s="8">
        <f>'номера продуктов'!A125</f>
        <v>124</v>
      </c>
      <c r="B125" s="8">
        <f>'номера продуктов'!B125</f>
        <v>14</v>
      </c>
      <c r="C125" s="14" t="str">
        <f>'номера продуктов'!C125</f>
        <v>Пиво</v>
      </c>
      <c r="D125" s="14" t="str">
        <f>'номера продуктов'!D125</f>
        <v>Хейнекен</v>
      </c>
      <c r="E125" s="8" t="str">
        <f>'номера продуктов'!E125</f>
        <v>КПНн-330-Хейнекен</v>
      </c>
      <c r="F125" s="56">
        <f>'номера продуктов'!F125</f>
        <v>126033</v>
      </c>
      <c r="G125" s="8">
        <f>'номера продуктов'!G125</f>
        <v>14200124</v>
      </c>
      <c r="H125" s="8">
        <f>'номера продуктов'!H125</f>
        <v>330</v>
      </c>
      <c r="I125" s="14" t="str">
        <f>'номера продуктов'!I125</f>
        <v>330 мл Хейнекен</v>
      </c>
      <c r="J125" s="8">
        <f>'номера продуктов'!J125</f>
        <v>126033</v>
      </c>
      <c r="K125" s="14" t="str">
        <f>'номера продуктов'!K125</f>
        <v>КПНн-330-Хейнекен</v>
      </c>
      <c r="L125" s="8" t="str">
        <f>'номера продуктов'!L125</f>
        <v>NNPB</v>
      </c>
      <c r="M125" s="8">
        <f>'номера продуктов'!M125</f>
        <v>20</v>
      </c>
      <c r="N125" s="8">
        <f>'номера продуктов'!N125</f>
        <v>205</v>
      </c>
      <c r="O125" s="8">
        <f>'номера продуктов'!O125</f>
        <v>3040</v>
      </c>
      <c r="P125" s="8" t="str">
        <f>'номера продуктов'!P125</f>
        <v>PTPL(i)8</v>
      </c>
      <c r="Q125" s="8">
        <f>'номера продуктов'!Q125</f>
        <v>8</v>
      </c>
      <c r="R125" s="11">
        <f>'номера продуктов'!R125</f>
        <v>1990</v>
      </c>
      <c r="S125" s="8" t="str">
        <f>'номера продуктов'!S125</f>
        <v>8+1</v>
      </c>
      <c r="T125" s="8">
        <f>'номера продуктов'!T125</f>
        <v>0</v>
      </c>
      <c r="U125" s="14" t="str">
        <f>'номера продуктов'!U125</f>
        <v>стрепповка</v>
      </c>
      <c r="V125" s="8">
        <f>'номера продуктов'!V125</f>
        <v>0</v>
      </c>
      <c r="W125" s="8">
        <f>'номера продуктов'!W125</f>
        <v>0</v>
      </c>
      <c r="X125" s="8">
        <f>'номера продуктов'!X125</f>
        <v>1</v>
      </c>
      <c r="Y125" s="8">
        <f>'номера продуктов'!Y125</f>
        <v>8</v>
      </c>
      <c r="Z125" s="8">
        <f>'номера продуктов'!Z125</f>
        <v>0</v>
      </c>
      <c r="AA125" s="8">
        <f>'номера продуктов'!AA125</f>
        <v>0</v>
      </c>
      <c r="AB125" s="8">
        <f>'номера продуктов'!AB125</f>
        <v>0</v>
      </c>
      <c r="AC125" s="8" t="str">
        <f>'номера продуктов'!AC125</f>
        <v>Бутылка стеклянная</v>
      </c>
      <c r="AD125" s="137">
        <f>'номера продуктов'!AD125</f>
        <v>0</v>
      </c>
      <c r="AE125" s="8">
        <f>'номера продуктов'!AE125</f>
        <v>40001166</v>
      </c>
      <c r="AF125" s="8" t="str">
        <f>'номера продуктов'!AF125</f>
        <v>ГОСТ 32131-2013</v>
      </c>
      <c r="AG125" s="8" t="str">
        <f>'номера продуктов'!AG125</f>
        <v>СТО 99982965-001-2008 с изменениями №1,2,3,4,5,6 от июля 2014г.</v>
      </c>
      <c r="AH125" s="13">
        <f>'номера продуктов'!AH125</f>
        <v>0</v>
      </c>
    </row>
    <row r="126" spans="1:34" s="15" customFormat="1" x14ac:dyDescent="0.2">
      <c r="A126" s="8">
        <f>'номера продуктов'!A126</f>
        <v>125</v>
      </c>
      <c r="B126" s="8">
        <f>'номера продуктов'!B126</f>
        <v>14</v>
      </c>
      <c r="C126" s="14" t="str">
        <f>'номера продуктов'!C126</f>
        <v>Пиво</v>
      </c>
      <c r="D126" s="14" t="str">
        <f>'номера продуктов'!D126</f>
        <v>Хейнекен</v>
      </c>
      <c r="E126" s="8" t="str">
        <f>'номера продуктов'!E126</f>
        <v>КПНн-330-Хейнекен</v>
      </c>
      <c r="F126" s="56">
        <f>'номера продуктов'!F126</f>
        <v>126033</v>
      </c>
      <c r="G126" s="8">
        <f>'номера продуктов'!G126</f>
        <v>14200125</v>
      </c>
      <c r="H126" s="8">
        <f>'номера продуктов'!H126</f>
        <v>330</v>
      </c>
      <c r="I126" s="14" t="str">
        <f>'номера продуктов'!I126</f>
        <v>330 мл Хейнекен</v>
      </c>
      <c r="J126" s="8">
        <f>'номера продуктов'!J126</f>
        <v>126033</v>
      </c>
      <c r="K126" s="14" t="str">
        <f>'номера продуктов'!K126</f>
        <v>КПНн-330-Хейнекен</v>
      </c>
      <c r="L126" s="8" t="str">
        <f>'номера продуктов'!L126</f>
        <v>NNPB</v>
      </c>
      <c r="M126" s="8">
        <f>'номера продуктов'!M126</f>
        <v>20</v>
      </c>
      <c r="N126" s="8">
        <f>'номера продуктов'!N126</f>
        <v>205</v>
      </c>
      <c r="O126" s="8">
        <f>'номера продуктов'!O126</f>
        <v>2968</v>
      </c>
      <c r="P126" s="8" t="str">
        <f>'номера продуктов'!P126</f>
        <v>PTPL(i)8</v>
      </c>
      <c r="Q126" s="8">
        <f>'номера продуктов'!Q126</f>
        <v>8</v>
      </c>
      <c r="R126" s="11">
        <f>'номера продуктов'!R126</f>
        <v>2006</v>
      </c>
      <c r="S126" s="8" t="str">
        <f>'номера продуктов'!S126</f>
        <v>8+1</v>
      </c>
      <c r="T126" s="8">
        <f>'номера продуктов'!T126</f>
        <v>0</v>
      </c>
      <c r="U126" s="14" t="str">
        <f>'номера продуктов'!U126</f>
        <v>стрепповка</v>
      </c>
      <c r="V126" s="8">
        <f>'номера продуктов'!V126</f>
        <v>0</v>
      </c>
      <c r="W126" s="8">
        <f>'номера продуктов'!W126</f>
        <v>0</v>
      </c>
      <c r="X126" s="8">
        <f>'номера продуктов'!X126</f>
        <v>1</v>
      </c>
      <c r="Y126" s="8">
        <f>'номера продуктов'!Y126</f>
        <v>8</v>
      </c>
      <c r="Z126" s="8">
        <f>'номера продуктов'!Z126</f>
        <v>0</v>
      </c>
      <c r="AA126" s="8">
        <f>'номера продуктов'!AA126</f>
        <v>0</v>
      </c>
      <c r="AB126" s="8">
        <f>'номера продуктов'!AB126</f>
        <v>0</v>
      </c>
      <c r="AC126" s="8" t="str">
        <f>'номера продуктов'!AC126</f>
        <v>Бутылка стеклянная</v>
      </c>
      <c r="AD126" s="137">
        <f>'номера продуктов'!AD126</f>
        <v>0</v>
      </c>
      <c r="AE126" s="8">
        <f>'номера продуктов'!AE126</f>
        <v>40001166</v>
      </c>
      <c r="AF126" s="8" t="str">
        <f>'номера продуктов'!AF126</f>
        <v>ГОСТ 32131-2013</v>
      </c>
      <c r="AG126" s="8" t="str">
        <f>'номера продуктов'!AG126</f>
        <v>СТО 99982965-001-2008 с изменениями №1,2,3,4,5,6 от июля 2014г.</v>
      </c>
      <c r="AH126" s="13">
        <f>'номера продуктов'!AH126</f>
        <v>0</v>
      </c>
    </row>
    <row r="127" spans="1:34" s="15" customFormat="1" x14ac:dyDescent="0.2">
      <c r="A127" s="8">
        <f>'номера продуктов'!A127</f>
        <v>126</v>
      </c>
      <c r="B127" s="8">
        <f>'номера продуктов'!B127</f>
        <v>14</v>
      </c>
      <c r="C127" s="14" t="str">
        <f>'номера продуктов'!C127</f>
        <v>Пиво</v>
      </c>
      <c r="D127" s="14" t="str">
        <f>'номера продуктов'!D127</f>
        <v>ИнБев</v>
      </c>
      <c r="E127" s="8" t="str">
        <f>'номера продуктов'!E127</f>
        <v>26 twist crown Клинское Лайт</v>
      </c>
      <c r="F127" s="56">
        <f>'номера продуктов'!F127</f>
        <v>110250</v>
      </c>
      <c r="G127" s="8">
        <f>'номера продуктов'!G127</f>
        <v>14100126</v>
      </c>
      <c r="H127" s="8">
        <f>'номера продуктов'!H127</f>
        <v>500</v>
      </c>
      <c r="I127" s="14" t="str">
        <f>'номера продуктов'!I127</f>
        <v>500 мл Клинское</v>
      </c>
      <c r="J127" s="8">
        <f>'номера продуктов'!J127</f>
        <v>110250</v>
      </c>
      <c r="K127" s="14" t="str">
        <f>'номера продуктов'!K127</f>
        <v>26 twist crown Клинское Лайт</v>
      </c>
      <c r="L127" s="8" t="str">
        <f>'номера продуктов'!L127</f>
        <v>NNPB</v>
      </c>
      <c r="M127" s="8">
        <f>'номера продуктов'!M127</f>
        <v>10</v>
      </c>
      <c r="N127" s="8">
        <f>'номера продуктов'!N127</f>
        <v>290</v>
      </c>
      <c r="O127" s="8">
        <f>'номера продуктов'!O127</f>
        <v>1904</v>
      </c>
      <c r="P127" s="8" t="str">
        <f>'номера продуктов'!P127</f>
        <v>PTPL(i)7</v>
      </c>
      <c r="Q127" s="8">
        <f>'номера продуктов'!Q127</f>
        <v>7</v>
      </c>
      <c r="R127" s="11">
        <f>'номера продуктов'!R127</f>
        <v>2076</v>
      </c>
      <c r="S127" s="8" t="str">
        <f>'номера продуктов'!S127</f>
        <v>1+7+1</v>
      </c>
      <c r="T127" s="8">
        <f>'номера продуктов'!T127</f>
        <v>0</v>
      </c>
      <c r="U127" s="14" t="str">
        <f>'номера продуктов'!U127</f>
        <v>стрепповка</v>
      </c>
      <c r="V127" s="8">
        <f>'номера продуктов'!V127</f>
        <v>0</v>
      </c>
      <c r="W127" s="8">
        <f>'номера продуктов'!W127</f>
        <v>0</v>
      </c>
      <c r="X127" s="8">
        <f>'номера продуктов'!X127</f>
        <v>1</v>
      </c>
      <c r="Y127" s="8">
        <f>'номера продуктов'!Y127</f>
        <v>7</v>
      </c>
      <c r="Z127" s="8">
        <f>'номера продуктов'!Z127</f>
        <v>0</v>
      </c>
      <c r="AA127" s="8">
        <f>'номера продуктов'!AA127</f>
        <v>0</v>
      </c>
      <c r="AB127" s="8">
        <f>'номера продуктов'!AB127</f>
        <v>0</v>
      </c>
      <c r="AC127" s="8" t="str">
        <f>'номера продуктов'!AC127</f>
        <v>Бутылка стеклянная</v>
      </c>
      <c r="AD127" s="137">
        <f>'номера продуктов'!AD127</f>
        <v>0</v>
      </c>
      <c r="AE127" s="8">
        <f>'номера продуктов'!AE127</f>
        <v>0</v>
      </c>
      <c r="AF127" s="8" t="str">
        <f>'номера продуктов'!AF127</f>
        <v>ГОСТ 32131-2013</v>
      </c>
      <c r="AG127" s="8" t="str">
        <f>'номера продуктов'!AG127</f>
        <v>СТО 99982965-001-2008 с изменениями №1,2,3,4,5,6 от июля 2014г.</v>
      </c>
      <c r="AH127" s="13">
        <f>'номера продуктов'!AH127</f>
        <v>0</v>
      </c>
    </row>
    <row r="128" spans="1:34" s="15" customFormat="1" x14ac:dyDescent="0.2">
      <c r="A128" s="8">
        <f>'номера продуктов'!A128</f>
        <v>127</v>
      </c>
      <c r="B128" s="8">
        <f>'номера продуктов'!B128</f>
        <v>14</v>
      </c>
      <c r="C128" s="14" t="str">
        <f>'номера продуктов'!C128</f>
        <v>Пиво</v>
      </c>
      <c r="D128" s="14" t="str">
        <f>'номера продуктов'!D128</f>
        <v>ИнБев</v>
      </c>
      <c r="E128" s="8" t="str">
        <f>'номера продуктов'!E128</f>
        <v>26 twist crown Клинское Лайт</v>
      </c>
      <c r="F128" s="56">
        <f>'номера продуктов'!F128</f>
        <v>110250</v>
      </c>
      <c r="G128" s="8">
        <f>'номера продуктов'!G128</f>
        <v>14200127</v>
      </c>
      <c r="H128" s="8">
        <f>'номера продуктов'!H128</f>
        <v>500</v>
      </c>
      <c r="I128" s="14" t="str">
        <f>'номера продуктов'!I128</f>
        <v>500 мл Клинское</v>
      </c>
      <c r="J128" s="8">
        <f>'номера продуктов'!J128</f>
        <v>110250</v>
      </c>
      <c r="K128" s="14" t="str">
        <f>'номера продуктов'!K128</f>
        <v>26 twist crown Клинское Лайт</v>
      </c>
      <c r="L128" s="8" t="str">
        <f>'номера продуктов'!L128</f>
        <v>NNPB</v>
      </c>
      <c r="M128" s="8">
        <f>'номера продуктов'!M128</f>
        <v>20</v>
      </c>
      <c r="N128" s="8">
        <f>'номера продуктов'!N128</f>
        <v>290</v>
      </c>
      <c r="O128" s="8">
        <f>'номера продуктов'!O128</f>
        <v>1904</v>
      </c>
      <c r="P128" s="8" t="str">
        <f>'номера продуктов'!P128</f>
        <v>PTPL(i)7</v>
      </c>
      <c r="Q128" s="8">
        <f>'номера продуктов'!Q128</f>
        <v>7</v>
      </c>
      <c r="R128" s="11">
        <f>'номера продуктов'!R128</f>
        <v>2076</v>
      </c>
      <c r="S128" s="8" t="str">
        <f>'номера продуктов'!S128</f>
        <v>1+7+1</v>
      </c>
      <c r="T128" s="8">
        <f>'номера продуктов'!T128</f>
        <v>0</v>
      </c>
      <c r="U128" s="14" t="str">
        <f>'номера продуктов'!U128</f>
        <v>стрепповка</v>
      </c>
      <c r="V128" s="8">
        <f>'номера продуктов'!V128</f>
        <v>0</v>
      </c>
      <c r="W128" s="8">
        <f>'номера продуктов'!W128</f>
        <v>0</v>
      </c>
      <c r="X128" s="8">
        <f>'номера продуктов'!X128</f>
        <v>1</v>
      </c>
      <c r="Y128" s="8">
        <f>'номера продуктов'!Y128</f>
        <v>7</v>
      </c>
      <c r="Z128" s="8">
        <f>'номера продуктов'!Z128</f>
        <v>0</v>
      </c>
      <c r="AA128" s="8">
        <f>'номера продуктов'!AA128</f>
        <v>0</v>
      </c>
      <c r="AB128" s="8">
        <f>'номера продуктов'!AB128</f>
        <v>0</v>
      </c>
      <c r="AC128" s="8" t="str">
        <f>'номера продуктов'!AC128</f>
        <v>Бутылка стеклянная</v>
      </c>
      <c r="AD128" s="137">
        <f>'номера продуктов'!AD128</f>
        <v>0</v>
      </c>
      <c r="AE128" s="8">
        <f>'номера продуктов'!AE128</f>
        <v>0</v>
      </c>
      <c r="AF128" s="8" t="str">
        <f>'номера продуктов'!AF128</f>
        <v>ГОСТ 32131-2013</v>
      </c>
      <c r="AG128" s="8" t="str">
        <f>'номера продуктов'!AG128</f>
        <v>СТО 99982965-001-2008 с изменениями №1,2,3,4,5,6 от июля 2014г.</v>
      </c>
      <c r="AH128" s="13">
        <f>'номера продуктов'!AH128</f>
        <v>0</v>
      </c>
    </row>
    <row r="129" spans="1:34" x14ac:dyDescent="0.2">
      <c r="A129" s="8">
        <f>'номера продуктов'!A129</f>
        <v>128</v>
      </c>
      <c r="B129" s="8">
        <f>'номера продуктов'!B129</f>
        <v>14</v>
      </c>
      <c r="C129" s="14" t="str">
        <f>'номера продуктов'!C129</f>
        <v>Пиво</v>
      </c>
      <c r="D129" s="14" t="str">
        <f>'номера продуктов'!D129</f>
        <v>Балтика</v>
      </c>
      <c r="E129" s="8" t="str">
        <f>'номера продуктов'!E129</f>
        <v>КПН-2-500-Туборг 3G</v>
      </c>
      <c r="F129" s="56">
        <f>'номера продуктов'!F129</f>
        <v>114650</v>
      </c>
      <c r="G129" s="8">
        <f>'номера продуктов'!G129</f>
        <v>14200128</v>
      </c>
      <c r="H129" s="8">
        <f>'номера продуктов'!H129</f>
        <v>500</v>
      </c>
      <c r="I129" s="14" t="str">
        <f>'номера продуктов'!I129</f>
        <v>500 мл Туборг 3G</v>
      </c>
      <c r="J129" s="8">
        <f>'номера продуктов'!J129</f>
        <v>114650</v>
      </c>
      <c r="K129" s="14" t="str">
        <f>'номера продуктов'!K129</f>
        <v>КПН-2-500-Туборг 3G</v>
      </c>
      <c r="L129" s="8" t="str">
        <f>'номера продуктов'!L129</f>
        <v>BB</v>
      </c>
      <c r="M129" s="8">
        <f>'номера продуктов'!M129</f>
        <v>20</v>
      </c>
      <c r="N129" s="8">
        <f>'номера продуктов'!N129</f>
        <v>335</v>
      </c>
      <c r="O129" s="8">
        <f>'номера продуктов'!O129</f>
        <v>1960</v>
      </c>
      <c r="P129" s="8" t="str">
        <f>'номера продуктов'!P129</f>
        <v>CTPL / PTPL(i)7</v>
      </c>
      <c r="Q129" s="8">
        <f>'номера продуктов'!Q129</f>
        <v>7</v>
      </c>
      <c r="R129" s="11">
        <f>'номера продуктов'!R129</f>
        <v>2019</v>
      </c>
      <c r="S129" s="8" t="str">
        <f>'номера продуктов'!S129</f>
        <v>1+7</v>
      </c>
      <c r="T129" s="8">
        <f>'номера продуктов'!T129</f>
        <v>0</v>
      </c>
      <c r="U129" s="14" t="str">
        <f>'номера продуктов'!U129</f>
        <v>ХТТ, без стрепповки</v>
      </c>
      <c r="V129" s="8">
        <f>'номера продуктов'!V129</f>
        <v>0</v>
      </c>
      <c r="W129" s="8">
        <f>'номера продуктов'!W129</f>
        <v>0</v>
      </c>
      <c r="X129" s="8">
        <f>'номера продуктов'!X129</f>
        <v>0</v>
      </c>
      <c r="Y129" s="8">
        <f>'номера продуктов'!Y129</f>
        <v>7</v>
      </c>
      <c r="Z129" s="8">
        <f>'номера продуктов'!Z129</f>
        <v>1</v>
      </c>
      <c r="AA129" s="8">
        <f>'номера продуктов'!AA129</f>
        <v>0</v>
      </c>
      <c r="AB129" s="8">
        <f>'номера продуктов'!AB129</f>
        <v>0</v>
      </c>
      <c r="AC129" s="8" t="str">
        <f>'номера продуктов'!AC129</f>
        <v>Бутылка стеклянная</v>
      </c>
      <c r="AD129" s="137">
        <f>'номера продуктов'!AD129</f>
        <v>0</v>
      </c>
      <c r="AE129" s="8">
        <f>'номера продуктов'!AE129</f>
        <v>0</v>
      </c>
      <c r="AF129" s="8" t="str">
        <f>'номера продуктов'!AF129</f>
        <v>ГОСТ 32131-2013</v>
      </c>
      <c r="AG129" s="8" t="str">
        <f>'номера продуктов'!AG129</f>
        <v>СТО 99982965-001-2008 с изменениями №1,2,3,4,5,6 от июля 2014г.</v>
      </c>
      <c r="AH129" s="13">
        <f>'номера продуктов'!AH129</f>
        <v>0</v>
      </c>
    </row>
    <row r="130" spans="1:34" s="15" customFormat="1" x14ac:dyDescent="0.2">
      <c r="A130" s="8">
        <f>'номера продуктов'!A130</f>
        <v>129</v>
      </c>
      <c r="B130" s="8">
        <f>'номера продуктов'!B130</f>
        <v>14</v>
      </c>
      <c r="C130" s="14" t="str">
        <f>'номера продуктов'!C130</f>
        <v>Пиво</v>
      </c>
      <c r="D130" s="14" t="str">
        <f>'номера продуктов'!D130</f>
        <v>ИнБев</v>
      </c>
      <c r="E130" s="8" t="str">
        <f>'номера продуктов'!E130</f>
        <v>ВКП-2-500-Т</v>
      </c>
      <c r="F130" s="56">
        <f>'номера продуктов'!F130</f>
        <v>115250</v>
      </c>
      <c r="G130" s="8">
        <f>'номера продуктов'!G130</f>
        <v>14100129</v>
      </c>
      <c r="H130" s="8">
        <f>'номера продуктов'!H130</f>
        <v>500</v>
      </c>
      <c r="I130" s="14" t="str">
        <f>'номера продуктов'!I130</f>
        <v>500 мл Т</v>
      </c>
      <c r="J130" s="8">
        <f>'номера продуктов'!J130</f>
        <v>115250</v>
      </c>
      <c r="K130" s="14" t="str">
        <f>'номера продуктов'!K130</f>
        <v>ВКП-2-500-Т</v>
      </c>
      <c r="L130" s="8" t="str">
        <f>'номера продуктов'!L130</f>
        <v>NNPB</v>
      </c>
      <c r="M130" s="8">
        <f>'номера продуктов'!M130</f>
        <v>10</v>
      </c>
      <c r="N130" s="8">
        <f>'номера продуктов'!N130</f>
        <v>275</v>
      </c>
      <c r="O130" s="8">
        <f>'номера продуктов'!O130</f>
        <v>2023</v>
      </c>
      <c r="P130" s="8" t="str">
        <f>'номера продуктов'!P130</f>
        <v>PTPL(i)7</v>
      </c>
      <c r="Q130" s="8">
        <f>'номера продуктов'!Q130</f>
        <v>7</v>
      </c>
      <c r="R130" s="11">
        <f>'номера продуктов'!R130</f>
        <v>1988</v>
      </c>
      <c r="S130" s="8" t="str">
        <f>'номера продуктов'!S130</f>
        <v>1+7+1</v>
      </c>
      <c r="T130" s="8">
        <f>'номера продуктов'!T130</f>
        <v>0</v>
      </c>
      <c r="U130" s="14" t="str">
        <f>'номера продуктов'!U130</f>
        <v>стрепповка</v>
      </c>
      <c r="V130" s="8">
        <f>'номера продуктов'!V130</f>
        <v>0</v>
      </c>
      <c r="W130" s="8">
        <f>'номера продуктов'!W130</f>
        <v>0</v>
      </c>
      <c r="X130" s="8">
        <f>'номера продуктов'!X130</f>
        <v>1</v>
      </c>
      <c r="Y130" s="8">
        <f>'номера продуктов'!Y130</f>
        <v>7</v>
      </c>
      <c r="Z130" s="8">
        <f>'номера продуктов'!Z130</f>
        <v>0</v>
      </c>
      <c r="AA130" s="8">
        <f>'номера продуктов'!AA130</f>
        <v>0</v>
      </c>
      <c r="AB130" s="8">
        <f>'номера продуктов'!AB130</f>
        <v>0</v>
      </c>
      <c r="AC130" s="8" t="str">
        <f>'номера продуктов'!AC130</f>
        <v>Бутылка стеклянная</v>
      </c>
      <c r="AD130" s="137">
        <f>'номера продуктов'!AD130</f>
        <v>0</v>
      </c>
      <c r="AE130" s="8">
        <f>'номера продуктов'!AE130</f>
        <v>0</v>
      </c>
      <c r="AF130" s="8" t="str">
        <f>'номера продуктов'!AF130</f>
        <v>ГОСТ 32131-2013</v>
      </c>
      <c r="AG130" s="8" t="str">
        <f>'номера продуктов'!AG130</f>
        <v>СТО 99982965-001-2008 с изменениями №1,2,3,4,5,6 от июля 2014г.</v>
      </c>
      <c r="AH130" s="13">
        <f>'номера продуктов'!AH130</f>
        <v>0</v>
      </c>
    </row>
    <row r="131" spans="1:34" s="15" customFormat="1" x14ac:dyDescent="0.2">
      <c r="A131" s="8">
        <f>'номера продуктов'!A131</f>
        <v>130</v>
      </c>
      <c r="B131" s="8">
        <f>'номера продуктов'!B131</f>
        <v>14</v>
      </c>
      <c r="C131" s="14" t="str">
        <f>'номера продуктов'!C131</f>
        <v>Пиво</v>
      </c>
      <c r="D131" s="14" t="str">
        <f>'номера продуктов'!D131</f>
        <v>ИнБев</v>
      </c>
      <c r="E131" s="8" t="str">
        <f>'номера продуктов'!E131</f>
        <v>26 twist crown-500-Бексил</v>
      </c>
      <c r="F131" s="56">
        <f>'номера продуктов'!F131</f>
        <v>110750</v>
      </c>
      <c r="G131" s="8">
        <f>'номера продуктов'!G131</f>
        <v>14200130</v>
      </c>
      <c r="H131" s="8">
        <f>'номера продуктов'!H131</f>
        <v>500</v>
      </c>
      <c r="I131" s="14" t="str">
        <f>'номера продуктов'!I131</f>
        <v>500 мл Бексил</v>
      </c>
      <c r="J131" s="8">
        <f>'номера продуктов'!J131</f>
        <v>110750</v>
      </c>
      <c r="K131" s="14" t="str">
        <f>'номера продуктов'!K131</f>
        <v>26 twist crown-500-Бексил</v>
      </c>
      <c r="L131" s="8" t="str">
        <f>'номера продуктов'!L131</f>
        <v>NNPB</v>
      </c>
      <c r="M131" s="8">
        <f>'номера продуктов'!M131</f>
        <v>20</v>
      </c>
      <c r="N131" s="8">
        <f>'номера продуктов'!N131</f>
        <v>275</v>
      </c>
      <c r="O131" s="8">
        <f>'номера продуктов'!O131</f>
        <v>1904</v>
      </c>
      <c r="P131" s="8" t="str">
        <f>'номера продуктов'!P131</f>
        <v>PTPL(i)7</v>
      </c>
      <c r="Q131" s="8">
        <f>'номера продуктов'!Q131</f>
        <v>7</v>
      </c>
      <c r="R131" s="11">
        <f>'номера продуктов'!R131</f>
        <v>2095</v>
      </c>
      <c r="S131" s="8" t="str">
        <f>'номера продуктов'!S131</f>
        <v>1+7+1</v>
      </c>
      <c r="T131" s="8">
        <f>'номера продуктов'!T131</f>
        <v>0</v>
      </c>
      <c r="U131" s="14" t="str">
        <f>'номера продуктов'!U131</f>
        <v>стрепповка</v>
      </c>
      <c r="V131" s="8">
        <f>'номера продуктов'!V131</f>
        <v>0</v>
      </c>
      <c r="W131" s="8">
        <f>'номера продуктов'!W131</f>
        <v>0</v>
      </c>
      <c r="X131" s="8">
        <f>'номера продуктов'!X131</f>
        <v>1</v>
      </c>
      <c r="Y131" s="8">
        <f>'номера продуктов'!Y131</f>
        <v>7</v>
      </c>
      <c r="Z131" s="8">
        <f>'номера продуктов'!Z131</f>
        <v>0</v>
      </c>
      <c r="AA131" s="8">
        <f>'номера продуктов'!AA131</f>
        <v>0</v>
      </c>
      <c r="AB131" s="8">
        <f>'номера продуктов'!AB131</f>
        <v>0</v>
      </c>
      <c r="AC131" s="8" t="str">
        <f>'номера продуктов'!AC131</f>
        <v>Бутылка стеклянная</v>
      </c>
      <c r="AD131" s="137">
        <f>'номера продуктов'!AD131</f>
        <v>0</v>
      </c>
      <c r="AE131" s="8">
        <f>'номера продуктов'!AE131</f>
        <v>0</v>
      </c>
      <c r="AF131" s="8" t="str">
        <f>'номера продуктов'!AF131</f>
        <v>ГОСТ 32131-2013</v>
      </c>
      <c r="AG131" s="8" t="str">
        <f>'номера продуктов'!AG131</f>
        <v>СТО 99982965-001-2008 с изменениями №1,2,3,4,5,6 от июля 2014г.</v>
      </c>
      <c r="AH131" s="13">
        <f>'номера продуктов'!AH131</f>
        <v>0</v>
      </c>
    </row>
    <row r="132" spans="1:34" s="15" customFormat="1" x14ac:dyDescent="0.2">
      <c r="A132" s="8">
        <f>'номера продуктов'!A132</f>
        <v>131</v>
      </c>
      <c r="B132" s="8">
        <f>'номера продуктов'!B132</f>
        <v>14</v>
      </c>
      <c r="C132" s="14" t="str">
        <f>'номера продуктов'!C132</f>
        <v>Пиво</v>
      </c>
      <c r="D132" s="14" t="str">
        <f>'номера продуктов'!D132</f>
        <v>ИнБев</v>
      </c>
      <c r="E132" s="8" t="str">
        <f>'номера продуктов'!E132</f>
        <v>ВКП-4-500-Korona</v>
      </c>
      <c r="F132" s="56">
        <f>'номера продуктов'!F132</f>
        <v>121050</v>
      </c>
      <c r="G132" s="8">
        <f>'номера продуктов'!G132</f>
        <v>14100131</v>
      </c>
      <c r="H132" s="8">
        <f>'номера продуктов'!H132</f>
        <v>500</v>
      </c>
      <c r="I132" s="14" t="str">
        <f>'номера продуктов'!I132</f>
        <v>500 мл Корона</v>
      </c>
      <c r="J132" s="8">
        <f>'номера продуктов'!J132</f>
        <v>121050</v>
      </c>
      <c r="K132" s="14" t="str">
        <f>'номера продуктов'!K132</f>
        <v>ВКП-4-500-Korona</v>
      </c>
      <c r="L132" s="8" t="str">
        <f>'номера продуктов'!L132</f>
        <v>NNPB</v>
      </c>
      <c r="M132" s="8">
        <f>'номера продуктов'!M132</f>
        <v>10</v>
      </c>
      <c r="N132" s="8">
        <f>'номера продуктов'!N132</f>
        <v>290</v>
      </c>
      <c r="O132" s="8">
        <f>'номера продуктов'!O132</f>
        <v>1848</v>
      </c>
      <c r="P132" s="8" t="str">
        <f>'номера продуктов'!P132</f>
        <v>PTPL(i)7</v>
      </c>
      <c r="Q132" s="8">
        <f>'номера продуктов'!Q132</f>
        <v>7</v>
      </c>
      <c r="R132" s="11">
        <f>'номера продуктов'!R132</f>
        <v>2060</v>
      </c>
      <c r="S132" s="8" t="str">
        <f>'номера продуктов'!S132</f>
        <v>1+7+1</v>
      </c>
      <c r="T132" s="8">
        <f>'номера продуктов'!T132</f>
        <v>0</v>
      </c>
      <c r="U132" s="14" t="str">
        <f>'номера продуктов'!U132</f>
        <v>стрепповка</v>
      </c>
      <c r="V132" s="8">
        <f>'номера продуктов'!V132</f>
        <v>0</v>
      </c>
      <c r="W132" s="8">
        <f>'номера продуктов'!W132</f>
        <v>0</v>
      </c>
      <c r="X132" s="8">
        <f>'номера продуктов'!X132</f>
        <v>1</v>
      </c>
      <c r="Y132" s="8">
        <f>'номера продуктов'!Y132</f>
        <v>7</v>
      </c>
      <c r="Z132" s="8">
        <f>'номера продуктов'!Z132</f>
        <v>0</v>
      </c>
      <c r="AA132" s="8">
        <f>'номера продуктов'!AA132</f>
        <v>0</v>
      </c>
      <c r="AB132" s="8">
        <f>'номера продуктов'!AB132</f>
        <v>0</v>
      </c>
      <c r="AC132" s="8" t="str">
        <f>'номера продуктов'!AC132</f>
        <v>Бутылка стеклянная</v>
      </c>
      <c r="AD132" s="137">
        <f>'номера продуктов'!AD132</f>
        <v>0</v>
      </c>
      <c r="AE132" s="8">
        <f>'номера продуктов'!AE132</f>
        <v>0</v>
      </c>
      <c r="AF132" s="8" t="str">
        <f>'номера продуктов'!AF132</f>
        <v>ГОСТ 32131-2013</v>
      </c>
      <c r="AG132" s="8" t="str">
        <f>'номера продуктов'!AG132</f>
        <v>СТО 99982965-001-2008 с изменениями №1,2,3,4,5,6 от июля 2014г.</v>
      </c>
      <c r="AH132" s="13">
        <f>'номера продуктов'!AH132</f>
        <v>0</v>
      </c>
    </row>
    <row r="133" spans="1:34" s="16" customFormat="1" x14ac:dyDescent="0.2">
      <c r="A133" s="8">
        <f>'номера продуктов'!A133</f>
        <v>132</v>
      </c>
      <c r="B133" s="8">
        <f>'номера продуктов'!B133</f>
        <v>14</v>
      </c>
      <c r="C133" s="14" t="str">
        <f>'номера продуктов'!C133</f>
        <v>Пиво</v>
      </c>
      <c r="D133" s="14" t="str">
        <f>'номера продуктов'!D133</f>
        <v>ИнБев</v>
      </c>
      <c r="E133" s="8" t="str">
        <f>'номера продуктов'!E133</f>
        <v>ВКП-4-500-Тринити (без гравировки)</v>
      </c>
      <c r="F133" s="56">
        <f>'номера продуктов'!F133</f>
        <v>125850</v>
      </c>
      <c r="G133" s="8">
        <f>'номера продуктов'!G133</f>
        <v>14200132</v>
      </c>
      <c r="H133" s="8">
        <f>'номера продуктов'!H133</f>
        <v>500</v>
      </c>
      <c r="I133" s="14" t="str">
        <f>'номера продуктов'!I133</f>
        <v>500 мл Тринити</v>
      </c>
      <c r="J133" s="8">
        <f>'номера продуктов'!J133</f>
        <v>125850</v>
      </c>
      <c r="K133" s="14" t="str">
        <f>'номера продуктов'!K133</f>
        <v>ВКП-4-500-Тринити (без гравировки)</v>
      </c>
      <c r="L133" s="8" t="str">
        <f>'номера продуктов'!L133</f>
        <v>NNPB</v>
      </c>
      <c r="M133" s="8">
        <f>'номера продуктов'!M133</f>
        <v>20</v>
      </c>
      <c r="N133" s="8">
        <f>'номера продуктов'!N133</f>
        <v>275</v>
      </c>
      <c r="O133" s="8">
        <f>'номера продуктов'!O133</f>
        <v>1960</v>
      </c>
      <c r="P133" s="8" t="str">
        <f>'номера продуктов'!P133</f>
        <v>PTPL(i)7</v>
      </c>
      <c r="Q133" s="8">
        <f>'номера продуктов'!Q133</f>
        <v>7</v>
      </c>
      <c r="R133" s="11">
        <f>'номера продуктов'!R133</f>
        <v>2050</v>
      </c>
      <c r="S133" s="8" t="str">
        <f>'номера продуктов'!S133</f>
        <v>1+7+1</v>
      </c>
      <c r="T133" s="8">
        <f>'номера продуктов'!T133</f>
        <v>0</v>
      </c>
      <c r="U133" s="14" t="str">
        <f>'номера продуктов'!U133</f>
        <v>стрепповка</v>
      </c>
      <c r="V133" s="8">
        <f>'номера продуктов'!V133</f>
        <v>0</v>
      </c>
      <c r="W133" s="8">
        <f>'номера продуктов'!W133</f>
        <v>0</v>
      </c>
      <c r="X133" s="8">
        <f>'номера продуктов'!X133</f>
        <v>1</v>
      </c>
      <c r="Y133" s="8">
        <f>'номера продуктов'!Y133</f>
        <v>7</v>
      </c>
      <c r="Z133" s="8">
        <f>'номера продуктов'!Z133</f>
        <v>0</v>
      </c>
      <c r="AA133" s="8">
        <f>'номера продуктов'!AA133</f>
        <v>0</v>
      </c>
      <c r="AB133" s="8">
        <f>'номера продуктов'!AB133</f>
        <v>0</v>
      </c>
      <c r="AC133" s="8" t="str">
        <f>'номера продуктов'!AC133</f>
        <v>Бутылка стеклянная</v>
      </c>
      <c r="AD133" s="137">
        <f>'номера продуктов'!AD133</f>
        <v>0</v>
      </c>
      <c r="AE133" s="8">
        <f>'номера продуктов'!AE133</f>
        <v>0</v>
      </c>
      <c r="AF133" s="8" t="str">
        <f>'номера продуктов'!AF133</f>
        <v>ГОСТ 32131-2013</v>
      </c>
      <c r="AG133" s="8" t="str">
        <f>'номера продуктов'!AG133</f>
        <v>СТО 99982965-001-2008 с изменениями №1,2,3,4,5,6 от июля 2014г.</v>
      </c>
      <c r="AH133" s="13">
        <f>'номера продуктов'!AH133</f>
        <v>0</v>
      </c>
    </row>
    <row r="134" spans="1:34" s="16" customFormat="1" x14ac:dyDescent="0.2">
      <c r="A134" s="8">
        <f>'номера продуктов'!A134</f>
        <v>133</v>
      </c>
      <c r="B134" s="8">
        <f>'номера продуктов'!B134</f>
        <v>14</v>
      </c>
      <c r="C134" s="14" t="str">
        <f>'номера продуктов'!C134</f>
        <v>Пиво</v>
      </c>
      <c r="D134" s="14" t="str">
        <f>'номера продуктов'!D134</f>
        <v>ИнБев</v>
      </c>
      <c r="E134" s="8" t="str">
        <f>'номера продуктов'!E134</f>
        <v>ВКП-4-500-Тринити (без гравировки)</v>
      </c>
      <c r="F134" s="56">
        <f>'номера продуктов'!F134</f>
        <v>125850</v>
      </c>
      <c r="G134" s="8">
        <f>'номера продуктов'!G134</f>
        <v>14200133</v>
      </c>
      <c r="H134" s="8">
        <f>'номера продуктов'!H134</f>
        <v>500</v>
      </c>
      <c r="I134" s="14" t="str">
        <f>'номера продуктов'!I134</f>
        <v>500 мл Тринити</v>
      </c>
      <c r="J134" s="8">
        <f>'номера продуктов'!J134</f>
        <v>125850</v>
      </c>
      <c r="K134" s="14" t="str">
        <f>'номера продуктов'!K134</f>
        <v>ВКП-4-500-Тринити (без гравировки)</v>
      </c>
      <c r="L134" s="8" t="str">
        <f>'номера продуктов'!L134</f>
        <v>NNPB</v>
      </c>
      <c r="M134" s="8">
        <f>'номера продуктов'!M134</f>
        <v>20</v>
      </c>
      <c r="N134" s="8">
        <f>'номера продуктов'!N134</f>
        <v>275</v>
      </c>
      <c r="O134" s="8">
        <f>'номера продуктов'!O134</f>
        <v>1904</v>
      </c>
      <c r="P134" s="8" t="str">
        <f>'номера продуктов'!P134</f>
        <v>PTPL(i)7</v>
      </c>
      <c r="Q134" s="8">
        <f>'номера продуктов'!Q134</f>
        <v>7</v>
      </c>
      <c r="R134" s="11">
        <f>'номера продуктов'!R134</f>
        <v>2050</v>
      </c>
      <c r="S134" s="8" t="str">
        <f>'номера продуктов'!S134</f>
        <v>1+7+1</v>
      </c>
      <c r="T134" s="8">
        <f>'номера продуктов'!T134</f>
        <v>0</v>
      </c>
      <c r="U134" s="14" t="str">
        <f>'номера продуктов'!U134</f>
        <v>стрепповка</v>
      </c>
      <c r="V134" s="8">
        <f>'номера продуктов'!V134</f>
        <v>0</v>
      </c>
      <c r="W134" s="8">
        <f>'номера продуктов'!W134</f>
        <v>0</v>
      </c>
      <c r="X134" s="8">
        <f>'номера продуктов'!X134</f>
        <v>1</v>
      </c>
      <c r="Y134" s="8">
        <f>'номера продуктов'!Y134</f>
        <v>7</v>
      </c>
      <c r="Z134" s="8">
        <f>'номера продуктов'!Z134</f>
        <v>0</v>
      </c>
      <c r="AA134" s="8">
        <f>'номера продуктов'!AA134</f>
        <v>0</v>
      </c>
      <c r="AB134" s="8">
        <f>'номера продуктов'!AB134</f>
        <v>0</v>
      </c>
      <c r="AC134" s="8" t="str">
        <f>'номера продуктов'!AC134</f>
        <v>Бутылка стеклянная</v>
      </c>
      <c r="AD134" s="137">
        <f>'номера продуктов'!AD134</f>
        <v>0</v>
      </c>
      <c r="AE134" s="8">
        <f>'номера продуктов'!AE134</f>
        <v>0</v>
      </c>
      <c r="AF134" s="8" t="str">
        <f>'номера продуктов'!AF134</f>
        <v>ГОСТ 32131-2013</v>
      </c>
      <c r="AG134" s="8" t="str">
        <f>'номера продуктов'!AG134</f>
        <v>СТО 99982965-001-2008 с изменениями №1,2,3,4,5,6 от июля 2014г.</v>
      </c>
      <c r="AH134" s="13">
        <f>'номера продуктов'!AH134</f>
        <v>0</v>
      </c>
    </row>
    <row r="135" spans="1:34" s="16" customFormat="1" x14ac:dyDescent="0.2">
      <c r="A135" s="8">
        <f>'номера продуктов'!A135</f>
        <v>134</v>
      </c>
      <c r="B135" s="8">
        <f>'номера продуктов'!B135</f>
        <v>14</v>
      </c>
      <c r="C135" s="14" t="str">
        <f>'номера продуктов'!C135</f>
        <v>Пиво</v>
      </c>
      <c r="D135" s="14" t="str">
        <f>'номера продуктов'!D135</f>
        <v>ИнБев</v>
      </c>
      <c r="E135" s="8" t="str">
        <f>'номера продуктов'!E135</f>
        <v>ВКП-4-500-Тринити</v>
      </c>
      <c r="F135" s="56">
        <f>'номера продуктов'!F135</f>
        <v>125750</v>
      </c>
      <c r="G135" s="8">
        <f>'номера продуктов'!G135</f>
        <v>14200134</v>
      </c>
      <c r="H135" s="8">
        <f>'номера продуктов'!H135</f>
        <v>500</v>
      </c>
      <c r="I135" s="14" t="str">
        <f>'номера продуктов'!I135</f>
        <v>500 мл Тринити с гравировкой</v>
      </c>
      <c r="J135" s="8">
        <f>'номера продуктов'!J135</f>
        <v>125750</v>
      </c>
      <c r="K135" s="14" t="str">
        <f>'номера продуктов'!K135</f>
        <v>ВКП-4-500-Тринити</v>
      </c>
      <c r="L135" s="8" t="str">
        <f>'номера продуктов'!L135</f>
        <v>NNPB</v>
      </c>
      <c r="M135" s="8">
        <f>'номера продуктов'!M135</f>
        <v>20</v>
      </c>
      <c r="N135" s="8">
        <f>'номера продуктов'!N135</f>
        <v>275</v>
      </c>
      <c r="O135" s="8">
        <f>'номера продуктов'!O135</f>
        <v>1904</v>
      </c>
      <c r="P135" s="8" t="str">
        <f>'номера продуктов'!P135</f>
        <v>PTPL(i)7</v>
      </c>
      <c r="Q135" s="8">
        <f>'номера продуктов'!Q135</f>
        <v>7</v>
      </c>
      <c r="R135" s="11">
        <f>'номера продуктов'!R135</f>
        <v>2050</v>
      </c>
      <c r="S135" s="8" t="str">
        <f>'номера продуктов'!S135</f>
        <v>1+7+1</v>
      </c>
      <c r="T135" s="8">
        <f>'номера продуктов'!T135</f>
        <v>0</v>
      </c>
      <c r="U135" s="14" t="str">
        <f>'номера продуктов'!U135</f>
        <v>стрепповка</v>
      </c>
      <c r="V135" s="8">
        <f>'номера продуктов'!V135</f>
        <v>0</v>
      </c>
      <c r="W135" s="8">
        <f>'номера продуктов'!W135</f>
        <v>0</v>
      </c>
      <c r="X135" s="8">
        <f>'номера продуктов'!X135</f>
        <v>1</v>
      </c>
      <c r="Y135" s="8">
        <f>'номера продуктов'!Y135</f>
        <v>7</v>
      </c>
      <c r="Z135" s="8">
        <f>'номера продуктов'!Z135</f>
        <v>0</v>
      </c>
      <c r="AA135" s="8">
        <f>'номера продуктов'!AA135</f>
        <v>0</v>
      </c>
      <c r="AB135" s="8">
        <f>'номера продуктов'!AB135</f>
        <v>0</v>
      </c>
      <c r="AC135" s="8" t="str">
        <f>'номера продуктов'!AC135</f>
        <v>Бутылка стеклянная</v>
      </c>
      <c r="AD135" s="137">
        <f>'номера продуктов'!AD135</f>
        <v>0</v>
      </c>
      <c r="AE135" s="8">
        <f>'номера продуктов'!AE135</f>
        <v>0</v>
      </c>
      <c r="AF135" s="8" t="str">
        <f>'номера продуктов'!AF135</f>
        <v>ГОСТ 32131-2013</v>
      </c>
      <c r="AG135" s="8" t="str">
        <f>'номера продуктов'!AG135</f>
        <v>СТО 99982965-001-2008 с изменениями №1,2,3,4,5,6 от июля 2014г.</v>
      </c>
      <c r="AH135" s="13">
        <f>'номера продуктов'!AH135</f>
        <v>0</v>
      </c>
    </row>
    <row r="136" spans="1:34" s="16" customFormat="1" x14ac:dyDescent="0.2">
      <c r="A136" s="8">
        <f>'номера продуктов'!A136</f>
        <v>135</v>
      </c>
      <c r="B136" s="8">
        <f>'номера продуктов'!B136</f>
        <v>14</v>
      </c>
      <c r="C136" s="14" t="str">
        <f>'номера продуктов'!C136</f>
        <v>Пиво</v>
      </c>
      <c r="D136" s="14" t="str">
        <f>'номера продуктов'!D136</f>
        <v>ИнБев</v>
      </c>
      <c r="E136" s="8" t="str">
        <f>'номера продуктов'!E136</f>
        <v>ВКП-4-500-Тринити</v>
      </c>
      <c r="F136" s="56">
        <f>'номера продуктов'!F136</f>
        <v>125750</v>
      </c>
      <c r="G136" s="8">
        <f>'номера продуктов'!G136</f>
        <v>14200135</v>
      </c>
      <c r="H136" s="8">
        <f>'номера продуктов'!H136</f>
        <v>500</v>
      </c>
      <c r="I136" s="14" t="str">
        <f>'номера продуктов'!I136</f>
        <v>500 мл Тринити с гравировкой</v>
      </c>
      <c r="J136" s="8">
        <f>'номера продуктов'!J136</f>
        <v>125750</v>
      </c>
      <c r="K136" s="14" t="str">
        <f>'номера продуктов'!K136</f>
        <v>ВКП-4-500-Тринити</v>
      </c>
      <c r="L136" s="8" t="str">
        <f>'номера продуктов'!L136</f>
        <v>NNPB</v>
      </c>
      <c r="M136" s="8">
        <f>'номера продуктов'!M136</f>
        <v>20</v>
      </c>
      <c r="N136" s="8">
        <f>'номера продуктов'!N136</f>
        <v>275</v>
      </c>
      <c r="O136" s="8">
        <f>'номера продуктов'!O136</f>
        <v>1904</v>
      </c>
      <c r="P136" s="8" t="str">
        <f>'номера продуктов'!P136</f>
        <v>CTPL(i)7</v>
      </c>
      <c r="Q136" s="8">
        <f>'номера продуктов'!Q136</f>
        <v>7</v>
      </c>
      <c r="R136" s="11">
        <f>'номера продуктов'!R136</f>
        <v>2050</v>
      </c>
      <c r="S136" s="8" t="str">
        <f>'номера продуктов'!S136</f>
        <v>7+1</v>
      </c>
      <c r="T136" s="8">
        <f>'номера продуктов'!T136</f>
        <v>0</v>
      </c>
      <c r="U136" s="14" t="str">
        <f>'номера продуктов'!U136</f>
        <v>стрепповка</v>
      </c>
      <c r="V136" s="8">
        <f>'номера продуктов'!V136</f>
        <v>0</v>
      </c>
      <c r="W136" s="8">
        <f>'номера продуктов'!W136</f>
        <v>0</v>
      </c>
      <c r="X136" s="8">
        <f>'номера продуктов'!X136</f>
        <v>0</v>
      </c>
      <c r="Y136" s="8">
        <f>'номера продуктов'!Y136</f>
        <v>7</v>
      </c>
      <c r="Z136" s="8">
        <f>'номера продуктов'!Z136</f>
        <v>1</v>
      </c>
      <c r="AA136" s="8">
        <f>'номера продуктов'!AA136</f>
        <v>0</v>
      </c>
      <c r="AB136" s="8">
        <f>'номера продуктов'!AB136</f>
        <v>0</v>
      </c>
      <c r="AC136" s="8" t="str">
        <f>'номера продуктов'!AC136</f>
        <v>Бутылка стеклянная</v>
      </c>
      <c r="AD136" s="137">
        <f>'номера продуктов'!AD136</f>
        <v>0</v>
      </c>
      <c r="AE136" s="8">
        <f>'номера продуктов'!AE136</f>
        <v>0</v>
      </c>
      <c r="AF136" s="8" t="str">
        <f>'номера продуктов'!AF136</f>
        <v>ГОСТ 32131-2013</v>
      </c>
      <c r="AG136" s="8" t="str">
        <f>'номера продуктов'!AG136</f>
        <v>СТО 99982965-001-2008 с изменениями №1,2,3,4,5,6 от июля 2014г.</v>
      </c>
      <c r="AH136" s="13">
        <f>'номера продуктов'!AH136</f>
        <v>0</v>
      </c>
    </row>
    <row r="137" spans="1:34" s="16" customFormat="1" x14ac:dyDescent="0.2">
      <c r="A137" s="8">
        <f>'номера продуктов'!A137</f>
        <v>136</v>
      </c>
      <c r="B137" s="8">
        <f>'номера продуктов'!B137</f>
        <v>11</v>
      </c>
      <c r="C137" s="14" t="str">
        <f>'номера продуктов'!C137</f>
        <v>Крепкий алкоголь</v>
      </c>
      <c r="D137" s="14" t="str">
        <f>'номера продуктов'!D137</f>
        <v>Кристалл</v>
      </c>
      <c r="E137" s="8" t="str">
        <f>'номера продуктов'!E137</f>
        <v>В-25-2-500-Двойная водка</v>
      </c>
      <c r="F137" s="56">
        <f>'номера продуктов'!F137</f>
        <v>115950</v>
      </c>
      <c r="G137" s="8">
        <f>'номера продуктов'!G137</f>
        <v>11100136</v>
      </c>
      <c r="H137" s="8">
        <f>'номера продуктов'!H137</f>
        <v>500</v>
      </c>
      <c r="I137" s="14" t="str">
        <f>'номера продуктов'!I137</f>
        <v>500 мл Двойная</v>
      </c>
      <c r="J137" s="8">
        <f>'номера продуктов'!J137</f>
        <v>115950</v>
      </c>
      <c r="K137" s="14" t="str">
        <f>'номера продуктов'!K137</f>
        <v>В-25-2-500-Двойная водка</v>
      </c>
      <c r="L137" s="8" t="str">
        <f>'номера продуктов'!L137</f>
        <v>BB</v>
      </c>
      <c r="M137" s="8">
        <f>'номера продуктов'!M137</f>
        <v>10</v>
      </c>
      <c r="N137" s="8">
        <f>'номера продуктов'!N137</f>
        <v>385</v>
      </c>
      <c r="O137" s="8">
        <f>'номера продуктов'!O137</f>
        <v>1584</v>
      </c>
      <c r="P137" s="8" t="str">
        <f>'номера продуктов'!P137</f>
        <v>CTUP(i)6</v>
      </c>
      <c r="Q137" s="8">
        <f>'номера продуктов'!Q137</f>
        <v>6</v>
      </c>
      <c r="R137" s="11">
        <f>'номера продуктов'!R137</f>
        <v>1775</v>
      </c>
      <c r="S137" s="8">
        <f>'номера продуктов'!S137</f>
        <v>7</v>
      </c>
      <c r="T137" s="8">
        <f>'номера продуктов'!T137</f>
        <v>0</v>
      </c>
      <c r="U137" s="14">
        <f>'номера продуктов'!U137</f>
        <v>0</v>
      </c>
      <c r="V137" s="8">
        <f>'номера продуктов'!V137</f>
        <v>0</v>
      </c>
      <c r="W137" s="8">
        <f>'номера продуктов'!W137</f>
        <v>0</v>
      </c>
      <c r="X137" s="8">
        <f>'номера продуктов'!X137</f>
        <v>0</v>
      </c>
      <c r="Y137" s="8">
        <f>'номера продуктов'!Y137</f>
        <v>0</v>
      </c>
      <c r="Z137" s="8">
        <f>'номера продуктов'!Z137</f>
        <v>7</v>
      </c>
      <c r="AA137" s="8">
        <f>'номера продуктов'!AA137</f>
        <v>0</v>
      </c>
      <c r="AB137" s="8">
        <f>'номера продуктов'!AB137</f>
        <v>0</v>
      </c>
      <c r="AC137" s="8" t="str">
        <f>'номера продуктов'!AC137</f>
        <v>Бутылка стеклянная</v>
      </c>
      <c r="AD137" s="137">
        <f>'номера продуктов'!AD137</f>
        <v>0</v>
      </c>
      <c r="AE137" s="8">
        <f>'номера продуктов'!AE137</f>
        <v>0</v>
      </c>
      <c r="AF137" s="8" t="str">
        <f>'номера продуктов'!AF137</f>
        <v>ГОСТ 32131-2013</v>
      </c>
      <c r="AG137" s="8" t="str">
        <f>'номера продуктов'!AG137</f>
        <v>СТО 99982965-001-2008 с изменениями №1,2,3,4,5,6 от июля 2014г.</v>
      </c>
      <c r="AH137" s="13">
        <f>'номера продуктов'!AH137</f>
        <v>0</v>
      </c>
    </row>
    <row r="138" spans="1:34" s="16" customFormat="1" x14ac:dyDescent="0.2">
      <c r="A138" s="8">
        <f>'номера продуктов'!A138</f>
        <v>137</v>
      </c>
      <c r="B138" s="8">
        <f>'номера продуктов'!B138</f>
        <v>14</v>
      </c>
      <c r="C138" s="14" t="str">
        <f>'номера продуктов'!C138</f>
        <v>Пиво</v>
      </c>
      <c r="D138" s="14" t="str">
        <f>'номера продуктов'!D138</f>
        <v>МПК</v>
      </c>
      <c r="E138" s="8" t="str">
        <f>'номера продуктов'!E138</f>
        <v>ВКП-1-500-Жигули</v>
      </c>
      <c r="F138" s="56">
        <f>'номера продуктов'!F138</f>
        <v>110350</v>
      </c>
      <c r="G138" s="8">
        <f>'номера продуктов'!G138</f>
        <v>14200137</v>
      </c>
      <c r="H138" s="8">
        <f>'номера продуктов'!H138</f>
        <v>500</v>
      </c>
      <c r="I138" s="14" t="str">
        <f>'номера продуктов'!I138</f>
        <v>500 мл Жигули</v>
      </c>
      <c r="J138" s="8">
        <f>'номера продуктов'!J138</f>
        <v>110350</v>
      </c>
      <c r="K138" s="14" t="str">
        <f>'номера продуктов'!K138</f>
        <v>ВКП-1-500-Жигули</v>
      </c>
      <c r="L138" s="8" t="str">
        <f>'номера продуктов'!L138</f>
        <v>NNPB</v>
      </c>
      <c r="M138" s="8">
        <f>'номера продуктов'!M138</f>
        <v>20</v>
      </c>
      <c r="N138" s="8">
        <f>'номера продуктов'!N138</f>
        <v>295</v>
      </c>
      <c r="O138" s="8">
        <f>'номера продуктов'!O138</f>
        <v>1024</v>
      </c>
      <c r="P138" s="8" t="str">
        <f>'номера продуктов'!P138</f>
        <v>CTPL(i)4</v>
      </c>
      <c r="Q138" s="8">
        <f>'номера продуктов'!Q138</f>
        <v>4</v>
      </c>
      <c r="R138" s="11">
        <f>'номера продуктов'!R138</f>
        <v>1178</v>
      </c>
      <c r="S138" s="8" t="str">
        <f>'номера продуктов'!S138</f>
        <v>1+4+1</v>
      </c>
      <c r="T138" s="8">
        <f>'номера продуктов'!T138</f>
        <v>0</v>
      </c>
      <c r="U138" s="14">
        <f>'номера продуктов'!U138</f>
        <v>0</v>
      </c>
      <c r="V138" s="8">
        <f>'номера продуктов'!V138</f>
        <v>0</v>
      </c>
      <c r="W138" s="8">
        <f>'номера продуктов'!W138</f>
        <v>0</v>
      </c>
      <c r="X138" s="8">
        <f>'номера продуктов'!X138</f>
        <v>0</v>
      </c>
      <c r="Y138" s="8">
        <f>'номера продуктов'!Y138</f>
        <v>4</v>
      </c>
      <c r="Z138" s="8">
        <f>'номера продуктов'!Z138</f>
        <v>1</v>
      </c>
      <c r="AA138" s="8">
        <f>'номера продуктов'!AA138</f>
        <v>0</v>
      </c>
      <c r="AB138" s="8">
        <f>'номера продуктов'!AB138</f>
        <v>0</v>
      </c>
      <c r="AC138" s="8" t="str">
        <f>'номера продуктов'!AC138</f>
        <v>Бутылка стеклянная</v>
      </c>
      <c r="AD138" s="137">
        <f>'номера продуктов'!AD138</f>
        <v>0</v>
      </c>
      <c r="AE138" s="8">
        <f>'номера продуктов'!AE138</f>
        <v>0</v>
      </c>
      <c r="AF138" s="8" t="str">
        <f>'номера продуктов'!AF138</f>
        <v>ГОСТ 32131-2013</v>
      </c>
      <c r="AG138" s="8" t="str">
        <f>'номера продуктов'!AG138</f>
        <v>СТО 99982965-001-2008 с изменениями №1,2,3,4,5,6 от июля 2014г.</v>
      </c>
      <c r="AH138" s="13">
        <f>'номера продуктов'!AH138</f>
        <v>0</v>
      </c>
    </row>
    <row r="139" spans="1:34" s="16" customFormat="1" x14ac:dyDescent="0.2">
      <c r="A139" s="8">
        <f>'номера продуктов'!A139</f>
        <v>138</v>
      </c>
      <c r="B139" s="8">
        <f>'номера продуктов'!B139</f>
        <v>14</v>
      </c>
      <c r="C139" s="14" t="str">
        <f>'номера продуктов'!C139</f>
        <v>Пиво</v>
      </c>
      <c r="D139" s="14" t="str">
        <f>'номера продуктов'!D139</f>
        <v>МПК</v>
      </c>
      <c r="E139" s="8" t="str">
        <f>'номера продуктов'!E139</f>
        <v>ВКП-1-500-Жигули</v>
      </c>
      <c r="F139" s="56">
        <f>'номера продуктов'!F139</f>
        <v>110350</v>
      </c>
      <c r="G139" s="8">
        <f>'номера продуктов'!G139</f>
        <v>14200138</v>
      </c>
      <c r="H139" s="8">
        <f>'номера продуктов'!H139</f>
        <v>500</v>
      </c>
      <c r="I139" s="14" t="str">
        <f>'номера продуктов'!I139</f>
        <v>500 мл Жигули</v>
      </c>
      <c r="J139" s="8">
        <f>'номера продуктов'!J139</f>
        <v>110350</v>
      </c>
      <c r="K139" s="14" t="str">
        <f>'номера продуктов'!K139</f>
        <v>ВКП-1-500-Жигули</v>
      </c>
      <c r="L139" s="8" t="str">
        <f>'номера продуктов'!L139</f>
        <v>NNPB</v>
      </c>
      <c r="M139" s="8">
        <f>'номера продуктов'!M139</f>
        <v>20</v>
      </c>
      <c r="N139" s="8">
        <f>'номера продуктов'!N139</f>
        <v>295</v>
      </c>
      <c r="O139" s="8">
        <f>'номера продуктов'!O139</f>
        <v>1280</v>
      </c>
      <c r="P139" s="8" t="str">
        <f>'номера продуктов'!P139</f>
        <v>CTPL(i)5</v>
      </c>
      <c r="Q139" s="8">
        <f>'номера продуктов'!Q139</f>
        <v>5</v>
      </c>
      <c r="R139" s="11">
        <f>'номера продуктов'!R139</f>
        <v>1434</v>
      </c>
      <c r="S139" s="8" t="str">
        <f>'номера продуктов'!S139</f>
        <v>1+5+1</v>
      </c>
      <c r="T139" s="8">
        <f>'номера продуктов'!T139</f>
        <v>0</v>
      </c>
      <c r="U139" s="14">
        <f>'номера продуктов'!U139</f>
        <v>0</v>
      </c>
      <c r="V139" s="8">
        <f>'номера продуктов'!V139</f>
        <v>0</v>
      </c>
      <c r="W139" s="8">
        <f>'номера продуктов'!W139</f>
        <v>0</v>
      </c>
      <c r="X139" s="8">
        <f>'номера продуктов'!X139</f>
        <v>0</v>
      </c>
      <c r="Y139" s="8">
        <f>'номера продуктов'!Y139</f>
        <v>5</v>
      </c>
      <c r="Z139" s="8">
        <f>'номера продуктов'!Z139</f>
        <v>1</v>
      </c>
      <c r="AA139" s="8">
        <f>'номера продуктов'!AA139</f>
        <v>0</v>
      </c>
      <c r="AB139" s="8">
        <f>'номера продуктов'!AB139</f>
        <v>0</v>
      </c>
      <c r="AC139" s="8" t="str">
        <f>'номера продуктов'!AC139</f>
        <v>Бутылка стеклянная</v>
      </c>
      <c r="AD139" s="137">
        <f>'номера продуктов'!AD139</f>
        <v>0</v>
      </c>
      <c r="AE139" s="8">
        <f>'номера продуктов'!AE139</f>
        <v>0</v>
      </c>
      <c r="AF139" s="8" t="str">
        <f>'номера продуктов'!AF139</f>
        <v>ГОСТ 32131-2013</v>
      </c>
      <c r="AG139" s="8" t="str">
        <f>'номера продуктов'!AG139</f>
        <v>СТО 99982965-001-2008 с изменениями №1,2,3,4,5,6 от июля 2014г.</v>
      </c>
      <c r="AH139" s="13">
        <f>'номера продуктов'!AH139</f>
        <v>0</v>
      </c>
    </row>
    <row r="140" spans="1:34" s="16" customFormat="1" x14ac:dyDescent="0.2">
      <c r="A140" s="8">
        <f>'номера продуктов'!A140</f>
        <v>139</v>
      </c>
      <c r="B140" s="8">
        <f>'номера продуктов'!B140</f>
        <v>14</v>
      </c>
      <c r="C140" s="14" t="str">
        <f>'номера продуктов'!C140</f>
        <v>Пиво</v>
      </c>
      <c r="D140" s="14" t="str">
        <f>'номера продуктов'!D140</f>
        <v>МПК</v>
      </c>
      <c r="E140" s="8" t="str">
        <f>'номера продуктов'!E140</f>
        <v>ВКП-1-500-Жигули</v>
      </c>
      <c r="F140" s="56">
        <f>'номера продуктов'!F140</f>
        <v>110350</v>
      </c>
      <c r="G140" s="8">
        <f>'номера продуктов'!G140</f>
        <v>14200139</v>
      </c>
      <c r="H140" s="8">
        <f>'номера продуктов'!H140</f>
        <v>500</v>
      </c>
      <c r="I140" s="14" t="str">
        <f>'номера продуктов'!I140</f>
        <v>500 мл Жигули</v>
      </c>
      <c r="J140" s="8">
        <f>'номера продуктов'!J140</f>
        <v>110350</v>
      </c>
      <c r="K140" s="14" t="str">
        <f>'номера продуктов'!K140</f>
        <v>ВКП-1-500-Жигули</v>
      </c>
      <c r="L140" s="8" t="str">
        <f>'номера продуктов'!L140</f>
        <v>NNPB</v>
      </c>
      <c r="M140" s="8">
        <f>'номера продуктов'!M140</f>
        <v>20</v>
      </c>
      <c r="N140" s="8">
        <f>'номера продуктов'!N140</f>
        <v>295</v>
      </c>
      <c r="O140" s="8">
        <f>'номера продуктов'!O140</f>
        <v>2048</v>
      </c>
      <c r="P140" s="8" t="str">
        <f>'номера продуктов'!P140</f>
        <v>CTPL(i)8</v>
      </c>
      <c r="Q140" s="8">
        <f>'номера продуктов'!Q140</f>
        <v>8</v>
      </c>
      <c r="R140" s="11">
        <f>'номера продуктов'!R140</f>
        <v>2200</v>
      </c>
      <c r="S140" s="8" t="str">
        <f>'номера продуктов'!S140</f>
        <v>1+8+1</v>
      </c>
      <c r="T140" s="8">
        <f>'номера продуктов'!T140</f>
        <v>0</v>
      </c>
      <c r="U140" s="14">
        <f>'номера продуктов'!U140</f>
        <v>0</v>
      </c>
      <c r="V140" s="8">
        <f>'номера продуктов'!V140</f>
        <v>0</v>
      </c>
      <c r="W140" s="8">
        <f>'номера продуктов'!W140</f>
        <v>0</v>
      </c>
      <c r="X140" s="8">
        <f>'номера продуктов'!X140</f>
        <v>0</v>
      </c>
      <c r="Y140" s="8">
        <f>'номера продуктов'!Y140</f>
        <v>8</v>
      </c>
      <c r="Z140" s="8">
        <f>'номера продуктов'!Z140</f>
        <v>1</v>
      </c>
      <c r="AA140" s="8">
        <f>'номера продуктов'!AA140</f>
        <v>0</v>
      </c>
      <c r="AB140" s="8">
        <f>'номера продуктов'!AB140</f>
        <v>0</v>
      </c>
      <c r="AC140" s="8" t="str">
        <f>'номера продуктов'!AC140</f>
        <v>Бутылка стеклянная</v>
      </c>
      <c r="AD140" s="137">
        <f>'номера продуктов'!AD140</f>
        <v>0</v>
      </c>
      <c r="AE140" s="8">
        <f>'номера продуктов'!AE140</f>
        <v>0</v>
      </c>
      <c r="AF140" s="8" t="str">
        <f>'номера продуктов'!AF140</f>
        <v>ГОСТ 32131-2013</v>
      </c>
      <c r="AG140" s="8" t="str">
        <f>'номера продуктов'!AG140</f>
        <v>СТО 99982965-001-2008 с изменениями №1,2,3,4,5,6 от июля 2014г.</v>
      </c>
      <c r="AH140" s="13">
        <f>'номера продуктов'!AH140</f>
        <v>0</v>
      </c>
    </row>
    <row r="141" spans="1:34" s="16" customFormat="1" x14ac:dyDescent="0.2">
      <c r="A141" s="8">
        <f>'номера продуктов'!A141</f>
        <v>140</v>
      </c>
      <c r="B141" s="8">
        <f>'номера продуктов'!B141</f>
        <v>14</v>
      </c>
      <c r="C141" s="14" t="str">
        <f>'номера продуктов'!C141</f>
        <v>Пиво</v>
      </c>
      <c r="D141" s="14" t="str">
        <f>'номера продуктов'!D141</f>
        <v>МПК</v>
      </c>
      <c r="E141" s="8" t="str">
        <f>'номера продуктов'!E141</f>
        <v>КПНв-500-Carling</v>
      </c>
      <c r="F141" s="56">
        <f>'номера продуктов'!F141</f>
        <v>127150</v>
      </c>
      <c r="G141" s="8">
        <f>'номера продуктов'!G141</f>
        <v>14200140</v>
      </c>
      <c r="H141" s="8">
        <f>'номера продуктов'!H141</f>
        <v>500</v>
      </c>
      <c r="I141" s="14" t="str">
        <f>'номера продуктов'!I141</f>
        <v>500 мл Carling</v>
      </c>
      <c r="J141" s="8">
        <f>'номера продуктов'!J141</f>
        <v>127150</v>
      </c>
      <c r="K141" s="14" t="str">
        <f>'номера продуктов'!K141</f>
        <v>КПНв-500-Carling</v>
      </c>
      <c r="L141" s="8" t="str">
        <f>'номера продуктов'!L141</f>
        <v>NNPB</v>
      </c>
      <c r="M141" s="8">
        <f>'номера продуктов'!M141</f>
        <v>20</v>
      </c>
      <c r="N141" s="8">
        <f>'номера продуктов'!N141</f>
        <v>285</v>
      </c>
      <c r="O141" s="8">
        <f>'номера продуктов'!O141</f>
        <v>2023</v>
      </c>
      <c r="P141" s="8" t="str">
        <f>'номера продуктов'!P141</f>
        <v>CTPL(i)7</v>
      </c>
      <c r="Q141" s="8">
        <f>'номера продуктов'!Q141</f>
        <v>7</v>
      </c>
      <c r="R141" s="11">
        <f>'номера продуктов'!R141</f>
        <v>2072</v>
      </c>
      <c r="S141" s="8" t="str">
        <f>'номера продуктов'!S141</f>
        <v>1+7+1</v>
      </c>
      <c r="T141" s="8">
        <f>'номера продуктов'!T141</f>
        <v>0</v>
      </c>
      <c r="U141" s="14">
        <f>'номера продуктов'!U141</f>
        <v>0</v>
      </c>
      <c r="V141" s="8">
        <f>'номера продуктов'!V141</f>
        <v>0</v>
      </c>
      <c r="W141" s="8">
        <f>'номера продуктов'!W141</f>
        <v>0</v>
      </c>
      <c r="X141" s="8">
        <f>'номера продуктов'!X141</f>
        <v>0</v>
      </c>
      <c r="Y141" s="8">
        <f>'номера продуктов'!Y141</f>
        <v>7</v>
      </c>
      <c r="Z141" s="8">
        <f>'номера продуктов'!Z141</f>
        <v>1</v>
      </c>
      <c r="AA141" s="8">
        <f>'номера продуктов'!AA141</f>
        <v>0</v>
      </c>
      <c r="AB141" s="8">
        <f>'номера продуктов'!AB141</f>
        <v>0</v>
      </c>
      <c r="AC141" s="8" t="str">
        <f>'номера продуктов'!AC141</f>
        <v>Бутылка стеклянная</v>
      </c>
      <c r="AD141" s="137">
        <f>'номера продуктов'!AD141</f>
        <v>0</v>
      </c>
      <c r="AE141" s="8">
        <f>'номера продуктов'!AE141</f>
        <v>0</v>
      </c>
      <c r="AF141" s="8" t="str">
        <f>'номера продуктов'!AF141</f>
        <v>ГОСТ 32131-2013</v>
      </c>
      <c r="AG141" s="8" t="str">
        <f>'номера продуктов'!AG141</f>
        <v>СТО 99982965-001-2008 с изменениями №1,2,3,4,5,6 от июля 2014г.</v>
      </c>
      <c r="AH141" s="13">
        <f>'номера продуктов'!AH141</f>
        <v>0</v>
      </c>
    </row>
    <row r="142" spans="1:34" s="16" customFormat="1" x14ac:dyDescent="0.2">
      <c r="A142" s="8">
        <f>'номера продуктов'!A142</f>
        <v>141</v>
      </c>
      <c r="B142" s="8">
        <f>'номера продуктов'!B142</f>
        <v>11</v>
      </c>
      <c r="C142" s="14" t="str">
        <f>'номера продуктов'!C142</f>
        <v>Крепкий алкоголь</v>
      </c>
      <c r="D142" s="14" t="str">
        <f>'номера продуктов'!D142</f>
        <v>Исток</v>
      </c>
      <c r="E142" s="8" t="str">
        <f>'номера продуктов'!E142</f>
        <v>КПМ-30-500-Тандем</v>
      </c>
      <c r="F142" s="56">
        <f>'номера продуктов'!F142</f>
        <v>127250</v>
      </c>
      <c r="G142" s="8">
        <f>'номера продуктов'!G142</f>
        <v>11100141</v>
      </c>
      <c r="H142" s="8">
        <f>'номера продуктов'!H142</f>
        <v>500</v>
      </c>
      <c r="I142" s="14" t="str">
        <f>'номера продуктов'!I142</f>
        <v>500 мл Тандем</v>
      </c>
      <c r="J142" s="8">
        <f>'номера продуктов'!J142</f>
        <v>127250</v>
      </c>
      <c r="K142" s="14" t="str">
        <f>'номера продуктов'!K142</f>
        <v>КПМ-30-500-Тандем</v>
      </c>
      <c r="L142" s="8" t="str">
        <f>'номера продуктов'!L142</f>
        <v>BB</v>
      </c>
      <c r="M142" s="8">
        <f>'номера продуктов'!M142</f>
        <v>10</v>
      </c>
      <c r="N142" s="8">
        <f>'номера продуктов'!N142</f>
        <v>400</v>
      </c>
      <c r="O142" s="8">
        <f>'номера продуктов'!O142</f>
        <v>1848</v>
      </c>
      <c r="P142" s="8" t="str">
        <f>'номера продуктов'!P142</f>
        <v>CTUP(i)7</v>
      </c>
      <c r="Q142" s="8">
        <f>'номера продуктов'!Q142</f>
        <v>7</v>
      </c>
      <c r="R142" s="11">
        <f>'номера продуктов'!R142</f>
        <v>1953</v>
      </c>
      <c r="S142" s="8">
        <f>'номера продуктов'!S142</f>
        <v>8</v>
      </c>
      <c r="T142" s="8">
        <f>'номера продуктов'!T142</f>
        <v>0</v>
      </c>
      <c r="U142" s="14">
        <f>'номера продуктов'!U142</f>
        <v>0</v>
      </c>
      <c r="V142" s="8">
        <f>'номера продуктов'!V142</f>
        <v>0</v>
      </c>
      <c r="W142" s="8">
        <f>'номера продуктов'!W142</f>
        <v>0</v>
      </c>
      <c r="X142" s="8">
        <f>'номера продуктов'!X142</f>
        <v>0</v>
      </c>
      <c r="Y142" s="8">
        <f>'номера продуктов'!Y142</f>
        <v>0</v>
      </c>
      <c r="Z142" s="8">
        <f>'номера продуктов'!Z142</f>
        <v>8</v>
      </c>
      <c r="AA142" s="8">
        <f>'номера продуктов'!AA142</f>
        <v>0</v>
      </c>
      <c r="AB142" s="8">
        <f>'номера продуктов'!AB142</f>
        <v>0</v>
      </c>
      <c r="AC142" s="8" t="str">
        <f>'номера продуктов'!AC142</f>
        <v>Бутылка стеклянная</v>
      </c>
      <c r="AD142" s="137">
        <f>'номера продуктов'!AD142</f>
        <v>0</v>
      </c>
      <c r="AE142" s="8">
        <f>'номера продуктов'!AE142</f>
        <v>0</v>
      </c>
      <c r="AF142" s="8" t="str">
        <f>'номера продуктов'!AF142</f>
        <v>ГОСТ 32131-2013</v>
      </c>
      <c r="AG142" s="8" t="str">
        <f>'номера продуктов'!AG142</f>
        <v>СТО 99982965-001-2008 с изменениями №1,2,3,4,5,6 от июля 2014г.</v>
      </c>
      <c r="AH142" s="13">
        <f>'номера продуктов'!AH142</f>
        <v>0</v>
      </c>
    </row>
    <row r="143" spans="1:34" s="16" customFormat="1" x14ac:dyDescent="0.2">
      <c r="A143" s="8">
        <f>'номера продуктов'!A143</f>
        <v>142</v>
      </c>
      <c r="B143" s="8">
        <f>'номера продуктов'!B143</f>
        <v>11</v>
      </c>
      <c r="C143" s="14" t="str">
        <f>'номера продуктов'!C143</f>
        <v>Крепкий алкоголь</v>
      </c>
      <c r="D143" s="14" t="str">
        <f>'номера продуктов'!D143</f>
        <v>Исток</v>
      </c>
      <c r="E143" s="8" t="str">
        <f>'номера продуктов'!E143</f>
        <v>В-31-4изм-1750-И</v>
      </c>
      <c r="F143" s="56">
        <f>'номера продуктов'!F143</f>
        <v>127399</v>
      </c>
      <c r="G143" s="8">
        <f>'номера продуктов'!G143</f>
        <v>11100142</v>
      </c>
      <c r="H143" s="8">
        <f>'номера продуктов'!H143</f>
        <v>1750</v>
      </c>
      <c r="I143" s="14" t="str">
        <f>'номера продуктов'!I143</f>
        <v>1750 мл Исток</v>
      </c>
      <c r="J143" s="8">
        <f>'номера продуктов'!J143</f>
        <v>127399</v>
      </c>
      <c r="K143" s="14" t="str">
        <f>'номера продуктов'!K143</f>
        <v>В-31-4изм-1750-И</v>
      </c>
      <c r="L143" s="8" t="str">
        <f>'номера продуктов'!L143</f>
        <v>BB</v>
      </c>
      <c r="M143" s="8">
        <f>'номера продуктов'!M143</f>
        <v>10</v>
      </c>
      <c r="N143" s="8">
        <f>'номера продуктов'!N143</f>
        <v>925</v>
      </c>
      <c r="O143" s="8">
        <f>'номера продуктов'!O143</f>
        <v>525</v>
      </c>
      <c r="P143" s="8" t="str">
        <f>'номера продуктов'!P143</f>
        <v>CTIN(i)5</v>
      </c>
      <c r="Q143" s="8">
        <f>'номера продуктов'!Q143</f>
        <v>5</v>
      </c>
      <c r="R143" s="11">
        <f>'номера продуктов'!R143</f>
        <v>1845</v>
      </c>
      <c r="S143" s="8">
        <f>'номера продуктов'!S143</f>
        <v>6</v>
      </c>
      <c r="T143" s="8">
        <f>'номера продуктов'!T143</f>
        <v>0</v>
      </c>
      <c r="U143" s="14" t="str">
        <f>'номера продуктов'!U143</f>
        <v>1-ый короб борт вверх, остальные б.вн.</v>
      </c>
      <c r="V143" s="8">
        <f>'номера продуктов'!V143</f>
        <v>0</v>
      </c>
      <c r="W143" s="8">
        <f>'номера продуктов'!W143</f>
        <v>0</v>
      </c>
      <c r="X143" s="8">
        <f>'номера продуктов'!X143</f>
        <v>0</v>
      </c>
      <c r="Y143" s="8">
        <f>'номера продуктов'!Y143</f>
        <v>0</v>
      </c>
      <c r="Z143" s="8">
        <f>'номера продуктов'!Z143</f>
        <v>5</v>
      </c>
      <c r="AA143" s="8">
        <f>'номера продуктов'!AA143</f>
        <v>1</v>
      </c>
      <c r="AB143" s="8">
        <f>'номера продуктов'!AB143</f>
        <v>0</v>
      </c>
      <c r="AC143" s="8" t="str">
        <f>'номера продуктов'!AC143</f>
        <v>Бутылка стеклянная</v>
      </c>
      <c r="AD143" s="137">
        <f>'номера продуктов'!AD143</f>
        <v>0</v>
      </c>
      <c r="AE143" s="8">
        <f>'номера продуктов'!AE143</f>
        <v>0</v>
      </c>
      <c r="AF143" s="8" t="str">
        <f>'номера продуктов'!AF143</f>
        <v>ГОСТ 32131-2013</v>
      </c>
      <c r="AG143" s="8" t="str">
        <f>'номера продуктов'!AG143</f>
        <v>СТО 99982965-001-2008 с изменениями №1,2,3,4,5,6 от июля 2014г.</v>
      </c>
      <c r="AH143" s="13">
        <f>'номера продуктов'!AH143</f>
        <v>0</v>
      </c>
    </row>
    <row r="144" spans="1:34" s="16" customFormat="1" x14ac:dyDescent="0.2">
      <c r="A144" s="8">
        <f>'номера продуктов'!A144</f>
        <v>143</v>
      </c>
      <c r="B144" s="8">
        <f>'номера продуктов'!B144</f>
        <v>13</v>
      </c>
      <c r="C144" s="14" t="str">
        <f>'номера продуктов'!C144</f>
        <v>Вина игристые</v>
      </c>
      <c r="D144" s="14" t="str">
        <f>'номера продуктов'!D144</f>
        <v>Стандартный продукт</v>
      </c>
      <c r="E144" s="8" t="str">
        <f>'номера продуктов'!E144</f>
        <v>Ш-750-К</v>
      </c>
      <c r="F144" s="56">
        <f>'номера продуктов'!F144</f>
        <v>121675</v>
      </c>
      <c r="G144" s="8">
        <f>'номера продуктов'!G144</f>
        <v>13200143</v>
      </c>
      <c r="H144" s="8">
        <f>'номера продуктов'!H144</f>
        <v>750</v>
      </c>
      <c r="I144" s="14" t="str">
        <f>'номера продуктов'!I144</f>
        <v>750 мл Шампанское</v>
      </c>
      <c r="J144" s="8">
        <f>'номера продуктов'!J144</f>
        <v>121675</v>
      </c>
      <c r="K144" s="14" t="str">
        <f>'номера продуктов'!K144</f>
        <v>Ш-750-К</v>
      </c>
      <c r="L144" s="8" t="str">
        <f>'номера продуктов'!L144</f>
        <v>BB</v>
      </c>
      <c r="M144" s="8">
        <f>'номера продуктов'!M144</f>
        <v>20</v>
      </c>
      <c r="N144" s="8">
        <f>'номера продуктов'!N144</f>
        <v>655</v>
      </c>
      <c r="O144" s="8">
        <f>'номера продуктов'!O144</f>
        <v>1056</v>
      </c>
      <c r="P144" s="8" t="str">
        <f>'номера продуктов'!P144</f>
        <v>CTUPCL(i)6</v>
      </c>
      <c r="Q144" s="8">
        <f>'номера продуктов'!Q144</f>
        <v>6</v>
      </c>
      <c r="R144" s="11">
        <f>'номера продуктов'!R144</f>
        <v>1995</v>
      </c>
      <c r="S144" s="8" t="str">
        <f>'номера продуктов'!S144</f>
        <v>6+5+1</v>
      </c>
      <c r="T144" s="8">
        <f>'номера продуктов'!T144</f>
        <v>0</v>
      </c>
      <c r="U144" s="14" t="str">
        <f>'номера продуктов'!U144</f>
        <v>дополнительная г/к прокладка</v>
      </c>
      <c r="V144" s="8">
        <f>'номера продуктов'!V144</f>
        <v>0</v>
      </c>
      <c r="W144" s="8">
        <f>'номера продуктов'!W144</f>
        <v>0</v>
      </c>
      <c r="X144" s="8">
        <f>'номера продуктов'!X144</f>
        <v>0</v>
      </c>
      <c r="Y144" s="8">
        <f>'номера продуктов'!Y144</f>
        <v>0</v>
      </c>
      <c r="Z144" s="8">
        <f>'номера продуктов'!Z144</f>
        <v>7</v>
      </c>
      <c r="AA144" s="8">
        <f>'номера продуктов'!AA144</f>
        <v>5</v>
      </c>
      <c r="AB144" s="8">
        <f>'номера продуктов'!AB144</f>
        <v>0</v>
      </c>
      <c r="AC144" s="8" t="str">
        <f>'номера продуктов'!AC144</f>
        <v>Бутылка стеклянная</v>
      </c>
      <c r="AD144" s="137">
        <f>'номера продуктов'!AD144</f>
        <v>0</v>
      </c>
      <c r="AE144" s="8">
        <f>'номера продуктов'!AE144</f>
        <v>0</v>
      </c>
      <c r="AF144" s="8" t="str">
        <f>'номера продуктов'!AF144</f>
        <v>ГОСТ 32131-2013</v>
      </c>
      <c r="AG144" s="8" t="str">
        <f>'номера продуктов'!AG144</f>
        <v>СТО 99982965-001-2008 с изменениями №1,2,3,4,5,6 от июля 2014г.</v>
      </c>
      <c r="AH144" s="13">
        <f>'номера продуктов'!AH144</f>
        <v>0</v>
      </c>
    </row>
    <row r="145" spans="1:34" s="16" customFormat="1" x14ac:dyDescent="0.2">
      <c r="A145" s="8">
        <f>'номера продуктов'!A145</f>
        <v>144</v>
      </c>
      <c r="B145" s="8">
        <f>'номера продуктов'!B145</f>
        <v>13</v>
      </c>
      <c r="C145" s="14" t="str">
        <f>'номера продуктов'!C145</f>
        <v>Вина игристые</v>
      </c>
      <c r="D145" s="14" t="str">
        <f>'номера продуктов'!D145</f>
        <v>Стандартный продукт</v>
      </c>
      <c r="E145" s="8" t="str">
        <f>'номера продуктов'!E145</f>
        <v>Ш-750-К</v>
      </c>
      <c r="F145" s="56">
        <f>'номера продуктов'!F145</f>
        <v>121675</v>
      </c>
      <c r="G145" s="8">
        <f>'номера продуктов'!G145</f>
        <v>13200144</v>
      </c>
      <c r="H145" s="8">
        <f>'номера продуктов'!H145</f>
        <v>750</v>
      </c>
      <c r="I145" s="14" t="str">
        <f>'номера продуктов'!I145</f>
        <v>750 мл Шампанское</v>
      </c>
      <c r="J145" s="8">
        <f>'номера продуктов'!J145</f>
        <v>121675</v>
      </c>
      <c r="K145" s="14" t="str">
        <f>'номера продуктов'!K145</f>
        <v>Ш-750-К</v>
      </c>
      <c r="L145" s="8" t="str">
        <f>'номера продуктов'!L145</f>
        <v>BB</v>
      </c>
      <c r="M145" s="8">
        <f>'номера продуктов'!M145</f>
        <v>20</v>
      </c>
      <c r="N145" s="8">
        <f>'номера продуктов'!N145</f>
        <v>655</v>
      </c>
      <c r="O145" s="8">
        <f>'номера продуктов'!O145</f>
        <v>1104</v>
      </c>
      <c r="P145" s="8" t="str">
        <f>'номера продуктов'!P145</f>
        <v>CTINCL(i)6</v>
      </c>
      <c r="Q145" s="8">
        <f>'номера продуктов'!Q145</f>
        <v>6</v>
      </c>
      <c r="R145" s="11">
        <f>'номера продуктов'!R145</f>
        <v>1995</v>
      </c>
      <c r="S145" s="8" t="str">
        <f>'номера продуктов'!S145</f>
        <v>6+5</v>
      </c>
      <c r="T145" s="8">
        <f>'номера продуктов'!T145</f>
        <v>0</v>
      </c>
      <c r="U145" s="14" t="str">
        <f>'номера продуктов'!U145</f>
        <v>дополнительная г/к прокладка</v>
      </c>
      <c r="V145" s="8">
        <f>'номера продуктов'!V145</f>
        <v>0</v>
      </c>
      <c r="W145" s="8">
        <f>'номера продуктов'!W145</f>
        <v>0</v>
      </c>
      <c r="X145" s="8">
        <f>'номера продуктов'!X145</f>
        <v>0</v>
      </c>
      <c r="Y145" s="8">
        <f>'номера продуктов'!Y145</f>
        <v>0</v>
      </c>
      <c r="Z145" s="8">
        <f>'номера продуктов'!Z145</f>
        <v>6</v>
      </c>
      <c r="AA145" s="8">
        <f>'номера продуктов'!AA145</f>
        <v>1</v>
      </c>
      <c r="AB145" s="8">
        <f>'номера продуктов'!AB145</f>
        <v>0</v>
      </c>
      <c r="AC145" s="8" t="str">
        <f>'номера продуктов'!AC145</f>
        <v>Бутылка стеклянная</v>
      </c>
      <c r="AD145" s="137">
        <f>'номера продуктов'!AD145</f>
        <v>0</v>
      </c>
      <c r="AE145" s="8">
        <f>'номера продуктов'!AE145</f>
        <v>0</v>
      </c>
      <c r="AF145" s="8" t="str">
        <f>'номера продуктов'!AF145</f>
        <v>ГОСТ 32131-2013</v>
      </c>
      <c r="AG145" s="8" t="str">
        <f>'номера продуктов'!AG145</f>
        <v>СТО 99982965-001-2008 с изменениями №1,2,3,4,5,6 от июля 2014г.</v>
      </c>
      <c r="AH145" s="13">
        <f>'номера продуктов'!AH145</f>
        <v>0</v>
      </c>
    </row>
    <row r="146" spans="1:34" s="16" customFormat="1" x14ac:dyDescent="0.2">
      <c r="A146" s="8">
        <f>'номера продуктов'!A146</f>
        <v>145</v>
      </c>
      <c r="B146" s="8">
        <f>'номера продуктов'!B146</f>
        <v>13</v>
      </c>
      <c r="C146" s="14" t="str">
        <f>'номера продуктов'!C146</f>
        <v>Вина игристые</v>
      </c>
      <c r="D146" s="14" t="str">
        <f>'номера продуктов'!D146</f>
        <v>Ариант</v>
      </c>
      <c r="E146" s="8" t="str">
        <f>'номера продуктов'!E146</f>
        <v>КПШ-750-АР</v>
      </c>
      <c r="F146" s="56">
        <f>'номера продуктов'!F146</f>
        <v>115475</v>
      </c>
      <c r="G146" s="8">
        <f>'номера продуктов'!G146</f>
        <v>13200145</v>
      </c>
      <c r="H146" s="8">
        <f>'номера продуктов'!H146</f>
        <v>750</v>
      </c>
      <c r="I146" s="14" t="str">
        <f>'номера продуктов'!I146</f>
        <v>750 мл Шампанское</v>
      </c>
      <c r="J146" s="8">
        <f>'номера продуктов'!J146</f>
        <v>115475</v>
      </c>
      <c r="K146" s="14" t="str">
        <f>'номера продуктов'!K146</f>
        <v>КПШ-750-АР</v>
      </c>
      <c r="L146" s="8" t="str">
        <f>'номера продуктов'!L146</f>
        <v>BB</v>
      </c>
      <c r="M146" s="8">
        <f>'номера продуктов'!M146</f>
        <v>20</v>
      </c>
      <c r="N146" s="8">
        <f>'номера продуктов'!N146</f>
        <v>750</v>
      </c>
      <c r="O146" s="8">
        <f>'номера продуктов'!O146</f>
        <v>720</v>
      </c>
      <c r="P146" s="8" t="str">
        <f>'номера продуктов'!P146</f>
        <v>CTUP(i)5</v>
      </c>
      <c r="Q146" s="8">
        <f>'номера продуктов'!Q146</f>
        <v>5</v>
      </c>
      <c r="R146" s="11">
        <f>'номера продуктов'!R146</f>
        <v>1675</v>
      </c>
      <c r="S146" s="8">
        <f>'номера продуктов'!S146</f>
        <v>6</v>
      </c>
      <c r="T146" s="8">
        <f>'номера продуктов'!T146</f>
        <v>0</v>
      </c>
      <c r="U146" s="14">
        <f>'номера продуктов'!U146</f>
        <v>0</v>
      </c>
      <c r="V146" s="8">
        <f>'номера продуктов'!V146</f>
        <v>0</v>
      </c>
      <c r="W146" s="8">
        <f>'номера продуктов'!W146</f>
        <v>0</v>
      </c>
      <c r="X146" s="8">
        <f>'номера продуктов'!X146</f>
        <v>0</v>
      </c>
      <c r="Y146" s="8">
        <f>'номера продуктов'!Y146</f>
        <v>0</v>
      </c>
      <c r="Z146" s="8">
        <f>'номера продуктов'!Z146</f>
        <v>6</v>
      </c>
      <c r="AA146" s="8">
        <f>'номера продуктов'!AA146</f>
        <v>0</v>
      </c>
      <c r="AB146" s="8">
        <f>'номера продуктов'!AB146</f>
        <v>0</v>
      </c>
      <c r="AC146" s="8" t="str">
        <f>'номера продуктов'!AC146</f>
        <v>Бутылка стеклянная</v>
      </c>
      <c r="AD146" s="137">
        <f>'номера продуктов'!AD146</f>
        <v>0</v>
      </c>
      <c r="AE146" s="8">
        <f>'номера продуктов'!AE146</f>
        <v>0</v>
      </c>
      <c r="AF146" s="8" t="str">
        <f>'номера продуктов'!AF146</f>
        <v>ГОСТ 32131-2013</v>
      </c>
      <c r="AG146" s="8" t="str">
        <f>'номера продуктов'!AG146</f>
        <v>СТО 99982965-001-2008 с изменениями №1,2,3,4,5,6 от июля 2014г.</v>
      </c>
      <c r="AH146" s="13">
        <f>'номера продуктов'!AH146</f>
        <v>0</v>
      </c>
    </row>
    <row r="147" spans="1:34" s="16" customFormat="1" x14ac:dyDescent="0.2">
      <c r="A147" s="8">
        <f>'номера продуктов'!A147</f>
        <v>146</v>
      </c>
      <c r="B147" s="8">
        <f>'номера продуктов'!B147</f>
        <v>13</v>
      </c>
      <c r="C147" s="14" t="str">
        <f>'номера продуктов'!C147</f>
        <v>Вина игристые</v>
      </c>
      <c r="D147" s="14" t="str">
        <f>'номера продуктов'!D147</f>
        <v>Ариант</v>
      </c>
      <c r="E147" s="8" t="str">
        <f>'номера продуктов'!E147</f>
        <v>КПШ-750-АР</v>
      </c>
      <c r="F147" s="56">
        <f>'номера продуктов'!F147</f>
        <v>115475</v>
      </c>
      <c r="G147" s="8">
        <f>'номера продуктов'!G147</f>
        <v>13200146</v>
      </c>
      <c r="H147" s="8">
        <f>'номера продуктов'!H147</f>
        <v>750</v>
      </c>
      <c r="I147" s="14" t="str">
        <f>'номера продуктов'!I147</f>
        <v>750 мл Шампанское</v>
      </c>
      <c r="J147" s="8">
        <f>'номера продуктов'!J147</f>
        <v>115475</v>
      </c>
      <c r="K147" s="14" t="str">
        <f>'номера продуктов'!K147</f>
        <v>КПШ-750-АР</v>
      </c>
      <c r="L147" s="8" t="str">
        <f>'номера продуктов'!L147</f>
        <v>BB</v>
      </c>
      <c r="M147" s="8">
        <f>'номера продуктов'!M147</f>
        <v>20</v>
      </c>
      <c r="N147" s="8">
        <f>'номера продуктов'!N147</f>
        <v>750</v>
      </c>
      <c r="O147" s="8">
        <f>'номера продуктов'!O147</f>
        <v>576</v>
      </c>
      <c r="P147" s="8" t="str">
        <f>'номера продуктов'!P147</f>
        <v>CTUP(i)4</v>
      </c>
      <c r="Q147" s="8">
        <f>'номера продуктов'!Q147</f>
        <v>4</v>
      </c>
      <c r="R147" s="11">
        <f>'номера продуктов'!R147</f>
        <v>1370</v>
      </c>
      <c r="S147" s="8">
        <f>'номера продуктов'!S147</f>
        <v>5</v>
      </c>
      <c r="T147" s="8">
        <f>'номера продуктов'!T147</f>
        <v>0</v>
      </c>
      <c r="U147" s="14">
        <f>'номера продуктов'!U147</f>
        <v>0</v>
      </c>
      <c r="V147" s="8">
        <f>'номера продуктов'!V147</f>
        <v>0</v>
      </c>
      <c r="W147" s="8">
        <f>'номера продуктов'!W147</f>
        <v>0</v>
      </c>
      <c r="X147" s="8">
        <f>'номера продуктов'!X147</f>
        <v>0</v>
      </c>
      <c r="Y147" s="8">
        <f>'номера продуктов'!Y147</f>
        <v>0</v>
      </c>
      <c r="Z147" s="8">
        <f>'номера продуктов'!Z147</f>
        <v>5</v>
      </c>
      <c r="AA147" s="8">
        <f>'номера продуктов'!AA147</f>
        <v>0</v>
      </c>
      <c r="AB147" s="8">
        <f>'номера продуктов'!AB147</f>
        <v>0</v>
      </c>
      <c r="AC147" s="8" t="str">
        <f>'номера продуктов'!AC147</f>
        <v>Бутылка стеклянная</v>
      </c>
      <c r="AD147" s="137">
        <f>'номера продуктов'!AD147</f>
        <v>0</v>
      </c>
      <c r="AE147" s="8">
        <f>'номера продуктов'!AE147</f>
        <v>0</v>
      </c>
      <c r="AF147" s="8" t="str">
        <f>'номера продуктов'!AF147</f>
        <v>ГОСТ 32131-2013</v>
      </c>
      <c r="AG147" s="8" t="str">
        <f>'номера продуктов'!AG147</f>
        <v>СТО 99982965-001-2008 с изменениями №1,2,3,4,5,6 от июля 2014г.</v>
      </c>
      <c r="AH147" s="13">
        <f>'номера продуктов'!AH147</f>
        <v>0</v>
      </c>
    </row>
    <row r="148" spans="1:34" s="16" customFormat="1" x14ac:dyDescent="0.2">
      <c r="A148" s="8">
        <f>'номера продуктов'!A148</f>
        <v>147</v>
      </c>
      <c r="B148" s="8">
        <f>'номера продуктов'!B148</f>
        <v>13</v>
      </c>
      <c r="C148" s="14" t="str">
        <f>'номера продуктов'!C148</f>
        <v>Вина игристые</v>
      </c>
      <c r="D148" s="14" t="str">
        <f>'номера продуктов'!D148</f>
        <v>Ариант</v>
      </c>
      <c r="E148" s="8" t="str">
        <f>'номера продуктов'!E148</f>
        <v>КПШ-750-АР</v>
      </c>
      <c r="F148" s="56">
        <f>'номера продуктов'!F148</f>
        <v>115475</v>
      </c>
      <c r="G148" s="8">
        <f>'номера продуктов'!G148</f>
        <v>13200147</v>
      </c>
      <c r="H148" s="8">
        <f>'номера продуктов'!H148</f>
        <v>750</v>
      </c>
      <c r="I148" s="14" t="str">
        <f>'номера продуктов'!I148</f>
        <v>750 мл Шампанское</v>
      </c>
      <c r="J148" s="8">
        <f>'номера продуктов'!J148</f>
        <v>115475</v>
      </c>
      <c r="K148" s="14" t="str">
        <f>'номера продуктов'!K148</f>
        <v>КПШ-750-АР</v>
      </c>
      <c r="L148" s="8" t="str">
        <f>'номера продуктов'!L148</f>
        <v>BB</v>
      </c>
      <c r="M148" s="8">
        <f>'номера продуктов'!M148</f>
        <v>20</v>
      </c>
      <c r="N148" s="8">
        <f>'номера продуктов'!N148</f>
        <v>750</v>
      </c>
      <c r="O148" s="8">
        <f>'номера продуктов'!O148</f>
        <v>864</v>
      </c>
      <c r="P148" s="8" t="str">
        <f>'номера продуктов'!P148</f>
        <v>CTUP(i)6</v>
      </c>
      <c r="Q148" s="8">
        <f>'номера продуктов'!Q148</f>
        <v>6</v>
      </c>
      <c r="R148" s="11">
        <f>'номера продуктов'!R148</f>
        <v>1980</v>
      </c>
      <c r="S148" s="8">
        <f>'номера продуктов'!S148</f>
        <v>7</v>
      </c>
      <c r="T148" s="8">
        <f>'номера продуктов'!T148</f>
        <v>0</v>
      </c>
      <c r="U148" s="14">
        <f>'номера продуктов'!U148</f>
        <v>0</v>
      </c>
      <c r="V148" s="8">
        <f>'номера продуктов'!V148</f>
        <v>0</v>
      </c>
      <c r="W148" s="8">
        <f>'номера продуктов'!W148</f>
        <v>0</v>
      </c>
      <c r="X148" s="8">
        <f>'номера продуктов'!X148</f>
        <v>0</v>
      </c>
      <c r="Y148" s="8">
        <f>'номера продуктов'!Y148</f>
        <v>0</v>
      </c>
      <c r="Z148" s="8">
        <f>'номера продуктов'!Z148</f>
        <v>7</v>
      </c>
      <c r="AA148" s="8">
        <f>'номера продуктов'!AA148</f>
        <v>0</v>
      </c>
      <c r="AB148" s="8">
        <f>'номера продуктов'!AB148</f>
        <v>0</v>
      </c>
      <c r="AC148" s="8" t="str">
        <f>'номера продуктов'!AC148</f>
        <v>Бутылка стеклянная</v>
      </c>
      <c r="AD148" s="137">
        <f>'номера продуктов'!AD148</f>
        <v>0</v>
      </c>
      <c r="AE148" s="8">
        <f>'номера продуктов'!AE148</f>
        <v>0</v>
      </c>
      <c r="AF148" s="8" t="str">
        <f>'номера продуктов'!AF148</f>
        <v>ГОСТ 32131-2013</v>
      </c>
      <c r="AG148" s="8" t="str">
        <f>'номера продуктов'!AG148</f>
        <v>СТО 99982965-001-2008 с изменениями №1,2,3,4,5,6 от июля 2014г.</v>
      </c>
      <c r="AH148" s="13">
        <f>'номера продуктов'!AH148</f>
        <v>0</v>
      </c>
    </row>
    <row r="149" spans="1:34" s="16" customFormat="1" x14ac:dyDescent="0.2">
      <c r="A149" s="8">
        <f>'номера продуктов'!A149</f>
        <v>148</v>
      </c>
      <c r="B149" s="8">
        <f>'номера продуктов'!B149</f>
        <v>13</v>
      </c>
      <c r="C149" s="14" t="str">
        <f>'номера продуктов'!C149</f>
        <v>Вина игристые</v>
      </c>
      <c r="D149" s="14" t="str">
        <f>'номера продуктов'!D149</f>
        <v>МКШВ</v>
      </c>
      <c r="E149" s="8" t="str">
        <f>'номера продуктов'!E149</f>
        <v>КПШ-750-МКШВ New</v>
      </c>
      <c r="F149" s="56">
        <f>'номера продуктов'!F149</f>
        <v>126175</v>
      </c>
      <c r="G149" s="8">
        <f>'номера продуктов'!G149</f>
        <v>13200148</v>
      </c>
      <c r="H149" s="8">
        <f>'номера продуктов'!H149</f>
        <v>750</v>
      </c>
      <c r="I149" s="14" t="str">
        <f>'номера продуктов'!I149</f>
        <v>750 мл МКШВ New</v>
      </c>
      <c r="J149" s="8">
        <f>'номера продуктов'!J149</f>
        <v>126175</v>
      </c>
      <c r="K149" s="14" t="str">
        <f>'номера продуктов'!K149</f>
        <v>КПШ-750-МКШВ New</v>
      </c>
      <c r="L149" s="8" t="str">
        <f>'номера продуктов'!L149</f>
        <v>NNPB</v>
      </c>
      <c r="M149" s="8">
        <f>'номера продуктов'!M149</f>
        <v>20</v>
      </c>
      <c r="N149" s="8">
        <f>'номера продуктов'!N149</f>
        <v>605</v>
      </c>
      <c r="O149" s="8">
        <f>'номера продуктов'!O149</f>
        <v>948</v>
      </c>
      <c r="P149" s="8" t="str">
        <f>'номера продуктов'!P149</f>
        <v>CTUP(i)6</v>
      </c>
      <c r="Q149" s="8">
        <f>'номера продуктов'!Q149</f>
        <v>6</v>
      </c>
      <c r="R149" s="11">
        <f>'номера продуктов'!R149</f>
        <v>1978</v>
      </c>
      <c r="S149" s="8">
        <f>'номера продуктов'!S149</f>
        <v>7</v>
      </c>
      <c r="T149" s="8">
        <f>'номера продуктов'!T149</f>
        <v>0</v>
      </c>
      <c r="U149" s="14">
        <f>'номера продуктов'!U149</f>
        <v>0</v>
      </c>
      <c r="V149" s="8">
        <f>'номера продуктов'!V149</f>
        <v>0</v>
      </c>
      <c r="W149" s="8">
        <f>'номера продуктов'!W149</f>
        <v>0</v>
      </c>
      <c r="X149" s="8">
        <f>'номера продуктов'!X149</f>
        <v>0</v>
      </c>
      <c r="Y149" s="8">
        <f>'номера продуктов'!Y149</f>
        <v>0</v>
      </c>
      <c r="Z149" s="8">
        <f>'номера продуктов'!Z149</f>
        <v>7</v>
      </c>
      <c r="AA149" s="8">
        <f>'номера продуктов'!AA149</f>
        <v>0</v>
      </c>
      <c r="AB149" s="8">
        <f>'номера продуктов'!AB149</f>
        <v>0</v>
      </c>
      <c r="AC149" s="8" t="str">
        <f>'номера продуктов'!AC149</f>
        <v>Бутылка стеклянная</v>
      </c>
      <c r="AD149" s="137">
        <f>'номера продуктов'!AD149</f>
        <v>0</v>
      </c>
      <c r="AE149" s="8">
        <f>'номера продуктов'!AE149</f>
        <v>0</v>
      </c>
      <c r="AF149" s="8" t="str">
        <f>'номера продуктов'!AF149</f>
        <v>ГОСТ 32131-2013</v>
      </c>
      <c r="AG149" s="8" t="str">
        <f>'номера продуктов'!AG149</f>
        <v>СТО 99982965-001-2008 с изменениями №1,2,3,4,5,6 от июля 2014г.</v>
      </c>
      <c r="AH149" s="13">
        <f>'номера продуктов'!AH149</f>
        <v>0</v>
      </c>
    </row>
    <row r="150" spans="1:34" s="16" customFormat="1" x14ac:dyDescent="0.2">
      <c r="A150" s="8">
        <f>'номера продуктов'!A150</f>
        <v>149</v>
      </c>
      <c r="B150" s="8">
        <f>'номера продуктов'!B150</f>
        <v>11</v>
      </c>
      <c r="C150" s="14" t="str">
        <f>'номера продуктов'!C150</f>
        <v>Крепкий алкоголь</v>
      </c>
      <c r="D150" s="14" t="str">
        <f>'номера продуктов'!D150</f>
        <v xml:space="preserve">Стандартный продукт </v>
      </c>
      <c r="E150" s="8" t="str">
        <f>'номера продуктов'!E150</f>
        <v>ВС-35-500-SL (ВС-35-500-BLACK)</v>
      </c>
      <c r="F150" s="56">
        <f>'номера продуктов'!F150</f>
        <v>125050</v>
      </c>
      <c r="G150" s="8">
        <f>'номера продуктов'!G150</f>
        <v>11100149</v>
      </c>
      <c r="H150" s="8">
        <f>'номера продуктов'!H150</f>
        <v>500</v>
      </c>
      <c r="I150" s="14" t="str">
        <f>'номера продуктов'!I150</f>
        <v>500 мл SL / BLACK</v>
      </c>
      <c r="J150" s="8">
        <f>'номера продуктов'!J150</f>
        <v>125050</v>
      </c>
      <c r="K150" s="14" t="str">
        <f>'номера продуктов'!K150</f>
        <v>ВС-35-500-SL (ВС-35-500-BLACK)</v>
      </c>
      <c r="L150" s="8" t="str">
        <f>'номера продуктов'!L150</f>
        <v>BB</v>
      </c>
      <c r="M150" s="8">
        <f>'номера продуктов'!M150</f>
        <v>10</v>
      </c>
      <c r="N150" s="8">
        <f>'номера продуктов'!N150</f>
        <v>400</v>
      </c>
      <c r="O150" s="8">
        <f>'номера продуктов'!O150</f>
        <v>1734</v>
      </c>
      <c r="P150" s="8" t="str">
        <f>'номера продуктов'!P150</f>
        <v>CTUP(i)7</v>
      </c>
      <c r="Q150" s="8">
        <f>'номера продуктов'!Q150</f>
        <v>6</v>
      </c>
      <c r="R150" s="11">
        <f>'номера продуктов'!R150</f>
        <v>1780</v>
      </c>
      <c r="S150" s="8">
        <f>'номера продуктов'!S150</f>
        <v>7</v>
      </c>
      <c r="T150" s="8">
        <f>'номера продуктов'!T150</f>
        <v>0</v>
      </c>
      <c r="U150" s="14">
        <f>'номера продуктов'!U150</f>
        <v>0</v>
      </c>
      <c r="V150" s="8">
        <f>'номера продуктов'!V150</f>
        <v>0</v>
      </c>
      <c r="W150" s="8">
        <f>'номера продуктов'!W150</f>
        <v>0</v>
      </c>
      <c r="X150" s="8">
        <f>'номера продуктов'!X150</f>
        <v>0</v>
      </c>
      <c r="Y150" s="8">
        <f>'номера продуктов'!Y150</f>
        <v>0</v>
      </c>
      <c r="Z150" s="8">
        <f>'номера продуктов'!Z150</f>
        <v>7</v>
      </c>
      <c r="AA150" s="8">
        <f>'номера продуктов'!AA150</f>
        <v>0</v>
      </c>
      <c r="AB150" s="8">
        <f>'номера продуктов'!AB150</f>
        <v>0</v>
      </c>
      <c r="AC150" s="8" t="str">
        <f>'номера продуктов'!AC150</f>
        <v>Бутылка стеклянная</v>
      </c>
      <c r="AD150" s="137">
        <f>'номера продуктов'!AD150</f>
        <v>0</v>
      </c>
      <c r="AE150" s="8">
        <f>'номера продуктов'!AE150</f>
        <v>0</v>
      </c>
      <c r="AF150" s="8" t="str">
        <f>'номера продуктов'!AF150</f>
        <v>ГОСТ 32131-2013</v>
      </c>
      <c r="AG150" s="8" t="str">
        <f>'номера продуктов'!AG150</f>
        <v>СТО 99982965-001-2008 с изменениями №1,2,3,4,5,6 от июля 2014г.</v>
      </c>
      <c r="AH150" s="13">
        <f>'номера продуктов'!AH150</f>
        <v>0</v>
      </c>
    </row>
    <row r="151" spans="1:34" s="16" customFormat="1" x14ac:dyDescent="0.2">
      <c r="A151" s="8">
        <f>'номера продуктов'!A151</f>
        <v>150</v>
      </c>
      <c r="B151" s="8">
        <f>'номера продуктов'!B151</f>
        <v>11</v>
      </c>
      <c r="C151" s="14" t="str">
        <f>'номера продуктов'!C151</f>
        <v>Крепкий алкоголь</v>
      </c>
      <c r="D151" s="14" t="str">
        <f>'номера продуктов'!D151</f>
        <v xml:space="preserve">Стандартный продукт </v>
      </c>
      <c r="E151" s="8" t="str">
        <f>'номера продуктов'!E151</f>
        <v>В-28-1-1000-ДГ</v>
      </c>
      <c r="F151" s="56">
        <f>'номера продуктов'!F151</f>
        <v>103799</v>
      </c>
      <c r="G151" s="8">
        <f>'номера продуктов'!G151</f>
        <v>11100150</v>
      </c>
      <c r="H151" s="8">
        <f>'номера продуктов'!H151</f>
        <v>1000</v>
      </c>
      <c r="I151" s="14" t="str">
        <f>'номера продуктов'!I151</f>
        <v>1000 мл ДГ (ГОСТ)</v>
      </c>
      <c r="J151" s="8">
        <f>'номера продуктов'!J151</f>
        <v>103799</v>
      </c>
      <c r="K151" s="14" t="str">
        <f>'номера продуктов'!K151</f>
        <v>В-28-1-1000-ДГ</v>
      </c>
      <c r="L151" s="8" t="str">
        <f>'номера продуктов'!L151</f>
        <v>BB</v>
      </c>
      <c r="M151" s="8">
        <f>'номера продуктов'!M151</f>
        <v>10</v>
      </c>
      <c r="N151" s="8">
        <f>'номера продуктов'!N151</f>
        <v>545</v>
      </c>
      <c r="O151" s="8">
        <f>'номера продуктов'!O151</f>
        <v>1014</v>
      </c>
      <c r="P151" s="8" t="str">
        <f>'номера продуктов'!P151</f>
        <v>CTUP(i)6</v>
      </c>
      <c r="Q151" s="8">
        <f>'номера продуктов'!Q151</f>
        <v>6</v>
      </c>
      <c r="R151" s="11">
        <f>'номера продуктов'!R151</f>
        <v>2038</v>
      </c>
      <c r="S151" s="8">
        <f>'номера продуктов'!S151</f>
        <v>7</v>
      </c>
      <c r="T151" s="8">
        <f>'номера продуктов'!T151</f>
        <v>0</v>
      </c>
      <c r="U151" s="14">
        <f>'номера продуктов'!U151</f>
        <v>0</v>
      </c>
      <c r="V151" s="8">
        <f>'номера продуктов'!V151</f>
        <v>0</v>
      </c>
      <c r="W151" s="8">
        <f>'номера продуктов'!W151</f>
        <v>0</v>
      </c>
      <c r="X151" s="8">
        <f>'номера продуктов'!X151</f>
        <v>0</v>
      </c>
      <c r="Y151" s="8">
        <f>'номера продуктов'!Y151</f>
        <v>0</v>
      </c>
      <c r="Z151" s="8">
        <f>'номера продуктов'!Z151</f>
        <v>7</v>
      </c>
      <c r="AA151" s="8">
        <f>'номера продуктов'!AA151</f>
        <v>0</v>
      </c>
      <c r="AB151" s="8">
        <f>'номера продуктов'!AB151</f>
        <v>0</v>
      </c>
      <c r="AC151" s="8" t="str">
        <f>'номера продуктов'!AC151</f>
        <v>Бутылка стеклянная</v>
      </c>
      <c r="AD151" s="137">
        <f>'номера продуктов'!AD151</f>
        <v>0</v>
      </c>
      <c r="AE151" s="8">
        <f>'номера продуктов'!AE151</f>
        <v>0</v>
      </c>
      <c r="AF151" s="8" t="str">
        <f>'номера продуктов'!AF151</f>
        <v>ГОСТ 32131-2013</v>
      </c>
      <c r="AG151" s="8" t="str">
        <f>'номера продуктов'!AG151</f>
        <v>СТО 99982965-001-2008 с изменениями №1,2,3,4,5,6 от июля 2014г.</v>
      </c>
      <c r="AH151" s="13">
        <f>'номера продуктов'!AH151</f>
        <v>0</v>
      </c>
    </row>
    <row r="152" spans="1:34" s="16" customFormat="1" x14ac:dyDescent="0.2">
      <c r="A152" s="8">
        <f>'номера продуктов'!A152</f>
        <v>151</v>
      </c>
      <c r="B152" s="8">
        <f>'номера продуктов'!B152</f>
        <v>11</v>
      </c>
      <c r="C152" s="14" t="str">
        <f>'номера продуктов'!C152</f>
        <v>Крепкий алкоголь</v>
      </c>
      <c r="D152" s="14" t="str">
        <f>'номера продуктов'!D152</f>
        <v>Эмпирия</v>
      </c>
      <c r="E152" s="8" t="str">
        <f>'номера продуктов'!E152</f>
        <v>В-28-1спец-700-Дикий Гусь</v>
      </c>
      <c r="F152" s="56">
        <f>'номера продуктов'!F152</f>
        <v>122270</v>
      </c>
      <c r="G152" s="8">
        <f>'номера продуктов'!G152</f>
        <v>11100151</v>
      </c>
      <c r="H152" s="8">
        <f>'номера продуктов'!H152</f>
        <v>700</v>
      </c>
      <c r="I152" s="14" t="str">
        <f>'номера продуктов'!I152</f>
        <v>700 мл Дикий Гусь</v>
      </c>
      <c r="J152" s="8">
        <f>'номера продуктов'!J152</f>
        <v>122270</v>
      </c>
      <c r="K152" s="14" t="str">
        <f>'номера продуктов'!K152</f>
        <v>В-28-1спец-700-Дикий Гусь</v>
      </c>
      <c r="L152" s="8" t="str">
        <f>'номера продуктов'!L152</f>
        <v>BB</v>
      </c>
      <c r="M152" s="8">
        <f>'номера продуктов'!M152</f>
        <v>10</v>
      </c>
      <c r="N152" s="8">
        <f>'номера продуктов'!N152</f>
        <v>580</v>
      </c>
      <c r="O152" s="8">
        <f>'номера продуктов'!O152</f>
        <v>1056</v>
      </c>
      <c r="P152" s="8" t="str">
        <f>'номера продуктов'!P152</f>
        <v>CTUP(i)6</v>
      </c>
      <c r="Q152" s="8">
        <f>'номера продуктов'!Q152</f>
        <v>6</v>
      </c>
      <c r="R152" s="11">
        <f>'номера продуктов'!R152</f>
        <v>2010</v>
      </c>
      <c r="S152" s="8">
        <f>'номера продуктов'!S152</f>
        <v>7</v>
      </c>
      <c r="T152" s="8">
        <f>'номера продуктов'!T152</f>
        <v>0</v>
      </c>
      <c r="U152" s="14" t="str">
        <f>'номера продуктов'!U152</f>
        <v>стрепповка</v>
      </c>
      <c r="V152" s="8">
        <f>'номера продуктов'!V152</f>
        <v>0</v>
      </c>
      <c r="W152" s="8">
        <f>'номера продуктов'!W152</f>
        <v>0</v>
      </c>
      <c r="X152" s="8">
        <f>'номера продуктов'!X152</f>
        <v>0</v>
      </c>
      <c r="Y152" s="8">
        <f>'номера продуктов'!Y152</f>
        <v>0</v>
      </c>
      <c r="Z152" s="8">
        <f>'номера продуктов'!Z152</f>
        <v>7</v>
      </c>
      <c r="AA152" s="8">
        <f>'номера продуктов'!AA152</f>
        <v>0</v>
      </c>
      <c r="AB152" s="8">
        <f>'номера продуктов'!AB152</f>
        <v>0</v>
      </c>
      <c r="AC152" s="8" t="str">
        <f>'номера продуктов'!AC152</f>
        <v>Бутылка стеклянная</v>
      </c>
      <c r="AD152" s="137">
        <f>'номера продуктов'!AD152</f>
        <v>0</v>
      </c>
      <c r="AE152" s="8">
        <f>'номера продуктов'!AE152</f>
        <v>0</v>
      </c>
      <c r="AF152" s="8" t="str">
        <f>'номера продуктов'!AF152</f>
        <v>ГОСТ 32131-2013</v>
      </c>
      <c r="AG152" s="8" t="str">
        <f>'номера продуктов'!AG152</f>
        <v>СТО 99982965-001-2008 с изменениями №1,2,3,4,5,6 от июля 2014г.</v>
      </c>
      <c r="AH152" s="13">
        <f>'номера продуктов'!AH152</f>
        <v>0</v>
      </c>
    </row>
    <row r="153" spans="1:34" s="16" customFormat="1" x14ac:dyDescent="0.2">
      <c r="A153" s="8">
        <f>'номера продуктов'!A153</f>
        <v>152</v>
      </c>
      <c r="B153" s="8">
        <f>'номера продуктов'!B153</f>
        <v>11</v>
      </c>
      <c r="C153" s="14" t="str">
        <f>'номера продуктов'!C153</f>
        <v>Крепкий алкоголь</v>
      </c>
      <c r="D153" s="14" t="str">
        <f>'номера продуктов'!D153</f>
        <v xml:space="preserve">Стандартный продукт </v>
      </c>
      <c r="E153" s="8" t="str">
        <f>'номера продуктов'!E153</f>
        <v>В-28-1-750-ДГ</v>
      </c>
      <c r="F153" s="56">
        <f>'номера продуктов'!F153</f>
        <v>103875</v>
      </c>
      <c r="G153" s="8">
        <f>'номера продуктов'!G153</f>
        <v>11100152</v>
      </c>
      <c r="H153" s="8">
        <f>'номера продуктов'!H153</f>
        <v>750</v>
      </c>
      <c r="I153" s="14" t="str">
        <f>'номера продуктов'!I153</f>
        <v>750 мл ДГ (ГОСТ)</v>
      </c>
      <c r="J153" s="8">
        <f>'номера продуктов'!J153</f>
        <v>103875</v>
      </c>
      <c r="K153" s="14" t="str">
        <f>'номера продуктов'!K153</f>
        <v>В-28-1-750-ДГ</v>
      </c>
      <c r="L153" s="8" t="str">
        <f>'номера продуктов'!L153</f>
        <v>BB</v>
      </c>
      <c r="M153" s="8">
        <f>'номера продуктов'!M153</f>
        <v>10</v>
      </c>
      <c r="N153" s="8">
        <f>'номера продуктов'!N153</f>
        <v>430</v>
      </c>
      <c r="O153" s="8">
        <f>'номера продуктов'!O153</f>
        <v>1350</v>
      </c>
      <c r="P153" s="8" t="str">
        <f>'номера продуктов'!P153</f>
        <v>CTUP(i)6</v>
      </c>
      <c r="Q153" s="8">
        <f>'номера продуктов'!Q153</f>
        <v>6</v>
      </c>
      <c r="R153" s="11">
        <f>'номера продуктов'!R153</f>
        <v>1955</v>
      </c>
      <c r="S153" s="8">
        <f>'номера продуктов'!S153</f>
        <v>7</v>
      </c>
      <c r="T153" s="8">
        <f>'номера продуктов'!T153</f>
        <v>0</v>
      </c>
      <c r="U153" s="14">
        <f>'номера продуктов'!U153</f>
        <v>0</v>
      </c>
      <c r="V153" s="8">
        <f>'номера продуктов'!V153</f>
        <v>0</v>
      </c>
      <c r="W153" s="8">
        <f>'номера продуктов'!W153</f>
        <v>0</v>
      </c>
      <c r="X153" s="8">
        <f>'номера продуктов'!X153</f>
        <v>0</v>
      </c>
      <c r="Y153" s="8">
        <f>'номера продуктов'!Y153</f>
        <v>0</v>
      </c>
      <c r="Z153" s="8">
        <f>'номера продуктов'!Z153</f>
        <v>7</v>
      </c>
      <c r="AA153" s="8">
        <f>'номера продуктов'!AA153</f>
        <v>0</v>
      </c>
      <c r="AB153" s="8">
        <f>'номера продуктов'!AB153</f>
        <v>0</v>
      </c>
      <c r="AC153" s="8" t="str">
        <f>'номера продуктов'!AC153</f>
        <v>Бутылка стеклянная</v>
      </c>
      <c r="AD153" s="137">
        <f>'номера продуктов'!AD153</f>
        <v>0</v>
      </c>
      <c r="AE153" s="8">
        <f>'номера продуктов'!AE153</f>
        <v>0</v>
      </c>
      <c r="AF153" s="8" t="str">
        <f>'номера продуктов'!AF153</f>
        <v>ГОСТ 32131-2013</v>
      </c>
      <c r="AG153" s="8" t="str">
        <f>'номера продуктов'!AG153</f>
        <v>СТО 99982965-001-2008 с изменениями №1,2,3,4,5,6 от июля 2014г.</v>
      </c>
      <c r="AH153" s="13">
        <f>'номера продуктов'!AH153</f>
        <v>0</v>
      </c>
    </row>
    <row r="154" spans="1:34" s="16" customFormat="1" x14ac:dyDescent="0.2">
      <c r="A154" s="8">
        <f>'номера продуктов'!A154</f>
        <v>153</v>
      </c>
      <c r="B154" s="8">
        <f>'номера продуктов'!B154</f>
        <v>11</v>
      </c>
      <c r="C154" s="14" t="str">
        <f>'номера продуктов'!C154</f>
        <v>Крепкий алкоголь</v>
      </c>
      <c r="D154" s="14" t="str">
        <f>'номера продуктов'!D154</f>
        <v>Саранский ЛВЗ</v>
      </c>
      <c r="E154" s="8" t="str">
        <f>'номера продуктов'!E154</f>
        <v>Ви-22-3изм-250-Деревенька</v>
      </c>
      <c r="F154" s="56">
        <f>'номера продуктов'!F154</f>
        <v>120725</v>
      </c>
      <c r="G154" s="8">
        <f>'номера продуктов'!G154</f>
        <v>11100153</v>
      </c>
      <c r="H154" s="8">
        <f>'номера продуктов'!H154</f>
        <v>250</v>
      </c>
      <c r="I154" s="14" t="str">
        <f>'номера продуктов'!I154</f>
        <v>250 мл Деревенька</v>
      </c>
      <c r="J154" s="8">
        <f>'номера продуктов'!J154</f>
        <v>120725</v>
      </c>
      <c r="K154" s="14" t="str">
        <f>'номера продуктов'!K154</f>
        <v>Ви-22-3изм-250-Деревенька</v>
      </c>
      <c r="L154" s="8" t="str">
        <f>'номера продуктов'!L154</f>
        <v>BB</v>
      </c>
      <c r="M154" s="8">
        <f>'номера продуктов'!M154</f>
        <v>10</v>
      </c>
      <c r="N154" s="8">
        <f>'номера продуктов'!N154</f>
        <v>215</v>
      </c>
      <c r="O154" s="8">
        <f>'номера продуктов'!O154</f>
        <v>3420</v>
      </c>
      <c r="P154" s="8" t="str">
        <f>'номера продуктов'!P154</f>
        <v>CTUP(i)9</v>
      </c>
      <c r="Q154" s="8">
        <f>'номера продуктов'!Q154</f>
        <v>9</v>
      </c>
      <c r="R154" s="11">
        <f>'номера продуктов'!R154</f>
        <v>2000</v>
      </c>
      <c r="S154" s="8">
        <f>'номера продуктов'!S154</f>
        <v>10</v>
      </c>
      <c r="T154" s="8">
        <f>'номера продуктов'!T154</f>
        <v>0</v>
      </c>
      <c r="U154" s="14">
        <f>'номера продуктов'!U154</f>
        <v>0</v>
      </c>
      <c r="V154" s="8">
        <f>'номера продуктов'!V154</f>
        <v>0</v>
      </c>
      <c r="W154" s="8">
        <f>'номера продуктов'!W154</f>
        <v>0</v>
      </c>
      <c r="X154" s="8">
        <f>'номера продуктов'!X154</f>
        <v>0</v>
      </c>
      <c r="Y154" s="8">
        <f>'номера продуктов'!Y154</f>
        <v>0</v>
      </c>
      <c r="Z154" s="8">
        <f>'номера продуктов'!Z154</f>
        <v>10</v>
      </c>
      <c r="AA154" s="8">
        <f>'номера продуктов'!AA154</f>
        <v>0</v>
      </c>
      <c r="AB154" s="8">
        <f>'номера продуктов'!AB154</f>
        <v>0</v>
      </c>
      <c r="AC154" s="8" t="str">
        <f>'номера продуктов'!AC154</f>
        <v>Бутылка стеклянная</v>
      </c>
      <c r="AD154" s="137">
        <f>'номера продуктов'!AD154</f>
        <v>0</v>
      </c>
      <c r="AE154" s="8">
        <f>'номера продуктов'!AE154</f>
        <v>0</v>
      </c>
      <c r="AF154" s="8" t="str">
        <f>'номера продуктов'!AF154</f>
        <v>ГОСТ 32131-2013</v>
      </c>
      <c r="AG154" s="8" t="str">
        <f>'номера продуктов'!AG154</f>
        <v>СТО 99982965-001-2008 с изменениями №1,2,3,4,5,6 от июля 2014г.</v>
      </c>
      <c r="AH154" s="13">
        <f>'номера продуктов'!AH154</f>
        <v>0</v>
      </c>
    </row>
    <row r="155" spans="1:34" s="16" customFormat="1" x14ac:dyDescent="0.2">
      <c r="A155" s="8">
        <f>'номера продуктов'!A155</f>
        <v>154</v>
      </c>
      <c r="B155" s="8">
        <f>'номера продуктов'!B155</f>
        <v>11</v>
      </c>
      <c r="C155" s="14" t="str">
        <f>'номера продуктов'!C155</f>
        <v>Крепкий алкоголь</v>
      </c>
      <c r="D155" s="14" t="str">
        <f>'номера продуктов'!D155</f>
        <v>Саранский ЛВЗ</v>
      </c>
      <c r="E155" s="8" t="str">
        <f>'номера продуктов'!E155</f>
        <v>В-31-3-500-Старый Саранск</v>
      </c>
      <c r="F155" s="56">
        <f>'номера продуктов'!F155</f>
        <v>109050</v>
      </c>
      <c r="G155" s="8">
        <f>'номера продуктов'!G155</f>
        <v>11100154</v>
      </c>
      <c r="H155" s="8">
        <f>'номера продуктов'!H155</f>
        <v>500</v>
      </c>
      <c r="I155" s="14" t="str">
        <f>'номера продуктов'!I155</f>
        <v>500 мл Старый Саранск</v>
      </c>
      <c r="J155" s="8">
        <f>'номера продуктов'!J155</f>
        <v>109050</v>
      </c>
      <c r="K155" s="14" t="str">
        <f>'номера продуктов'!K155</f>
        <v>В-31-3-500-Старый Саранск</v>
      </c>
      <c r="L155" s="8" t="str">
        <f>'номера продуктов'!L155</f>
        <v>BB</v>
      </c>
      <c r="M155" s="8">
        <f>'номера продуктов'!M155</f>
        <v>10</v>
      </c>
      <c r="N155" s="8">
        <f>'номера продуктов'!N155</f>
        <v>340</v>
      </c>
      <c r="O155" s="8">
        <f>'номера продуктов'!O155</f>
        <v>2086</v>
      </c>
      <c r="P155" s="8" t="str">
        <f>'номера продуктов'!P155</f>
        <v>CTUP(i)7</v>
      </c>
      <c r="Q155" s="8">
        <f>'номера продуктов'!Q155</f>
        <v>7</v>
      </c>
      <c r="R155" s="11">
        <f>'номера продуктов'!R155</f>
        <v>1999</v>
      </c>
      <c r="S155" s="8">
        <f>'номера продуктов'!S155</f>
        <v>8</v>
      </c>
      <c r="T155" s="8">
        <f>'номера продуктов'!T155</f>
        <v>0</v>
      </c>
      <c r="U155" s="14">
        <f>'номера продуктов'!U155</f>
        <v>0</v>
      </c>
      <c r="V155" s="8">
        <f>'номера продуктов'!V155</f>
        <v>0</v>
      </c>
      <c r="W155" s="8">
        <f>'номера продуктов'!W155</f>
        <v>0</v>
      </c>
      <c r="X155" s="8">
        <f>'номера продуктов'!X155</f>
        <v>0</v>
      </c>
      <c r="Y155" s="8">
        <f>'номера продуктов'!Y155</f>
        <v>0</v>
      </c>
      <c r="Z155" s="8">
        <f>'номера продуктов'!Z155</f>
        <v>8</v>
      </c>
      <c r="AA155" s="8">
        <f>'номера продуктов'!AA155</f>
        <v>0</v>
      </c>
      <c r="AB155" s="8">
        <f>'номера продуктов'!AB155</f>
        <v>0</v>
      </c>
      <c r="AC155" s="8" t="str">
        <f>'номера продуктов'!AC155</f>
        <v>Бутылка стеклянная</v>
      </c>
      <c r="AD155" s="137">
        <f>'номера продуктов'!AD155</f>
        <v>0</v>
      </c>
      <c r="AE155" s="8">
        <f>'номера продуктов'!AE155</f>
        <v>0</v>
      </c>
      <c r="AF155" s="8" t="str">
        <f>'номера продуктов'!AF155</f>
        <v>ГОСТ 32131-2013</v>
      </c>
      <c r="AG155" s="8" t="str">
        <f>'номера продуктов'!AG155</f>
        <v>СТО 99982965-001-2008 с изменениями №1,2,3,4,5,6 от июля 2014г.</v>
      </c>
      <c r="AH155" s="13">
        <f>'номера продуктов'!AH155</f>
        <v>0</v>
      </c>
    </row>
    <row r="156" spans="1:34" s="16" customFormat="1" x14ac:dyDescent="0.2">
      <c r="A156" s="8">
        <f>'номера продуктов'!A156</f>
        <v>155</v>
      </c>
      <c r="B156" s="8">
        <f>'номера продуктов'!B156</f>
        <v>11</v>
      </c>
      <c r="C156" s="14" t="str">
        <f>'номера продуктов'!C156</f>
        <v>Крепкий алкоголь</v>
      </c>
      <c r="D156" s="14" t="str">
        <f>'номера продуктов'!D156</f>
        <v>Саранский ЛВЗ</v>
      </c>
      <c r="E156" s="8" t="str">
        <f>'номера продуктов'!E156</f>
        <v>В-30-6-500-Золотое сечение</v>
      </c>
      <c r="F156" s="56">
        <f>'номера продуктов'!F156</f>
        <v>127450</v>
      </c>
      <c r="G156" s="8">
        <f>'номера продуктов'!G156</f>
        <v>11100155</v>
      </c>
      <c r="H156" s="8">
        <f>'номера продуктов'!H156</f>
        <v>500</v>
      </c>
      <c r="I156" s="14" t="str">
        <f>'номера продуктов'!I156</f>
        <v>500 мл Золотое сечение</v>
      </c>
      <c r="J156" s="8">
        <f>'номера продуктов'!J156</f>
        <v>127450</v>
      </c>
      <c r="K156" s="14" t="str">
        <f>'номера продуктов'!K156</f>
        <v>В-30-6-500-Золотое сечение</v>
      </c>
      <c r="L156" s="8" t="str">
        <f>'номера продуктов'!L156</f>
        <v>BB</v>
      </c>
      <c r="M156" s="8">
        <f>'номера продуктов'!M156</f>
        <v>10</v>
      </c>
      <c r="N156" s="8">
        <f>'номера продуктов'!N156</f>
        <v>370</v>
      </c>
      <c r="O156" s="8">
        <f>'номера продуктов'!O156</f>
        <v>1960</v>
      </c>
      <c r="P156" s="8" t="str">
        <f>'номера продуктов'!P156</f>
        <v>CTUP(i)7</v>
      </c>
      <c r="Q156" s="8">
        <f>'номера продуктов'!Q156</f>
        <v>7</v>
      </c>
      <c r="R156" s="11">
        <f>'номера продуктов'!R156</f>
        <v>2045</v>
      </c>
      <c r="S156" s="8">
        <f>'номера продуктов'!S156</f>
        <v>8</v>
      </c>
      <c r="T156" s="8">
        <f>'номера продуктов'!T156</f>
        <v>0</v>
      </c>
      <c r="U156" s="14" t="str">
        <f>'номера продуктов'!U156</f>
        <v>стрепповка</v>
      </c>
      <c r="V156" s="8">
        <f>'номера продуктов'!V156</f>
        <v>0</v>
      </c>
      <c r="W156" s="8">
        <f>'номера продуктов'!W156</f>
        <v>0</v>
      </c>
      <c r="X156" s="8">
        <f>'номера продуктов'!X156</f>
        <v>0</v>
      </c>
      <c r="Y156" s="8">
        <f>'номера продуктов'!Y156</f>
        <v>0</v>
      </c>
      <c r="Z156" s="8">
        <f>'номера продуктов'!Z156</f>
        <v>8</v>
      </c>
      <c r="AA156" s="8">
        <f>'номера продуктов'!AA156</f>
        <v>0</v>
      </c>
      <c r="AB156" s="8">
        <f>'номера продуктов'!AB156</f>
        <v>0</v>
      </c>
      <c r="AC156" s="8" t="str">
        <f>'номера продуктов'!AC156</f>
        <v>Бутылка стеклянная</v>
      </c>
      <c r="AD156" s="137">
        <f>'номера продуктов'!AD156</f>
        <v>0</v>
      </c>
      <c r="AE156" s="8">
        <f>'номера продуктов'!AE156</f>
        <v>0</v>
      </c>
      <c r="AF156" s="8" t="str">
        <f>'номера продуктов'!AF156</f>
        <v>ГОСТ 32131-2013</v>
      </c>
      <c r="AG156" s="8" t="str">
        <f>'номера продуктов'!AG156</f>
        <v>СТО 99982965-001-2008 с изменениями №1,2,3,4,5,6 от июля 2014г.</v>
      </c>
      <c r="AH156" s="13">
        <f>'номера продуктов'!AH156</f>
        <v>0</v>
      </c>
    </row>
    <row r="157" spans="1:34" s="16" customFormat="1" x14ac:dyDescent="0.2">
      <c r="A157" s="8">
        <f>'номера продуктов'!A157</f>
        <v>156</v>
      </c>
      <c r="B157" s="8">
        <f>'номера продуктов'!B157</f>
        <v>11</v>
      </c>
      <c r="C157" s="14" t="str">
        <f>'номера продуктов'!C157</f>
        <v>Крепкий алкоголь</v>
      </c>
      <c r="D157" s="14" t="str">
        <f>'номера продуктов'!D157</f>
        <v>Саранский ЛВЗ</v>
      </c>
      <c r="E157" s="8" t="str">
        <f>'номера продуктов'!E157</f>
        <v>В-28-1-250-Золотое Сечение</v>
      </c>
      <c r="F157" s="56">
        <f>'номера продуктов'!F157</f>
        <v>112525</v>
      </c>
      <c r="G157" s="8">
        <f>'номера продуктов'!G157</f>
        <v>11100156</v>
      </c>
      <c r="H157" s="8">
        <f>'номера продуктов'!H157</f>
        <v>250</v>
      </c>
      <c r="I157" s="14" t="str">
        <f>'номера продуктов'!I157</f>
        <v>250 мл Золотое сечение</v>
      </c>
      <c r="J157" s="8">
        <f>'номера продуктов'!J157</f>
        <v>112525</v>
      </c>
      <c r="K157" s="14" t="str">
        <f>'номера продуктов'!K157</f>
        <v>В-28-1-250-Золотое Сечение</v>
      </c>
      <c r="L157" s="8" t="str">
        <f>'номера продуктов'!L157</f>
        <v>BB</v>
      </c>
      <c r="M157" s="8">
        <f>'номера продуктов'!M157</f>
        <v>10</v>
      </c>
      <c r="N157" s="8">
        <f>'номера продуктов'!N157</f>
        <v>230</v>
      </c>
      <c r="O157" s="8">
        <f>'номера продуктов'!O157</f>
        <v>2928</v>
      </c>
      <c r="P157" s="8" t="str">
        <f>'номера продуктов'!P157</f>
        <v>CTUP(е)8</v>
      </c>
      <c r="Q157" s="8">
        <f>'номера продуктов'!Q157</f>
        <v>8</v>
      </c>
      <c r="R157" s="11">
        <f>'номера продуктов'!R157</f>
        <v>1875</v>
      </c>
      <c r="S157" s="8">
        <f>'номера продуктов'!S157</f>
        <v>9</v>
      </c>
      <c r="T157" s="8">
        <f>'номера продуктов'!T157</f>
        <v>0</v>
      </c>
      <c r="U157" s="14">
        <f>'номера продуктов'!U157</f>
        <v>0</v>
      </c>
      <c r="V157" s="8">
        <f>'номера продуктов'!V157</f>
        <v>0</v>
      </c>
      <c r="W157" s="8">
        <f>'номера продуктов'!W157</f>
        <v>0</v>
      </c>
      <c r="X157" s="8">
        <f>'номера продуктов'!X157</f>
        <v>0</v>
      </c>
      <c r="Y157" s="8">
        <f>'номера продуктов'!Y157</f>
        <v>0</v>
      </c>
      <c r="Z157" s="8">
        <f>'номера продуктов'!Z157</f>
        <v>9</v>
      </c>
      <c r="AA157" s="8">
        <f>'номера продуктов'!AA157</f>
        <v>0</v>
      </c>
      <c r="AB157" s="8">
        <f>'номера продуктов'!AB157</f>
        <v>0</v>
      </c>
      <c r="AC157" s="8" t="str">
        <f>'номера продуктов'!AC157</f>
        <v>Бутылка стеклянная</v>
      </c>
      <c r="AD157" s="137">
        <f>'номера продуктов'!AD157</f>
        <v>0</v>
      </c>
      <c r="AE157" s="8">
        <f>'номера продуктов'!AE157</f>
        <v>0</v>
      </c>
      <c r="AF157" s="8" t="str">
        <f>'номера продуктов'!AF157</f>
        <v>ГОСТ 32131-2013</v>
      </c>
      <c r="AG157" s="8" t="str">
        <f>'номера продуктов'!AG157</f>
        <v>СТО 99982965-001-2008 с изменениями №1,2,3,4,5,6 от июля 2014г.</v>
      </c>
      <c r="AH157" s="13">
        <f>'номера продуктов'!AH157</f>
        <v>0</v>
      </c>
    </row>
    <row r="158" spans="1:34" s="16" customFormat="1" x14ac:dyDescent="0.2">
      <c r="A158" s="8">
        <f>'номера продуктов'!A158</f>
        <v>157</v>
      </c>
      <c r="B158" s="8">
        <f>'номера продуктов'!B158</f>
        <v>11</v>
      </c>
      <c r="C158" s="14" t="str">
        <f>'номера продуктов'!C158</f>
        <v>Крепкий алкоголь</v>
      </c>
      <c r="D158" s="14" t="str">
        <f>'номера продуктов'!D158</f>
        <v>Саранский ЛВЗ</v>
      </c>
      <c r="E158" s="8" t="str">
        <f>'номера продуктов'!E158</f>
        <v>В-28-1-250-Золотое Сечение</v>
      </c>
      <c r="F158" s="56">
        <f>'номера продуктов'!F158</f>
        <v>112525</v>
      </c>
      <c r="G158" s="8">
        <f>'номера продуктов'!G158</f>
        <v>11100157</v>
      </c>
      <c r="H158" s="8">
        <f>'номера продуктов'!H158</f>
        <v>250</v>
      </c>
      <c r="I158" s="14" t="str">
        <f>'номера продуктов'!I158</f>
        <v>250 мл Золотое сечение</v>
      </c>
      <c r="J158" s="8">
        <f>'номера продуктов'!J158</f>
        <v>112525</v>
      </c>
      <c r="K158" s="14" t="str">
        <f>'номера продуктов'!K158</f>
        <v>В-28-1-250-Золотое Сечение</v>
      </c>
      <c r="L158" s="8" t="str">
        <f>'номера продуктов'!L158</f>
        <v>BB</v>
      </c>
      <c r="M158" s="8">
        <f>'номера продуктов'!M158</f>
        <v>10</v>
      </c>
      <c r="N158" s="8">
        <f>'номера продуктов'!N158</f>
        <v>230</v>
      </c>
      <c r="O158" s="8">
        <f>'номера продуктов'!O158</f>
        <v>3010</v>
      </c>
      <c r="P158" s="8" t="str">
        <f>'номера продуктов'!P158</f>
        <v>CTUP(i)7</v>
      </c>
      <c r="Q158" s="8">
        <f>'номера продуктов'!Q158</f>
        <v>7</v>
      </c>
      <c r="R158" s="11">
        <f>'номера продуктов'!R158</f>
        <v>1660</v>
      </c>
      <c r="S158" s="8">
        <f>'номера продуктов'!S158</f>
        <v>8</v>
      </c>
      <c r="T158" s="8">
        <f>'номера продуктов'!T158</f>
        <v>0</v>
      </c>
      <c r="U158" s="14">
        <f>'номера продуктов'!U158</f>
        <v>0</v>
      </c>
      <c r="V158" s="8">
        <f>'номера продуктов'!V158</f>
        <v>0</v>
      </c>
      <c r="W158" s="8">
        <f>'номера продуктов'!W158</f>
        <v>0</v>
      </c>
      <c r="X158" s="8">
        <f>'номера продуктов'!X158</f>
        <v>0</v>
      </c>
      <c r="Y158" s="8">
        <f>'номера продуктов'!Y158</f>
        <v>0</v>
      </c>
      <c r="Z158" s="8">
        <f>'номера продуктов'!Z158</f>
        <v>8</v>
      </c>
      <c r="AA158" s="8">
        <f>'номера продуктов'!AA158</f>
        <v>0</v>
      </c>
      <c r="AB158" s="8">
        <f>'номера продуктов'!AB158</f>
        <v>0</v>
      </c>
      <c r="AC158" s="8" t="str">
        <f>'номера продуктов'!AC158</f>
        <v>Бутылка стеклянная</v>
      </c>
      <c r="AD158" s="137">
        <f>'номера продуктов'!AD158</f>
        <v>0</v>
      </c>
      <c r="AE158" s="8">
        <f>'номера продуктов'!AE158</f>
        <v>0</v>
      </c>
      <c r="AF158" s="8" t="str">
        <f>'номера продуктов'!AF158</f>
        <v>ГОСТ 32131-2013</v>
      </c>
      <c r="AG158" s="8" t="str">
        <f>'номера продуктов'!AG158</f>
        <v>СТО 99982965-001-2008 с изменениями №1,2,3,4,5,6 от июля 2014г.</v>
      </c>
      <c r="AH158" s="13">
        <f>'номера продуктов'!AH158</f>
        <v>0</v>
      </c>
    </row>
    <row r="159" spans="1:34" s="16" customFormat="1" x14ac:dyDescent="0.2">
      <c r="A159" s="8">
        <f>'номера продуктов'!A159</f>
        <v>158</v>
      </c>
      <c r="B159" s="8">
        <f>'номера продуктов'!B159</f>
        <v>11</v>
      </c>
      <c r="C159" s="14" t="str">
        <f>'номера продуктов'!C159</f>
        <v>Крепкий алкоголь</v>
      </c>
      <c r="D159" s="14" t="str">
        <f>'номера продуктов'!D159</f>
        <v>Саранский ЛВЗ</v>
      </c>
      <c r="E159" s="8" t="str">
        <f>'номера продуктов'!E159</f>
        <v>В-28-1-250-Золотое Сечение</v>
      </c>
      <c r="F159" s="56">
        <f>'номера продуктов'!F159</f>
        <v>112525</v>
      </c>
      <c r="G159" s="8">
        <f>'номера продуктов'!G159</f>
        <v>11100158</v>
      </c>
      <c r="H159" s="8">
        <f>'номера продуктов'!H159</f>
        <v>250</v>
      </c>
      <c r="I159" s="14" t="str">
        <f>'номера продуктов'!I159</f>
        <v>250 мл Золотое сечение</v>
      </c>
      <c r="J159" s="8">
        <f>'номера продуктов'!J159</f>
        <v>112525</v>
      </c>
      <c r="K159" s="14" t="str">
        <f>'номера продуктов'!K159</f>
        <v>В-28-1-250-Золотое Сечение</v>
      </c>
      <c r="L159" s="8" t="str">
        <f>'номера продуктов'!L159</f>
        <v>BB</v>
      </c>
      <c r="M159" s="8">
        <f>'номера продуктов'!M159</f>
        <v>10</v>
      </c>
      <c r="N159" s="8">
        <f>'номера продуктов'!N159</f>
        <v>230</v>
      </c>
      <c r="O159" s="8">
        <f>'номера продуктов'!O159</f>
        <v>3164</v>
      </c>
      <c r="P159" s="8" t="str">
        <f>'номера продуктов'!P159</f>
        <v>CTUP(i)7</v>
      </c>
      <c r="Q159" s="8">
        <f>'номера продуктов'!Q159</f>
        <v>7</v>
      </c>
      <c r="R159" s="11">
        <f>'номера продуктов'!R159</f>
        <v>1660</v>
      </c>
      <c r="S159" s="8">
        <f>'номера продуктов'!S159</f>
        <v>8</v>
      </c>
      <c r="T159" s="8">
        <f>'номера продуктов'!T159</f>
        <v>0</v>
      </c>
      <c r="U159" s="14" t="str">
        <f>'номера продуктов'!U159</f>
        <v>короб 110 мм</v>
      </c>
      <c r="V159" s="8">
        <f>'номера продуктов'!V159</f>
        <v>0</v>
      </c>
      <c r="W159" s="8">
        <f>'номера продуктов'!W159</f>
        <v>0</v>
      </c>
      <c r="X159" s="8">
        <f>'номера продуктов'!X159</f>
        <v>0</v>
      </c>
      <c r="Y159" s="8">
        <f>'номера продуктов'!Y159</f>
        <v>0</v>
      </c>
      <c r="Z159" s="8">
        <f>'номера продуктов'!Z159</f>
        <v>8</v>
      </c>
      <c r="AA159" s="8">
        <f>'номера продуктов'!AA159</f>
        <v>0</v>
      </c>
      <c r="AB159" s="8">
        <f>'номера продуктов'!AB159</f>
        <v>0</v>
      </c>
      <c r="AC159" s="8" t="str">
        <f>'номера продуктов'!AC159</f>
        <v>Бутылка стеклянная</v>
      </c>
      <c r="AD159" s="137">
        <f>'номера продуктов'!AD159</f>
        <v>0</v>
      </c>
      <c r="AE159" s="8">
        <f>'номера продуктов'!AE159</f>
        <v>0</v>
      </c>
      <c r="AF159" s="8" t="str">
        <f>'номера продуктов'!AF159</f>
        <v>ГОСТ 32131-2013</v>
      </c>
      <c r="AG159" s="8" t="str">
        <f>'номера продуктов'!AG159</f>
        <v>СТО 99982965-001-2008 с изменениями №1,2,3,4,5,6 от июля 2014г.</v>
      </c>
      <c r="AH159" s="13">
        <f>'номера продуктов'!AH159</f>
        <v>0</v>
      </c>
    </row>
    <row r="160" spans="1:34" s="16" customFormat="1" x14ac:dyDescent="0.2">
      <c r="A160" s="8">
        <f>'номера продуктов'!A160</f>
        <v>159</v>
      </c>
      <c r="B160" s="8">
        <f>'номера продуктов'!B160</f>
        <v>11</v>
      </c>
      <c r="C160" s="14" t="str">
        <f>'номера продуктов'!C160</f>
        <v>Крепкий алкоголь</v>
      </c>
      <c r="D160" s="14" t="str">
        <f>'номера продуктов'!D160</f>
        <v>Саранский ЛВЗ</v>
      </c>
      <c r="E160" s="8" t="str">
        <f>'номера продуктов'!E160</f>
        <v>СТ-1-100-Стопарик</v>
      </c>
      <c r="F160" s="56">
        <f>'номера продуктов'!F160</f>
        <v>112210</v>
      </c>
      <c r="G160" s="8">
        <f>'номера продуктов'!G160</f>
        <v>11100159</v>
      </c>
      <c r="H160" s="8">
        <f>'номера продуктов'!H160</f>
        <v>100</v>
      </c>
      <c r="I160" s="14" t="str">
        <f>'номера продуктов'!I160</f>
        <v>100 мл Стопарик</v>
      </c>
      <c r="J160" s="8">
        <f>'номера продуктов'!J160</f>
        <v>112210</v>
      </c>
      <c r="K160" s="14" t="str">
        <f>'номера продуктов'!K160</f>
        <v>СТ-1-100-Стопарик</v>
      </c>
      <c r="L160" s="8" t="str">
        <f>'номера продуктов'!L160</f>
        <v>PB</v>
      </c>
      <c r="M160" s="8">
        <f>'номера продуктов'!M160</f>
        <v>10</v>
      </c>
      <c r="N160" s="8">
        <f>'номера продуктов'!N160</f>
        <v>130</v>
      </c>
      <c r="O160" s="8">
        <f>'номера продуктов'!O160</f>
        <v>3885</v>
      </c>
      <c r="P160" s="8" t="str">
        <f>'номера продуктов'!P160</f>
        <v>CTCL(е)15</v>
      </c>
      <c r="Q160" s="8">
        <f>'номера продуктов'!Q160</f>
        <v>15</v>
      </c>
      <c r="R160" s="11">
        <f>'номера продуктов'!R160</f>
        <v>1430</v>
      </c>
      <c r="S160" s="8" t="str">
        <f>'номера продуктов'!S160</f>
        <v>15+1</v>
      </c>
      <c r="T160" s="8">
        <f>'номера продуктов'!T160</f>
        <v>0</v>
      </c>
      <c r="U160" s="14">
        <f>'номера продуктов'!U160</f>
        <v>0</v>
      </c>
      <c r="V160" s="8">
        <f>'номера продуктов'!V160</f>
        <v>0</v>
      </c>
      <c r="W160" s="8">
        <f>'номера продуктов'!W160</f>
        <v>0</v>
      </c>
      <c r="X160" s="8">
        <f>'номера продуктов'!X160</f>
        <v>0</v>
      </c>
      <c r="Y160" s="8">
        <f>'номера продуктов'!Y160</f>
        <v>0</v>
      </c>
      <c r="Z160" s="8">
        <f>'номера продуктов'!Z160</f>
        <v>1</v>
      </c>
      <c r="AA160" s="8">
        <f>'номера продуктов'!AA160</f>
        <v>15</v>
      </c>
      <c r="AB160" s="8">
        <f>'номера продуктов'!AB160</f>
        <v>0</v>
      </c>
      <c r="AC160" s="8" t="str">
        <f>'номера продуктов'!AC160</f>
        <v>Банка стеклянная</v>
      </c>
      <c r="AD160" s="137">
        <f>'номера продуктов'!AD160</f>
        <v>0</v>
      </c>
      <c r="AE160" s="8">
        <f>'номера продуктов'!AE160</f>
        <v>0</v>
      </c>
      <c r="AF160" s="8" t="str">
        <f>'номера продуктов'!AF160</f>
        <v>ГОСТ 5717.1-2014</v>
      </c>
      <c r="AG160" s="8" t="str">
        <f>'номера продуктов'!AG160</f>
        <v>СТО 99982965-001-2008 с изменениями №1,2,3,4,5,6 от июля 2014г.</v>
      </c>
      <c r="AH160" s="13">
        <f>'номера продуктов'!AH160</f>
        <v>0</v>
      </c>
    </row>
    <row r="161" spans="1:34" s="16" customFormat="1" x14ac:dyDescent="0.2">
      <c r="A161" s="8">
        <f>'номера продуктов'!A161</f>
        <v>160</v>
      </c>
      <c r="B161" s="8">
        <f>'номера продуктов'!B161</f>
        <v>31</v>
      </c>
      <c r="C161" s="14" t="str">
        <f>'номера продуктов'!C161</f>
        <v>Банки для продуктов</v>
      </c>
      <c r="D161" s="14" t="str">
        <f>'номера продуктов'!D161</f>
        <v>Стандартный продукт</v>
      </c>
      <c r="E161" s="8" t="str">
        <f>'номера продуктов'!E161</f>
        <v>I-82-500-БА-3</v>
      </c>
      <c r="F161" s="56">
        <f>'номера продуктов'!F161</f>
        <v>301750</v>
      </c>
      <c r="G161" s="8">
        <f>'номера продуктов'!G161</f>
        <v>31100160</v>
      </c>
      <c r="H161" s="8">
        <f>'номера продуктов'!H161</f>
        <v>500</v>
      </c>
      <c r="I161" s="14" t="str">
        <f>'номера продуктов'!I161</f>
        <v>500 мл Банка СКО</v>
      </c>
      <c r="J161" s="8">
        <f>'номера продуктов'!J161</f>
        <v>301750</v>
      </c>
      <c r="K161" s="14" t="str">
        <f>'номера продуктов'!K161</f>
        <v>I-82-500-БА-3</v>
      </c>
      <c r="L161" s="8" t="str">
        <f>'номера продуктов'!L161</f>
        <v>PB</v>
      </c>
      <c r="M161" s="8">
        <f>'номера продуктов'!M161</f>
        <v>10</v>
      </c>
      <c r="N161" s="8">
        <f>'номера продуктов'!N161</f>
        <v>255</v>
      </c>
      <c r="O161" s="8">
        <f>'номера продуктов'!O161</f>
        <v>2704</v>
      </c>
      <c r="P161" s="8" t="str">
        <f>'номера продуктов'!P161</f>
        <v>CTCL(i)16</v>
      </c>
      <c r="Q161" s="8">
        <f>'номера продуктов'!Q161</f>
        <v>16</v>
      </c>
      <c r="R161" s="11">
        <f>'номера продуктов'!R161</f>
        <v>2105</v>
      </c>
      <c r="S161" s="8" t="str">
        <f>'номера продуктов'!S161</f>
        <v>16+1</v>
      </c>
      <c r="T161" s="8">
        <f>'номера продуктов'!T161</f>
        <v>0</v>
      </c>
      <c r="U161" s="14">
        <f>'номера продуктов'!U161</f>
        <v>0</v>
      </c>
      <c r="V161" s="8">
        <f>'номера продуктов'!V161</f>
        <v>0</v>
      </c>
      <c r="W161" s="8">
        <f>'номера продуктов'!W161</f>
        <v>0</v>
      </c>
      <c r="X161" s="8">
        <f>'номера продуктов'!X161</f>
        <v>0</v>
      </c>
      <c r="Y161" s="8">
        <f>'номера продуктов'!Y161</f>
        <v>0</v>
      </c>
      <c r="Z161" s="8">
        <f>'номера продуктов'!Z161</f>
        <v>1</v>
      </c>
      <c r="AA161" s="8">
        <f>'номера продуктов'!AA161</f>
        <v>16</v>
      </c>
      <c r="AB161" s="8">
        <f>'номера продуктов'!AB161</f>
        <v>0</v>
      </c>
      <c r="AC161" s="8" t="str">
        <f>'номера продуктов'!AC161</f>
        <v>Банка стеклянная</v>
      </c>
      <c r="AD161" s="137">
        <f>'номера продуктов'!AD161</f>
        <v>0</v>
      </c>
      <c r="AE161" s="8">
        <f>'номера продуктов'!AE161</f>
        <v>0</v>
      </c>
      <c r="AF161" s="8" t="str">
        <f>'номера продуктов'!AF161</f>
        <v>ГОСТ 5717.1-2014</v>
      </c>
      <c r="AG161" s="8">
        <f>'номера продуктов'!AG161</f>
        <v>0</v>
      </c>
      <c r="AH161" s="13">
        <f>'номера продуктов'!AH161</f>
        <v>0</v>
      </c>
    </row>
    <row r="162" spans="1:34" s="16" customFormat="1" x14ac:dyDescent="0.2">
      <c r="A162" s="8">
        <f>'номера продуктов'!A162</f>
        <v>161</v>
      </c>
      <c r="B162" s="8">
        <f>'номера продуктов'!B162</f>
        <v>31</v>
      </c>
      <c r="C162" s="14" t="str">
        <f>'номера продуктов'!C162</f>
        <v>Банки для продуктов</v>
      </c>
      <c r="D162" s="14" t="str">
        <f>'номера продуктов'!D162</f>
        <v>Стандартный продукт</v>
      </c>
      <c r="E162" s="8" t="str">
        <f>'номера продуктов'!E162</f>
        <v>I-82-500-БА-3</v>
      </c>
      <c r="F162" s="56">
        <f>'номера продуктов'!F162</f>
        <v>301750</v>
      </c>
      <c r="G162" s="8">
        <f>'номера продуктов'!G162</f>
        <v>31100161</v>
      </c>
      <c r="H162" s="8">
        <f>'номера продуктов'!H162</f>
        <v>500</v>
      </c>
      <c r="I162" s="14" t="str">
        <f>'номера продуктов'!I162</f>
        <v>500 мл Банка СКО</v>
      </c>
      <c r="J162" s="8">
        <f>'номера продуктов'!J162</f>
        <v>301750</v>
      </c>
      <c r="K162" s="14" t="str">
        <f>'номера продуктов'!K162</f>
        <v>I-82-500-БА-3</v>
      </c>
      <c r="L162" s="8" t="str">
        <f>'номера продуктов'!L162</f>
        <v>PB</v>
      </c>
      <c r="M162" s="8">
        <f>'номера продуктов'!M162</f>
        <v>10</v>
      </c>
      <c r="N162" s="8">
        <f>'номера продуктов'!N162</f>
        <v>255</v>
      </c>
      <c r="O162" s="8">
        <f>'номера продуктов'!O162</f>
        <v>2873</v>
      </c>
      <c r="P162" s="8" t="str">
        <f>'номера продуктов'!P162</f>
        <v>CTCL(i)17</v>
      </c>
      <c r="Q162" s="8">
        <f>'номера продуктов'!Q162</f>
        <v>17</v>
      </c>
      <c r="R162" s="11">
        <f>'номера продуктов'!R162</f>
        <v>2227</v>
      </c>
      <c r="S162" s="8" t="str">
        <f>'номера продуктов'!S162</f>
        <v>17+1</v>
      </c>
      <c r="T162" s="8">
        <f>'номера продуктов'!T162</f>
        <v>0</v>
      </c>
      <c r="U162" s="14">
        <f>'номера продуктов'!U162</f>
        <v>0</v>
      </c>
      <c r="V162" s="8">
        <f>'номера продуктов'!V162</f>
        <v>0</v>
      </c>
      <c r="W162" s="8">
        <f>'номера продуктов'!W162</f>
        <v>0</v>
      </c>
      <c r="X162" s="8">
        <f>'номера продуктов'!X162</f>
        <v>0</v>
      </c>
      <c r="Y162" s="8">
        <f>'номера продуктов'!Y162</f>
        <v>0</v>
      </c>
      <c r="Z162" s="8">
        <f>'номера продуктов'!Z162</f>
        <v>1</v>
      </c>
      <c r="AA162" s="8">
        <f>'номера продуктов'!AA162</f>
        <v>17</v>
      </c>
      <c r="AB162" s="8">
        <f>'номера продуктов'!AB162</f>
        <v>0</v>
      </c>
      <c r="AC162" s="8" t="str">
        <f>'номера продуктов'!AC162</f>
        <v>Банка стеклянная</v>
      </c>
      <c r="AD162" s="137">
        <f>'номера продуктов'!AD162</f>
        <v>0</v>
      </c>
      <c r="AE162" s="8">
        <f>'номера продуктов'!AE162</f>
        <v>0</v>
      </c>
      <c r="AF162" s="8" t="str">
        <f>'номера продуктов'!AF162</f>
        <v>ГОСТ 5717.1-2014</v>
      </c>
      <c r="AG162" s="8">
        <f>'номера продуктов'!AG162</f>
        <v>0</v>
      </c>
      <c r="AH162" s="13">
        <f>'номера продуктов'!AH162</f>
        <v>0</v>
      </c>
    </row>
    <row r="163" spans="1:34" s="16" customFormat="1" x14ac:dyDescent="0.2">
      <c r="A163" s="8">
        <f>'номера продуктов'!A163</f>
        <v>162</v>
      </c>
      <c r="B163" s="8">
        <f>'номера продуктов'!B163</f>
        <v>31</v>
      </c>
      <c r="C163" s="14" t="str">
        <f>'номера продуктов'!C163</f>
        <v>Банки для продуктов</v>
      </c>
      <c r="D163" s="14" t="str">
        <f>'номера продуктов'!D163</f>
        <v>Стандартный продукт</v>
      </c>
      <c r="E163" s="8" t="str">
        <f>'номера продуктов'!E163</f>
        <v>I-82-500-БА-3</v>
      </c>
      <c r="F163" s="56">
        <f>'номера продуктов'!F163</f>
        <v>301750</v>
      </c>
      <c r="G163" s="8">
        <f>'номера продуктов'!G163</f>
        <v>31100162</v>
      </c>
      <c r="H163" s="8">
        <f>'номера продуктов'!H163</f>
        <v>500</v>
      </c>
      <c r="I163" s="14" t="str">
        <f>'номера продуктов'!I163</f>
        <v>500 мл Банка СКО</v>
      </c>
      <c r="J163" s="8">
        <f>'номера продуктов'!J163</f>
        <v>301750</v>
      </c>
      <c r="K163" s="14" t="str">
        <f>'номера продуктов'!K163</f>
        <v>I-82-500-БА-3</v>
      </c>
      <c r="L163" s="8" t="str">
        <f>'номера продуктов'!L163</f>
        <v>PB</v>
      </c>
      <c r="M163" s="8">
        <f>'номера продуктов'!M163</f>
        <v>10</v>
      </c>
      <c r="N163" s="8">
        <f>'номера продуктов'!N163</f>
        <v>255</v>
      </c>
      <c r="O163" s="8">
        <f>'номера продуктов'!O163</f>
        <v>2535</v>
      </c>
      <c r="P163" s="8" t="str">
        <f>'номера продуктов'!P163</f>
        <v>CTCL(i)15</v>
      </c>
      <c r="Q163" s="8">
        <f>'номера продуктов'!Q163</f>
        <v>15</v>
      </c>
      <c r="R163" s="11">
        <f>'номера продуктов'!R163</f>
        <v>1983</v>
      </c>
      <c r="S163" s="8" t="str">
        <f>'номера продуктов'!S163</f>
        <v>15+1</v>
      </c>
      <c r="T163" s="8">
        <f>'номера продуктов'!T163</f>
        <v>0</v>
      </c>
      <c r="U163" s="14">
        <f>'номера продуктов'!U163</f>
        <v>0</v>
      </c>
      <c r="V163" s="8">
        <f>'номера продуктов'!V163</f>
        <v>0</v>
      </c>
      <c r="W163" s="8">
        <f>'номера продуктов'!W163</f>
        <v>0</v>
      </c>
      <c r="X163" s="8">
        <f>'номера продуктов'!X163</f>
        <v>0</v>
      </c>
      <c r="Y163" s="8">
        <f>'номера продуктов'!Y163</f>
        <v>0</v>
      </c>
      <c r="Z163" s="8">
        <f>'номера продуктов'!Z163</f>
        <v>1</v>
      </c>
      <c r="AA163" s="8">
        <f>'номера продуктов'!AA163</f>
        <v>15</v>
      </c>
      <c r="AB163" s="8">
        <f>'номера продуктов'!AB163</f>
        <v>0</v>
      </c>
      <c r="AC163" s="8" t="str">
        <f>'номера продуктов'!AC163</f>
        <v>Банка стеклянная</v>
      </c>
      <c r="AD163" s="137">
        <f>'номера продуктов'!AD163</f>
        <v>0</v>
      </c>
      <c r="AE163" s="8">
        <f>'номера продуктов'!AE163</f>
        <v>0</v>
      </c>
      <c r="AF163" s="8" t="str">
        <f>'номера продуктов'!AF163</f>
        <v>ГОСТ 5717.1-2014</v>
      </c>
      <c r="AG163" s="8">
        <f>'номера продуктов'!AG163</f>
        <v>0</v>
      </c>
      <c r="AH163" s="13">
        <f>'номера продуктов'!AH163</f>
        <v>0</v>
      </c>
    </row>
    <row r="164" spans="1:34" s="16" customFormat="1" x14ac:dyDescent="0.2">
      <c r="A164" s="8">
        <f>'номера продуктов'!A164</f>
        <v>163</v>
      </c>
      <c r="B164" s="8">
        <f>'номера продуктов'!B164</f>
        <v>31</v>
      </c>
      <c r="C164" s="14" t="str">
        <f>'номера продуктов'!C164</f>
        <v>Банки для продуктов</v>
      </c>
      <c r="D164" s="14" t="str">
        <f>'номера продуктов'!D164</f>
        <v>Стандартный продукт</v>
      </c>
      <c r="E164" s="8" t="str">
        <f>'номера продуктов'!E164</f>
        <v>I-82-500-БА-3</v>
      </c>
      <c r="F164" s="56">
        <f>'номера продуктов'!F164</f>
        <v>301750</v>
      </c>
      <c r="G164" s="8">
        <f>'номера продуктов'!G164</f>
        <v>31100163</v>
      </c>
      <c r="H164" s="8">
        <f>'номера продуктов'!H164</f>
        <v>500</v>
      </c>
      <c r="I164" s="14" t="str">
        <f>'номера продуктов'!I164</f>
        <v>500 мл Банка СКО</v>
      </c>
      <c r="J164" s="8">
        <f>'номера продуктов'!J164</f>
        <v>301750</v>
      </c>
      <c r="K164" s="14" t="str">
        <f>'номера продуктов'!K164</f>
        <v>I-82-500-БА-3</v>
      </c>
      <c r="L164" s="8" t="str">
        <f>'номера продуктов'!L164</f>
        <v>PB</v>
      </c>
      <c r="M164" s="8">
        <f>'номера продуктов'!M164</f>
        <v>10</v>
      </c>
      <c r="N164" s="8">
        <f>'номера продуктов'!N164</f>
        <v>255</v>
      </c>
      <c r="O164" s="8">
        <f>'номера продуктов'!O164</f>
        <v>2366</v>
      </c>
      <c r="P164" s="8" t="str">
        <f>'номера продуктов'!P164</f>
        <v>CTCL(i)14</v>
      </c>
      <c r="Q164" s="8">
        <f>'номера продуктов'!Q164</f>
        <v>14</v>
      </c>
      <c r="R164" s="11">
        <f>'номера продуктов'!R164</f>
        <v>1860</v>
      </c>
      <c r="S164" s="8" t="str">
        <f>'номера продуктов'!S164</f>
        <v>14+1</v>
      </c>
      <c r="T164" s="8">
        <f>'номера продуктов'!T164</f>
        <v>0</v>
      </c>
      <c r="U164" s="14">
        <f>'номера продуктов'!U164</f>
        <v>0</v>
      </c>
      <c r="V164" s="8">
        <f>'номера продуктов'!V164</f>
        <v>0</v>
      </c>
      <c r="W164" s="8">
        <f>'номера продуктов'!W164</f>
        <v>0</v>
      </c>
      <c r="X164" s="8">
        <f>'номера продуктов'!X164</f>
        <v>0</v>
      </c>
      <c r="Y164" s="8">
        <f>'номера продуктов'!Y164</f>
        <v>0</v>
      </c>
      <c r="Z164" s="8">
        <f>'номера продуктов'!Z164</f>
        <v>1</v>
      </c>
      <c r="AA164" s="8">
        <f>'номера продуктов'!AA164</f>
        <v>14</v>
      </c>
      <c r="AB164" s="8">
        <f>'номера продуктов'!AB164</f>
        <v>0</v>
      </c>
      <c r="AC164" s="8" t="str">
        <f>'номера продуктов'!AC164</f>
        <v>Банка стеклянная</v>
      </c>
      <c r="AD164" s="137">
        <f>'номера продуктов'!AD164</f>
        <v>0</v>
      </c>
      <c r="AE164" s="8">
        <f>'номера продуктов'!AE164</f>
        <v>0</v>
      </c>
      <c r="AF164" s="8" t="str">
        <f>'номера продуктов'!AF164</f>
        <v>ГОСТ 5717.1-2014</v>
      </c>
      <c r="AG164" s="8">
        <f>'номера продуктов'!AG164</f>
        <v>0</v>
      </c>
      <c r="AH164" s="13">
        <f>'номера продуктов'!AH164</f>
        <v>0</v>
      </c>
    </row>
    <row r="165" spans="1:34" s="16" customFormat="1" x14ac:dyDescent="0.2">
      <c r="A165" s="8">
        <f>'номера продуктов'!A165</f>
        <v>164</v>
      </c>
      <c r="B165" s="8">
        <f>'номера продуктов'!B165</f>
        <v>31</v>
      </c>
      <c r="C165" s="14" t="str">
        <f>'номера продуктов'!C165</f>
        <v>Банки для продуктов</v>
      </c>
      <c r="D165" s="14" t="str">
        <f>'номера продуктов'!D165</f>
        <v>Стандартный продукт</v>
      </c>
      <c r="E165" s="8" t="str">
        <f>'номера продуктов'!E165</f>
        <v>I-82-500-БА-3</v>
      </c>
      <c r="F165" s="56">
        <f>'номера продуктов'!F165</f>
        <v>301750</v>
      </c>
      <c r="G165" s="8">
        <f>'номера продуктов'!G165</f>
        <v>31100164</v>
      </c>
      <c r="H165" s="8">
        <f>'номера продуктов'!H165</f>
        <v>500</v>
      </c>
      <c r="I165" s="14" t="str">
        <f>'номера продуктов'!I165</f>
        <v>500 мл Банка СКО</v>
      </c>
      <c r="J165" s="8">
        <f>'номера продуктов'!J165</f>
        <v>301750</v>
      </c>
      <c r="K165" s="14" t="str">
        <f>'номера продуктов'!K165</f>
        <v>I-82-500-БА-3</v>
      </c>
      <c r="L165" s="8" t="str">
        <f>'номера продуктов'!L165</f>
        <v>PB</v>
      </c>
      <c r="M165" s="8">
        <f>'номера продуктов'!M165</f>
        <v>10</v>
      </c>
      <c r="N165" s="8">
        <f>'номера продуктов'!N165</f>
        <v>255</v>
      </c>
      <c r="O165" s="8">
        <f>'номера продуктов'!O165</f>
        <v>2028</v>
      </c>
      <c r="P165" s="8" t="str">
        <f>'номера продуктов'!P165</f>
        <v>CTCL(i)12</v>
      </c>
      <c r="Q165" s="8">
        <f>'номера продуктов'!Q165</f>
        <v>12</v>
      </c>
      <c r="R165" s="11">
        <f>'номера продуктов'!R165</f>
        <v>1620</v>
      </c>
      <c r="S165" s="8" t="str">
        <f>'номера продуктов'!S165</f>
        <v>12+1</v>
      </c>
      <c r="T165" s="8">
        <f>'номера продуктов'!T165</f>
        <v>0</v>
      </c>
      <c r="U165" s="14">
        <f>'номера продуктов'!U165</f>
        <v>0</v>
      </c>
      <c r="V165" s="8">
        <f>'номера продуктов'!V165</f>
        <v>0</v>
      </c>
      <c r="W165" s="8">
        <f>'номера продуктов'!W165</f>
        <v>0</v>
      </c>
      <c r="X165" s="8">
        <f>'номера продуктов'!X165</f>
        <v>0</v>
      </c>
      <c r="Y165" s="8">
        <f>'номера продуктов'!Y165</f>
        <v>0</v>
      </c>
      <c r="Z165" s="8">
        <f>'номера продуктов'!Z165</f>
        <v>1</v>
      </c>
      <c r="AA165" s="8">
        <f>'номера продуктов'!AA165</f>
        <v>12</v>
      </c>
      <c r="AB165" s="8">
        <f>'номера продуктов'!AB165</f>
        <v>0</v>
      </c>
      <c r="AC165" s="8" t="str">
        <f>'номера продуктов'!AC165</f>
        <v>Банка стеклянная</v>
      </c>
      <c r="AD165" s="137">
        <f>'номера продуктов'!AD165</f>
        <v>0</v>
      </c>
      <c r="AE165" s="8">
        <f>'номера продуктов'!AE165</f>
        <v>0</v>
      </c>
      <c r="AF165" s="8" t="str">
        <f>'номера продуктов'!AF165</f>
        <v>ГОСТ 5717.1-2014</v>
      </c>
      <c r="AG165" s="8">
        <f>'номера продуктов'!AG165</f>
        <v>0</v>
      </c>
      <c r="AH165" s="13">
        <f>'номера продуктов'!AH165</f>
        <v>0</v>
      </c>
    </row>
    <row r="166" spans="1:34" s="16" customFormat="1" x14ac:dyDescent="0.2">
      <c r="A166" s="8">
        <f>'номера продуктов'!A166</f>
        <v>165</v>
      </c>
      <c r="B166" s="8">
        <f>'номера продуктов'!B166</f>
        <v>31</v>
      </c>
      <c r="C166" s="14" t="str">
        <f>'номера продуктов'!C166</f>
        <v>Банки для продуктов</v>
      </c>
      <c r="D166" s="14" t="str">
        <f>'номера продуктов'!D166</f>
        <v>Стандартный продукт</v>
      </c>
      <c r="E166" s="8" t="str">
        <f>'номера продуктов'!E166</f>
        <v>I-82-500-БА-3</v>
      </c>
      <c r="F166" s="56">
        <f>'номера продуктов'!F166</f>
        <v>301750</v>
      </c>
      <c r="G166" s="8">
        <f>'номера продуктов'!G166</f>
        <v>31100165</v>
      </c>
      <c r="H166" s="8">
        <f>'номера продуктов'!H166</f>
        <v>500</v>
      </c>
      <c r="I166" s="14" t="str">
        <f>'номера продуктов'!I166</f>
        <v>500 мл Банка СКО</v>
      </c>
      <c r="J166" s="8">
        <f>'номера продуктов'!J166</f>
        <v>301750</v>
      </c>
      <c r="K166" s="14" t="str">
        <f>'номера продуктов'!K166</f>
        <v>I-82-500-БА-3</v>
      </c>
      <c r="L166" s="8" t="str">
        <f>'номера продуктов'!L166</f>
        <v>PB</v>
      </c>
      <c r="M166" s="8">
        <f>'номера продуктов'!M166</f>
        <v>10</v>
      </c>
      <c r="N166" s="8">
        <f>'номера продуктов'!N166</f>
        <v>255</v>
      </c>
      <c r="O166" s="8">
        <f>'номера продуктов'!O166</f>
        <v>1521</v>
      </c>
      <c r="P166" s="8" t="str">
        <f>'номера продуктов'!P166</f>
        <v>CTCL(i)9</v>
      </c>
      <c r="Q166" s="8">
        <f>'номера продуктов'!Q166</f>
        <v>9</v>
      </c>
      <c r="R166" s="11">
        <f>'номера продуктов'!R166</f>
        <v>1255</v>
      </c>
      <c r="S166" s="8" t="str">
        <f>'номера продуктов'!S166</f>
        <v>9+1</v>
      </c>
      <c r="T166" s="8">
        <f>'номера продуктов'!T166</f>
        <v>0</v>
      </c>
      <c r="U166" s="14">
        <f>'номера продуктов'!U166</f>
        <v>0</v>
      </c>
      <c r="V166" s="8">
        <f>'номера продуктов'!V166</f>
        <v>0</v>
      </c>
      <c r="W166" s="8">
        <f>'номера продуктов'!W166</f>
        <v>0</v>
      </c>
      <c r="X166" s="8">
        <f>'номера продуктов'!X166</f>
        <v>0</v>
      </c>
      <c r="Y166" s="8">
        <f>'номера продуктов'!Y166</f>
        <v>0</v>
      </c>
      <c r="Z166" s="8">
        <f>'номера продуктов'!Z166</f>
        <v>1</v>
      </c>
      <c r="AA166" s="8">
        <f>'номера продуктов'!AA166</f>
        <v>9</v>
      </c>
      <c r="AB166" s="8">
        <f>'номера продуктов'!AB166</f>
        <v>0</v>
      </c>
      <c r="AC166" s="8" t="str">
        <f>'номера продуктов'!AC166</f>
        <v>Банка стеклянная</v>
      </c>
      <c r="AD166" s="137">
        <f>'номера продуктов'!AD166</f>
        <v>0</v>
      </c>
      <c r="AE166" s="8">
        <f>'номера продуктов'!AE166</f>
        <v>0</v>
      </c>
      <c r="AF166" s="8" t="str">
        <f>'номера продуктов'!AF166</f>
        <v>ГОСТ 5717.1-2014</v>
      </c>
      <c r="AG166" s="8">
        <f>'номера продуктов'!AG166</f>
        <v>0</v>
      </c>
      <c r="AH166" s="13">
        <f>'номера продуктов'!AH166</f>
        <v>0</v>
      </c>
    </row>
    <row r="167" spans="1:34" s="16" customFormat="1" x14ac:dyDescent="0.2">
      <c r="A167" s="8">
        <f>'номера продуктов'!A167</f>
        <v>166</v>
      </c>
      <c r="B167" s="8">
        <f>'номера продуктов'!B167</f>
        <v>31</v>
      </c>
      <c r="C167" s="14" t="str">
        <f>'номера продуктов'!C167</f>
        <v>Банки для продуктов</v>
      </c>
      <c r="D167" s="14" t="str">
        <f>'номера продуктов'!D167</f>
        <v>Стандартный продукт</v>
      </c>
      <c r="E167" s="8" t="str">
        <f>'номера продуктов'!E167</f>
        <v>ТО66-480</v>
      </c>
      <c r="F167" s="56">
        <f>'номера продуктов'!F167</f>
        <v>301248</v>
      </c>
      <c r="G167" s="8">
        <f>'номера продуктов'!G167</f>
        <v>31100166</v>
      </c>
      <c r="H167" s="8">
        <f>'номера продуктов'!H167</f>
        <v>480</v>
      </c>
      <c r="I167" s="14" t="str">
        <f>'номера продуктов'!I167</f>
        <v>480 мл Банка ТО66</v>
      </c>
      <c r="J167" s="8">
        <f>'номера продуктов'!J167</f>
        <v>301248</v>
      </c>
      <c r="K167" s="14" t="str">
        <f>'номера продуктов'!K167</f>
        <v>ТО66-480</v>
      </c>
      <c r="L167" s="8" t="str">
        <f>'номера продуктов'!L167</f>
        <v>PB</v>
      </c>
      <c r="M167" s="8">
        <f>'номера продуктов'!M167</f>
        <v>10</v>
      </c>
      <c r="N167" s="8">
        <f>'номера продуктов'!N167</f>
        <v>230</v>
      </c>
      <c r="O167" s="8">
        <f>'номера продуктов'!O167</f>
        <v>2704</v>
      </c>
      <c r="P167" s="8" t="str">
        <f>'номера продуктов'!P167</f>
        <v>CTCL(i)16</v>
      </c>
      <c r="Q167" s="8">
        <f>'номера продуктов'!Q167</f>
        <v>16</v>
      </c>
      <c r="R167" s="11">
        <f>'номера продуктов'!R167</f>
        <v>2220</v>
      </c>
      <c r="S167" s="8" t="str">
        <f>'номера продуктов'!S167</f>
        <v>16+1</v>
      </c>
      <c r="T167" s="8">
        <f>'номера продуктов'!T167</f>
        <v>0</v>
      </c>
      <c r="U167" s="14">
        <f>'номера продуктов'!U167</f>
        <v>0</v>
      </c>
      <c r="V167" s="8">
        <f>'номера продуктов'!V167</f>
        <v>0</v>
      </c>
      <c r="W167" s="8">
        <f>'номера продуктов'!W167</f>
        <v>0</v>
      </c>
      <c r="X167" s="8">
        <f>'номера продуктов'!X167</f>
        <v>0</v>
      </c>
      <c r="Y167" s="8">
        <f>'номера продуктов'!Y167</f>
        <v>0</v>
      </c>
      <c r="Z167" s="8">
        <f>'номера продуктов'!Z167</f>
        <v>1</v>
      </c>
      <c r="AA167" s="8">
        <f>'номера продуктов'!AA167</f>
        <v>16</v>
      </c>
      <c r="AB167" s="8">
        <f>'номера продуктов'!AB167</f>
        <v>0</v>
      </c>
      <c r="AC167" s="8" t="str">
        <f>'номера продуктов'!AC167</f>
        <v>Банка стеклянная</v>
      </c>
      <c r="AD167" s="137">
        <f>'номера продуктов'!AD167</f>
        <v>0</v>
      </c>
      <c r="AE167" s="8">
        <f>'номера продуктов'!AE167</f>
        <v>0</v>
      </c>
      <c r="AF167" s="8" t="str">
        <f>'номера продуктов'!AF167</f>
        <v>ГОСТ 5717.1-2014</v>
      </c>
      <c r="AG167" s="8">
        <f>'номера продуктов'!AG167</f>
        <v>0</v>
      </c>
      <c r="AH167" s="13">
        <f>'номера продуктов'!AH167</f>
        <v>0</v>
      </c>
    </row>
    <row r="168" spans="1:34" s="16" customFormat="1" x14ac:dyDescent="0.2">
      <c r="A168" s="8">
        <f>'номера продуктов'!A168</f>
        <v>167</v>
      </c>
      <c r="B168" s="8">
        <f>'номера продуктов'!B168</f>
        <v>31</v>
      </c>
      <c r="C168" s="14" t="str">
        <f>'номера продуктов'!C168</f>
        <v>Банки для продуктов</v>
      </c>
      <c r="D168" s="14" t="str">
        <f>'номера продуктов'!D168</f>
        <v>Стандартный продукт</v>
      </c>
      <c r="E168" s="8" t="str">
        <f>'номера продуктов'!E168</f>
        <v>ТО66-480</v>
      </c>
      <c r="F168" s="56">
        <f>'номера продуктов'!F168</f>
        <v>301248</v>
      </c>
      <c r="G168" s="8">
        <f>'номера продуктов'!G168</f>
        <v>31100167</v>
      </c>
      <c r="H168" s="8">
        <f>'номера продуктов'!H168</f>
        <v>480</v>
      </c>
      <c r="I168" s="14" t="str">
        <f>'номера продуктов'!I168</f>
        <v>480 мл Банка ТО66</v>
      </c>
      <c r="J168" s="8">
        <f>'номера продуктов'!J168</f>
        <v>301248</v>
      </c>
      <c r="K168" s="14" t="str">
        <f>'номера продуктов'!K168</f>
        <v>ТО66-480</v>
      </c>
      <c r="L168" s="8" t="str">
        <f>'номера продуктов'!L168</f>
        <v>PB</v>
      </c>
      <c r="M168" s="8">
        <f>'номера продуктов'!M168</f>
        <v>10</v>
      </c>
      <c r="N168" s="8">
        <f>'номера продуктов'!N168</f>
        <v>230</v>
      </c>
      <c r="O168" s="8">
        <f>'номера продуктов'!O168</f>
        <v>2535</v>
      </c>
      <c r="P168" s="8" t="str">
        <f>'номера продуктов'!P168</f>
        <v>CTCL(i)15</v>
      </c>
      <c r="Q168" s="8">
        <f>'номера продуктов'!Q168</f>
        <v>15</v>
      </c>
      <c r="R168" s="11">
        <f>'номера продуктов'!R168</f>
        <v>2090</v>
      </c>
      <c r="S168" s="8" t="str">
        <f>'номера продуктов'!S168</f>
        <v>15+1</v>
      </c>
      <c r="T168" s="8">
        <f>'номера продуктов'!T168</f>
        <v>0</v>
      </c>
      <c r="U168" s="14">
        <f>'номера продуктов'!U168</f>
        <v>0</v>
      </c>
      <c r="V168" s="8">
        <f>'номера продуктов'!V168</f>
        <v>0</v>
      </c>
      <c r="W168" s="8">
        <f>'номера продуктов'!W168</f>
        <v>0</v>
      </c>
      <c r="X168" s="8">
        <f>'номера продуктов'!X168</f>
        <v>0</v>
      </c>
      <c r="Y168" s="8">
        <f>'номера продуктов'!Y168</f>
        <v>0</v>
      </c>
      <c r="Z168" s="8">
        <f>'номера продуктов'!Z168</f>
        <v>1</v>
      </c>
      <c r="AA168" s="8">
        <f>'номера продуктов'!AA168</f>
        <v>15</v>
      </c>
      <c r="AB168" s="8">
        <f>'номера продуктов'!AB168</f>
        <v>0</v>
      </c>
      <c r="AC168" s="8" t="str">
        <f>'номера продуктов'!AC168</f>
        <v>Банка стеклянная</v>
      </c>
      <c r="AD168" s="137">
        <f>'номера продуктов'!AD168</f>
        <v>0</v>
      </c>
      <c r="AE168" s="8">
        <f>'номера продуктов'!AE168</f>
        <v>0</v>
      </c>
      <c r="AF168" s="8" t="str">
        <f>'номера продуктов'!AF168</f>
        <v>ГОСТ 5717.1-2014</v>
      </c>
      <c r="AG168" s="8">
        <f>'номера продуктов'!AG168</f>
        <v>0</v>
      </c>
      <c r="AH168" s="13">
        <f>'номера продуктов'!AH168</f>
        <v>0</v>
      </c>
    </row>
    <row r="169" spans="1:34" s="16" customFormat="1" x14ac:dyDescent="0.2">
      <c r="A169" s="8">
        <f>'номера продуктов'!A169</f>
        <v>168</v>
      </c>
      <c r="B169" s="8">
        <f>'номера продуктов'!B169</f>
        <v>31</v>
      </c>
      <c r="C169" s="14" t="str">
        <f>'номера продуктов'!C169</f>
        <v>Банки для продуктов</v>
      </c>
      <c r="D169" s="14" t="str">
        <f>'номера продуктов'!D169</f>
        <v>Стандартный продукт</v>
      </c>
      <c r="E169" s="8" t="str">
        <f>'номера продуктов'!E169</f>
        <v>ТО66-480</v>
      </c>
      <c r="F169" s="56">
        <f>'номера продуктов'!F169</f>
        <v>301248</v>
      </c>
      <c r="G169" s="8">
        <f>'номера продуктов'!G169</f>
        <v>31100168</v>
      </c>
      <c r="H169" s="8">
        <f>'номера продуктов'!H169</f>
        <v>480</v>
      </c>
      <c r="I169" s="14" t="str">
        <f>'номера продуктов'!I169</f>
        <v>480 мл Банка ТО66</v>
      </c>
      <c r="J169" s="8">
        <f>'номера продуктов'!J169</f>
        <v>301248</v>
      </c>
      <c r="K169" s="14" t="str">
        <f>'номера продуктов'!K169</f>
        <v>ТО66-480</v>
      </c>
      <c r="L169" s="8" t="str">
        <f>'номера продуктов'!L169</f>
        <v>PB</v>
      </c>
      <c r="M169" s="8">
        <f>'номера продуктов'!M169</f>
        <v>10</v>
      </c>
      <c r="N169" s="8">
        <f>'номера продуктов'!N169</f>
        <v>230</v>
      </c>
      <c r="O169" s="8">
        <f>'номера продуктов'!O169</f>
        <v>2366</v>
      </c>
      <c r="P169" s="8" t="str">
        <f>'номера продуктов'!P169</f>
        <v>CTCL(i)14</v>
      </c>
      <c r="Q169" s="8">
        <f>'номера продуктов'!Q169</f>
        <v>14</v>
      </c>
      <c r="R169" s="11">
        <f>'номера продуктов'!R169</f>
        <v>1960</v>
      </c>
      <c r="S169" s="8" t="str">
        <f>'номера продуктов'!S169</f>
        <v>14+1</v>
      </c>
      <c r="T169" s="8">
        <f>'номера продуктов'!T169</f>
        <v>0</v>
      </c>
      <c r="U169" s="14">
        <f>'номера продуктов'!U169</f>
        <v>0</v>
      </c>
      <c r="V169" s="8">
        <f>'номера продуктов'!V169</f>
        <v>0</v>
      </c>
      <c r="W169" s="8">
        <f>'номера продуктов'!W169</f>
        <v>0</v>
      </c>
      <c r="X169" s="8">
        <f>'номера продуктов'!X169</f>
        <v>0</v>
      </c>
      <c r="Y169" s="8">
        <f>'номера продуктов'!Y169</f>
        <v>0</v>
      </c>
      <c r="Z169" s="8">
        <f>'номера продуктов'!Z169</f>
        <v>1</v>
      </c>
      <c r="AA169" s="8">
        <f>'номера продуктов'!AA169</f>
        <v>14</v>
      </c>
      <c r="AB169" s="8">
        <f>'номера продуктов'!AB169</f>
        <v>0</v>
      </c>
      <c r="AC169" s="8" t="str">
        <f>'номера продуктов'!AC169</f>
        <v>Банка стеклянная</v>
      </c>
      <c r="AD169" s="137">
        <f>'номера продуктов'!AD169</f>
        <v>0</v>
      </c>
      <c r="AE169" s="8">
        <f>'номера продуктов'!AE169</f>
        <v>0</v>
      </c>
      <c r="AF169" s="8" t="str">
        <f>'номера продуктов'!AF169</f>
        <v>ГОСТ 5717.1-2014</v>
      </c>
      <c r="AG169" s="8">
        <f>'номера продуктов'!AG169</f>
        <v>0</v>
      </c>
      <c r="AH169" s="13">
        <f>'номера продуктов'!AH169</f>
        <v>0</v>
      </c>
    </row>
    <row r="170" spans="1:34" s="16" customFormat="1" x14ac:dyDescent="0.2">
      <c r="A170" s="8">
        <f>'номера продуктов'!A170</f>
        <v>169</v>
      </c>
      <c r="B170" s="8">
        <f>'номера продуктов'!B170</f>
        <v>31</v>
      </c>
      <c r="C170" s="14" t="str">
        <f>'номера продуктов'!C170</f>
        <v>Банки для продуктов</v>
      </c>
      <c r="D170" s="14" t="str">
        <f>'номера продуктов'!D170</f>
        <v>Стандартный продукт</v>
      </c>
      <c r="E170" s="8" t="str">
        <f>'номера продуктов'!E170</f>
        <v>ТО66-480</v>
      </c>
      <c r="F170" s="56">
        <f>'номера продуктов'!F170</f>
        <v>301248</v>
      </c>
      <c r="G170" s="8">
        <f>'номера продуктов'!G170</f>
        <v>31100169</v>
      </c>
      <c r="H170" s="8">
        <f>'номера продуктов'!H170</f>
        <v>480</v>
      </c>
      <c r="I170" s="14" t="str">
        <f>'номера продуктов'!I170</f>
        <v>480 мл Банка ТО66</v>
      </c>
      <c r="J170" s="8">
        <f>'номера продуктов'!J170</f>
        <v>301248</v>
      </c>
      <c r="K170" s="14" t="str">
        <f>'номера продуктов'!K170</f>
        <v>ТО66-480</v>
      </c>
      <c r="L170" s="8" t="str">
        <f>'номера продуктов'!L170</f>
        <v>PB</v>
      </c>
      <c r="M170" s="8">
        <f>'номера продуктов'!M170</f>
        <v>10</v>
      </c>
      <c r="N170" s="8">
        <f>'номера продуктов'!N170</f>
        <v>230</v>
      </c>
      <c r="O170" s="8">
        <f>'номера продуктов'!O170</f>
        <v>1690</v>
      </c>
      <c r="P170" s="8" t="str">
        <f>'номера продуктов'!P170</f>
        <v>CTCL(i)10</v>
      </c>
      <c r="Q170" s="8">
        <f>'номера продуктов'!Q170</f>
        <v>10</v>
      </c>
      <c r="R170" s="11">
        <f>'номера продуктов'!R170</f>
        <v>1690</v>
      </c>
      <c r="S170" s="8" t="str">
        <f>'номера продуктов'!S170</f>
        <v>10+1</v>
      </c>
      <c r="T170" s="8">
        <f>'номера продуктов'!T170</f>
        <v>0</v>
      </c>
      <c r="U170" s="14">
        <f>'номера продуктов'!U170</f>
        <v>0</v>
      </c>
      <c r="V170" s="8">
        <f>'номера продуктов'!V170</f>
        <v>0</v>
      </c>
      <c r="W170" s="8">
        <f>'номера продуктов'!W170</f>
        <v>0</v>
      </c>
      <c r="X170" s="8">
        <f>'номера продуктов'!X170</f>
        <v>0</v>
      </c>
      <c r="Y170" s="8">
        <f>'номера продуктов'!Y170</f>
        <v>0</v>
      </c>
      <c r="Z170" s="8">
        <f>'номера продуктов'!Z170</f>
        <v>1</v>
      </c>
      <c r="AA170" s="8">
        <f>'номера продуктов'!AA170</f>
        <v>10</v>
      </c>
      <c r="AB170" s="8">
        <f>'номера продуктов'!AB170</f>
        <v>0</v>
      </c>
      <c r="AC170" s="8" t="str">
        <f>'номера продуктов'!AC170</f>
        <v>Банка стеклянная</v>
      </c>
      <c r="AD170" s="137">
        <f>'номера продуктов'!AD170</f>
        <v>0</v>
      </c>
      <c r="AE170" s="8">
        <f>'номера продуктов'!AE170</f>
        <v>0</v>
      </c>
      <c r="AF170" s="8" t="str">
        <f>'номера продуктов'!AF170</f>
        <v>ГОСТ 5717.1-2014</v>
      </c>
      <c r="AG170" s="8">
        <f>'номера продуктов'!AG170</f>
        <v>0</v>
      </c>
      <c r="AH170" s="13">
        <f>'номера продуктов'!AH170</f>
        <v>0</v>
      </c>
    </row>
    <row r="171" spans="1:34" s="16" customFormat="1" x14ac:dyDescent="0.2">
      <c r="A171" s="8">
        <f>'номера продуктов'!A171</f>
        <v>170</v>
      </c>
      <c r="B171" s="8">
        <f>'номера продуктов'!B171</f>
        <v>31</v>
      </c>
      <c r="C171" s="14" t="str">
        <f>'номера продуктов'!C171</f>
        <v>Банки для продуктов</v>
      </c>
      <c r="D171" s="14" t="str">
        <f>'номера продуктов'!D171</f>
        <v>Стандартный продукт</v>
      </c>
      <c r="E171" s="8" t="str">
        <f>'номера продуктов'!E171</f>
        <v>III-2-82-500-БА-2</v>
      </c>
      <c r="F171" s="56">
        <f>'номера продуктов'!F171</f>
        <v>301850</v>
      </c>
      <c r="G171" s="8">
        <f>'номера продуктов'!G171</f>
        <v>31100170</v>
      </c>
      <c r="H171" s="8">
        <f>'номера продуктов'!H171</f>
        <v>500</v>
      </c>
      <c r="I171" s="14" t="str">
        <f>'номера продуктов'!I171</f>
        <v>500 мл Банка ТО82</v>
      </c>
      <c r="J171" s="8">
        <f>'номера продуктов'!J171</f>
        <v>301850</v>
      </c>
      <c r="K171" s="14" t="str">
        <f>'номера продуктов'!K171</f>
        <v>III-2-82-500-БА-2</v>
      </c>
      <c r="L171" s="8" t="str">
        <f>'номера продуктов'!L171</f>
        <v>PB</v>
      </c>
      <c r="M171" s="8">
        <f>'номера продуктов'!M171</f>
        <v>10</v>
      </c>
      <c r="N171" s="8">
        <f>'номера продуктов'!N171</f>
        <v>325</v>
      </c>
      <c r="O171" s="8">
        <f>'номера продуктов'!O171</f>
        <v>2535</v>
      </c>
      <c r="P171" s="8" t="str">
        <f>'номера продуктов'!P171</f>
        <v>CTCL(i)15</v>
      </c>
      <c r="Q171" s="8">
        <f>'номера продуктов'!Q171</f>
        <v>15</v>
      </c>
      <c r="R171" s="11">
        <f>'номера продуктов'!R171</f>
        <v>2070</v>
      </c>
      <c r="S171" s="8" t="str">
        <f>'номера продуктов'!S171</f>
        <v>15+1</v>
      </c>
      <c r="T171" s="8">
        <f>'номера продуктов'!T171</f>
        <v>0</v>
      </c>
      <c r="U171" s="14">
        <f>'номера продуктов'!U171</f>
        <v>0</v>
      </c>
      <c r="V171" s="8">
        <f>'номера продуктов'!V171</f>
        <v>0</v>
      </c>
      <c r="W171" s="8">
        <f>'номера продуктов'!W171</f>
        <v>0</v>
      </c>
      <c r="X171" s="8">
        <f>'номера продуктов'!X171</f>
        <v>0</v>
      </c>
      <c r="Y171" s="8">
        <f>'номера продуктов'!Y171</f>
        <v>0</v>
      </c>
      <c r="Z171" s="8">
        <f>'номера продуктов'!Z171</f>
        <v>1</v>
      </c>
      <c r="AA171" s="8">
        <f>'номера продуктов'!AA171</f>
        <v>15</v>
      </c>
      <c r="AB171" s="8">
        <f>'номера продуктов'!AB171</f>
        <v>0</v>
      </c>
      <c r="AC171" s="8" t="str">
        <f>'номера продуктов'!AC171</f>
        <v>Банка стеклянная</v>
      </c>
      <c r="AD171" s="137">
        <f>'номера продуктов'!AD171</f>
        <v>0</v>
      </c>
      <c r="AE171" s="8">
        <f>'номера продуктов'!AE171</f>
        <v>0</v>
      </c>
      <c r="AF171" s="8" t="str">
        <f>'номера продуктов'!AF171</f>
        <v>ГОСТ 5717.1-2014</v>
      </c>
      <c r="AG171" s="8" t="str">
        <f>'номера продуктов'!AG171</f>
        <v>СТО 99982965-002-2009</v>
      </c>
      <c r="AH171" s="13">
        <f>'номера продуктов'!AH171</f>
        <v>0</v>
      </c>
    </row>
    <row r="172" spans="1:34" s="16" customFormat="1" x14ac:dyDescent="0.2">
      <c r="A172" s="8">
        <f>'номера продуктов'!A172</f>
        <v>171</v>
      </c>
      <c r="B172" s="8">
        <f>'номера продуктов'!B172</f>
        <v>31</v>
      </c>
      <c r="C172" s="14" t="str">
        <f>'номера продуктов'!C172</f>
        <v>Банки для продуктов</v>
      </c>
      <c r="D172" s="14" t="str">
        <f>'номера продуктов'!D172</f>
        <v>Стандартный продукт</v>
      </c>
      <c r="E172" s="8" t="str">
        <f>'номера продуктов'!E172</f>
        <v>III-2-82-500-БА-2</v>
      </c>
      <c r="F172" s="56">
        <f>'номера продуктов'!F172</f>
        <v>301850</v>
      </c>
      <c r="G172" s="8">
        <f>'номера продуктов'!G172</f>
        <v>31100171</v>
      </c>
      <c r="H172" s="8">
        <f>'номера продуктов'!H172</f>
        <v>500</v>
      </c>
      <c r="I172" s="14" t="str">
        <f>'номера продуктов'!I172</f>
        <v>500 мл Банка ТО82</v>
      </c>
      <c r="J172" s="8">
        <f>'номера продуктов'!J172</f>
        <v>301850</v>
      </c>
      <c r="K172" s="14" t="str">
        <f>'номера продуктов'!K172</f>
        <v>III-2-82-500-БА-2</v>
      </c>
      <c r="L172" s="8" t="str">
        <f>'номера продуктов'!L172</f>
        <v>PB</v>
      </c>
      <c r="M172" s="8">
        <f>'номера продуктов'!M172</f>
        <v>10</v>
      </c>
      <c r="N172" s="8">
        <f>'номера продуктов'!N172</f>
        <v>325</v>
      </c>
      <c r="O172" s="8">
        <f>'номера продуктов'!O172</f>
        <v>1560</v>
      </c>
      <c r="P172" s="8" t="str">
        <f>'номера продуктов'!P172</f>
        <v>CTCL(e)12</v>
      </c>
      <c r="Q172" s="8">
        <f>'номера продуктов'!Q172</f>
        <v>12</v>
      </c>
      <c r="R172" s="11">
        <f>'номера продуктов'!R172</f>
        <v>1687</v>
      </c>
      <c r="S172" s="8" t="str">
        <f>'номера продуктов'!S172</f>
        <v>12+1</v>
      </c>
      <c r="T172" s="8">
        <f>'номера продуктов'!T172</f>
        <v>0</v>
      </c>
      <c r="U172" s="14">
        <f>'номера продуктов'!U172</f>
        <v>0</v>
      </c>
      <c r="V172" s="8">
        <f>'номера продуктов'!V172</f>
        <v>0</v>
      </c>
      <c r="W172" s="8">
        <f>'номера продуктов'!W172</f>
        <v>0</v>
      </c>
      <c r="X172" s="8">
        <f>'номера продуктов'!X172</f>
        <v>0</v>
      </c>
      <c r="Y172" s="8">
        <f>'номера продуктов'!Y172</f>
        <v>0</v>
      </c>
      <c r="Z172" s="8">
        <f>'номера продуктов'!Z172</f>
        <v>1</v>
      </c>
      <c r="AA172" s="8">
        <f>'номера продуктов'!AA172</f>
        <v>12</v>
      </c>
      <c r="AB172" s="8">
        <f>'номера продуктов'!AB172</f>
        <v>0</v>
      </c>
      <c r="AC172" s="8" t="str">
        <f>'номера продуктов'!AC172</f>
        <v>Банка стеклянная</v>
      </c>
      <c r="AD172" s="137">
        <f>'номера продуктов'!AD172</f>
        <v>0</v>
      </c>
      <c r="AE172" s="8">
        <f>'номера продуктов'!AE172</f>
        <v>0</v>
      </c>
      <c r="AF172" s="8" t="str">
        <f>'номера продуктов'!AF172</f>
        <v>ГОСТ 5717.1-2014</v>
      </c>
      <c r="AG172" s="8" t="str">
        <f>'номера продуктов'!AG172</f>
        <v>СТО 99982965-002-2009</v>
      </c>
      <c r="AH172" s="13">
        <f>'номера продуктов'!AH172</f>
        <v>0</v>
      </c>
    </row>
    <row r="173" spans="1:34" s="16" customFormat="1" x14ac:dyDescent="0.2">
      <c r="A173" s="8">
        <f>'номера продуктов'!A173</f>
        <v>172</v>
      </c>
      <c r="B173" s="8">
        <f>'номера продуктов'!B173</f>
        <v>31</v>
      </c>
      <c r="C173" s="14" t="str">
        <f>'номера продуктов'!C173</f>
        <v>Банки для продуктов</v>
      </c>
      <c r="D173" s="14" t="str">
        <f>'номера продуктов'!D173</f>
        <v>Стандартный продукт</v>
      </c>
      <c r="E173" s="8" t="str">
        <f>'номера продуктов'!E173</f>
        <v>III-2-82-500-БА-2</v>
      </c>
      <c r="F173" s="56">
        <f>'номера продуктов'!F173</f>
        <v>301850</v>
      </c>
      <c r="G173" s="8">
        <f>'номера продуктов'!G173</f>
        <v>31100172</v>
      </c>
      <c r="H173" s="8">
        <f>'номера продуктов'!H173</f>
        <v>500</v>
      </c>
      <c r="I173" s="14" t="str">
        <f>'номера продуктов'!I173</f>
        <v>500 мл Банка ТО82</v>
      </c>
      <c r="J173" s="8">
        <f>'номера продуктов'!J173</f>
        <v>301850</v>
      </c>
      <c r="K173" s="14" t="str">
        <f>'номера продуктов'!K173</f>
        <v>III-2-82-500-БА-2</v>
      </c>
      <c r="L173" s="8" t="str">
        <f>'номера продуктов'!L173</f>
        <v>PB</v>
      </c>
      <c r="M173" s="8">
        <f>'номера продуктов'!M173</f>
        <v>10</v>
      </c>
      <c r="N173" s="8">
        <f>'номера продуктов'!N173</f>
        <v>325</v>
      </c>
      <c r="O173" s="8">
        <f>'номера продуктов'!O173</f>
        <v>2366</v>
      </c>
      <c r="P173" s="8" t="str">
        <f>'номера продуктов'!P173</f>
        <v>CTIN(i)14</v>
      </c>
      <c r="Q173" s="8">
        <f>'номера продуктов'!Q173</f>
        <v>14</v>
      </c>
      <c r="R173" s="11">
        <f>'номера продуктов'!R173</f>
        <v>1940</v>
      </c>
      <c r="S173" s="8">
        <f>'номера продуктов'!S173</f>
        <v>14</v>
      </c>
      <c r="T173" s="8">
        <f>'номера продуктов'!T173</f>
        <v>0</v>
      </c>
      <c r="U173" s="14">
        <f>'номера продуктов'!U173</f>
        <v>0</v>
      </c>
      <c r="V173" s="8">
        <f>'номера продуктов'!V173</f>
        <v>0</v>
      </c>
      <c r="W173" s="8">
        <f>'номера продуктов'!W173</f>
        <v>0</v>
      </c>
      <c r="X173" s="8">
        <f>'номера продуктов'!X173</f>
        <v>0</v>
      </c>
      <c r="Y173" s="8">
        <f>'номера продуктов'!Y173</f>
        <v>0</v>
      </c>
      <c r="Z173" s="8">
        <f>'номера продуктов'!Z173</f>
        <v>14</v>
      </c>
      <c r="AA173" s="8">
        <f>'номера продуктов'!AA173</f>
        <v>1</v>
      </c>
      <c r="AB173" s="8">
        <f>'номера продуктов'!AB173</f>
        <v>0</v>
      </c>
      <c r="AC173" s="8" t="str">
        <f>'номера продуктов'!AC173</f>
        <v>Банка стеклянная</v>
      </c>
      <c r="AD173" s="137">
        <f>'номера продуктов'!AD173</f>
        <v>0</v>
      </c>
      <c r="AE173" s="8">
        <f>'номера продуктов'!AE173</f>
        <v>0</v>
      </c>
      <c r="AF173" s="8" t="str">
        <f>'номера продуктов'!AF173</f>
        <v>ГОСТ 5717.1-2014</v>
      </c>
      <c r="AG173" s="8" t="str">
        <f>'номера продуктов'!AG173</f>
        <v>СТО 99982965-002-2009</v>
      </c>
      <c r="AH173" s="13">
        <f>'номера продуктов'!AH173</f>
        <v>0</v>
      </c>
    </row>
    <row r="174" spans="1:34" s="16" customFormat="1" x14ac:dyDescent="0.2">
      <c r="A174" s="8">
        <f>'номера продуктов'!A174</f>
        <v>173</v>
      </c>
      <c r="B174" s="8">
        <f>'номера продуктов'!B174</f>
        <v>31</v>
      </c>
      <c r="C174" s="14" t="str">
        <f>'номера продуктов'!C174</f>
        <v>Банки для продуктов</v>
      </c>
      <c r="D174" s="14" t="str">
        <f>'номера продуктов'!D174</f>
        <v>Стандартный продукт</v>
      </c>
      <c r="E174" s="8" t="str">
        <f>'номера продуктов'!E174</f>
        <v>I-58-250-БА-5</v>
      </c>
      <c r="F174" s="56">
        <f>'номера продуктов'!F174</f>
        <v>302025</v>
      </c>
      <c r="G174" s="8">
        <f>'номера продуктов'!G174</f>
        <v>31100173</v>
      </c>
      <c r="H174" s="8">
        <f>'номера продуктов'!H174</f>
        <v>250</v>
      </c>
      <c r="I174" s="14" t="str">
        <f>'номера продуктов'!I174</f>
        <v>250 мл Банка СКО</v>
      </c>
      <c r="J174" s="8">
        <f>'номера продуктов'!J174</f>
        <v>302025</v>
      </c>
      <c r="K174" s="14" t="str">
        <f>'номера продуктов'!K174</f>
        <v>I-58-250-БА-5</v>
      </c>
      <c r="L174" s="8" t="str">
        <f>'номера продуктов'!L174</f>
        <v>PB</v>
      </c>
      <c r="M174" s="8">
        <f>'номера продуктов'!M174</f>
        <v>10</v>
      </c>
      <c r="N174" s="8">
        <f>'номера продуктов'!N174</f>
        <v>170</v>
      </c>
      <c r="O174" s="8">
        <f>'номера продуктов'!O174</f>
        <v>3855</v>
      </c>
      <c r="P174" s="8" t="str">
        <f>'номера продуктов'!P174</f>
        <v>CTCL(i)15</v>
      </c>
      <c r="Q174" s="8">
        <f>'номера продуктов'!Q174</f>
        <v>15</v>
      </c>
      <c r="R174" s="11">
        <f>'номера продуктов'!R174</f>
        <v>1712</v>
      </c>
      <c r="S174" s="8" t="str">
        <f>'номера продуктов'!S174</f>
        <v>15+1</v>
      </c>
      <c r="T174" s="8">
        <f>'номера продуктов'!T174</f>
        <v>0</v>
      </c>
      <c r="U174" s="14">
        <f>'номера продуктов'!U174</f>
        <v>0</v>
      </c>
      <c r="V174" s="8">
        <f>'номера продуктов'!V174</f>
        <v>0</v>
      </c>
      <c r="W174" s="8">
        <f>'номера продуктов'!W174</f>
        <v>0</v>
      </c>
      <c r="X174" s="8">
        <f>'номера продуктов'!X174</f>
        <v>0</v>
      </c>
      <c r="Y174" s="8">
        <f>'номера продуктов'!Y174</f>
        <v>0</v>
      </c>
      <c r="Z174" s="8">
        <f>'номера продуктов'!Z174</f>
        <v>1</v>
      </c>
      <c r="AA174" s="8">
        <f>'номера продуктов'!AA174</f>
        <v>15</v>
      </c>
      <c r="AB174" s="8">
        <f>'номера продуктов'!AB174</f>
        <v>0</v>
      </c>
      <c r="AC174" s="8" t="str">
        <f>'номера продуктов'!AC174</f>
        <v>Банка стеклянная</v>
      </c>
      <c r="AD174" s="137">
        <f>'номера продуктов'!AD174</f>
        <v>0</v>
      </c>
      <c r="AE174" s="8">
        <f>'номера продуктов'!AE174</f>
        <v>0</v>
      </c>
      <c r="AF174" s="8" t="str">
        <f>'номера продуктов'!AF174</f>
        <v>ГОСТ 5717.1-2014</v>
      </c>
      <c r="AG174" s="8">
        <f>'номера продуктов'!AG174</f>
        <v>0</v>
      </c>
      <c r="AH174" s="13">
        <f>'номера продуктов'!AH174</f>
        <v>0</v>
      </c>
    </row>
    <row r="175" spans="1:34" s="16" customFormat="1" x14ac:dyDescent="0.2">
      <c r="A175" s="8">
        <f>'номера продуктов'!A175</f>
        <v>174</v>
      </c>
      <c r="B175" s="8">
        <f>'номера продуктов'!B175</f>
        <v>31</v>
      </c>
      <c r="C175" s="14" t="str">
        <f>'номера продуктов'!C175</f>
        <v>Банки для продуктов</v>
      </c>
      <c r="D175" s="14" t="str">
        <f>'номера продуктов'!D175</f>
        <v>Стандартный продукт</v>
      </c>
      <c r="E175" s="8" t="str">
        <f>'номера продуктов'!E175</f>
        <v>I-58-250-БА-5</v>
      </c>
      <c r="F175" s="56">
        <f>'номера продуктов'!F175</f>
        <v>302025</v>
      </c>
      <c r="G175" s="8">
        <f>'номера продуктов'!G175</f>
        <v>31100174</v>
      </c>
      <c r="H175" s="8">
        <f>'номера продуктов'!H175</f>
        <v>250</v>
      </c>
      <c r="I175" s="14" t="str">
        <f>'номера продуктов'!I175</f>
        <v>250 мл Банка СКО</v>
      </c>
      <c r="J175" s="8">
        <f>'номера продуктов'!J175</f>
        <v>302025</v>
      </c>
      <c r="K175" s="14" t="str">
        <f>'номера продуктов'!K175</f>
        <v>I-58-250-БА-5</v>
      </c>
      <c r="L175" s="8" t="str">
        <f>'номера продуктов'!L175</f>
        <v>PB</v>
      </c>
      <c r="M175" s="8">
        <f>'номера продуктов'!M175</f>
        <v>10</v>
      </c>
      <c r="N175" s="8">
        <f>'номера продуктов'!N175</f>
        <v>170</v>
      </c>
      <c r="O175" s="8">
        <f>'номера продуктов'!O175</f>
        <v>4369</v>
      </c>
      <c r="P175" s="8" t="str">
        <f>'номера продуктов'!P175</f>
        <v>CTCL(i)17</v>
      </c>
      <c r="Q175" s="8">
        <f>'номера продуктов'!Q175</f>
        <v>17</v>
      </c>
      <c r="R175" s="11">
        <f>'номера продуктов'!R175</f>
        <v>1920</v>
      </c>
      <c r="S175" s="8" t="str">
        <f>'номера продуктов'!S175</f>
        <v>17+1</v>
      </c>
      <c r="T175" s="8">
        <f>'номера продуктов'!T175</f>
        <v>0</v>
      </c>
      <c r="U175" s="14">
        <f>'номера продуктов'!U175</f>
        <v>0</v>
      </c>
      <c r="V175" s="8">
        <f>'номера продуктов'!V175</f>
        <v>0</v>
      </c>
      <c r="W175" s="8">
        <f>'номера продуктов'!W175</f>
        <v>0</v>
      </c>
      <c r="X175" s="8">
        <f>'номера продуктов'!X175</f>
        <v>0</v>
      </c>
      <c r="Y175" s="8">
        <f>'номера продуктов'!Y175</f>
        <v>0</v>
      </c>
      <c r="Z175" s="8">
        <f>'номера продуктов'!Z175</f>
        <v>1</v>
      </c>
      <c r="AA175" s="8">
        <f>'номера продуктов'!AA175</f>
        <v>17</v>
      </c>
      <c r="AB175" s="8">
        <f>'номера продуктов'!AB175</f>
        <v>0</v>
      </c>
      <c r="AC175" s="8" t="str">
        <f>'номера продуктов'!AC175</f>
        <v>Банка стеклянная</v>
      </c>
      <c r="AD175" s="137">
        <f>'номера продуктов'!AD175</f>
        <v>0</v>
      </c>
      <c r="AE175" s="8">
        <f>'номера продуктов'!AE175</f>
        <v>0</v>
      </c>
      <c r="AF175" s="8" t="str">
        <f>'номера продуктов'!AF175</f>
        <v>ГОСТ 5717.1-2014</v>
      </c>
      <c r="AG175" s="8">
        <f>'номера продуктов'!AG175</f>
        <v>0</v>
      </c>
      <c r="AH175" s="13">
        <f>'номера продуктов'!AH175</f>
        <v>0</v>
      </c>
    </row>
    <row r="176" spans="1:34" s="16" customFormat="1" x14ac:dyDescent="0.2">
      <c r="A176" s="8">
        <f>'номера продуктов'!A176</f>
        <v>175</v>
      </c>
      <c r="B176" s="8">
        <f>'номера продуктов'!B176</f>
        <v>31</v>
      </c>
      <c r="C176" s="14" t="str">
        <f>'номера продуктов'!C176</f>
        <v>Банки для продуктов</v>
      </c>
      <c r="D176" s="14" t="str">
        <f>'номера продуктов'!D176</f>
        <v>Стандартный продукт</v>
      </c>
      <c r="E176" s="8" t="str">
        <f>'номера продуктов'!E176</f>
        <v>III-3-58-250-БА-6</v>
      </c>
      <c r="F176" s="56">
        <f>'номера продуктов'!F176</f>
        <v>302125</v>
      </c>
      <c r="G176" s="8">
        <f>'номера продуктов'!G176</f>
        <v>31100175</v>
      </c>
      <c r="H176" s="8">
        <f>'номера продуктов'!H176</f>
        <v>250</v>
      </c>
      <c r="I176" s="14" t="str">
        <f>'номера продуктов'!I176</f>
        <v>250 мл Банка ТО</v>
      </c>
      <c r="J176" s="8">
        <f>'номера продуктов'!J176</f>
        <v>302125</v>
      </c>
      <c r="K176" s="14" t="str">
        <f>'номера продуктов'!K176</f>
        <v>III-3-58-250-БА-6</v>
      </c>
      <c r="L176" s="8" t="str">
        <f>'номера продуктов'!L176</f>
        <v>PB</v>
      </c>
      <c r="M176" s="8">
        <f>'номера продуктов'!M176</f>
        <v>10</v>
      </c>
      <c r="N176" s="8">
        <f>'номера продуктов'!N176</f>
        <v>180</v>
      </c>
      <c r="O176" s="8">
        <f>'номера продуктов'!O176</f>
        <v>4369</v>
      </c>
      <c r="P176" s="8" t="str">
        <f>'номера продуктов'!P176</f>
        <v>CTCL(i)17</v>
      </c>
      <c r="Q176" s="8">
        <f>'номера продуктов'!Q176</f>
        <v>17</v>
      </c>
      <c r="R176" s="11">
        <f>'номера продуктов'!R176</f>
        <v>1985</v>
      </c>
      <c r="S176" s="8" t="str">
        <f>'номера продуктов'!S176</f>
        <v>17+1</v>
      </c>
      <c r="T176" s="8">
        <f>'номера продуктов'!T176</f>
        <v>0</v>
      </c>
      <c r="U176" s="14">
        <f>'номера продуктов'!U176</f>
        <v>0</v>
      </c>
      <c r="V176" s="8">
        <f>'номера продуктов'!V176</f>
        <v>0</v>
      </c>
      <c r="W176" s="8">
        <f>'номера продуктов'!W176</f>
        <v>0</v>
      </c>
      <c r="X176" s="8">
        <f>'номера продуктов'!X176</f>
        <v>0</v>
      </c>
      <c r="Y176" s="8">
        <f>'номера продуктов'!Y176</f>
        <v>0</v>
      </c>
      <c r="Z176" s="8">
        <f>'номера продуктов'!Z176</f>
        <v>1</v>
      </c>
      <c r="AA176" s="8">
        <f>'номера продуктов'!AA176</f>
        <v>17</v>
      </c>
      <c r="AB176" s="8">
        <f>'номера продуктов'!AB176</f>
        <v>0</v>
      </c>
      <c r="AC176" s="8" t="str">
        <f>'номера продуктов'!AC176</f>
        <v>Банка стеклянная</v>
      </c>
      <c r="AD176" s="137">
        <f>'номера продуктов'!AD176</f>
        <v>0</v>
      </c>
      <c r="AE176" s="8">
        <f>'номера продуктов'!AE176</f>
        <v>0</v>
      </c>
      <c r="AF176" s="8" t="str">
        <f>'номера продуктов'!AF176</f>
        <v>ГОСТ 5717.1-2014</v>
      </c>
      <c r="AG176" s="8">
        <f>'номера продуктов'!AG176</f>
        <v>0</v>
      </c>
      <c r="AH176" s="13">
        <f>'номера продуктов'!AH176</f>
        <v>0</v>
      </c>
    </row>
    <row r="177" spans="1:34" s="16" customFormat="1" x14ac:dyDescent="0.2">
      <c r="A177" s="8">
        <f>'номера продуктов'!A177</f>
        <v>176</v>
      </c>
      <c r="B177" s="8">
        <f>'номера продуктов'!B177</f>
        <v>31</v>
      </c>
      <c r="C177" s="14" t="str">
        <f>'номера продуктов'!C177</f>
        <v>Банки для продуктов</v>
      </c>
      <c r="D177" s="14" t="str">
        <f>'номера продуктов'!D177</f>
        <v>Стандартный продукт</v>
      </c>
      <c r="E177" s="8" t="str">
        <f>'номера продуктов'!E177</f>
        <v>III-3-58-250-БА-6</v>
      </c>
      <c r="F177" s="56">
        <f>'номера продуктов'!F177</f>
        <v>302125</v>
      </c>
      <c r="G177" s="8">
        <f>'номера продуктов'!G177</f>
        <v>31100176</v>
      </c>
      <c r="H177" s="8">
        <f>'номера продуктов'!H177</f>
        <v>250</v>
      </c>
      <c r="I177" s="14" t="str">
        <f>'номера продуктов'!I177</f>
        <v>250 мл Банка ТО</v>
      </c>
      <c r="J177" s="8">
        <f>'номера продуктов'!J177</f>
        <v>302125</v>
      </c>
      <c r="K177" s="14" t="str">
        <f>'номера продуктов'!K177</f>
        <v>III-3-58-250-БА-6</v>
      </c>
      <c r="L177" s="8" t="str">
        <f>'номера продуктов'!L177</f>
        <v>PB</v>
      </c>
      <c r="M177" s="8">
        <f>'номера продуктов'!M177</f>
        <v>10</v>
      </c>
      <c r="N177" s="8">
        <f>'номера продуктов'!N177</f>
        <v>180</v>
      </c>
      <c r="O177" s="8">
        <f>'номера продуктов'!O177</f>
        <v>3855</v>
      </c>
      <c r="P177" s="8" t="str">
        <f>'номера продуктов'!P177</f>
        <v>CTCL(i)15</v>
      </c>
      <c r="Q177" s="8">
        <f>'номера продуктов'!Q177</f>
        <v>15</v>
      </c>
      <c r="R177" s="11">
        <f>'номера продуктов'!R177</f>
        <v>1770</v>
      </c>
      <c r="S177" s="8" t="str">
        <f>'номера продуктов'!S177</f>
        <v>15+1</v>
      </c>
      <c r="T177" s="8">
        <f>'номера продуктов'!T177</f>
        <v>0</v>
      </c>
      <c r="U177" s="14">
        <f>'номера продуктов'!U177</f>
        <v>0</v>
      </c>
      <c r="V177" s="8">
        <f>'номера продуктов'!V177</f>
        <v>0</v>
      </c>
      <c r="W177" s="8">
        <f>'номера продуктов'!W177</f>
        <v>0</v>
      </c>
      <c r="X177" s="8">
        <f>'номера продуктов'!X177</f>
        <v>0</v>
      </c>
      <c r="Y177" s="8">
        <f>'номера продуктов'!Y177</f>
        <v>0</v>
      </c>
      <c r="Z177" s="8">
        <f>'номера продуктов'!Z177</f>
        <v>1</v>
      </c>
      <c r="AA177" s="8">
        <f>'номера продуктов'!AA177</f>
        <v>15</v>
      </c>
      <c r="AB177" s="8">
        <f>'номера продуктов'!AB177</f>
        <v>0</v>
      </c>
      <c r="AC177" s="8" t="str">
        <f>'номера продуктов'!AC177</f>
        <v>Банка стеклянная</v>
      </c>
      <c r="AD177" s="137">
        <f>'номера продуктов'!AD177</f>
        <v>0</v>
      </c>
      <c r="AE177" s="8">
        <f>'номера продуктов'!AE177</f>
        <v>0</v>
      </c>
      <c r="AF177" s="8" t="str">
        <f>'номера продуктов'!AF177</f>
        <v>ГОСТ 5717.1-2014</v>
      </c>
      <c r="AG177" s="8">
        <f>'номера продуктов'!AG177</f>
        <v>0</v>
      </c>
      <c r="AH177" s="13">
        <f>'номера продуктов'!AH177</f>
        <v>0</v>
      </c>
    </row>
    <row r="178" spans="1:34" s="16" customFormat="1" x14ac:dyDescent="0.2">
      <c r="A178" s="8">
        <f>'номера продуктов'!A178</f>
        <v>177</v>
      </c>
      <c r="B178" s="8">
        <f>'номера продуктов'!B178</f>
        <v>31</v>
      </c>
      <c r="C178" s="14" t="str">
        <f>'номера продуктов'!C178</f>
        <v>Банки для продуктов</v>
      </c>
      <c r="D178" s="14" t="str">
        <f>'номера продуктов'!D178</f>
        <v>Стандартный продукт</v>
      </c>
      <c r="E178" s="8" t="str">
        <f>'номера продуктов'!E178</f>
        <v>III-3-58-250-БА-6</v>
      </c>
      <c r="F178" s="56">
        <f>'номера продуктов'!F178</f>
        <v>302125</v>
      </c>
      <c r="G178" s="8">
        <f>'номера продуктов'!G178</f>
        <v>31100177</v>
      </c>
      <c r="H178" s="8">
        <f>'номера продуктов'!H178</f>
        <v>250</v>
      </c>
      <c r="I178" s="14" t="str">
        <f>'номера продуктов'!I178</f>
        <v>250 мл Банка ТО</v>
      </c>
      <c r="J178" s="8">
        <f>'номера продуктов'!J178</f>
        <v>302125</v>
      </c>
      <c r="K178" s="14" t="str">
        <f>'номера продуктов'!K178</f>
        <v>III-3-58-250-БА-6</v>
      </c>
      <c r="L178" s="8" t="str">
        <f>'номера продуктов'!L178</f>
        <v>PB</v>
      </c>
      <c r="M178" s="8">
        <f>'номера продуктов'!M178</f>
        <v>10</v>
      </c>
      <c r="N178" s="8">
        <f>'номера продуктов'!N178</f>
        <v>180</v>
      </c>
      <c r="O178" s="8">
        <f>'номера продуктов'!O178</f>
        <v>3084</v>
      </c>
      <c r="P178" s="8" t="str">
        <f>'номера продуктов'!P178</f>
        <v>CTCL(i)12</v>
      </c>
      <c r="Q178" s="8">
        <f>'номера продуктов'!Q178</f>
        <v>12</v>
      </c>
      <c r="R178" s="11">
        <f>'номера продуктов'!R178</f>
        <v>1450</v>
      </c>
      <c r="S178" s="8" t="str">
        <f>'номера продуктов'!S178</f>
        <v>12+1</v>
      </c>
      <c r="T178" s="8">
        <f>'номера продуктов'!T178</f>
        <v>0</v>
      </c>
      <c r="U178" s="14">
        <f>'номера продуктов'!U178</f>
        <v>0</v>
      </c>
      <c r="V178" s="8">
        <f>'номера продуктов'!V178</f>
        <v>0</v>
      </c>
      <c r="W178" s="8">
        <f>'номера продуктов'!W178</f>
        <v>0</v>
      </c>
      <c r="X178" s="8">
        <f>'номера продуктов'!X178</f>
        <v>0</v>
      </c>
      <c r="Y178" s="8">
        <f>'номера продуктов'!Y178</f>
        <v>0</v>
      </c>
      <c r="Z178" s="8">
        <f>'номера продуктов'!Z178</f>
        <v>1</v>
      </c>
      <c r="AA178" s="8">
        <f>'номера продуктов'!AA178</f>
        <v>12</v>
      </c>
      <c r="AB178" s="8">
        <f>'номера продуктов'!AB178</f>
        <v>0</v>
      </c>
      <c r="AC178" s="8" t="str">
        <f>'номера продуктов'!AC178</f>
        <v>Банка стеклянная</v>
      </c>
      <c r="AD178" s="137">
        <f>'номера продуктов'!AD178</f>
        <v>0</v>
      </c>
      <c r="AE178" s="8">
        <f>'номера продуктов'!AE178</f>
        <v>0</v>
      </c>
      <c r="AF178" s="8" t="str">
        <f>'номера продуктов'!AF178</f>
        <v>ГОСТ 5717.1-2014</v>
      </c>
      <c r="AG178" s="8">
        <f>'номера продуктов'!AG178</f>
        <v>0</v>
      </c>
      <c r="AH178" s="13">
        <f>'номера продуктов'!AH178</f>
        <v>0</v>
      </c>
    </row>
    <row r="179" spans="1:34" s="16" customFormat="1" x14ac:dyDescent="0.2">
      <c r="A179" s="8">
        <f>'номера продуктов'!A179</f>
        <v>178</v>
      </c>
      <c r="B179" s="8">
        <f>'номера продуктов'!B179</f>
        <v>31</v>
      </c>
      <c r="C179" s="14" t="str">
        <f>'номера продуктов'!C179</f>
        <v>Банки для продуктов</v>
      </c>
      <c r="D179" s="14" t="str">
        <f>'номера продуктов'!D179</f>
        <v>Стандартный продукт</v>
      </c>
      <c r="E179" s="8" t="str">
        <f>'номера продуктов'!E179</f>
        <v>III-2-82-650-БА-4</v>
      </c>
      <c r="F179" s="56">
        <f>'номера продуктов'!F179</f>
        <v>302265</v>
      </c>
      <c r="G179" s="8">
        <f>'номера продуктов'!G179</f>
        <v>31100178</v>
      </c>
      <c r="H179" s="8">
        <f>'номера продуктов'!H179</f>
        <v>650</v>
      </c>
      <c r="I179" s="14" t="str">
        <f>'номера продуктов'!I179</f>
        <v>650 мл Банка ТО</v>
      </c>
      <c r="J179" s="8">
        <f>'номера продуктов'!J179</f>
        <v>302265</v>
      </c>
      <c r="K179" s="14" t="str">
        <f>'номера продуктов'!K179</f>
        <v>III-2-82-650-БА-4</v>
      </c>
      <c r="L179" s="8" t="str">
        <f>'номера продуктов'!L179</f>
        <v>PB</v>
      </c>
      <c r="M179" s="8">
        <f>'номера продуктов'!M179</f>
        <v>10</v>
      </c>
      <c r="N179" s="8">
        <f>'номера продуктов'!N179</f>
        <v>370</v>
      </c>
      <c r="O179" s="8">
        <f>'номера продуктов'!O179</f>
        <v>2197</v>
      </c>
      <c r="P179" s="8" t="str">
        <f>'номера продуктов'!P179</f>
        <v>CTCL(i)13</v>
      </c>
      <c r="Q179" s="8">
        <f>'номера продуктов'!Q179</f>
        <v>13</v>
      </c>
      <c r="R179" s="11">
        <f>'номера продуктов'!R179</f>
        <v>2130</v>
      </c>
      <c r="S179" s="8" t="str">
        <f>'номера продуктов'!S179</f>
        <v>13+1</v>
      </c>
      <c r="T179" s="8">
        <f>'номера продуктов'!T179</f>
        <v>0</v>
      </c>
      <c r="U179" s="14">
        <f>'номера продуктов'!U179</f>
        <v>0</v>
      </c>
      <c r="V179" s="8">
        <f>'номера продуктов'!V179</f>
        <v>0</v>
      </c>
      <c r="W179" s="8">
        <f>'номера продуктов'!W179</f>
        <v>0</v>
      </c>
      <c r="X179" s="8">
        <f>'номера продуктов'!X179</f>
        <v>0</v>
      </c>
      <c r="Y179" s="8">
        <f>'номера продуктов'!Y179</f>
        <v>0</v>
      </c>
      <c r="Z179" s="8">
        <f>'номера продуктов'!Z179</f>
        <v>1</v>
      </c>
      <c r="AA179" s="8">
        <f>'номера продуктов'!AA179</f>
        <v>13</v>
      </c>
      <c r="AB179" s="8">
        <f>'номера продуктов'!AB179</f>
        <v>0</v>
      </c>
      <c r="AC179" s="8" t="str">
        <f>'номера продуктов'!AC179</f>
        <v>Банка стеклянная</v>
      </c>
      <c r="AD179" s="137">
        <f>'номера продуктов'!AD179</f>
        <v>0</v>
      </c>
      <c r="AE179" s="8">
        <f>'номера продуктов'!AE179</f>
        <v>0</v>
      </c>
      <c r="AF179" s="8" t="str">
        <f>'номера продуктов'!AF179</f>
        <v>ГОСТ 5717.1-2014</v>
      </c>
      <c r="AG179" s="8">
        <f>'номера продуктов'!AG179</f>
        <v>0</v>
      </c>
      <c r="AH179" s="13">
        <f>'номера продуктов'!AH179</f>
        <v>0</v>
      </c>
    </row>
    <row r="180" spans="1:34" s="16" customFormat="1" x14ac:dyDescent="0.2">
      <c r="A180" s="8">
        <f>'номера продуктов'!A180</f>
        <v>179</v>
      </c>
      <c r="B180" s="8">
        <f>'номера продуктов'!B180</f>
        <v>31</v>
      </c>
      <c r="C180" s="14" t="str">
        <f>'номера продуктов'!C180</f>
        <v>Банки для продуктов</v>
      </c>
      <c r="D180" s="14" t="str">
        <f>'номера продуктов'!D180</f>
        <v>Стандартный продукт</v>
      </c>
      <c r="E180" s="8" t="str">
        <f>'номера продуктов'!E180</f>
        <v>III-2-82-650-БА-4</v>
      </c>
      <c r="F180" s="56">
        <f>'номера продуктов'!F180</f>
        <v>302265</v>
      </c>
      <c r="G180" s="8">
        <f>'номера продуктов'!G180</f>
        <v>31100179</v>
      </c>
      <c r="H180" s="8">
        <f>'номера продуктов'!H180</f>
        <v>650</v>
      </c>
      <c r="I180" s="14" t="str">
        <f>'номера продуктов'!I180</f>
        <v>650 мл Банка ТО</v>
      </c>
      <c r="J180" s="8">
        <f>'номера продуктов'!J180</f>
        <v>302265</v>
      </c>
      <c r="K180" s="14" t="str">
        <f>'номера продуктов'!K180</f>
        <v>III-2-82-650-БА-4</v>
      </c>
      <c r="L180" s="8" t="str">
        <f>'номера продуктов'!L180</f>
        <v>PB</v>
      </c>
      <c r="M180" s="8">
        <f>'номера продуктов'!M180</f>
        <v>10</v>
      </c>
      <c r="N180" s="8">
        <f>'номера продуктов'!N180</f>
        <v>370</v>
      </c>
      <c r="O180" s="8">
        <f>'номера продуктов'!O180</f>
        <v>1859</v>
      </c>
      <c r="P180" s="8" t="str">
        <f>'номера продуктов'!P180</f>
        <v>CTCL(i)11</v>
      </c>
      <c r="Q180" s="8">
        <f>'номера продуктов'!Q180</f>
        <v>11</v>
      </c>
      <c r="R180" s="11">
        <f>'номера продуктов'!R180</f>
        <v>1825</v>
      </c>
      <c r="S180" s="8" t="str">
        <f>'номера продуктов'!S180</f>
        <v>11+1</v>
      </c>
      <c r="T180" s="8">
        <f>'номера продуктов'!T180</f>
        <v>0</v>
      </c>
      <c r="U180" s="14">
        <f>'номера продуктов'!U180</f>
        <v>0</v>
      </c>
      <c r="V180" s="8">
        <f>'номера продуктов'!V180</f>
        <v>0</v>
      </c>
      <c r="W180" s="8">
        <f>'номера продуктов'!W180</f>
        <v>0</v>
      </c>
      <c r="X180" s="8">
        <f>'номера продуктов'!X180</f>
        <v>0</v>
      </c>
      <c r="Y180" s="8">
        <f>'номера продуктов'!Y180</f>
        <v>0</v>
      </c>
      <c r="Z180" s="8">
        <f>'номера продуктов'!Z180</f>
        <v>1</v>
      </c>
      <c r="AA180" s="8">
        <f>'номера продуктов'!AA180</f>
        <v>11</v>
      </c>
      <c r="AB180" s="8">
        <f>'номера продуктов'!AB180</f>
        <v>0</v>
      </c>
      <c r="AC180" s="8" t="str">
        <f>'номера продуктов'!AC180</f>
        <v>Банка стеклянная</v>
      </c>
      <c r="AD180" s="137">
        <f>'номера продуктов'!AD180</f>
        <v>0</v>
      </c>
      <c r="AE180" s="8">
        <f>'номера продуктов'!AE180</f>
        <v>0</v>
      </c>
      <c r="AF180" s="8" t="str">
        <f>'номера продуктов'!AF180</f>
        <v>ГОСТ 5717.1-2014</v>
      </c>
      <c r="AG180" s="8">
        <f>'номера продуктов'!AG180</f>
        <v>0</v>
      </c>
      <c r="AH180" s="13">
        <f>'номера продуктов'!AH180</f>
        <v>0</v>
      </c>
    </row>
    <row r="181" spans="1:34" s="16" customFormat="1" x14ac:dyDescent="0.2">
      <c r="A181" s="8">
        <f>'номера продуктов'!A181</f>
        <v>180</v>
      </c>
      <c r="B181" s="8">
        <f>'номера продуктов'!B181</f>
        <v>31</v>
      </c>
      <c r="C181" s="14" t="str">
        <f>'номера продуктов'!C181</f>
        <v>Банки для продуктов</v>
      </c>
      <c r="D181" s="14" t="str">
        <f>'номера продуктов'!D181</f>
        <v>Стандартный продукт</v>
      </c>
      <c r="E181" s="8" t="str">
        <f>'номера продуктов'!E181</f>
        <v>ТО82-700</v>
      </c>
      <c r="F181" s="56">
        <f>'номера продуктов'!F181</f>
        <v>302370</v>
      </c>
      <c r="G181" s="8">
        <f>'номера продуктов'!G181</f>
        <v>31100180</v>
      </c>
      <c r="H181" s="8">
        <f>'номера продуктов'!H181</f>
        <v>700</v>
      </c>
      <c r="I181" s="14" t="str">
        <f>'номера продуктов'!I181</f>
        <v>700 мл Банка ТО82</v>
      </c>
      <c r="J181" s="8">
        <f>'номера продуктов'!J181</f>
        <v>302370</v>
      </c>
      <c r="K181" s="14" t="str">
        <f>'номера продуктов'!K181</f>
        <v>ТО82-700</v>
      </c>
      <c r="L181" s="8" t="str">
        <f>'номера продуктов'!L181</f>
        <v>PB</v>
      </c>
      <c r="M181" s="8">
        <f>'номера продуктов'!M181</f>
        <v>10</v>
      </c>
      <c r="N181" s="8">
        <f>'номера продуктов'!N181</f>
        <v>310</v>
      </c>
      <c r="O181" s="8">
        <f>'номера продуктов'!O181</f>
        <v>1729</v>
      </c>
      <c r="P181" s="8" t="str">
        <f>'номера продуктов'!P181</f>
        <v>CTCL(i)13</v>
      </c>
      <c r="Q181" s="8">
        <f>'номера продуктов'!Q181</f>
        <v>13</v>
      </c>
      <c r="R181" s="11">
        <f>'номера продуктов'!R181</f>
        <v>1945</v>
      </c>
      <c r="S181" s="8" t="str">
        <f>'номера продуктов'!S181</f>
        <v>13+1</v>
      </c>
      <c r="T181" s="8">
        <f>'номера продуктов'!T181</f>
        <v>0</v>
      </c>
      <c r="U181" s="14">
        <f>'номера продуктов'!U181</f>
        <v>0</v>
      </c>
      <c r="V181" s="8">
        <f>'номера продуктов'!V181</f>
        <v>0</v>
      </c>
      <c r="W181" s="8">
        <f>'номера продуктов'!W181</f>
        <v>0</v>
      </c>
      <c r="X181" s="8">
        <f>'номера продуктов'!X181</f>
        <v>0</v>
      </c>
      <c r="Y181" s="8">
        <f>'номера продуктов'!Y181</f>
        <v>0</v>
      </c>
      <c r="Z181" s="8">
        <f>'номера продуктов'!Z181</f>
        <v>1</v>
      </c>
      <c r="AA181" s="8">
        <f>'номера продуктов'!AA181</f>
        <v>13</v>
      </c>
      <c r="AB181" s="8">
        <f>'номера продуктов'!AB181</f>
        <v>0</v>
      </c>
      <c r="AC181" s="8" t="str">
        <f>'номера продуктов'!AC181</f>
        <v>Банка стеклянная</v>
      </c>
      <c r="AD181" s="137">
        <f>'номера продуктов'!AD181</f>
        <v>0</v>
      </c>
      <c r="AE181" s="8">
        <f>'номера продуктов'!AE181</f>
        <v>0</v>
      </c>
      <c r="AF181" s="8" t="str">
        <f>'номера продуктов'!AF181</f>
        <v>ГОСТ 5717.1-2014</v>
      </c>
      <c r="AG181" s="8">
        <f>'номера продуктов'!AG181</f>
        <v>0</v>
      </c>
      <c r="AH181" s="13">
        <f>'номера продуктов'!AH181</f>
        <v>0</v>
      </c>
    </row>
    <row r="182" spans="1:34" s="16" customFormat="1" x14ac:dyDescent="0.2">
      <c r="A182" s="8">
        <f>'номера продуктов'!A182</f>
        <v>181</v>
      </c>
      <c r="B182" s="8">
        <f>'номера продуктов'!B182</f>
        <v>31</v>
      </c>
      <c r="C182" s="14" t="str">
        <f>'номера продуктов'!C182</f>
        <v>Банки для продуктов</v>
      </c>
      <c r="D182" s="14" t="str">
        <f>'номера продуктов'!D182</f>
        <v>Стандартный продукт</v>
      </c>
      <c r="E182" s="8" t="str">
        <f>'номера продуктов'!E182</f>
        <v>ТО82-700</v>
      </c>
      <c r="F182" s="56">
        <f>'номера продуктов'!F182</f>
        <v>302370</v>
      </c>
      <c r="G182" s="8">
        <f>'номера продуктов'!G182</f>
        <v>31100181</v>
      </c>
      <c r="H182" s="8">
        <f>'номера продуктов'!H182</f>
        <v>700</v>
      </c>
      <c r="I182" s="14" t="str">
        <f>'номера продуктов'!I182</f>
        <v>700 мл Банка ТО82</v>
      </c>
      <c r="J182" s="8">
        <f>'номера продуктов'!J182</f>
        <v>302370</v>
      </c>
      <c r="K182" s="14" t="str">
        <f>'номера продуктов'!K182</f>
        <v>ТО82-700</v>
      </c>
      <c r="L182" s="8" t="str">
        <f>'номера продуктов'!L182</f>
        <v>PB</v>
      </c>
      <c r="M182" s="8">
        <f>'номера продуктов'!M182</f>
        <v>10</v>
      </c>
      <c r="N182" s="8">
        <f>'номера продуктов'!N182</f>
        <v>310</v>
      </c>
      <c r="O182" s="8">
        <f>'номера продуктов'!O182</f>
        <v>1197</v>
      </c>
      <c r="P182" s="8" t="str">
        <f>'номера продуктов'!P182</f>
        <v>CTUP(i)9</v>
      </c>
      <c r="Q182" s="8">
        <f>'номера продуктов'!Q182</f>
        <v>9</v>
      </c>
      <c r="R182" s="11">
        <f>'номера продуктов'!R182</f>
        <v>1403</v>
      </c>
      <c r="S182" s="8">
        <f>'номера продуктов'!S182</f>
        <v>10</v>
      </c>
      <c r="T182" s="8">
        <f>'номера продуктов'!T182</f>
        <v>0</v>
      </c>
      <c r="U182" s="14">
        <f>'номера продуктов'!U182</f>
        <v>0</v>
      </c>
      <c r="V182" s="8">
        <f>'номера продуктов'!V182</f>
        <v>0</v>
      </c>
      <c r="W182" s="8">
        <f>'номера продуктов'!W182</f>
        <v>0</v>
      </c>
      <c r="X182" s="8">
        <f>'номера продуктов'!X182</f>
        <v>0</v>
      </c>
      <c r="Y182" s="8">
        <f>'номера продуктов'!Y182</f>
        <v>0</v>
      </c>
      <c r="Z182" s="8">
        <f>'номера продуктов'!Z182</f>
        <v>10</v>
      </c>
      <c r="AA182" s="8">
        <f>'номера продуктов'!AA182</f>
        <v>0</v>
      </c>
      <c r="AB182" s="8">
        <f>'номера продуктов'!AB182</f>
        <v>0</v>
      </c>
      <c r="AC182" s="8" t="str">
        <f>'номера продуктов'!AC182</f>
        <v>Банка стеклянная</v>
      </c>
      <c r="AD182" s="137">
        <f>'номера продуктов'!AD182</f>
        <v>0</v>
      </c>
      <c r="AE182" s="8">
        <f>'номера продуктов'!AE182</f>
        <v>0</v>
      </c>
      <c r="AF182" s="8" t="str">
        <f>'номера продуктов'!AF182</f>
        <v>ГОСТ 5717.1-2014</v>
      </c>
      <c r="AG182" s="8">
        <f>'номера продуктов'!AG182</f>
        <v>0</v>
      </c>
      <c r="AH182" s="13">
        <f>'номера продуктов'!AH182</f>
        <v>0</v>
      </c>
    </row>
    <row r="183" spans="1:34" s="16" customFormat="1" x14ac:dyDescent="0.2">
      <c r="A183" s="8">
        <f>'номера продуктов'!A183</f>
        <v>182</v>
      </c>
      <c r="B183" s="8">
        <f>'номера продуктов'!B183</f>
        <v>31</v>
      </c>
      <c r="C183" s="14" t="str">
        <f>'номера продуктов'!C183</f>
        <v>Банки для продуктов</v>
      </c>
      <c r="D183" s="14" t="str">
        <f>'номера продуктов'!D183</f>
        <v>Стандартный продукт</v>
      </c>
      <c r="E183" s="8" t="str">
        <f>'номера продуктов'!E183</f>
        <v>III-5-82-1-200-РМ</v>
      </c>
      <c r="F183" s="56">
        <f>'номера продуктов'!F183</f>
        <v>302420</v>
      </c>
      <c r="G183" s="8">
        <f>'номера продуктов'!G183</f>
        <v>31100182</v>
      </c>
      <c r="H183" s="8">
        <f>'номера продуктов'!H183</f>
        <v>200</v>
      </c>
      <c r="I183" s="14" t="str">
        <f>'номера продуктов'!I183</f>
        <v>200 мл Банка ТО82</v>
      </c>
      <c r="J183" s="8">
        <f>'номера продуктов'!J183</f>
        <v>302420</v>
      </c>
      <c r="K183" s="14" t="str">
        <f>'номера продуктов'!K183</f>
        <v>III-5-82-1-200-РМ</v>
      </c>
      <c r="L183" s="8" t="str">
        <f>'номера продуктов'!L183</f>
        <v>PB</v>
      </c>
      <c r="M183" s="8">
        <f>'номера продуктов'!M183</f>
        <v>10</v>
      </c>
      <c r="N183" s="8">
        <f>'номера продуктов'!N183</f>
        <v>140</v>
      </c>
      <c r="O183" s="8">
        <f>'номера продуктов'!O183</f>
        <v>4400</v>
      </c>
      <c r="P183" s="8" t="str">
        <f>'номера продуктов'!P183</f>
        <v>CTUP(i)25</v>
      </c>
      <c r="Q183" s="8">
        <f>'номера продуктов'!Q183</f>
        <v>25</v>
      </c>
      <c r="R183" s="11">
        <f>'номера продуктов'!R183</f>
        <v>1705</v>
      </c>
      <c r="S183" s="8">
        <f>'номера продуктов'!S183</f>
        <v>26</v>
      </c>
      <c r="T183" s="8">
        <f>'номера продуктов'!T183</f>
        <v>0</v>
      </c>
      <c r="U183" s="14">
        <f>'номера продуктов'!U183</f>
        <v>0</v>
      </c>
      <c r="V183" s="8">
        <f>'номера продуктов'!V183</f>
        <v>0</v>
      </c>
      <c r="W183" s="8">
        <f>'номера продуктов'!W183</f>
        <v>0</v>
      </c>
      <c r="X183" s="8">
        <f>'номера продуктов'!X183</f>
        <v>0</v>
      </c>
      <c r="Y183" s="8">
        <f>'номера продуктов'!Y183</f>
        <v>0</v>
      </c>
      <c r="Z183" s="8">
        <f>'номера продуктов'!Z183</f>
        <v>26</v>
      </c>
      <c r="AA183" s="8">
        <f>'номера продуктов'!AA183</f>
        <v>0</v>
      </c>
      <c r="AB183" s="8">
        <f>'номера продуктов'!AB183</f>
        <v>0</v>
      </c>
      <c r="AC183" s="8" t="str">
        <f>'номера продуктов'!AC183</f>
        <v>Банка стеклянная</v>
      </c>
      <c r="AD183" s="137">
        <f>'номера продуктов'!AD183</f>
        <v>0</v>
      </c>
      <c r="AE183" s="8">
        <f>'номера продуктов'!AE183</f>
        <v>0</v>
      </c>
      <c r="AF183" s="8" t="str">
        <f>'номера продуктов'!AF183</f>
        <v>ГОСТ 5717.1-2014</v>
      </c>
      <c r="AG183" s="8">
        <f>'номера продуктов'!AG183</f>
        <v>0</v>
      </c>
      <c r="AH183" s="13">
        <f>'номера продуктов'!AH183</f>
        <v>0</v>
      </c>
    </row>
    <row r="184" spans="1:34" s="16" customFormat="1" x14ac:dyDescent="0.2">
      <c r="A184" s="8">
        <f>'номера продуктов'!A184</f>
        <v>183</v>
      </c>
      <c r="B184" s="8">
        <f>'номера продуктов'!B184</f>
        <v>11</v>
      </c>
      <c r="C184" s="14" t="str">
        <f>'номера продуктов'!C184</f>
        <v>Крепкий алкоголь</v>
      </c>
      <c r="D184" s="14" t="str">
        <f>'номера продуктов'!D184</f>
        <v>Бибулат/Традиция</v>
      </c>
      <c r="E184" s="8" t="str">
        <f>'номера продуктов'!E184</f>
        <v>КПМ-30-500-П</v>
      </c>
      <c r="F184" s="56">
        <f>'номера продуктов'!F184</f>
        <v>122650</v>
      </c>
      <c r="G184" s="8">
        <f>'номера продуктов'!G184</f>
        <v>11100183</v>
      </c>
      <c r="H184" s="8">
        <f>'номера продуктов'!H184</f>
        <v>500</v>
      </c>
      <c r="I184" s="14" t="str">
        <f>'номера продуктов'!I184</f>
        <v>500 мл Парламент</v>
      </c>
      <c r="J184" s="8">
        <f>'номера продуктов'!J184</f>
        <v>122650</v>
      </c>
      <c r="K184" s="14" t="str">
        <f>'номера продуктов'!K184</f>
        <v>КПМ-30-500-П</v>
      </c>
      <c r="L184" s="8" t="str">
        <f>'номера продуктов'!L184</f>
        <v>BB</v>
      </c>
      <c r="M184" s="8">
        <f>'номера продуктов'!M184</f>
        <v>10</v>
      </c>
      <c r="N184" s="8">
        <f>'номера продуктов'!N184</f>
        <v>440</v>
      </c>
      <c r="O184" s="8">
        <f>'номера продуктов'!O184</f>
        <v>2002</v>
      </c>
      <c r="P184" s="8" t="str">
        <f>'номера продуктов'!P184</f>
        <v>CTUP(i)7</v>
      </c>
      <c r="Q184" s="8">
        <f>'номера продуктов'!Q184</f>
        <v>7</v>
      </c>
      <c r="R184" s="11">
        <f>'номера продуктов'!R184</f>
        <v>1980</v>
      </c>
      <c r="S184" s="8">
        <f>'номера продуктов'!S184</f>
        <v>8</v>
      </c>
      <c r="T184" s="8">
        <f>'номера продуктов'!T184</f>
        <v>0</v>
      </c>
      <c r="U184" s="14" t="str">
        <f>'номера продуктов'!U184</f>
        <v>стрепповка</v>
      </c>
      <c r="V184" s="8">
        <f>'номера продуктов'!V184</f>
        <v>0</v>
      </c>
      <c r="W184" s="8">
        <f>'номера продуктов'!W184</f>
        <v>0</v>
      </c>
      <c r="X184" s="8">
        <f>'номера продуктов'!X184</f>
        <v>0</v>
      </c>
      <c r="Y184" s="8">
        <f>'номера продуктов'!Y184</f>
        <v>0</v>
      </c>
      <c r="Z184" s="8">
        <f>'номера продуктов'!Z184</f>
        <v>8</v>
      </c>
      <c r="AA184" s="8">
        <f>'номера продуктов'!AA184</f>
        <v>0</v>
      </c>
      <c r="AB184" s="8">
        <f>'номера продуктов'!AB184</f>
        <v>0</v>
      </c>
      <c r="AC184" s="8" t="str">
        <f>'номера продуктов'!AC184</f>
        <v>Бутылка стеклянная</v>
      </c>
      <c r="AD184" s="137">
        <f>'номера продуктов'!AD184</f>
        <v>0</v>
      </c>
      <c r="AE184" s="8">
        <f>'номера продуктов'!AE184</f>
        <v>0</v>
      </c>
      <c r="AF184" s="8" t="str">
        <f>'номера продуктов'!AF184</f>
        <v>ГОСТ 32131-2013</v>
      </c>
      <c r="AG184" s="8" t="str">
        <f>'номера продуктов'!AG184</f>
        <v>СТО 05073669-003-2013</v>
      </c>
      <c r="AH184" s="13">
        <f>'номера продуктов'!AH184</f>
        <v>0</v>
      </c>
    </row>
    <row r="185" spans="1:34" s="16" customFormat="1" x14ac:dyDescent="0.2">
      <c r="A185" s="8">
        <f>'номера продуктов'!A185</f>
        <v>184</v>
      </c>
      <c r="B185" s="8">
        <f>'номера продуктов'!B185</f>
        <v>11</v>
      </c>
      <c r="C185" s="14" t="str">
        <f>'номера продуктов'!C185</f>
        <v>Крепкий алкоголь</v>
      </c>
      <c r="D185" s="14" t="str">
        <f>'номера продуктов'!D185</f>
        <v>Бибулат/Традиция</v>
      </c>
      <c r="E185" s="8" t="str">
        <f>'номера продуктов'!E185</f>
        <v>КПМ-30-500-П</v>
      </c>
      <c r="F185" s="56">
        <f>'номера продуктов'!F185</f>
        <v>122650</v>
      </c>
      <c r="G185" s="8">
        <f>'номера продуктов'!G185</f>
        <v>11100184</v>
      </c>
      <c r="H185" s="8">
        <f>'номера продуктов'!H185</f>
        <v>500</v>
      </c>
      <c r="I185" s="14" t="str">
        <f>'номера продуктов'!I185</f>
        <v>500 мл Парламент</v>
      </c>
      <c r="J185" s="8">
        <f>'номера продуктов'!J185</f>
        <v>122650</v>
      </c>
      <c r="K185" s="14" t="str">
        <f>'номера продуктов'!K185</f>
        <v>КПМ-30-500-П</v>
      </c>
      <c r="L185" s="8" t="str">
        <f>'номера продуктов'!L185</f>
        <v>BB</v>
      </c>
      <c r="M185" s="8">
        <f>'номера продуктов'!M185</f>
        <v>10</v>
      </c>
      <c r="N185" s="8">
        <f>'номера продуктов'!N185</f>
        <v>440</v>
      </c>
      <c r="O185" s="8">
        <f>'номера продуктов'!O185</f>
        <v>1716</v>
      </c>
      <c r="P185" s="8" t="str">
        <f>'номера продуктов'!P185</f>
        <v>CTUP(i)6</v>
      </c>
      <c r="Q185" s="8">
        <f>'номера продуктов'!Q185</f>
        <v>6</v>
      </c>
      <c r="R185" s="11">
        <f>'номера продуктов'!R185</f>
        <v>1705</v>
      </c>
      <c r="S185" s="8">
        <f>'номера продуктов'!S185</f>
        <v>7</v>
      </c>
      <c r="T185" s="8">
        <f>'номера продуктов'!T185</f>
        <v>0</v>
      </c>
      <c r="U185" s="14" t="str">
        <f>'номера продуктов'!U185</f>
        <v>2 т/у пленки</v>
      </c>
      <c r="V185" s="8">
        <f>'номера продуктов'!V185</f>
        <v>0</v>
      </c>
      <c r="W185" s="8">
        <f>'номера продуктов'!W185</f>
        <v>0</v>
      </c>
      <c r="X185" s="8">
        <f>'номера продуктов'!X185</f>
        <v>0</v>
      </c>
      <c r="Y185" s="8">
        <f>'номера продуктов'!Y185</f>
        <v>0</v>
      </c>
      <c r="Z185" s="8">
        <f>'номера продуктов'!Z185</f>
        <v>7</v>
      </c>
      <c r="AA185" s="8">
        <f>'номера продуктов'!AA185</f>
        <v>0</v>
      </c>
      <c r="AB185" s="8">
        <f>'номера продуктов'!AB185</f>
        <v>0</v>
      </c>
      <c r="AC185" s="8" t="str">
        <f>'номера продуктов'!AC185</f>
        <v>Бутылка стеклянная</v>
      </c>
      <c r="AD185" s="137">
        <f>'номера продуктов'!AD185</f>
        <v>0</v>
      </c>
      <c r="AE185" s="8">
        <f>'номера продуктов'!AE185</f>
        <v>0</v>
      </c>
      <c r="AF185" s="8" t="str">
        <f>'номера продуктов'!AF185</f>
        <v>ГОСТ 32131-2013</v>
      </c>
      <c r="AG185" s="8" t="str">
        <f>'номера продуктов'!AG185</f>
        <v>СТО 05073669-003-2013</v>
      </c>
      <c r="AH185" s="13">
        <f>'номера продуктов'!AH185</f>
        <v>0</v>
      </c>
    </row>
    <row r="186" spans="1:34" s="16" customFormat="1" x14ac:dyDescent="0.2">
      <c r="A186" s="8">
        <f>'номера продуктов'!A186</f>
        <v>185</v>
      </c>
      <c r="B186" s="8">
        <f>'номера продуктов'!B186</f>
        <v>11</v>
      </c>
      <c r="C186" s="14" t="str">
        <f>'номера продуктов'!C186</f>
        <v>Крепкий алкоголь</v>
      </c>
      <c r="D186" s="14" t="str">
        <f>'номера продуктов'!D186</f>
        <v>Бибулат/Традиция</v>
      </c>
      <c r="E186" s="8" t="str">
        <f>'номера продуктов'!E186</f>
        <v>КПМ-30-700-П</v>
      </c>
      <c r="F186" s="56">
        <f>'номера продуктов'!F186</f>
        <v>122770</v>
      </c>
      <c r="G186" s="8">
        <f>'номера продуктов'!G186</f>
        <v>11100185</v>
      </c>
      <c r="H186" s="8">
        <f>'номера продуктов'!H186</f>
        <v>700</v>
      </c>
      <c r="I186" s="14" t="str">
        <f>'номера продуктов'!I186</f>
        <v>700 мл Парламент</v>
      </c>
      <c r="J186" s="8">
        <f>'номера продуктов'!J186</f>
        <v>122770</v>
      </c>
      <c r="K186" s="14" t="str">
        <f>'номера продуктов'!K186</f>
        <v>КПМ-30-700-П</v>
      </c>
      <c r="L186" s="8" t="str">
        <f>'номера продуктов'!L186</f>
        <v>BB</v>
      </c>
      <c r="M186" s="8">
        <f>'номера продуктов'!M186</f>
        <v>10</v>
      </c>
      <c r="N186" s="8">
        <f>'номера продуктов'!N186</f>
        <v>540</v>
      </c>
      <c r="O186" s="8">
        <f>'номера продуктов'!O186</f>
        <v>1596</v>
      </c>
      <c r="P186" s="8" t="str">
        <f>'номера продуктов'!P186</f>
        <v>CTUP(i)7</v>
      </c>
      <c r="Q186" s="8">
        <f>'номера продуктов'!Q186</f>
        <v>7</v>
      </c>
      <c r="R186" s="11">
        <f>'номера продуктов'!R186</f>
        <v>2131</v>
      </c>
      <c r="S186" s="8">
        <f>'номера продуктов'!S186</f>
        <v>8</v>
      </c>
      <c r="T186" s="8">
        <f>'номера продуктов'!T186</f>
        <v>0</v>
      </c>
      <c r="U186" s="14" t="str">
        <f>'номера продуктов'!U186</f>
        <v>2 т/у пленки</v>
      </c>
      <c r="V186" s="8">
        <f>'номера продуктов'!V186</f>
        <v>0</v>
      </c>
      <c r="W186" s="8">
        <f>'номера продуктов'!W186</f>
        <v>0</v>
      </c>
      <c r="X186" s="8">
        <f>'номера продуктов'!X186</f>
        <v>0</v>
      </c>
      <c r="Y186" s="8">
        <f>'номера продуктов'!Y186</f>
        <v>0</v>
      </c>
      <c r="Z186" s="8">
        <f>'номера продуктов'!Z186</f>
        <v>8</v>
      </c>
      <c r="AA186" s="8">
        <f>'номера продуктов'!AA186</f>
        <v>0</v>
      </c>
      <c r="AB186" s="8">
        <f>'номера продуктов'!AB186</f>
        <v>0</v>
      </c>
      <c r="AC186" s="8" t="str">
        <f>'номера продуктов'!AC186</f>
        <v>Бутылка стеклянная</v>
      </c>
      <c r="AD186" s="137">
        <f>'номера продуктов'!AD186</f>
        <v>0</v>
      </c>
      <c r="AE186" s="8">
        <f>'номера продуктов'!AE186</f>
        <v>0</v>
      </c>
      <c r="AF186" s="8" t="str">
        <f>'номера продуктов'!AF186</f>
        <v>ГОСТ 32131-2013</v>
      </c>
      <c r="AG186" s="8" t="str">
        <f>'номера продуктов'!AG186</f>
        <v>СТО 05073669-003-2013</v>
      </c>
      <c r="AH186" s="13">
        <f>'номера продуктов'!AH186</f>
        <v>0</v>
      </c>
    </row>
    <row r="187" spans="1:34" s="16" customFormat="1" x14ac:dyDescent="0.2">
      <c r="A187" s="8">
        <f>'номера продуктов'!A187</f>
        <v>186</v>
      </c>
      <c r="B187" s="8">
        <f>'номера продуктов'!B187</f>
        <v>11</v>
      </c>
      <c r="C187" s="14" t="str">
        <f>'номера продуктов'!C187</f>
        <v>Крепкий алкоголь</v>
      </c>
      <c r="D187" s="14" t="str">
        <f>'номера продуктов'!D187</f>
        <v>Бибулат/Традиция</v>
      </c>
      <c r="E187" s="8" t="str">
        <f>'номера продуктов'!E187</f>
        <v>КПМ-30-1000-П</v>
      </c>
      <c r="F187" s="56">
        <f>'номера продуктов'!F187</f>
        <v>122899</v>
      </c>
      <c r="G187" s="8">
        <f>'номера продуктов'!G187</f>
        <v>11100186</v>
      </c>
      <c r="H187" s="8">
        <f>'номера продуктов'!H187</f>
        <v>1000</v>
      </c>
      <c r="I187" s="14" t="str">
        <f>'номера продуктов'!I187</f>
        <v>1000 мл Парламент</v>
      </c>
      <c r="J187" s="8">
        <f>'номера продуктов'!J187</f>
        <v>122899</v>
      </c>
      <c r="K187" s="14" t="str">
        <f>'номера продуктов'!K187</f>
        <v>КПМ-30-1000-П</v>
      </c>
      <c r="L187" s="8" t="str">
        <f>'номера продуктов'!L187</f>
        <v>BB</v>
      </c>
      <c r="M187" s="8">
        <f>'номера продуктов'!M187</f>
        <v>10</v>
      </c>
      <c r="N187" s="8">
        <f>'номера продуктов'!N187</f>
        <v>680</v>
      </c>
      <c r="O187" s="8">
        <f>'номера продуктов'!O187</f>
        <v>1056</v>
      </c>
      <c r="P187" s="8" t="str">
        <f>'номера продуктов'!P187</f>
        <v>CTUP(i)6</v>
      </c>
      <c r="Q187" s="8">
        <f>'номера продуктов'!Q187</f>
        <v>6</v>
      </c>
      <c r="R187" s="11">
        <f>'номера продуктов'!R187</f>
        <v>1978</v>
      </c>
      <c r="S187" s="8">
        <f>'номера продуктов'!S187</f>
        <v>7</v>
      </c>
      <c r="T187" s="8">
        <f>'номера продуктов'!T187</f>
        <v>0</v>
      </c>
      <c r="U187" s="14" t="str">
        <f>'номера продуктов'!U187</f>
        <v>2 т/у пленки</v>
      </c>
      <c r="V187" s="8">
        <f>'номера продуктов'!V187</f>
        <v>0</v>
      </c>
      <c r="W187" s="8">
        <f>'номера продуктов'!W187</f>
        <v>0</v>
      </c>
      <c r="X187" s="8">
        <f>'номера продуктов'!X187</f>
        <v>0</v>
      </c>
      <c r="Y187" s="8">
        <f>'номера продуктов'!Y187</f>
        <v>0</v>
      </c>
      <c r="Z187" s="8">
        <f>'номера продуктов'!Z187</f>
        <v>7</v>
      </c>
      <c r="AA187" s="8">
        <f>'номера продуктов'!AA187</f>
        <v>0</v>
      </c>
      <c r="AB187" s="8">
        <f>'номера продуктов'!AB187</f>
        <v>0</v>
      </c>
      <c r="AC187" s="8" t="str">
        <f>'номера продуктов'!AC187</f>
        <v>Бутылка стеклянная</v>
      </c>
      <c r="AD187" s="137">
        <f>'номера продуктов'!AD187</f>
        <v>0</v>
      </c>
      <c r="AE187" s="8">
        <f>'номера продуктов'!AE187</f>
        <v>0</v>
      </c>
      <c r="AF187" s="8" t="str">
        <f>'номера продуктов'!AF187</f>
        <v>ГОСТ 32131-2013</v>
      </c>
      <c r="AG187" s="8" t="str">
        <f>'номера продуктов'!AG187</f>
        <v>СТО 05073669-003-2013</v>
      </c>
      <c r="AH187" s="13">
        <f>'номера продуктов'!AH187</f>
        <v>0</v>
      </c>
    </row>
    <row r="188" spans="1:34" s="16" customFormat="1" x14ac:dyDescent="0.2">
      <c r="A188" s="8">
        <f>'номера продуктов'!A188</f>
        <v>187</v>
      </c>
      <c r="B188" s="8">
        <f>'номера продуктов'!B188</f>
        <v>11</v>
      </c>
      <c r="C188" s="14" t="str">
        <f>'номера продуктов'!C188</f>
        <v>Крепкий алкоголь</v>
      </c>
      <c r="D188" s="14" t="str">
        <f>'номера продуктов'!D188</f>
        <v>Бибулат/Традиция</v>
      </c>
      <c r="E188" s="8" t="str">
        <f>'номера продуктов'!E188</f>
        <v>КПМ-30-500-Мед</v>
      </c>
      <c r="F188" s="56">
        <f>'номера продуктов'!F188</f>
        <v>104350</v>
      </c>
      <c r="G188" s="8">
        <f>'номера продуктов'!G188</f>
        <v>11100187</v>
      </c>
      <c r="H188" s="8">
        <f>'номера продуктов'!H188</f>
        <v>500</v>
      </c>
      <c r="I188" s="14" t="str">
        <f>'номера продуктов'!I188</f>
        <v>500 мл Мед</v>
      </c>
      <c r="J188" s="8">
        <f>'номера продуктов'!J188</f>
        <v>104350</v>
      </c>
      <c r="K188" s="14" t="str">
        <f>'номера продуктов'!K188</f>
        <v>КПМ-30-500-Мед</v>
      </c>
      <c r="L188" s="8" t="str">
        <f>'номера продуктов'!L188</f>
        <v>BB</v>
      </c>
      <c r="M188" s="8">
        <f>'номера продуктов'!M188</f>
        <v>10</v>
      </c>
      <c r="N188" s="8">
        <f>'номера продуктов'!N188</f>
        <v>370</v>
      </c>
      <c r="O188" s="8">
        <f>'номера продуктов'!O188</f>
        <v>1760</v>
      </c>
      <c r="P188" s="8" t="str">
        <f>'номера продуктов'!P188</f>
        <v>CTUP(i)10</v>
      </c>
      <c r="Q188" s="8">
        <f>'номера продуктов'!Q188</f>
        <v>10</v>
      </c>
      <c r="R188" s="11">
        <f>'номера продуктов'!R188</f>
        <v>2120</v>
      </c>
      <c r="S188" s="8">
        <f>'номера продуктов'!S188</f>
        <v>11</v>
      </c>
      <c r="T188" s="8">
        <f>'номера продуктов'!T188</f>
        <v>0</v>
      </c>
      <c r="U188" s="14" t="str">
        <f>'номера продуктов'!U188</f>
        <v>стрепповка</v>
      </c>
      <c r="V188" s="8">
        <f>'номера продуктов'!V188</f>
        <v>0</v>
      </c>
      <c r="W188" s="8">
        <f>'номера продуктов'!W188</f>
        <v>0</v>
      </c>
      <c r="X188" s="8">
        <f>'номера продуктов'!X188</f>
        <v>0</v>
      </c>
      <c r="Y188" s="8">
        <f>'номера продуктов'!Y188</f>
        <v>0</v>
      </c>
      <c r="Z188" s="8">
        <f>'номера продуктов'!Z188</f>
        <v>11</v>
      </c>
      <c r="AA188" s="8">
        <f>'номера продуктов'!AA188</f>
        <v>0</v>
      </c>
      <c r="AB188" s="8">
        <f>'номера продуктов'!AB188</f>
        <v>0</v>
      </c>
      <c r="AC188" s="8" t="str">
        <f>'номера продуктов'!AC188</f>
        <v>Бутылка стеклянная</v>
      </c>
      <c r="AD188" s="137">
        <f>'номера продуктов'!AD188</f>
        <v>0</v>
      </c>
      <c r="AE188" s="8">
        <f>'номера продуктов'!AE188</f>
        <v>0</v>
      </c>
      <c r="AF188" s="8" t="str">
        <f>'номера продуктов'!AF188</f>
        <v>ГОСТ 32131-2013</v>
      </c>
      <c r="AG188" s="8" t="str">
        <f>'номера продуктов'!AG188</f>
        <v>СТО 05073669-003-2013</v>
      </c>
      <c r="AH188" s="13">
        <f>'номера продуктов'!AH188</f>
        <v>0</v>
      </c>
    </row>
    <row r="189" spans="1:34" s="16" customFormat="1" x14ac:dyDescent="0.2">
      <c r="A189" s="8">
        <f>'номера продуктов'!A189</f>
        <v>188</v>
      </c>
      <c r="B189" s="8">
        <f>'номера продуктов'!B189</f>
        <v>11</v>
      </c>
      <c r="C189" s="14" t="str">
        <f>'номера продуктов'!C189</f>
        <v>Крепкий алкоголь</v>
      </c>
      <c r="D189" s="14" t="str">
        <f>'номера продуктов'!D189</f>
        <v>Бибулат/Традиция</v>
      </c>
      <c r="E189" s="8" t="str">
        <f>'номера продуктов'!E189</f>
        <v>В-31-700-Концепт</v>
      </c>
      <c r="F189" s="56">
        <f>'номера продуктов'!F189</f>
        <v>105170</v>
      </c>
      <c r="G189" s="8">
        <f>'номера продуктов'!G189</f>
        <v>11100188</v>
      </c>
      <c r="H189" s="8">
        <f>'номера продуктов'!H189</f>
        <v>700</v>
      </c>
      <c r="I189" s="14" t="str">
        <f>'номера продуктов'!I189</f>
        <v>700 мл Концепт</v>
      </c>
      <c r="J189" s="8">
        <f>'номера продуктов'!J189</f>
        <v>105170</v>
      </c>
      <c r="K189" s="14" t="str">
        <f>'номера продуктов'!K189</f>
        <v>В-31-700-Концепт</v>
      </c>
      <c r="L189" s="8" t="str">
        <f>'номера продуктов'!L189</f>
        <v>BB</v>
      </c>
      <c r="M189" s="8">
        <f>'номера продуктов'!M189</f>
        <v>10</v>
      </c>
      <c r="N189" s="8">
        <f>'номера продуктов'!N189</f>
        <v>450</v>
      </c>
      <c r="O189" s="8">
        <f>'номера продуктов'!O189</f>
        <v>1350</v>
      </c>
      <c r="P189" s="8" t="str">
        <f>'номера продуктов'!P189</f>
        <v>CTUP(i)6</v>
      </c>
      <c r="Q189" s="8">
        <f>'номера продуктов'!Q189</f>
        <v>6</v>
      </c>
      <c r="R189" s="11">
        <f>'номера продуктов'!R189</f>
        <v>1910</v>
      </c>
      <c r="S189" s="8">
        <f>'номера продуктов'!S189</f>
        <v>7</v>
      </c>
      <c r="T189" s="8">
        <f>'номера продуктов'!T189</f>
        <v>0</v>
      </c>
      <c r="U189" s="14" t="str">
        <f>'номера продуктов'!U189</f>
        <v>стрепповка</v>
      </c>
      <c r="V189" s="8">
        <f>'номера продуктов'!V189</f>
        <v>0</v>
      </c>
      <c r="W189" s="8">
        <f>'номера продуктов'!W189</f>
        <v>0</v>
      </c>
      <c r="X189" s="8">
        <f>'номера продуктов'!X189</f>
        <v>0</v>
      </c>
      <c r="Y189" s="8">
        <f>'номера продуктов'!Y189</f>
        <v>0</v>
      </c>
      <c r="Z189" s="8">
        <f>'номера продуктов'!Z189</f>
        <v>7</v>
      </c>
      <c r="AA189" s="8">
        <f>'номера продуктов'!AA189</f>
        <v>0</v>
      </c>
      <c r="AB189" s="8">
        <f>'номера продуктов'!AB189</f>
        <v>0</v>
      </c>
      <c r="AC189" s="8" t="str">
        <f>'номера продуктов'!AC189</f>
        <v>Бутылка стеклянная</v>
      </c>
      <c r="AD189" s="137">
        <f>'номера продуктов'!AD189</f>
        <v>0</v>
      </c>
      <c r="AE189" s="8">
        <f>'номера продуктов'!AE189</f>
        <v>0</v>
      </c>
      <c r="AF189" s="8" t="str">
        <f>'номера продуктов'!AF189</f>
        <v>ГОСТ 32131-2013</v>
      </c>
      <c r="AG189" s="8" t="str">
        <f>'номера продуктов'!AG189</f>
        <v>СТО 05073669-003-2013</v>
      </c>
      <c r="AH189" s="13">
        <f>'номера продуктов'!AH189</f>
        <v>0</v>
      </c>
    </row>
    <row r="190" spans="1:34" s="16" customFormat="1" x14ac:dyDescent="0.2">
      <c r="A190" s="8">
        <f>'номера продуктов'!A190</f>
        <v>189</v>
      </c>
      <c r="B190" s="8">
        <f>'номера продуктов'!B190</f>
        <v>11</v>
      </c>
      <c r="C190" s="14" t="str">
        <f>'номера продуктов'!C190</f>
        <v>Крепкий алкоголь</v>
      </c>
      <c r="D190" s="14" t="str">
        <f>'номера продуктов'!D190</f>
        <v>Бибулат/Традиция</v>
      </c>
      <c r="E190" s="8" t="str">
        <f>'номера продуктов'!E190</f>
        <v>В-31-1000-Концепт</v>
      </c>
      <c r="F190" s="56">
        <f>'номера продуктов'!F190</f>
        <v>105299</v>
      </c>
      <c r="G190" s="8">
        <f>'номера продуктов'!G190</f>
        <v>11100189</v>
      </c>
      <c r="H190" s="8">
        <f>'номера продуктов'!H190</f>
        <v>1000</v>
      </c>
      <c r="I190" s="14" t="str">
        <f>'номера продуктов'!I190</f>
        <v>1000 мл Концепт</v>
      </c>
      <c r="J190" s="8">
        <f>'номера продуктов'!J190</f>
        <v>105299</v>
      </c>
      <c r="K190" s="14" t="str">
        <f>'номера продуктов'!K190</f>
        <v>В-31-1000-Концепт</v>
      </c>
      <c r="L190" s="8" t="str">
        <f>'номера продуктов'!L190</f>
        <v>BB</v>
      </c>
      <c r="M190" s="8">
        <f>'номера продуктов'!M190</f>
        <v>10</v>
      </c>
      <c r="N190" s="8">
        <f>'номера продуктов'!N190</f>
        <v>540</v>
      </c>
      <c r="O190" s="8">
        <f>'номера продуктов'!O190</f>
        <v>1056</v>
      </c>
      <c r="P190" s="8" t="str">
        <f>'номера продуктов'!P190</f>
        <v>CTUP(i)6</v>
      </c>
      <c r="Q190" s="8">
        <f>'номера продуктов'!Q190</f>
        <v>6</v>
      </c>
      <c r="R190" s="11">
        <f>'номера продуктов'!R190</f>
        <v>2070</v>
      </c>
      <c r="S190" s="8">
        <f>'номера продуктов'!S190</f>
        <v>7</v>
      </c>
      <c r="T190" s="8">
        <f>'номера продуктов'!T190</f>
        <v>0</v>
      </c>
      <c r="U190" s="14" t="str">
        <f>'номера продуктов'!U190</f>
        <v>стрепповка</v>
      </c>
      <c r="V190" s="8">
        <f>'номера продуктов'!V190</f>
        <v>0</v>
      </c>
      <c r="W190" s="8">
        <f>'номера продуктов'!W190</f>
        <v>0</v>
      </c>
      <c r="X190" s="8">
        <f>'номера продуктов'!X190</f>
        <v>0</v>
      </c>
      <c r="Y190" s="8">
        <f>'номера продуктов'!Y190</f>
        <v>0</v>
      </c>
      <c r="Z190" s="8">
        <f>'номера продуктов'!Z190</f>
        <v>7</v>
      </c>
      <c r="AA190" s="8">
        <f>'номера продуктов'!AA190</f>
        <v>0</v>
      </c>
      <c r="AB190" s="8">
        <f>'номера продуктов'!AB190</f>
        <v>0</v>
      </c>
      <c r="AC190" s="8" t="str">
        <f>'номера продуктов'!AC190</f>
        <v>Бутылка стеклянная</v>
      </c>
      <c r="AD190" s="137">
        <f>'номера продуктов'!AD190</f>
        <v>0</v>
      </c>
      <c r="AE190" s="8">
        <f>'номера продуктов'!AE190</f>
        <v>0</v>
      </c>
      <c r="AF190" s="8" t="str">
        <f>'номера продуктов'!AF190</f>
        <v>ГОСТ 32131-2013</v>
      </c>
      <c r="AG190" s="8" t="str">
        <f>'номера продуктов'!AG190</f>
        <v>СТО 05073669-003-2013</v>
      </c>
      <c r="AH190" s="13">
        <f>'номера продуктов'!AH190</f>
        <v>0</v>
      </c>
    </row>
    <row r="191" spans="1:34" s="16" customFormat="1" x14ac:dyDescent="0.2">
      <c r="A191" s="8">
        <f>'номера продуктов'!A191</f>
        <v>190</v>
      </c>
      <c r="B191" s="8">
        <f>'номера продуктов'!B191</f>
        <v>11</v>
      </c>
      <c r="C191" s="14" t="str">
        <f>'номера продуктов'!C191</f>
        <v>Крепкий алкоголь</v>
      </c>
      <c r="D191" s="14" t="str">
        <f>'номера продуктов'!D191</f>
        <v>Бибулат/Традиция</v>
      </c>
      <c r="E191" s="8" t="str">
        <f>'номера продуктов'!E191</f>
        <v>В-30-5-1000-Конти</v>
      </c>
      <c r="F191" s="56">
        <f>'номера продуктов'!F191</f>
        <v>105099</v>
      </c>
      <c r="G191" s="8">
        <f>'номера продуктов'!G191</f>
        <v>11100190</v>
      </c>
      <c r="H191" s="8">
        <f>'номера продуктов'!H191</f>
        <v>1000</v>
      </c>
      <c r="I191" s="14" t="str">
        <f>'номера продуктов'!I191</f>
        <v>1000 мл Конти</v>
      </c>
      <c r="J191" s="8">
        <f>'номера продуктов'!J191</f>
        <v>105099</v>
      </c>
      <c r="K191" s="14" t="str">
        <f>'номера продуктов'!K191</f>
        <v>В-30-5-1000-Конти</v>
      </c>
      <c r="L191" s="8" t="str">
        <f>'номера продуктов'!L191</f>
        <v>BB</v>
      </c>
      <c r="M191" s="8">
        <f>'номера продуктов'!M191</f>
        <v>10</v>
      </c>
      <c r="N191" s="8">
        <f>'номера продуктов'!N191</f>
        <v>700</v>
      </c>
      <c r="O191" s="8">
        <f>'номера продуктов'!O191</f>
        <v>1056</v>
      </c>
      <c r="P191" s="8" t="str">
        <f>'номера продуктов'!P191</f>
        <v>CTUP(i)6</v>
      </c>
      <c r="Q191" s="8">
        <f>'номера продуктов'!Q191</f>
        <v>6</v>
      </c>
      <c r="R191" s="11">
        <f>'номера продуктов'!R191</f>
        <v>2010</v>
      </c>
      <c r="S191" s="8">
        <f>'номера продуктов'!S191</f>
        <v>7</v>
      </c>
      <c r="T191" s="8">
        <f>'номера продуктов'!T191</f>
        <v>0</v>
      </c>
      <c r="U191" s="14" t="str">
        <f>'номера продуктов'!U191</f>
        <v>стрепповка</v>
      </c>
      <c r="V191" s="8">
        <f>'номера продуктов'!V191</f>
        <v>0</v>
      </c>
      <c r="W191" s="8">
        <f>'номера продуктов'!W191</f>
        <v>0</v>
      </c>
      <c r="X191" s="8">
        <f>'номера продуктов'!X191</f>
        <v>0</v>
      </c>
      <c r="Y191" s="8">
        <f>'номера продуктов'!Y191</f>
        <v>0</v>
      </c>
      <c r="Z191" s="8">
        <f>'номера продуктов'!Z191</f>
        <v>7</v>
      </c>
      <c r="AA191" s="8">
        <f>'номера продуктов'!AA191</f>
        <v>0</v>
      </c>
      <c r="AB191" s="8">
        <f>'номера продуктов'!AB191</f>
        <v>0</v>
      </c>
      <c r="AC191" s="8" t="str">
        <f>'номера продуктов'!AC191</f>
        <v>Бутылка стеклянная</v>
      </c>
      <c r="AD191" s="137">
        <f>'номера продуктов'!AD191</f>
        <v>0</v>
      </c>
      <c r="AE191" s="8">
        <f>'номера продуктов'!AE191</f>
        <v>0</v>
      </c>
      <c r="AF191" s="8" t="str">
        <f>'номера продуктов'!AF191</f>
        <v>ГОСТ 32131-2013</v>
      </c>
      <c r="AG191" s="8" t="str">
        <f>'номера продуктов'!AG191</f>
        <v>СТО 99982965-001-2008 с изменениями №1,2,3,4,5,6 от июля 2014г.</v>
      </c>
      <c r="AH191" s="13">
        <f>'номера продуктов'!AH191</f>
        <v>0</v>
      </c>
    </row>
    <row r="192" spans="1:34" s="16" customFormat="1" x14ac:dyDescent="0.2">
      <c r="A192" s="8">
        <f>'номера продуктов'!A192</f>
        <v>191</v>
      </c>
      <c r="B192" s="8">
        <f>'номера продуктов'!B192</f>
        <v>11</v>
      </c>
      <c r="C192" s="14" t="str">
        <f>'номера продуктов'!C192</f>
        <v>Крепкий алкоголь</v>
      </c>
      <c r="D192" s="14" t="str">
        <f>'номера продуктов'!D192</f>
        <v>Бибулат/Традиция</v>
      </c>
      <c r="E192" s="8" t="str">
        <f>'номера продуктов'!E192</f>
        <v>В-30-5-700-Конти</v>
      </c>
      <c r="F192" s="56">
        <f>'номера продуктов'!F192</f>
        <v>104870</v>
      </c>
      <c r="G192" s="8">
        <f>'номера продуктов'!G192</f>
        <v>11100191</v>
      </c>
      <c r="H192" s="8">
        <f>'номера продуктов'!H192</f>
        <v>700</v>
      </c>
      <c r="I192" s="14" t="str">
        <f>'номера продуктов'!I192</f>
        <v>700 мл Конти</v>
      </c>
      <c r="J192" s="8">
        <f>'номера продуктов'!J192</f>
        <v>104870</v>
      </c>
      <c r="K192" s="14" t="str">
        <f>'номера продуктов'!K192</f>
        <v>В-30-5-700-Конти</v>
      </c>
      <c r="L192" s="8" t="str">
        <f>'номера продуктов'!L192</f>
        <v>BB</v>
      </c>
      <c r="M192" s="8">
        <f>'номера продуктов'!M192</f>
        <v>10</v>
      </c>
      <c r="N192" s="8">
        <f>'номера продуктов'!N192</f>
        <v>520</v>
      </c>
      <c r="O192" s="8">
        <f>'номера продуктов'!O192</f>
        <v>1260</v>
      </c>
      <c r="P192" s="8" t="str">
        <f>'номера продуктов'!P192</f>
        <v>CTUP(i)6</v>
      </c>
      <c r="Q192" s="8">
        <f>'номера продуктов'!Q192</f>
        <v>6</v>
      </c>
      <c r="R192" s="11">
        <f>'номера продуктов'!R192</f>
        <v>1855</v>
      </c>
      <c r="S192" s="8">
        <f>'номера продуктов'!S192</f>
        <v>7</v>
      </c>
      <c r="T192" s="8">
        <f>'номера продуктов'!T192</f>
        <v>0</v>
      </c>
      <c r="U192" s="14" t="str">
        <f>'номера продуктов'!U192</f>
        <v>стрепповка</v>
      </c>
      <c r="V192" s="8">
        <f>'номера продуктов'!V192</f>
        <v>0</v>
      </c>
      <c r="W192" s="8">
        <f>'номера продуктов'!W192</f>
        <v>0</v>
      </c>
      <c r="X192" s="8">
        <f>'номера продуктов'!X192</f>
        <v>0</v>
      </c>
      <c r="Y192" s="8">
        <f>'номера продуктов'!Y192</f>
        <v>0</v>
      </c>
      <c r="Z192" s="8">
        <f>'номера продуктов'!Z192</f>
        <v>7</v>
      </c>
      <c r="AA192" s="8">
        <f>'номера продуктов'!AA192</f>
        <v>0</v>
      </c>
      <c r="AB192" s="8">
        <f>'номера продуктов'!AB192</f>
        <v>0</v>
      </c>
      <c r="AC192" s="8" t="str">
        <f>'номера продуктов'!AC192</f>
        <v>Бутылка стеклянная</v>
      </c>
      <c r="AD192" s="137">
        <f>'номера продуктов'!AD192</f>
        <v>0</v>
      </c>
      <c r="AE192" s="8">
        <f>'номера продуктов'!AE192</f>
        <v>0</v>
      </c>
      <c r="AF192" s="8" t="str">
        <f>'номера продуктов'!AF192</f>
        <v>ГОСТ 32131-2013</v>
      </c>
      <c r="AG192" s="8" t="str">
        <f>'номера продуктов'!AG192</f>
        <v>СТО 99982965-001-2008 с изменениями №1,2,3,4,5,6 от июля 2014г.</v>
      </c>
      <c r="AH192" s="13">
        <f>'номера продуктов'!AH192</f>
        <v>0</v>
      </c>
    </row>
    <row r="193" spans="1:34" s="16" customFormat="1" x14ac:dyDescent="0.2">
      <c r="A193" s="8">
        <f>'номера продуктов'!A193</f>
        <v>192</v>
      </c>
      <c r="B193" s="8">
        <f>'номера продуктов'!B193</f>
        <v>11</v>
      </c>
      <c r="C193" s="14" t="str">
        <f>'номера продуктов'!C193</f>
        <v>Крепкий алкоголь</v>
      </c>
      <c r="D193" s="14" t="str">
        <f>'номера продуктов'!D193</f>
        <v>Бибулат/Традиция</v>
      </c>
      <c r="E193" s="8" t="str">
        <f>'номера продуктов'!E193</f>
        <v>В-30м-500-Конти</v>
      </c>
      <c r="F193" s="56">
        <f>'номера продуктов'!F193</f>
        <v>119650</v>
      </c>
      <c r="G193" s="8">
        <f>'номера продуктов'!G193</f>
        <v>11100192</v>
      </c>
      <c r="H193" s="8">
        <f>'номера продуктов'!H193</f>
        <v>500</v>
      </c>
      <c r="I193" s="14" t="str">
        <f>'номера продуктов'!I193</f>
        <v>500 мл Конти</v>
      </c>
      <c r="J193" s="8">
        <f>'номера продуктов'!J193</f>
        <v>119650</v>
      </c>
      <c r="K193" s="14" t="str">
        <f>'номера продуктов'!K193</f>
        <v>В-30м-500-Конти</v>
      </c>
      <c r="L193" s="8" t="str">
        <f>'номера продуктов'!L193</f>
        <v>BB</v>
      </c>
      <c r="M193" s="8">
        <f>'номера продуктов'!M193</f>
        <v>10</v>
      </c>
      <c r="N193" s="8">
        <f>'номера продуктов'!N193</f>
        <v>365</v>
      </c>
      <c r="O193" s="8">
        <f>'номера продуктов'!O193</f>
        <v>1960</v>
      </c>
      <c r="P193" s="8" t="str">
        <f>'номера продуктов'!P193</f>
        <v>CTUP(i)7</v>
      </c>
      <c r="Q193" s="8">
        <f>'номера продуктов'!Q193</f>
        <v>7</v>
      </c>
      <c r="R193" s="11">
        <f>'номера продуктов'!R193</f>
        <v>2010</v>
      </c>
      <c r="S193" s="8">
        <f>'номера продуктов'!S193</f>
        <v>8</v>
      </c>
      <c r="T193" s="8">
        <f>'номера продуктов'!T193</f>
        <v>0</v>
      </c>
      <c r="U193" s="14" t="str">
        <f>'номера продуктов'!U193</f>
        <v>по спецификации В-30-5-500-Конти</v>
      </c>
      <c r="V193" s="8">
        <f>'номера продуктов'!V193</f>
        <v>0</v>
      </c>
      <c r="W193" s="8">
        <f>'номера продуктов'!W193</f>
        <v>0</v>
      </c>
      <c r="X193" s="8">
        <f>'номера продуктов'!X193</f>
        <v>0</v>
      </c>
      <c r="Y193" s="8">
        <f>'номера продуктов'!Y193</f>
        <v>0</v>
      </c>
      <c r="Z193" s="8">
        <f>'номера продуктов'!Z193</f>
        <v>8</v>
      </c>
      <c r="AA193" s="8">
        <f>'номера продуктов'!AA193</f>
        <v>0</v>
      </c>
      <c r="AB193" s="8">
        <f>'номера продуктов'!AB193</f>
        <v>0</v>
      </c>
      <c r="AC193" s="8" t="str">
        <f>'номера продуктов'!AC193</f>
        <v>Бутылка стеклянная</v>
      </c>
      <c r="AD193" s="137">
        <f>'номера продуктов'!AD193</f>
        <v>0</v>
      </c>
      <c r="AE193" s="8">
        <f>'номера продуктов'!AE193</f>
        <v>0</v>
      </c>
      <c r="AF193" s="8" t="str">
        <f>'номера продуктов'!AF193</f>
        <v>ГОСТ 32131-2013</v>
      </c>
      <c r="AG193" s="8" t="str">
        <f>'номера продуктов'!AG193</f>
        <v>СТО 99982965-001-2008 с изменениями №1,2,3,4,5,6 от июля 2014г.</v>
      </c>
      <c r="AH193" s="13">
        <f>'номера продуктов'!AH193</f>
        <v>0</v>
      </c>
    </row>
    <row r="194" spans="1:34" s="16" customFormat="1" x14ac:dyDescent="0.2">
      <c r="A194" s="8">
        <f>'номера продуктов'!A194</f>
        <v>193</v>
      </c>
      <c r="B194" s="8">
        <f>'номера продуктов'!B194</f>
        <v>11</v>
      </c>
      <c r="C194" s="14" t="str">
        <f>'номера продуктов'!C194</f>
        <v>Крепкий алкоголь</v>
      </c>
      <c r="D194" s="14" t="str">
        <f>'номера продуктов'!D194</f>
        <v>Бибулат/Традиция</v>
      </c>
      <c r="E194" s="8" t="str">
        <f>'номера продуктов'!E194</f>
        <v>В-30-500-Петергоф</v>
      </c>
      <c r="F194" s="56">
        <f>'номера продуктов'!F194</f>
        <v>108850</v>
      </c>
      <c r="G194" s="8">
        <f>'номера продуктов'!G194</f>
        <v>11100193</v>
      </c>
      <c r="H194" s="8">
        <f>'номера продуктов'!H194</f>
        <v>500</v>
      </c>
      <c r="I194" s="14" t="str">
        <f>'номера продуктов'!I194</f>
        <v>500 мл Петергоф</v>
      </c>
      <c r="J194" s="8">
        <f>'номера продуктов'!J194</f>
        <v>108850</v>
      </c>
      <c r="K194" s="14" t="str">
        <f>'номера продуктов'!K194</f>
        <v>В-30-500-Петергоф</v>
      </c>
      <c r="L194" s="8" t="str">
        <f>'номера продуктов'!L194</f>
        <v>BB</v>
      </c>
      <c r="M194" s="8">
        <f>'номера продуктов'!M194</f>
        <v>10</v>
      </c>
      <c r="N194" s="8">
        <f>'номера продуктов'!N194</f>
        <v>405</v>
      </c>
      <c r="O194" s="8">
        <f>'номера продуктов'!O194</f>
        <v>2128</v>
      </c>
      <c r="P194" s="8" t="str">
        <f>'номера продуктов'!P194</f>
        <v>CTUP(i)7</v>
      </c>
      <c r="Q194" s="8">
        <f>'номера продуктов'!Q194</f>
        <v>7</v>
      </c>
      <c r="R194" s="11">
        <f>'номера продуктов'!R194</f>
        <v>1930</v>
      </c>
      <c r="S194" s="8">
        <f>'номера продуктов'!S194</f>
        <v>8</v>
      </c>
      <c r="T194" s="8">
        <f>'номера продуктов'!T194</f>
        <v>0</v>
      </c>
      <c r="U194" s="14" t="str">
        <f>'номера продуктов'!U194</f>
        <v>стрепповка</v>
      </c>
      <c r="V194" s="8">
        <f>'номера продуктов'!V194</f>
        <v>0</v>
      </c>
      <c r="W194" s="8">
        <f>'номера продуктов'!W194</f>
        <v>0</v>
      </c>
      <c r="X194" s="8">
        <f>'номера продуктов'!X194</f>
        <v>0</v>
      </c>
      <c r="Y194" s="8">
        <f>'номера продуктов'!Y194</f>
        <v>0</v>
      </c>
      <c r="Z194" s="8">
        <f>'номера продуктов'!Z194</f>
        <v>8</v>
      </c>
      <c r="AA194" s="8">
        <f>'номера продуктов'!AA194</f>
        <v>0</v>
      </c>
      <c r="AB194" s="8">
        <f>'номера продуктов'!AB194</f>
        <v>0</v>
      </c>
      <c r="AC194" s="8" t="str">
        <f>'номера продуктов'!AC194</f>
        <v>Бутылка стеклянная</v>
      </c>
      <c r="AD194" s="137">
        <f>'номера продуктов'!AD194</f>
        <v>0</v>
      </c>
      <c r="AE194" s="8">
        <f>'номера продуктов'!AE194</f>
        <v>0</v>
      </c>
      <c r="AF194" s="8" t="str">
        <f>'номера продуктов'!AF194</f>
        <v>ГОСТ 32131-2013</v>
      </c>
      <c r="AG194" s="8" t="str">
        <f>'номера продуктов'!AG194</f>
        <v>СТО 05073669-003-2013</v>
      </c>
      <c r="AH194" s="13">
        <f>'номера продуктов'!AH194</f>
        <v>0</v>
      </c>
    </row>
    <row r="195" spans="1:34" s="16" customFormat="1" x14ac:dyDescent="0.2">
      <c r="A195" s="8">
        <f>'номера продуктов'!A195</f>
        <v>194</v>
      </c>
      <c r="B195" s="8">
        <f>'номера продуктов'!B195</f>
        <v>11</v>
      </c>
      <c r="C195" s="14" t="str">
        <f>'номера продуктов'!C195</f>
        <v>Крепкий алкоголь</v>
      </c>
      <c r="D195" s="14" t="str">
        <f>'номера продуктов'!D195</f>
        <v>Бибулат/Традиция</v>
      </c>
      <c r="E195" s="8" t="str">
        <f>'номера продуктов'!E195</f>
        <v>В-30-500-Петергоф</v>
      </c>
      <c r="F195" s="56">
        <f>'номера продуктов'!F195</f>
        <v>108850</v>
      </c>
      <c r="G195" s="8">
        <f>'номера продуктов'!G195</f>
        <v>11100194</v>
      </c>
      <c r="H195" s="8">
        <f>'номера продуктов'!H195</f>
        <v>500</v>
      </c>
      <c r="I195" s="14" t="str">
        <f>'номера продуктов'!I195</f>
        <v>500 мл Петергоф</v>
      </c>
      <c r="J195" s="8">
        <f>'номера продуктов'!J195</f>
        <v>108850</v>
      </c>
      <c r="K195" s="14" t="str">
        <f>'номера продуктов'!K195</f>
        <v>В-30-500-Петергоф</v>
      </c>
      <c r="L195" s="8" t="str">
        <f>'номера продуктов'!L195</f>
        <v>BB</v>
      </c>
      <c r="M195" s="8">
        <f>'номера продуктов'!M195</f>
        <v>10</v>
      </c>
      <c r="N195" s="8">
        <f>'номера продуктов'!N195</f>
        <v>405</v>
      </c>
      <c r="O195" s="8">
        <f>'номера продуктов'!O195</f>
        <v>1824</v>
      </c>
      <c r="P195" s="8" t="str">
        <f>'номера продуктов'!P195</f>
        <v>CTUP(i)6</v>
      </c>
      <c r="Q195" s="8">
        <f>'номера продуктов'!Q195</f>
        <v>6</v>
      </c>
      <c r="R195" s="11">
        <f>'номера продуктов'!R195</f>
        <v>1680</v>
      </c>
      <c r="S195" s="8">
        <f>'номера продуктов'!S195</f>
        <v>7</v>
      </c>
      <c r="T195" s="8">
        <f>'номера продуктов'!T195</f>
        <v>0</v>
      </c>
      <c r="U195" s="14" t="str">
        <f>'номера продуктов'!U195</f>
        <v>стрепповка</v>
      </c>
      <c r="V195" s="8">
        <f>'номера продуктов'!V195</f>
        <v>0</v>
      </c>
      <c r="W195" s="8">
        <f>'номера продуктов'!W195</f>
        <v>0</v>
      </c>
      <c r="X195" s="8">
        <f>'номера продуктов'!X195</f>
        <v>0</v>
      </c>
      <c r="Y195" s="8">
        <f>'номера продуктов'!Y195</f>
        <v>0</v>
      </c>
      <c r="Z195" s="8">
        <f>'номера продуктов'!Z195</f>
        <v>7</v>
      </c>
      <c r="AA195" s="8">
        <f>'номера продуктов'!AA195</f>
        <v>0</v>
      </c>
      <c r="AB195" s="8">
        <f>'номера продуктов'!AB195</f>
        <v>0</v>
      </c>
      <c r="AC195" s="8" t="str">
        <f>'номера продуктов'!AC195</f>
        <v>Бутылка стеклянная</v>
      </c>
      <c r="AD195" s="137">
        <f>'номера продуктов'!AD195</f>
        <v>0</v>
      </c>
      <c r="AE195" s="8">
        <f>'номера продуктов'!AE195</f>
        <v>0</v>
      </c>
      <c r="AF195" s="8" t="str">
        <f>'номера продуктов'!AF195</f>
        <v>ГОСТ 32131-2013</v>
      </c>
      <c r="AG195" s="8" t="str">
        <f>'номера продуктов'!AG195</f>
        <v>СТО 05073669-003-2013</v>
      </c>
      <c r="AH195" s="13">
        <f>'номера продуктов'!AH195</f>
        <v>0</v>
      </c>
    </row>
    <row r="196" spans="1:34" s="16" customFormat="1" x14ac:dyDescent="0.2">
      <c r="A196" s="8">
        <f>'номера продуктов'!A196</f>
        <v>195</v>
      </c>
      <c r="B196" s="8">
        <f>'номера продуктов'!B196</f>
        <v>11</v>
      </c>
      <c r="C196" s="14" t="str">
        <f>'номера продуктов'!C196</f>
        <v>Крепкий алкоголь</v>
      </c>
      <c r="D196" s="14" t="str">
        <f>'номера продуктов'!D196</f>
        <v>Бибулат/Традиция</v>
      </c>
      <c r="E196" s="8" t="str">
        <f>'номера продуктов'!E196</f>
        <v>КПМ-28-700-Финка</v>
      </c>
      <c r="F196" s="56">
        <f>'номера продуктов'!F196</f>
        <v>104170</v>
      </c>
      <c r="G196" s="8">
        <f>'номера продуктов'!G196</f>
        <v>11100195</v>
      </c>
      <c r="H196" s="8">
        <f>'номера продуктов'!H196</f>
        <v>700</v>
      </c>
      <c r="I196" s="14" t="str">
        <f>'номера продуктов'!I196</f>
        <v>700 мл Финка</v>
      </c>
      <c r="J196" s="8">
        <f>'номера продуктов'!J196</f>
        <v>104170</v>
      </c>
      <c r="K196" s="14" t="str">
        <f>'номера продуктов'!K196</f>
        <v>КПМ-28-700-Финка</v>
      </c>
      <c r="L196" s="8" t="str">
        <f>'номера продуктов'!L196</f>
        <v>BB</v>
      </c>
      <c r="M196" s="8">
        <f>'номера продуктов'!M196</f>
        <v>10</v>
      </c>
      <c r="N196" s="8">
        <f>'номера продуктов'!N196</f>
        <v>540</v>
      </c>
      <c r="O196" s="8">
        <f>'номера продуктов'!O196</f>
        <v>1351</v>
      </c>
      <c r="P196" s="8" t="str">
        <f>'номера продуктов'!P196</f>
        <v>CTUP(i)7</v>
      </c>
      <c r="Q196" s="8">
        <f>'номера продуктов'!Q196</f>
        <v>7</v>
      </c>
      <c r="R196" s="11">
        <f>'номера продуктов'!R196</f>
        <v>2130</v>
      </c>
      <c r="S196" s="8">
        <f>'номера продуктов'!S196</f>
        <v>8</v>
      </c>
      <c r="T196" s="8">
        <f>'номера продуктов'!T196</f>
        <v>0</v>
      </c>
      <c r="U196" s="14" t="str">
        <f>'номера продуктов'!U196</f>
        <v>2 т/у пленки</v>
      </c>
      <c r="V196" s="8">
        <f>'номера продуктов'!V196</f>
        <v>0</v>
      </c>
      <c r="W196" s="8">
        <f>'номера продуктов'!W196</f>
        <v>0</v>
      </c>
      <c r="X196" s="8">
        <f>'номера продуктов'!X196</f>
        <v>0</v>
      </c>
      <c r="Y196" s="8">
        <f>'номера продуктов'!Y196</f>
        <v>0</v>
      </c>
      <c r="Z196" s="8">
        <f>'номера продуктов'!Z196</f>
        <v>8</v>
      </c>
      <c r="AA196" s="8">
        <f>'номера продуктов'!AA196</f>
        <v>0</v>
      </c>
      <c r="AB196" s="8">
        <f>'номера продуктов'!AB196</f>
        <v>0</v>
      </c>
      <c r="AC196" s="8" t="str">
        <f>'номера продуктов'!AC196</f>
        <v>Бутылка стеклянная</v>
      </c>
      <c r="AD196" s="137">
        <f>'номера продуктов'!AD196</f>
        <v>0</v>
      </c>
      <c r="AE196" s="8">
        <f>'номера продуктов'!AE196</f>
        <v>0</v>
      </c>
      <c r="AF196" s="8" t="str">
        <f>'номера продуктов'!AF196</f>
        <v>ГОСТ 32131-2013</v>
      </c>
      <c r="AG196" s="8" t="str">
        <f>'номера продуктов'!AG196</f>
        <v>СТО 99982965-001-2008 с изменениями №1,2,3,4,5,6 от июля 2014г.</v>
      </c>
      <c r="AH196" s="13">
        <f>'номера продуктов'!AH196</f>
        <v>0</v>
      </c>
    </row>
    <row r="197" spans="1:34" s="16" customFormat="1" x14ac:dyDescent="0.2">
      <c r="A197" s="8">
        <f>'номера продуктов'!A197</f>
        <v>196</v>
      </c>
      <c r="B197" s="8">
        <f>'номера продуктов'!B197</f>
        <v>11</v>
      </c>
      <c r="C197" s="14" t="str">
        <f>'номера продуктов'!C197</f>
        <v>Крепкий алкоголь</v>
      </c>
      <c r="D197" s="14" t="str">
        <f>'номера продуктов'!D197</f>
        <v>Бибулат/Традиция</v>
      </c>
      <c r="E197" s="8" t="str">
        <f>'номера продуктов'!E197</f>
        <v>КПМ-30-500-Казачка Премиум</v>
      </c>
      <c r="F197" s="56">
        <f>'номера продуктов'!F197</f>
        <v>113250</v>
      </c>
      <c r="G197" s="8">
        <f>'номера продуктов'!G197</f>
        <v>11100196</v>
      </c>
      <c r="H197" s="8">
        <f>'номера продуктов'!H197</f>
        <v>500</v>
      </c>
      <c r="I197" s="14" t="str">
        <f>'номера продуктов'!I197</f>
        <v>500 мл Казачка Премиум</v>
      </c>
      <c r="J197" s="8">
        <f>'номера продуктов'!J197</f>
        <v>113250</v>
      </c>
      <c r="K197" s="14" t="str">
        <f>'номера продуктов'!K197</f>
        <v>КПМ-30-500-Казачка Премиум</v>
      </c>
      <c r="L197" s="8" t="str">
        <f>'номера продуктов'!L197</f>
        <v>BB</v>
      </c>
      <c r="M197" s="8">
        <f>'номера продуктов'!M197</f>
        <v>10</v>
      </c>
      <c r="N197" s="8">
        <f>'номера продуктов'!N197</f>
        <v>355</v>
      </c>
      <c r="O197" s="8">
        <f>'номера продуктов'!O197</f>
        <v>1848</v>
      </c>
      <c r="P197" s="8" t="str">
        <f>'номера продуктов'!P197</f>
        <v>CTUP(i)7</v>
      </c>
      <c r="Q197" s="8">
        <f>'номера продуктов'!Q197</f>
        <v>7</v>
      </c>
      <c r="R197" s="11">
        <f>'номера продуктов'!R197</f>
        <v>2075</v>
      </c>
      <c r="S197" s="8">
        <f>'номера продуктов'!S197</f>
        <v>8</v>
      </c>
      <c r="T197" s="8">
        <f>'номера продуктов'!T197</f>
        <v>0</v>
      </c>
      <c r="U197" s="14">
        <f>'номера продуктов'!U197</f>
        <v>0</v>
      </c>
      <c r="V197" s="8">
        <f>'номера продуктов'!V197</f>
        <v>0</v>
      </c>
      <c r="W197" s="8">
        <f>'номера продуктов'!W197</f>
        <v>0</v>
      </c>
      <c r="X197" s="8">
        <f>'номера продуктов'!X197</f>
        <v>0</v>
      </c>
      <c r="Y197" s="8">
        <f>'номера продуктов'!Y197</f>
        <v>0</v>
      </c>
      <c r="Z197" s="8">
        <f>'номера продуктов'!Z197</f>
        <v>8</v>
      </c>
      <c r="AA197" s="8">
        <f>'номера продуктов'!AA197</f>
        <v>0</v>
      </c>
      <c r="AB197" s="8">
        <f>'номера продуктов'!AB197</f>
        <v>0</v>
      </c>
      <c r="AC197" s="8" t="str">
        <f>'номера продуктов'!AC197</f>
        <v>Бутылка стеклянная</v>
      </c>
      <c r="AD197" s="137">
        <f>'номера продуктов'!AD197</f>
        <v>0</v>
      </c>
      <c r="AE197" s="8">
        <f>'номера продуктов'!AE197</f>
        <v>0</v>
      </c>
      <c r="AF197" s="8" t="str">
        <f>'номера продуктов'!AF197</f>
        <v>ГОСТ 32131-2013</v>
      </c>
      <c r="AG197" s="8" t="str">
        <f>'номера продуктов'!AG197</f>
        <v>СТО 99982965-001-2008 с изменениями №1,2,3,4,5,6 от июля 2014г.</v>
      </c>
      <c r="AH197" s="13">
        <f>'номера продуктов'!AH197</f>
        <v>0</v>
      </c>
    </row>
    <row r="198" spans="1:34" s="16" customFormat="1" x14ac:dyDescent="0.2">
      <c r="A198" s="8">
        <f>'номера продуктов'!A198</f>
        <v>197</v>
      </c>
      <c r="B198" s="8">
        <f>'номера продуктов'!B198</f>
        <v>11</v>
      </c>
      <c r="C198" s="14" t="str">
        <f>'номера продуктов'!C198</f>
        <v>Крепкий алкоголь</v>
      </c>
      <c r="D198" s="14" t="str">
        <f>'номера продуктов'!D198</f>
        <v>Бибулат/Традиция</v>
      </c>
      <c r="E198" s="8" t="str">
        <f>'номера продуктов'!E198</f>
        <v>КПМ-30-500-Казачка</v>
      </c>
      <c r="F198" s="56">
        <f>'номера продуктов'!F198</f>
        <v>104550</v>
      </c>
      <c r="G198" s="8">
        <f>'номера продуктов'!G198</f>
        <v>11100197</v>
      </c>
      <c r="H198" s="8">
        <f>'номера продуктов'!H198</f>
        <v>500</v>
      </c>
      <c r="I198" s="14" t="str">
        <f>'номера продуктов'!I198</f>
        <v>500 мл Казачка</v>
      </c>
      <c r="J198" s="8">
        <f>'номера продуктов'!J198</f>
        <v>104550</v>
      </c>
      <c r="K198" s="14" t="str">
        <f>'номера продуктов'!K198</f>
        <v>КПМ-30-500-Казачка</v>
      </c>
      <c r="L198" s="8" t="str">
        <f>'номера продуктов'!L198</f>
        <v>BB</v>
      </c>
      <c r="M198" s="8">
        <f>'номера продуктов'!M198</f>
        <v>10</v>
      </c>
      <c r="N198" s="8">
        <f>'номера продуктов'!N198</f>
        <v>405</v>
      </c>
      <c r="O198" s="8">
        <f>'номера продуктов'!O198</f>
        <v>2093</v>
      </c>
      <c r="P198" s="8" t="str">
        <f>'номера продуктов'!P198</f>
        <v>CTUP(i)7</v>
      </c>
      <c r="Q198" s="8">
        <f>'номера продуктов'!Q198</f>
        <v>7</v>
      </c>
      <c r="R198" s="11">
        <f>'номера продуктов'!R198</f>
        <v>1920</v>
      </c>
      <c r="S198" s="8">
        <f>'номера продуктов'!S198</f>
        <v>8</v>
      </c>
      <c r="T198" s="8">
        <f>'номера продуктов'!T198</f>
        <v>0</v>
      </c>
      <c r="U198" s="14">
        <f>'номера продуктов'!U198</f>
        <v>0</v>
      </c>
      <c r="V198" s="8">
        <f>'номера продуктов'!V198</f>
        <v>0</v>
      </c>
      <c r="W198" s="8">
        <f>'номера продуктов'!W198</f>
        <v>0</v>
      </c>
      <c r="X198" s="8">
        <f>'номера продуктов'!X198</f>
        <v>0</v>
      </c>
      <c r="Y198" s="8">
        <f>'номера продуктов'!Y198</f>
        <v>0</v>
      </c>
      <c r="Z198" s="8">
        <f>'номера продуктов'!Z198</f>
        <v>8</v>
      </c>
      <c r="AA198" s="8">
        <f>'номера продуктов'!AA198</f>
        <v>0</v>
      </c>
      <c r="AB198" s="8">
        <f>'номера продуктов'!AB198</f>
        <v>0</v>
      </c>
      <c r="AC198" s="8" t="str">
        <f>'номера продуктов'!AC198</f>
        <v>Бутылка стеклянная</v>
      </c>
      <c r="AD198" s="137">
        <f>'номера продуктов'!AD198</f>
        <v>0</v>
      </c>
      <c r="AE198" s="8">
        <f>'номера продуктов'!AE198</f>
        <v>0</v>
      </c>
      <c r="AF198" s="8" t="str">
        <f>'номера продуктов'!AF198</f>
        <v>ГОСТ 32131-2013</v>
      </c>
      <c r="AG198" s="8" t="str">
        <f>'номера продуктов'!AG198</f>
        <v>СТО 99982965-001-2008 с изменениями №1,2,3,4,5,6 от июля 2014г.</v>
      </c>
      <c r="AH198" s="13">
        <f>'номера продуктов'!AH198</f>
        <v>0</v>
      </c>
    </row>
    <row r="199" spans="1:34" s="16" customFormat="1" x14ac:dyDescent="0.2">
      <c r="A199" s="8">
        <f>'номера продуктов'!A199</f>
        <v>198</v>
      </c>
      <c r="B199" s="8">
        <f>'номера продуктов'!B199</f>
        <v>11</v>
      </c>
      <c r="C199" s="14" t="str">
        <f>'номера продуктов'!C199</f>
        <v>Крепкий алкоголь</v>
      </c>
      <c r="D199" s="14" t="str">
        <f>'номера продуктов'!D199</f>
        <v>Бибулат/Традиция</v>
      </c>
      <c r="E199" s="8" t="str">
        <f>'номера продуктов'!E199</f>
        <v>КПМ-32-1000-РК</v>
      </c>
      <c r="F199" s="56">
        <f>'номера продуктов'!F199</f>
        <v>113199</v>
      </c>
      <c r="G199" s="8">
        <f>'номера продуктов'!G199</f>
        <v>11100198</v>
      </c>
      <c r="H199" s="8">
        <f>'номера продуктов'!H199</f>
        <v>1000</v>
      </c>
      <c r="I199" s="14" t="str">
        <f>'номера продуктов'!I199</f>
        <v>1000 мл РК</v>
      </c>
      <c r="J199" s="8">
        <f>'номера продуктов'!J199</f>
        <v>113199</v>
      </c>
      <c r="K199" s="14" t="str">
        <f>'номера продуктов'!K199</f>
        <v>КПМ-32-1000-РК</v>
      </c>
      <c r="L199" s="8" t="str">
        <f>'номера продуктов'!L199</f>
        <v>BB</v>
      </c>
      <c r="M199" s="8">
        <f>'номера продуктов'!M199</f>
        <v>10</v>
      </c>
      <c r="N199" s="8">
        <f>'номера продуктов'!N199</f>
        <v>600</v>
      </c>
      <c r="O199" s="8">
        <f>'номера продуктов'!O199</f>
        <v>1050</v>
      </c>
      <c r="P199" s="8" t="str">
        <f>'номера продуктов'!P199</f>
        <v>CTUP(i)7</v>
      </c>
      <c r="Q199" s="8">
        <f>'номера продуктов'!Q199</f>
        <v>7</v>
      </c>
      <c r="R199" s="11">
        <f>'номера продуктов'!R199</f>
        <v>2120</v>
      </c>
      <c r="S199" s="8">
        <f>'номера продуктов'!S199</f>
        <v>8</v>
      </c>
      <c r="T199" s="8">
        <f>'номера продуктов'!T199</f>
        <v>0</v>
      </c>
      <c r="U199" s="14">
        <f>'номера продуктов'!U199</f>
        <v>0</v>
      </c>
      <c r="V199" s="8">
        <f>'номера продуктов'!V199</f>
        <v>0</v>
      </c>
      <c r="W199" s="8">
        <f>'номера продуктов'!W199</f>
        <v>0</v>
      </c>
      <c r="X199" s="8">
        <f>'номера продуктов'!X199</f>
        <v>0</v>
      </c>
      <c r="Y199" s="8">
        <f>'номера продуктов'!Y199</f>
        <v>0</v>
      </c>
      <c r="Z199" s="8">
        <f>'номера продуктов'!Z199</f>
        <v>8</v>
      </c>
      <c r="AA199" s="8">
        <f>'номера продуктов'!AA199</f>
        <v>0</v>
      </c>
      <c r="AB199" s="8">
        <f>'номера продуктов'!AB199</f>
        <v>0</v>
      </c>
      <c r="AC199" s="8" t="str">
        <f>'номера продуктов'!AC199</f>
        <v>Бутылка стеклянная</v>
      </c>
      <c r="AD199" s="137">
        <f>'номера продуктов'!AD199</f>
        <v>0</v>
      </c>
      <c r="AE199" s="8">
        <f>'номера продуктов'!AE199</f>
        <v>0</v>
      </c>
      <c r="AF199" s="8" t="str">
        <f>'номера продуктов'!AF199</f>
        <v>ГОСТ 32131-2013</v>
      </c>
      <c r="AG199" s="8" t="str">
        <f>'номера продуктов'!AG199</f>
        <v>СТО 05073669-003-2013</v>
      </c>
      <c r="AH199" s="13">
        <f>'номера продуктов'!AH199</f>
        <v>0</v>
      </c>
    </row>
    <row r="200" spans="1:34" s="16" customFormat="1" x14ac:dyDescent="0.2">
      <c r="A200" s="8">
        <f>'номера продуктов'!A200</f>
        <v>199</v>
      </c>
      <c r="B200" s="8">
        <f>'номера продуктов'!B200</f>
        <v>11</v>
      </c>
      <c r="C200" s="14" t="str">
        <f>'номера продуктов'!C200</f>
        <v>Крепкий алкоголь</v>
      </c>
      <c r="D200" s="14" t="str">
        <f>'номера продуктов'!D200</f>
        <v>Бибулат/Традиция</v>
      </c>
      <c r="E200" s="8" t="str">
        <f>'номера продуктов'!E200</f>
        <v>КПМ-30-1000-РК</v>
      </c>
      <c r="F200" s="56">
        <f>'номера продуктов'!F200</f>
        <v>105399</v>
      </c>
      <c r="G200" s="8">
        <f>'номера продуктов'!G200</f>
        <v>11100199</v>
      </c>
      <c r="H200" s="8">
        <f>'номера продуктов'!H200</f>
        <v>1000</v>
      </c>
      <c r="I200" s="14" t="str">
        <f>'номера продуктов'!I200</f>
        <v>1000 мл РК</v>
      </c>
      <c r="J200" s="8">
        <f>'номера продуктов'!J200</f>
        <v>105399</v>
      </c>
      <c r="K200" s="14" t="str">
        <f>'номера продуктов'!K200</f>
        <v>КПМ-30-1000-РК</v>
      </c>
      <c r="L200" s="8" t="str">
        <f>'номера продуктов'!L200</f>
        <v>BB</v>
      </c>
      <c r="M200" s="8">
        <f>'номера продуктов'!M200</f>
        <v>10</v>
      </c>
      <c r="N200" s="8">
        <f>'номера продуктов'!N200</f>
        <v>590</v>
      </c>
      <c r="O200" s="8">
        <f>'номера продуктов'!O200</f>
        <v>900</v>
      </c>
      <c r="P200" s="8" t="str">
        <f>'номера продуктов'!P200</f>
        <v>CTUP(i)6</v>
      </c>
      <c r="Q200" s="8">
        <f>'номера продуктов'!Q200</f>
        <v>6</v>
      </c>
      <c r="R200" s="11">
        <f>'номера продуктов'!R200</f>
        <v>2005</v>
      </c>
      <c r="S200" s="8">
        <f>'номера продуктов'!S200</f>
        <v>7</v>
      </c>
      <c r="T200" s="8">
        <f>'номера продуктов'!T200</f>
        <v>0</v>
      </c>
      <c r="U200" s="14" t="str">
        <f>'номера продуктов'!U200</f>
        <v>стрепповка</v>
      </c>
      <c r="V200" s="8">
        <f>'номера продуктов'!V200</f>
        <v>0</v>
      </c>
      <c r="W200" s="8">
        <f>'номера продуктов'!W200</f>
        <v>0</v>
      </c>
      <c r="X200" s="8">
        <f>'номера продуктов'!X200</f>
        <v>0</v>
      </c>
      <c r="Y200" s="8">
        <f>'номера продуктов'!Y200</f>
        <v>0</v>
      </c>
      <c r="Z200" s="8">
        <f>'номера продуктов'!Z200</f>
        <v>7</v>
      </c>
      <c r="AA200" s="8">
        <f>'номера продуктов'!AA200</f>
        <v>0</v>
      </c>
      <c r="AB200" s="8">
        <f>'номера продуктов'!AB200</f>
        <v>0</v>
      </c>
      <c r="AC200" s="8" t="str">
        <f>'номера продуктов'!AC200</f>
        <v>Бутылка стеклянная</v>
      </c>
      <c r="AD200" s="137">
        <f>'номера продуктов'!AD200</f>
        <v>0</v>
      </c>
      <c r="AE200" s="8">
        <f>'номера продуктов'!AE200</f>
        <v>0</v>
      </c>
      <c r="AF200" s="8" t="str">
        <f>'номера продуктов'!AF200</f>
        <v>ГОСТ 32131-2013</v>
      </c>
      <c r="AG200" s="8" t="str">
        <f>'номера продуктов'!AG200</f>
        <v>СТО 05073669-003-2013</v>
      </c>
      <c r="AH200" s="13">
        <f>'номера продуктов'!AH200</f>
        <v>0</v>
      </c>
    </row>
    <row r="201" spans="1:34" s="16" customFormat="1" x14ac:dyDescent="0.2">
      <c r="A201" s="8">
        <f>'номера продуктов'!A201</f>
        <v>200</v>
      </c>
      <c r="B201" s="8">
        <f>'номера продуктов'!B201</f>
        <v>11</v>
      </c>
      <c r="C201" s="14" t="str">
        <f>'номера продуктов'!C201</f>
        <v>Крепкий алкоголь</v>
      </c>
      <c r="D201" s="14" t="str">
        <f>'номера продуктов'!D201</f>
        <v>Бибулат/Традиция</v>
      </c>
      <c r="E201" s="8" t="str">
        <f>'номера продуктов'!E201</f>
        <v>КПМ-32-500-РК</v>
      </c>
      <c r="F201" s="56">
        <f>'номера продуктов'!F201</f>
        <v>123450</v>
      </c>
      <c r="G201" s="8">
        <f>'номера продуктов'!G201</f>
        <v>11100200</v>
      </c>
      <c r="H201" s="8">
        <f>'номера продуктов'!H201</f>
        <v>500</v>
      </c>
      <c r="I201" s="14" t="str">
        <f>'номера продуктов'!I201</f>
        <v>500 мл РК</v>
      </c>
      <c r="J201" s="8">
        <f>'номера продуктов'!J201</f>
        <v>123450</v>
      </c>
      <c r="K201" s="14" t="str">
        <f>'номера продуктов'!K201</f>
        <v>КПМ-32-500-РК</v>
      </c>
      <c r="L201" s="8" t="str">
        <f>'номера продуктов'!L201</f>
        <v>BB</v>
      </c>
      <c r="M201" s="8">
        <f>'номера продуктов'!M201</f>
        <v>10</v>
      </c>
      <c r="N201" s="8">
        <f>'номера продуктов'!N201</f>
        <v>425</v>
      </c>
      <c r="O201" s="8">
        <f>'номера продуктов'!O201</f>
        <v>1632</v>
      </c>
      <c r="P201" s="8" t="str">
        <f>'номера продуктов'!P201</f>
        <v>CTUP(i)8</v>
      </c>
      <c r="Q201" s="8">
        <f>'номера продуктов'!Q201</f>
        <v>8</v>
      </c>
      <c r="R201" s="11">
        <f>'номера продуктов'!R201</f>
        <v>1965</v>
      </c>
      <c r="S201" s="8">
        <f>'номера продуктов'!S201</f>
        <v>9</v>
      </c>
      <c r="T201" s="8">
        <f>'номера продуктов'!T201</f>
        <v>0</v>
      </c>
      <c r="U201" s="14">
        <f>'номера продуктов'!U201</f>
        <v>0</v>
      </c>
      <c r="V201" s="8">
        <f>'номера продуктов'!V201</f>
        <v>0</v>
      </c>
      <c r="W201" s="8">
        <f>'номера продуктов'!W201</f>
        <v>0</v>
      </c>
      <c r="X201" s="8">
        <f>'номера продуктов'!X201</f>
        <v>0</v>
      </c>
      <c r="Y201" s="8">
        <f>'номера продуктов'!Y201</f>
        <v>0</v>
      </c>
      <c r="Z201" s="8">
        <f>'номера продуктов'!Z201</f>
        <v>9</v>
      </c>
      <c r="AA201" s="8">
        <f>'номера продуктов'!AA201</f>
        <v>0</v>
      </c>
      <c r="AB201" s="8">
        <f>'номера продуктов'!AB201</f>
        <v>0</v>
      </c>
      <c r="AC201" s="8" t="str">
        <f>'номера продуктов'!AC201</f>
        <v>Бутылка стеклянная</v>
      </c>
      <c r="AD201" s="137">
        <f>'номера продуктов'!AD201</f>
        <v>0</v>
      </c>
      <c r="AE201" s="8">
        <f>'номера продуктов'!AE201</f>
        <v>0</v>
      </c>
      <c r="AF201" s="8" t="str">
        <f>'номера продуктов'!AF201</f>
        <v>ГОСТ 32131-2013</v>
      </c>
      <c r="AG201" s="8" t="str">
        <f>'номера продуктов'!AG201</f>
        <v>СТО 05073669-003-2013</v>
      </c>
      <c r="AH201" s="13">
        <f>'номера продуктов'!AH201</f>
        <v>0</v>
      </c>
    </row>
    <row r="202" spans="1:34" s="16" customFormat="1" x14ac:dyDescent="0.2">
      <c r="A202" s="8">
        <f>'номера продуктов'!A202</f>
        <v>201</v>
      </c>
      <c r="B202" s="8">
        <f>'номера продуктов'!B202</f>
        <v>11</v>
      </c>
      <c r="C202" s="14" t="str">
        <f>'номера продуктов'!C202</f>
        <v>Крепкий алкоголь</v>
      </c>
      <c r="D202" s="14" t="str">
        <f>'номера продуктов'!D202</f>
        <v>Бибулат/Традиция</v>
      </c>
      <c r="E202" s="8" t="str">
        <f>'номера продуктов'!E202</f>
        <v>КПМ-32-750-РК</v>
      </c>
      <c r="F202" s="56">
        <f>'номера продуктов'!F202</f>
        <v>113075</v>
      </c>
      <c r="G202" s="8">
        <f>'номера продуктов'!G202</f>
        <v>11100201</v>
      </c>
      <c r="H202" s="8">
        <f>'номера продуктов'!H202</f>
        <v>750</v>
      </c>
      <c r="I202" s="14" t="str">
        <f>'номера продуктов'!I202</f>
        <v>750 мл РК</v>
      </c>
      <c r="J202" s="8">
        <f>'номера продуктов'!J202</f>
        <v>113075</v>
      </c>
      <c r="K202" s="14" t="str">
        <f>'номера продуктов'!K202</f>
        <v>КПМ-32-750-РК</v>
      </c>
      <c r="L202" s="8" t="str">
        <f>'номера продуктов'!L202</f>
        <v>BB</v>
      </c>
      <c r="M202" s="8">
        <f>'номера продуктов'!M202</f>
        <v>10</v>
      </c>
      <c r="N202" s="8">
        <f>'номера продуктов'!N202</f>
        <v>495</v>
      </c>
      <c r="O202" s="8">
        <f>'номера продуктов'!O202</f>
        <v>1264</v>
      </c>
      <c r="P202" s="8" t="str">
        <f>'номера продуктов'!P202</f>
        <v>CTUP(i)8</v>
      </c>
      <c r="Q202" s="8">
        <f>'номера продуктов'!Q202</f>
        <v>8</v>
      </c>
      <c r="R202" s="11">
        <f>'номера продуктов'!R202</f>
        <v>2065</v>
      </c>
      <c r="S202" s="8">
        <f>'номера продуктов'!S202</f>
        <v>9</v>
      </c>
      <c r="T202" s="8">
        <f>'номера продуктов'!T202</f>
        <v>0</v>
      </c>
      <c r="U202" s="14">
        <f>'номера продуктов'!U202</f>
        <v>0</v>
      </c>
      <c r="V202" s="8">
        <f>'номера продуктов'!V202</f>
        <v>0</v>
      </c>
      <c r="W202" s="8">
        <f>'номера продуктов'!W202</f>
        <v>0</v>
      </c>
      <c r="X202" s="8">
        <f>'номера продуктов'!X202</f>
        <v>0</v>
      </c>
      <c r="Y202" s="8">
        <f>'номера продуктов'!Y202</f>
        <v>0</v>
      </c>
      <c r="Z202" s="8">
        <f>'номера продуктов'!Z202</f>
        <v>9</v>
      </c>
      <c r="AA202" s="8">
        <f>'номера продуктов'!AA202</f>
        <v>0</v>
      </c>
      <c r="AB202" s="8">
        <f>'номера продуктов'!AB202</f>
        <v>0</v>
      </c>
      <c r="AC202" s="8" t="str">
        <f>'номера продуктов'!AC202</f>
        <v>Бутылка стеклянная</v>
      </c>
      <c r="AD202" s="137">
        <f>'номера продуктов'!AD202</f>
        <v>0</v>
      </c>
      <c r="AE202" s="8">
        <f>'номера продуктов'!AE202</f>
        <v>0</v>
      </c>
      <c r="AF202" s="8" t="str">
        <f>'номера продуктов'!AF202</f>
        <v>ГОСТ 32131-2013</v>
      </c>
      <c r="AG202" s="8" t="str">
        <f>'номера продуктов'!AG202</f>
        <v>СТО 05073669-003-2013</v>
      </c>
      <c r="AH202" s="13">
        <f>'номера продуктов'!AH202</f>
        <v>0</v>
      </c>
    </row>
    <row r="203" spans="1:34" s="16" customFormat="1" x14ac:dyDescent="0.2">
      <c r="A203" s="8">
        <f>'номера продуктов'!A203</f>
        <v>202</v>
      </c>
      <c r="B203" s="8">
        <f>'номера продуктов'!B203</f>
        <v>11</v>
      </c>
      <c r="C203" s="14" t="str">
        <f>'номера продуктов'!C203</f>
        <v>Крепкий алкоголь</v>
      </c>
      <c r="D203" s="14" t="str">
        <f>'номера продуктов'!D203</f>
        <v>Бибулат/Традиция</v>
      </c>
      <c r="E203" s="8" t="str">
        <f>'номера продуктов'!E203</f>
        <v>КПМ-28-500-Финка</v>
      </c>
      <c r="F203" s="56">
        <f>'номера продуктов'!F203</f>
        <v>112150</v>
      </c>
      <c r="G203" s="8">
        <f>'номера продуктов'!G203</f>
        <v>11100202</v>
      </c>
      <c r="H203" s="8">
        <f>'номера продуктов'!H203</f>
        <v>500</v>
      </c>
      <c r="I203" s="14" t="str">
        <f>'номера продуктов'!I203</f>
        <v>500 мл Финка</v>
      </c>
      <c r="J203" s="8">
        <f>'номера продуктов'!J203</f>
        <v>112150</v>
      </c>
      <c r="K203" s="14" t="str">
        <f>'номера продуктов'!K203</f>
        <v>КПМ-28-500-Финка</v>
      </c>
      <c r="L203" s="8" t="str">
        <f>'номера продуктов'!L203</f>
        <v>BB</v>
      </c>
      <c r="M203" s="8">
        <f>'номера продуктов'!M203</f>
        <v>10</v>
      </c>
      <c r="N203" s="8">
        <f>'номера продуктов'!N203</f>
        <v>405</v>
      </c>
      <c r="O203" s="8">
        <f>'номера продуктов'!O203</f>
        <v>1778</v>
      </c>
      <c r="P203" s="8" t="str">
        <f>'номера продуктов'!P203</f>
        <v>CTUP(i)7</v>
      </c>
      <c r="Q203" s="8">
        <f>'номера продуктов'!Q203</f>
        <v>7</v>
      </c>
      <c r="R203" s="11">
        <f>'номера продуктов'!R203</f>
        <v>1862</v>
      </c>
      <c r="S203" s="8">
        <f>'номера продуктов'!S203</f>
        <v>8</v>
      </c>
      <c r="T203" s="8">
        <f>'номера продуктов'!T203</f>
        <v>0</v>
      </c>
      <c r="U203" s="14" t="str">
        <f>'номера продуктов'!U203</f>
        <v>2 т/у пленки</v>
      </c>
      <c r="V203" s="8">
        <f>'номера продуктов'!V203</f>
        <v>0</v>
      </c>
      <c r="W203" s="8">
        <f>'номера продуктов'!W203</f>
        <v>0</v>
      </c>
      <c r="X203" s="8">
        <f>'номера продуктов'!X203</f>
        <v>0</v>
      </c>
      <c r="Y203" s="8">
        <f>'номера продуктов'!Y203</f>
        <v>0</v>
      </c>
      <c r="Z203" s="8">
        <f>'номера продуктов'!Z203</f>
        <v>8</v>
      </c>
      <c r="AA203" s="8">
        <f>'номера продуктов'!AA203</f>
        <v>0</v>
      </c>
      <c r="AB203" s="8">
        <f>'номера продуктов'!AB203</f>
        <v>0</v>
      </c>
      <c r="AC203" s="8" t="str">
        <f>'номера продуктов'!AC203</f>
        <v>Бутылка стеклянная</v>
      </c>
      <c r="AD203" s="137">
        <f>'номера продуктов'!AD203</f>
        <v>0</v>
      </c>
      <c r="AE203" s="8">
        <f>'номера продуктов'!AE203</f>
        <v>0</v>
      </c>
      <c r="AF203" s="8" t="str">
        <f>'номера продуктов'!AF203</f>
        <v>ГОСТ 32131-2013</v>
      </c>
      <c r="AG203" s="8" t="str">
        <f>'номера продуктов'!AG203</f>
        <v>СТО 99982965-001-2008 с изменениями №1,2,3,4,5,6 от июля 2014г.</v>
      </c>
      <c r="AH203" s="13">
        <f>'номера продуктов'!AH203</f>
        <v>0</v>
      </c>
    </row>
    <row r="204" spans="1:34" s="16" customFormat="1" x14ac:dyDescent="0.2">
      <c r="A204" s="8">
        <f>'номера продуктов'!A204</f>
        <v>203</v>
      </c>
      <c r="B204" s="8">
        <f>'номера продуктов'!B204</f>
        <v>11</v>
      </c>
      <c r="C204" s="14" t="str">
        <f>'номера продуктов'!C204</f>
        <v>Крепкий алкоголь</v>
      </c>
      <c r="D204" s="14" t="str">
        <f>'номера продуктов'!D204</f>
        <v>Бибулат/Традиция</v>
      </c>
      <c r="E204" s="8" t="str">
        <f>'номера продуктов'!E204</f>
        <v>КПМ-28-1000-Финка</v>
      </c>
      <c r="F204" s="56">
        <f>'номера продуктов'!F204</f>
        <v>123299</v>
      </c>
      <c r="G204" s="8">
        <f>'номера продуктов'!G204</f>
        <v>11100203</v>
      </c>
      <c r="H204" s="8">
        <f>'номера продуктов'!H204</f>
        <v>1000</v>
      </c>
      <c r="I204" s="14" t="str">
        <f>'номера продуктов'!I204</f>
        <v>1000 мл Финка</v>
      </c>
      <c r="J204" s="8">
        <f>'номера продуктов'!J204</f>
        <v>123299</v>
      </c>
      <c r="K204" s="14" t="str">
        <f>'номера продуктов'!K204</f>
        <v>КПМ-28-1000-Финка</v>
      </c>
      <c r="L204" s="8" t="str">
        <f>'номера продуктов'!L204</f>
        <v>BB</v>
      </c>
      <c r="M204" s="8">
        <f>'номера продуктов'!M204</f>
        <v>10</v>
      </c>
      <c r="N204" s="8">
        <f>'номера продуктов'!N204</f>
        <v>640</v>
      </c>
      <c r="O204" s="8">
        <f>'номера продуктов'!O204</f>
        <v>1026</v>
      </c>
      <c r="P204" s="8" t="str">
        <f>'номера продуктов'!P204</f>
        <v>CTUP(i)6</v>
      </c>
      <c r="Q204" s="8">
        <f>'номера продуктов'!Q204</f>
        <v>6</v>
      </c>
      <c r="R204" s="11">
        <f>'номера продуктов'!R204</f>
        <v>2031</v>
      </c>
      <c r="S204" s="8">
        <f>'номера продуктов'!S204</f>
        <v>7</v>
      </c>
      <c r="T204" s="8">
        <f>'номера продуктов'!T204</f>
        <v>694</v>
      </c>
      <c r="U204" s="14" t="str">
        <f>'номера продуктов'!U204</f>
        <v>2 т/у пленки</v>
      </c>
      <c r="V204" s="8">
        <f>'номера продуктов'!V204</f>
        <v>0</v>
      </c>
      <c r="W204" s="8">
        <f>'номера продуктов'!W204</f>
        <v>0</v>
      </c>
      <c r="X204" s="8">
        <f>'номера продуктов'!X204</f>
        <v>0</v>
      </c>
      <c r="Y204" s="8">
        <f>'номера продуктов'!Y204</f>
        <v>0</v>
      </c>
      <c r="Z204" s="8">
        <f>'номера продуктов'!Z204</f>
        <v>7</v>
      </c>
      <c r="AA204" s="8">
        <f>'номера продуктов'!AA204</f>
        <v>0</v>
      </c>
      <c r="AB204" s="8">
        <f>'номера продуктов'!AB204</f>
        <v>0</v>
      </c>
      <c r="AC204" s="8" t="str">
        <f>'номера продуктов'!AC204</f>
        <v>Бутылка стеклянная</v>
      </c>
      <c r="AD204" s="137">
        <f>'номера продуктов'!AD204</f>
        <v>0</v>
      </c>
      <c r="AE204" s="8">
        <f>'номера продуктов'!AE204</f>
        <v>0</v>
      </c>
      <c r="AF204" s="8" t="str">
        <f>'номера продуктов'!AF204</f>
        <v>ГОСТ 32131-2013</v>
      </c>
      <c r="AG204" s="8" t="str">
        <f>'номера продуктов'!AG204</f>
        <v>СТО 99982965-001-2008 с изменениями №1,2,3,4,5,6 от июля 2014г.</v>
      </c>
      <c r="AH204" s="13">
        <f>'номера продуктов'!AH204</f>
        <v>0</v>
      </c>
    </row>
    <row r="205" spans="1:34" s="16" customFormat="1" x14ac:dyDescent="0.2">
      <c r="A205" s="8">
        <f>'номера продуктов'!A205</f>
        <v>204</v>
      </c>
      <c r="B205" s="8">
        <f>'номера продуктов'!B205</f>
        <v>11</v>
      </c>
      <c r="C205" s="14" t="str">
        <f>'номера продуктов'!C205</f>
        <v>Крепкий алкоголь</v>
      </c>
      <c r="D205" s="14" t="str">
        <f>'номера продуктов'!D205</f>
        <v>Бибулат/Традиция</v>
      </c>
      <c r="E205" s="8" t="str">
        <f>'номера продуктов'!E205</f>
        <v>В-30-700-АПС</v>
      </c>
      <c r="F205" s="56">
        <f>'номера продуктов'!F205</f>
        <v>109470</v>
      </c>
      <c r="G205" s="8">
        <f>'номера продуктов'!G205</f>
        <v>11100204</v>
      </c>
      <c r="H205" s="8">
        <f>'номера продуктов'!H205</f>
        <v>700</v>
      </c>
      <c r="I205" s="14" t="str">
        <f>'номера продуктов'!I205</f>
        <v>700 мл АПС</v>
      </c>
      <c r="J205" s="8">
        <f>'номера продуктов'!J205</f>
        <v>109470</v>
      </c>
      <c r="K205" s="14" t="str">
        <f>'номера продуктов'!K205</f>
        <v>В-30-700-АПС</v>
      </c>
      <c r="L205" s="8" t="str">
        <f>'номера продуктов'!L205</f>
        <v>BB</v>
      </c>
      <c r="M205" s="8">
        <f>'номера продуктов'!M205</f>
        <v>10</v>
      </c>
      <c r="N205" s="8">
        <f>'номера продуктов'!N205</f>
        <v>450</v>
      </c>
      <c r="O205" s="8">
        <f>'номера продуктов'!O205</f>
        <v>1218</v>
      </c>
      <c r="P205" s="8" t="str">
        <f>'номера продуктов'!P205</f>
        <v>CTUP(i)6</v>
      </c>
      <c r="Q205" s="8">
        <f>'номера продуктов'!Q205</f>
        <v>6</v>
      </c>
      <c r="R205" s="11">
        <f>'номера продуктов'!R205</f>
        <v>1880</v>
      </c>
      <c r="S205" s="8">
        <f>'номера продуктов'!S205</f>
        <v>7</v>
      </c>
      <c r="T205" s="8">
        <f>'номера продуктов'!T205</f>
        <v>0</v>
      </c>
      <c r="U205" s="14" t="str">
        <f>'номера продуктов'!U205</f>
        <v>стрепп</v>
      </c>
      <c r="V205" s="8">
        <f>'номера продуктов'!V205</f>
        <v>0</v>
      </c>
      <c r="W205" s="8">
        <f>'номера продуктов'!W205</f>
        <v>0</v>
      </c>
      <c r="X205" s="8">
        <f>'номера продуктов'!X205</f>
        <v>0</v>
      </c>
      <c r="Y205" s="8">
        <f>'номера продуктов'!Y205</f>
        <v>0</v>
      </c>
      <c r="Z205" s="8">
        <f>'номера продуктов'!Z205</f>
        <v>7</v>
      </c>
      <c r="AA205" s="8">
        <f>'номера продуктов'!AA205</f>
        <v>0</v>
      </c>
      <c r="AB205" s="8">
        <f>'номера продуктов'!AB205</f>
        <v>0</v>
      </c>
      <c r="AC205" s="8" t="str">
        <f>'номера продуктов'!AC205</f>
        <v>Бутылка стеклянная</v>
      </c>
      <c r="AD205" s="137">
        <f>'номера продуктов'!AD205</f>
        <v>0</v>
      </c>
      <c r="AE205" s="8">
        <f>'номера продуктов'!AE205</f>
        <v>0</v>
      </c>
      <c r="AF205" s="8" t="str">
        <f>'номера продуктов'!AF205</f>
        <v>ГОСТ 32131-2013</v>
      </c>
      <c r="AG205" s="8" t="str">
        <f>'номера продуктов'!AG205</f>
        <v>СТО 05073669-003-2013</v>
      </c>
      <c r="AH205" s="13">
        <f>'номера продуктов'!AH205</f>
        <v>0</v>
      </c>
    </row>
    <row r="206" spans="1:34" s="16" customFormat="1" x14ac:dyDescent="0.2">
      <c r="A206" s="8">
        <f>'номера продуктов'!A206</f>
        <v>205</v>
      </c>
      <c r="B206" s="8">
        <f>'номера продуктов'!B206</f>
        <v>11</v>
      </c>
      <c r="C206" s="14" t="str">
        <f>'номера продуктов'!C206</f>
        <v>Крепкий алкоголь</v>
      </c>
      <c r="D206" s="14" t="str">
        <f>'номера продуктов'!D206</f>
        <v>Бибулат/Традиция</v>
      </c>
      <c r="E206" s="8" t="str">
        <f>'номера продуктов'!E206</f>
        <v>В-30-500-АПС</v>
      </c>
      <c r="F206" s="56">
        <f>'номера продуктов'!F206</f>
        <v>109550</v>
      </c>
      <c r="G206" s="8">
        <f>'номера продуктов'!G206</f>
        <v>11100205</v>
      </c>
      <c r="H206" s="8">
        <f>'номера продуктов'!H206</f>
        <v>500</v>
      </c>
      <c r="I206" s="14" t="str">
        <f>'номера продуктов'!I206</f>
        <v>500 мл АПС</v>
      </c>
      <c r="J206" s="8">
        <f>'номера продуктов'!J206</f>
        <v>109550</v>
      </c>
      <c r="K206" s="14" t="str">
        <f>'номера продуктов'!K206</f>
        <v>В-30-500-АПС</v>
      </c>
      <c r="L206" s="8" t="str">
        <f>'номера продуктов'!L206</f>
        <v>BB</v>
      </c>
      <c r="M206" s="8">
        <f>'номера продуктов'!M206</f>
        <v>10</v>
      </c>
      <c r="N206" s="8">
        <f>'номера продуктов'!N206</f>
        <v>350</v>
      </c>
      <c r="O206" s="8">
        <f>'номера продуктов'!O206</f>
        <v>1848</v>
      </c>
      <c r="P206" s="8" t="str">
        <f>'номера продуктов'!P206</f>
        <v>CTUP(i)7</v>
      </c>
      <c r="Q206" s="8">
        <f>'номера продуктов'!Q206</f>
        <v>7</v>
      </c>
      <c r="R206" s="11">
        <f>'номера продуктов'!R206</f>
        <v>2050</v>
      </c>
      <c r="S206" s="8">
        <f>'номера продуктов'!S206</f>
        <v>8</v>
      </c>
      <c r="T206" s="8">
        <f>'номера продуктов'!T206</f>
        <v>0</v>
      </c>
      <c r="U206" s="14" t="str">
        <f>'номера продуктов'!U206</f>
        <v>стрепп</v>
      </c>
      <c r="V206" s="8">
        <f>'номера продуктов'!V206</f>
        <v>0</v>
      </c>
      <c r="W206" s="8">
        <f>'номера продуктов'!W206</f>
        <v>0</v>
      </c>
      <c r="X206" s="8">
        <f>'номера продуктов'!X206</f>
        <v>0</v>
      </c>
      <c r="Y206" s="8">
        <f>'номера продуктов'!Y206</f>
        <v>0</v>
      </c>
      <c r="Z206" s="8">
        <f>'номера продуктов'!Z206</f>
        <v>8</v>
      </c>
      <c r="AA206" s="8">
        <f>'номера продуктов'!AA206</f>
        <v>0</v>
      </c>
      <c r="AB206" s="8">
        <f>'номера продуктов'!AB206</f>
        <v>0</v>
      </c>
      <c r="AC206" s="8" t="str">
        <f>'номера продуктов'!AC206</f>
        <v>Бутылка стеклянная</v>
      </c>
      <c r="AD206" s="137">
        <f>'номера продуктов'!AD206</f>
        <v>0</v>
      </c>
      <c r="AE206" s="8">
        <f>'номера продуктов'!AE206</f>
        <v>0</v>
      </c>
      <c r="AF206" s="8" t="str">
        <f>'номера продуктов'!AF206</f>
        <v>ГОСТ 32131-2013</v>
      </c>
      <c r="AG206" s="8" t="str">
        <f>'номера продуктов'!AG206</f>
        <v>СТО 05073669-003-2013</v>
      </c>
      <c r="AH206" s="13">
        <f>'номера продуктов'!AH206</f>
        <v>0</v>
      </c>
    </row>
    <row r="207" spans="1:34" s="16" customFormat="1" x14ac:dyDescent="0.2">
      <c r="A207" s="8">
        <f>'номера продуктов'!A207</f>
        <v>206</v>
      </c>
      <c r="B207" s="8">
        <f>'номера продуктов'!B207</f>
        <v>11</v>
      </c>
      <c r="C207" s="14" t="str">
        <f>'номера продуктов'!C207</f>
        <v>Крепкий алкоголь</v>
      </c>
      <c r="D207" s="14" t="str">
        <f>'номера продуктов'!D207</f>
        <v>Бибулат/Традиция</v>
      </c>
      <c r="E207" s="8" t="str">
        <f>'номера продуктов'!E207</f>
        <v>КПМ-28-500-Шкипер</v>
      </c>
      <c r="F207" s="56">
        <f>'номера продуктов'!F207</f>
        <v>112850</v>
      </c>
      <c r="G207" s="8">
        <f>'номера продуктов'!G207</f>
        <v>11100206</v>
      </c>
      <c r="H207" s="8">
        <f>'номера продуктов'!H207</f>
        <v>500</v>
      </c>
      <c r="I207" s="14" t="str">
        <f>'номера продуктов'!I207</f>
        <v>500 мл Шкипер</v>
      </c>
      <c r="J207" s="8">
        <f>'номера продуктов'!J207</f>
        <v>112850</v>
      </c>
      <c r="K207" s="14" t="str">
        <f>'номера продуктов'!K207</f>
        <v>КПМ-28-500-Шкипер</v>
      </c>
      <c r="L207" s="8" t="str">
        <f>'номера продуктов'!L207</f>
        <v>BB</v>
      </c>
      <c r="M207" s="8">
        <f>'номера продуктов'!M207</f>
        <v>10</v>
      </c>
      <c r="N207" s="8">
        <f>'номера продуктов'!N207</f>
        <v>400</v>
      </c>
      <c r="O207" s="8">
        <f>'номера продуктов'!O207</f>
        <v>1568</v>
      </c>
      <c r="P207" s="8" t="str">
        <f>'номера продуктов'!P207</f>
        <v>CTUP(i)8</v>
      </c>
      <c r="Q207" s="8">
        <f>'номера продуктов'!Q207</f>
        <v>8</v>
      </c>
      <c r="R207" s="11">
        <f>'номера продуктов'!R207</f>
        <v>1925</v>
      </c>
      <c r="S207" s="8">
        <f>'номера продуктов'!S207</f>
        <v>9</v>
      </c>
      <c r="T207" s="8">
        <f>'номера продуктов'!T207</f>
        <v>0</v>
      </c>
      <c r="U207" s="14">
        <f>'номера продуктов'!U207</f>
        <v>0</v>
      </c>
      <c r="V207" s="8">
        <f>'номера продуктов'!V207</f>
        <v>0</v>
      </c>
      <c r="W207" s="8">
        <f>'номера продуктов'!W207</f>
        <v>0</v>
      </c>
      <c r="X207" s="8">
        <f>'номера продуктов'!X207</f>
        <v>0</v>
      </c>
      <c r="Y207" s="8">
        <f>'номера продуктов'!Y207</f>
        <v>0</v>
      </c>
      <c r="Z207" s="8">
        <f>'номера продуктов'!Z207</f>
        <v>9</v>
      </c>
      <c r="AA207" s="8">
        <f>'номера продуктов'!AA207</f>
        <v>0</v>
      </c>
      <c r="AB207" s="8">
        <f>'номера продуктов'!AB207</f>
        <v>0</v>
      </c>
      <c r="AC207" s="8" t="str">
        <f>'номера продуктов'!AC207</f>
        <v>Бутылка стеклянная</v>
      </c>
      <c r="AD207" s="137">
        <f>'номера продуктов'!AD207</f>
        <v>0</v>
      </c>
      <c r="AE207" s="8">
        <f>'номера продуктов'!AE207</f>
        <v>0</v>
      </c>
      <c r="AF207" s="8" t="str">
        <f>'номера продуктов'!AF207</f>
        <v>ГОСТ 32131-2013</v>
      </c>
      <c r="AG207" s="8" t="str">
        <f>'номера продуктов'!AG207</f>
        <v>СТО 05073669-003-2013</v>
      </c>
      <c r="AH207" s="13">
        <f>'номера продуктов'!AH207</f>
        <v>0</v>
      </c>
    </row>
    <row r="208" spans="1:34" s="16" customFormat="1" x14ac:dyDescent="0.2">
      <c r="A208" s="8">
        <f>'номера продуктов'!A208</f>
        <v>207</v>
      </c>
      <c r="B208" s="8">
        <f>'номера продуктов'!B208</f>
        <v>11</v>
      </c>
      <c r="C208" s="14" t="str">
        <f>'номера продуктов'!C208</f>
        <v>Крепкий алкоголь</v>
      </c>
      <c r="D208" s="14" t="str">
        <f>'номера продуктов'!D208</f>
        <v>Бибулат/Традиция</v>
      </c>
      <c r="E208" s="8" t="str">
        <f>'номера продуктов'!E208</f>
        <v>КПМ-28-700-Шкипер</v>
      </c>
      <c r="F208" s="56">
        <f>'номера продуктов'!F208</f>
        <v>113970</v>
      </c>
      <c r="G208" s="8">
        <f>'номера продуктов'!G208</f>
        <v>11100207</v>
      </c>
      <c r="H208" s="8">
        <f>'номера продуктов'!H208</f>
        <v>700</v>
      </c>
      <c r="I208" s="14" t="str">
        <f>'номера продуктов'!I208</f>
        <v>700 мл Шкипер</v>
      </c>
      <c r="J208" s="8">
        <f>'номера продуктов'!J208</f>
        <v>113970</v>
      </c>
      <c r="K208" s="14" t="str">
        <f>'номера продуктов'!K208</f>
        <v>КПМ-28-700-Шкипер</v>
      </c>
      <c r="L208" s="8" t="str">
        <f>'номера продуктов'!L208</f>
        <v>BB</v>
      </c>
      <c r="M208" s="8">
        <f>'номера продуктов'!M208</f>
        <v>10</v>
      </c>
      <c r="N208" s="8">
        <f>'номера продуктов'!N208</f>
        <v>490</v>
      </c>
      <c r="O208" s="8">
        <f>'номера продуктов'!O208</f>
        <v>1352</v>
      </c>
      <c r="P208" s="8" t="str">
        <f>'номера продуктов'!P208</f>
        <v>CTUP(i)8</v>
      </c>
      <c r="Q208" s="8">
        <f>'номера продуктов'!Q208</f>
        <v>8</v>
      </c>
      <c r="R208" s="11">
        <f>'номера продуктов'!R208</f>
        <v>2191</v>
      </c>
      <c r="S208" s="8">
        <f>'номера продуктов'!S208</f>
        <v>9</v>
      </c>
      <c r="T208" s="8">
        <f>'номера продуктов'!T208</f>
        <v>0</v>
      </c>
      <c r="U208" s="14" t="str">
        <f>'номера продуктов'!U208</f>
        <v>стрепповка</v>
      </c>
      <c r="V208" s="8">
        <f>'номера продуктов'!V208</f>
        <v>0</v>
      </c>
      <c r="W208" s="8">
        <f>'номера продуктов'!W208</f>
        <v>0</v>
      </c>
      <c r="X208" s="8">
        <f>'номера продуктов'!X208</f>
        <v>0</v>
      </c>
      <c r="Y208" s="8">
        <f>'номера продуктов'!Y208</f>
        <v>0</v>
      </c>
      <c r="Z208" s="8">
        <f>'номера продуктов'!Z208</f>
        <v>9</v>
      </c>
      <c r="AA208" s="8">
        <f>'номера продуктов'!AA208</f>
        <v>0</v>
      </c>
      <c r="AB208" s="8">
        <f>'номера продуктов'!AB208</f>
        <v>0</v>
      </c>
      <c r="AC208" s="8" t="str">
        <f>'номера продуктов'!AC208</f>
        <v>Бутылка стеклянная</v>
      </c>
      <c r="AD208" s="137">
        <f>'номера продуктов'!AD208</f>
        <v>0</v>
      </c>
      <c r="AE208" s="8">
        <f>'номера продуктов'!AE208</f>
        <v>0</v>
      </c>
      <c r="AF208" s="8" t="str">
        <f>'номера продуктов'!AF208</f>
        <v>ГОСТ 32131-2013</v>
      </c>
      <c r="AG208" s="8" t="str">
        <f>'номера продуктов'!AG208</f>
        <v>СТО 05073669-003-2013</v>
      </c>
      <c r="AH208" s="13">
        <f>'номера продуктов'!AH208</f>
        <v>0</v>
      </c>
    </row>
    <row r="209" spans="1:34" s="16" customFormat="1" x14ac:dyDescent="0.2">
      <c r="A209" s="8">
        <f>'номера продуктов'!A209</f>
        <v>208</v>
      </c>
      <c r="B209" s="8">
        <f>'номера продуктов'!B209</f>
        <v>11</v>
      </c>
      <c r="C209" s="14" t="str">
        <f>'номера продуктов'!C209</f>
        <v>Крепкий алкоголь</v>
      </c>
      <c r="D209" s="14" t="str">
        <f>'номера продуктов'!D209</f>
        <v>Бибулат/Традиция</v>
      </c>
      <c r="E209" s="8" t="str">
        <f>'номера продуктов'!E209</f>
        <v>КПМ-28изм-700-ДК</v>
      </c>
      <c r="F209" s="56">
        <f>'номера продуктов'!F209</f>
        <v>114570</v>
      </c>
      <c r="G209" s="8">
        <f>'номера продуктов'!G209</f>
        <v>11100208</v>
      </c>
      <c r="H209" s="8">
        <f>'номера продуктов'!H209</f>
        <v>700</v>
      </c>
      <c r="I209" s="14" t="str">
        <f>'номера продуктов'!I209</f>
        <v>700 мл ДК</v>
      </c>
      <c r="J209" s="8">
        <f>'номера продуктов'!J209</f>
        <v>114570</v>
      </c>
      <c r="K209" s="14" t="str">
        <f>'номера продуктов'!K209</f>
        <v>КПМ-28изм-700-ДК</v>
      </c>
      <c r="L209" s="8" t="str">
        <f>'номера продуктов'!L209</f>
        <v>BB</v>
      </c>
      <c r="M209" s="8">
        <f>'номера продуктов'!M209</f>
        <v>10</v>
      </c>
      <c r="N209" s="8">
        <f>'номера продуктов'!N209</f>
        <v>470</v>
      </c>
      <c r="O209" s="8">
        <f>'номера продуктов'!O209</f>
        <v>1200</v>
      </c>
      <c r="P209" s="8" t="str">
        <f>'номера продуктов'!P209</f>
        <v>CTUP(i)8</v>
      </c>
      <c r="Q209" s="8">
        <f>'номера продуктов'!Q209</f>
        <v>8</v>
      </c>
      <c r="R209" s="11">
        <f>'номера продуктов'!R209</f>
        <v>2162</v>
      </c>
      <c r="S209" s="8">
        <f>'номера продуктов'!S209</f>
        <v>9</v>
      </c>
      <c r="T209" s="8">
        <f>'номера продуктов'!T209</f>
        <v>0</v>
      </c>
      <c r="U209" s="14" t="str">
        <f>'номера продуктов'!U209</f>
        <v>стрепповка</v>
      </c>
      <c r="V209" s="8">
        <f>'номера продуктов'!V209</f>
        <v>0</v>
      </c>
      <c r="W209" s="8">
        <f>'номера продуктов'!W209</f>
        <v>0</v>
      </c>
      <c r="X209" s="8">
        <f>'номера продуктов'!X209</f>
        <v>0</v>
      </c>
      <c r="Y209" s="8">
        <f>'номера продуктов'!Y209</f>
        <v>0</v>
      </c>
      <c r="Z209" s="8">
        <f>'номера продуктов'!Z209</f>
        <v>9</v>
      </c>
      <c r="AA209" s="8">
        <f>'номера продуктов'!AA209</f>
        <v>0</v>
      </c>
      <c r="AB209" s="8">
        <f>'номера продуктов'!AB209</f>
        <v>0</v>
      </c>
      <c r="AC209" s="8" t="str">
        <f>'номера продуктов'!AC209</f>
        <v>Бутылка стеклянная</v>
      </c>
      <c r="AD209" s="137">
        <f>'номера продуктов'!AD209</f>
        <v>0</v>
      </c>
      <c r="AE209" s="8">
        <f>'номера продуктов'!AE209</f>
        <v>0</v>
      </c>
      <c r="AF209" s="8" t="str">
        <f>'номера продуктов'!AF209</f>
        <v>ГОСТ 32131-2013</v>
      </c>
      <c r="AG209" s="8" t="str">
        <f>'номера продуктов'!AG209</f>
        <v>СТО 05073669-003-2013</v>
      </c>
      <c r="AH209" s="13">
        <f>'номера продуктов'!AH209</f>
        <v>0</v>
      </c>
    </row>
    <row r="210" spans="1:34" s="16" customFormat="1" x14ac:dyDescent="0.2">
      <c r="A210" s="8">
        <f>'номера продуктов'!A210</f>
        <v>209</v>
      </c>
      <c r="B210" s="8">
        <f>'номера продуктов'!B210</f>
        <v>11</v>
      </c>
      <c r="C210" s="14" t="str">
        <f>'номера продуктов'!C210</f>
        <v>Крепкий алкоголь</v>
      </c>
      <c r="D210" s="14" t="str">
        <f>'номера продуктов'!D210</f>
        <v>Бибулат/Традиция</v>
      </c>
      <c r="E210" s="8" t="str">
        <f>'номера продуктов'!E210</f>
        <v>КПМ-28-500-ДК</v>
      </c>
      <c r="F210" s="56">
        <f>'номера продуктов'!F210</f>
        <v>112950</v>
      </c>
      <c r="G210" s="8">
        <f>'номера продуктов'!G210</f>
        <v>11100209</v>
      </c>
      <c r="H210" s="8">
        <f>'номера продуктов'!H210</f>
        <v>500</v>
      </c>
      <c r="I210" s="14" t="str">
        <f>'номера продуктов'!I210</f>
        <v>500 мл ДК</v>
      </c>
      <c r="J210" s="8">
        <f>'номера продуктов'!J210</f>
        <v>112950</v>
      </c>
      <c r="K210" s="14" t="str">
        <f>'номера продуктов'!K210</f>
        <v>КПМ-28-500-ДК</v>
      </c>
      <c r="L210" s="8" t="str">
        <f>'номера продуктов'!L210</f>
        <v>BB</v>
      </c>
      <c r="M210" s="8">
        <f>'номера продуктов'!M210</f>
        <v>10</v>
      </c>
      <c r="N210" s="8">
        <f>'номера продуктов'!N210</f>
        <v>375</v>
      </c>
      <c r="O210" s="8">
        <f>'номера продуктов'!O210</f>
        <v>1584</v>
      </c>
      <c r="P210" s="8" t="str">
        <f>'номера продуктов'!P210</f>
        <v>CTUP(i)9</v>
      </c>
      <c r="Q210" s="8">
        <f>'номера продуктов'!Q210</f>
        <v>9</v>
      </c>
      <c r="R210" s="11">
        <f>'номера продуктов'!R210</f>
        <v>2130</v>
      </c>
      <c r="S210" s="8">
        <f>'номера продуктов'!S210</f>
        <v>10</v>
      </c>
      <c r="T210" s="8">
        <f>'номера продуктов'!T210</f>
        <v>0</v>
      </c>
      <c r="U210" s="14" t="str">
        <f>'номера продуктов'!U210</f>
        <v>стрепповка</v>
      </c>
      <c r="V210" s="8">
        <f>'номера продуктов'!V210</f>
        <v>0</v>
      </c>
      <c r="W210" s="8">
        <f>'номера продуктов'!W210</f>
        <v>0</v>
      </c>
      <c r="X210" s="8">
        <f>'номера продуктов'!X210</f>
        <v>0</v>
      </c>
      <c r="Y210" s="8">
        <f>'номера продуктов'!Y210</f>
        <v>0</v>
      </c>
      <c r="Z210" s="8">
        <f>'номера продуктов'!Z210</f>
        <v>10</v>
      </c>
      <c r="AA210" s="8">
        <f>'номера продуктов'!AA210</f>
        <v>0</v>
      </c>
      <c r="AB210" s="8">
        <f>'номера продуктов'!AB210</f>
        <v>0</v>
      </c>
      <c r="AC210" s="8" t="str">
        <f>'номера продуктов'!AC210</f>
        <v>Бутылка стеклянная</v>
      </c>
      <c r="AD210" s="137">
        <f>'номера продуктов'!AD210</f>
        <v>0</v>
      </c>
      <c r="AE210" s="8">
        <f>'номера продуктов'!AE210</f>
        <v>0</v>
      </c>
      <c r="AF210" s="8" t="str">
        <f>'номера продуктов'!AF210</f>
        <v>ГОСТ 32131-2013</v>
      </c>
      <c r="AG210" s="8" t="str">
        <f>'номера продуктов'!AG210</f>
        <v>СТО 05073669-003-2013</v>
      </c>
      <c r="AH210" s="13">
        <f>'номера продуктов'!AH210</f>
        <v>0</v>
      </c>
    </row>
    <row r="211" spans="1:34" s="16" customFormat="1" x14ac:dyDescent="0.2">
      <c r="A211" s="8">
        <f>'номера продуктов'!A211</f>
        <v>210</v>
      </c>
      <c r="B211" s="8">
        <f>'номера продуктов'!B211</f>
        <v>11</v>
      </c>
      <c r="C211" s="14" t="str">
        <f>'номера продуктов'!C211</f>
        <v>Крепкий алкоголь</v>
      </c>
      <c r="D211" s="14" t="str">
        <f>'номера продуктов'!D211</f>
        <v>Бибулат/Традиция</v>
      </c>
      <c r="E211" s="8" t="str">
        <f>'номера продуктов'!E211</f>
        <v>КПМ-34-700-Хуторянка</v>
      </c>
      <c r="F211" s="56">
        <f>'номера продуктов'!F211</f>
        <v>112470</v>
      </c>
      <c r="G211" s="8">
        <f>'номера продуктов'!G211</f>
        <v>11100210</v>
      </c>
      <c r="H211" s="8">
        <f>'номера продуктов'!H211</f>
        <v>700</v>
      </c>
      <c r="I211" s="14" t="str">
        <f>'номера продуктов'!I211</f>
        <v>700 мл Хуторянка</v>
      </c>
      <c r="J211" s="8">
        <f>'номера продуктов'!J211</f>
        <v>112470</v>
      </c>
      <c r="K211" s="14" t="str">
        <f>'номера продуктов'!K211</f>
        <v>КПМ-34-700-Хуторянка</v>
      </c>
      <c r="L211" s="8" t="str">
        <f>'номера продуктов'!L211</f>
        <v>BB</v>
      </c>
      <c r="M211" s="8">
        <f>'номера продуктов'!M211</f>
        <v>10</v>
      </c>
      <c r="N211" s="8">
        <f>'номера продуктов'!N211</f>
        <v>540</v>
      </c>
      <c r="O211" s="8">
        <f>'номера продуктов'!O211</f>
        <v>1440</v>
      </c>
      <c r="P211" s="8" t="str">
        <f>'номера продуктов'!P211</f>
        <v>CTUP(i)6</v>
      </c>
      <c r="Q211" s="8">
        <f>'номера продуктов'!Q211</f>
        <v>6</v>
      </c>
      <c r="R211" s="11">
        <f>'номера продуктов'!R211</f>
        <v>1795</v>
      </c>
      <c r="S211" s="8">
        <f>'номера продуктов'!S211</f>
        <v>7</v>
      </c>
      <c r="T211" s="8">
        <f>'номера продуктов'!T211</f>
        <v>0</v>
      </c>
      <c r="U211" s="14" t="str">
        <f>'номера продуктов'!U211</f>
        <v>стрепповка</v>
      </c>
      <c r="V211" s="8">
        <f>'номера продуктов'!V211</f>
        <v>0</v>
      </c>
      <c r="W211" s="8">
        <f>'номера продуктов'!W211</f>
        <v>0</v>
      </c>
      <c r="X211" s="8">
        <f>'номера продуктов'!X211</f>
        <v>0</v>
      </c>
      <c r="Y211" s="8">
        <f>'номера продуктов'!Y211</f>
        <v>0</v>
      </c>
      <c r="Z211" s="8">
        <f>'номера продуктов'!Z211</f>
        <v>7</v>
      </c>
      <c r="AA211" s="8">
        <f>'номера продуктов'!AA211</f>
        <v>0</v>
      </c>
      <c r="AB211" s="8">
        <f>'номера продуктов'!AB211</f>
        <v>0</v>
      </c>
      <c r="AC211" s="8" t="str">
        <f>'номера продуктов'!AC211</f>
        <v>Бутылка стеклянная</v>
      </c>
      <c r="AD211" s="137">
        <f>'номера продуктов'!AD211</f>
        <v>0</v>
      </c>
      <c r="AE211" s="8">
        <f>'номера продуктов'!AE211</f>
        <v>0</v>
      </c>
      <c r="AF211" s="8" t="str">
        <f>'номера продуктов'!AF211</f>
        <v>ГОСТ 32131-2013</v>
      </c>
      <c r="AG211" s="8" t="str">
        <f>'номера продуктов'!AG211</f>
        <v>СТО 05073669-003-2013</v>
      </c>
      <c r="AH211" s="13">
        <f>'номера продуктов'!AH211</f>
        <v>0</v>
      </c>
    </row>
    <row r="212" spans="1:34" s="16" customFormat="1" x14ac:dyDescent="0.2">
      <c r="A212" s="8">
        <f>'номера продуктов'!A212</f>
        <v>211</v>
      </c>
      <c r="B212" s="8">
        <f>'номера продуктов'!B212</f>
        <v>11</v>
      </c>
      <c r="C212" s="14" t="str">
        <f>'номера продуктов'!C212</f>
        <v>Крепкий алкоголь</v>
      </c>
      <c r="D212" s="14" t="str">
        <f>'номера продуктов'!D212</f>
        <v>Бибулат/Традиция</v>
      </c>
      <c r="E212" s="8" t="str">
        <f>'номера продуктов'!E212</f>
        <v>КПМ-34-500-Хуторянка</v>
      </c>
      <c r="F212" s="56">
        <f>'номера продуктов'!F212</f>
        <v>117750</v>
      </c>
      <c r="G212" s="8">
        <f>'номера продуктов'!G212</f>
        <v>11100211</v>
      </c>
      <c r="H212" s="8">
        <f>'номера продуктов'!H212</f>
        <v>500</v>
      </c>
      <c r="I212" s="14" t="str">
        <f>'номера продуктов'!I212</f>
        <v>500 мл Хуторянка</v>
      </c>
      <c r="J212" s="8">
        <f>'номера продуктов'!J212</f>
        <v>117750</v>
      </c>
      <c r="K212" s="14" t="str">
        <f>'номера продуктов'!K212</f>
        <v>КПМ-34-500-Хуторянка</v>
      </c>
      <c r="L212" s="8" t="str">
        <f>'номера продуктов'!L212</f>
        <v>BB</v>
      </c>
      <c r="M212" s="8">
        <f>'номера продуктов'!M212</f>
        <v>10</v>
      </c>
      <c r="N212" s="8">
        <f>'номера продуктов'!N212</f>
        <v>430</v>
      </c>
      <c r="O212" s="8">
        <f>'номера продуктов'!O212</f>
        <v>1824</v>
      </c>
      <c r="P212" s="8" t="str">
        <f>'номера продуктов'!P212</f>
        <v>CTUP(i)6</v>
      </c>
      <c r="Q212" s="8">
        <f>'номера продуктов'!Q212</f>
        <v>6</v>
      </c>
      <c r="R212" s="11">
        <f>'номера продуктов'!R212</f>
        <v>1665</v>
      </c>
      <c r="S212" s="8">
        <f>'номера продуктов'!S212</f>
        <v>7</v>
      </c>
      <c r="T212" s="8">
        <f>'номера продуктов'!T212</f>
        <v>0</v>
      </c>
      <c r="U212" s="14" t="str">
        <f>'номера продуктов'!U212</f>
        <v>стрепповка</v>
      </c>
      <c r="V212" s="8">
        <f>'номера продуктов'!V212</f>
        <v>0</v>
      </c>
      <c r="W212" s="8">
        <f>'номера продуктов'!W212</f>
        <v>0</v>
      </c>
      <c r="X212" s="8">
        <f>'номера продуктов'!X212</f>
        <v>0</v>
      </c>
      <c r="Y212" s="8">
        <f>'номера продуктов'!Y212</f>
        <v>0</v>
      </c>
      <c r="Z212" s="8">
        <f>'номера продуктов'!Z212</f>
        <v>7</v>
      </c>
      <c r="AA212" s="8">
        <f>'номера продуктов'!AA212</f>
        <v>0</v>
      </c>
      <c r="AB212" s="8">
        <f>'номера продуктов'!AB212</f>
        <v>0</v>
      </c>
      <c r="AC212" s="8" t="str">
        <f>'номера продуктов'!AC212</f>
        <v>Бутылка стеклянная</v>
      </c>
      <c r="AD212" s="137">
        <f>'номера продуктов'!AD212</f>
        <v>0</v>
      </c>
      <c r="AE212" s="8">
        <f>'номера продуктов'!AE212</f>
        <v>0</v>
      </c>
      <c r="AF212" s="8" t="str">
        <f>'номера продуктов'!AF212</f>
        <v>ГОСТ 32131-2013</v>
      </c>
      <c r="AG212" s="8" t="str">
        <f>'номера продуктов'!AG212</f>
        <v>СТО 05073669-003-2013</v>
      </c>
      <c r="AH212" s="13">
        <f>'номера продуктов'!AH212</f>
        <v>0</v>
      </c>
    </row>
    <row r="213" spans="1:34" s="16" customFormat="1" x14ac:dyDescent="0.2">
      <c r="A213" s="8">
        <f>'номера продуктов'!A213</f>
        <v>212</v>
      </c>
      <c r="B213" s="8">
        <f>'номера продуктов'!B213</f>
        <v>11</v>
      </c>
      <c r="C213" s="14" t="str">
        <f>'номера продуктов'!C213</f>
        <v>Крепкий алкоголь</v>
      </c>
      <c r="D213" s="14" t="str">
        <f>'номера продуктов'!D213</f>
        <v>Бибулат/Традиция</v>
      </c>
      <c r="E213" s="8" t="str">
        <f>'номера продуктов'!E213</f>
        <v>В-31-3-500-Хуторянка</v>
      </c>
      <c r="F213" s="56">
        <f>'номера продуктов'!F213</f>
        <v>127550</v>
      </c>
      <c r="G213" s="8">
        <f>'номера продуктов'!G213</f>
        <v>11100212</v>
      </c>
      <c r="H213" s="8">
        <f>'номера продуктов'!H213</f>
        <v>500</v>
      </c>
      <c r="I213" s="14" t="str">
        <f>'номера продуктов'!I213</f>
        <v>500 мл Хуторянка</v>
      </c>
      <c r="J213" s="8">
        <f>'номера продуктов'!J213</f>
        <v>127550</v>
      </c>
      <c r="K213" s="14" t="str">
        <f>'номера продуктов'!K213</f>
        <v>В-31-3-500-Хуторянка</v>
      </c>
      <c r="L213" s="8" t="str">
        <f>'номера продуктов'!L213</f>
        <v>BB</v>
      </c>
      <c r="M213" s="8">
        <f>'номера продуктов'!M213</f>
        <v>10</v>
      </c>
      <c r="N213" s="8">
        <f>'номера продуктов'!N213</f>
        <v>430</v>
      </c>
      <c r="O213" s="8">
        <f>'номера продуктов'!O213</f>
        <v>1824</v>
      </c>
      <c r="P213" s="8" t="str">
        <f>'номера продуктов'!P213</f>
        <v>CTUP(i)6</v>
      </c>
      <c r="Q213" s="8">
        <f>'номера продуктов'!Q213</f>
        <v>6</v>
      </c>
      <c r="R213" s="11">
        <f>'номера продуктов'!R213</f>
        <v>1788</v>
      </c>
      <c r="S213" s="8">
        <f>'номера продуктов'!S213</f>
        <v>7</v>
      </c>
      <c r="T213" s="8">
        <f>'номера продуктов'!T213</f>
        <v>0</v>
      </c>
      <c r="U213" s="14" t="str">
        <f>'номера продуктов'!U213</f>
        <v>стрепповка</v>
      </c>
      <c r="V213" s="8">
        <f>'номера продуктов'!V213</f>
        <v>0</v>
      </c>
      <c r="W213" s="8">
        <f>'номера продуктов'!W213</f>
        <v>0</v>
      </c>
      <c r="X213" s="8">
        <f>'номера продуктов'!X213</f>
        <v>0</v>
      </c>
      <c r="Y213" s="8">
        <f>'номера продуктов'!Y213</f>
        <v>0</v>
      </c>
      <c r="Z213" s="8">
        <f>'номера продуктов'!Z213</f>
        <v>7</v>
      </c>
      <c r="AA213" s="8">
        <f>'номера продуктов'!AA213</f>
        <v>0</v>
      </c>
      <c r="AB213" s="8">
        <f>'номера продуктов'!AB213</f>
        <v>0</v>
      </c>
      <c r="AC213" s="8" t="str">
        <f>'номера продуктов'!AC213</f>
        <v>Бутылка стеклянная</v>
      </c>
      <c r="AD213" s="137">
        <f>'номера продуктов'!AD213</f>
        <v>0</v>
      </c>
      <c r="AE213" s="8">
        <f>'номера продуктов'!AE213</f>
        <v>0</v>
      </c>
      <c r="AF213" s="8" t="str">
        <f>'номера продуктов'!AF213</f>
        <v>ГОСТ 32131-2013</v>
      </c>
      <c r="AG213" s="8" t="str">
        <f>'номера продуктов'!AG213</f>
        <v>СТО 05073669-003-2013</v>
      </c>
      <c r="AH213" s="13">
        <f>'номера продуктов'!AH213</f>
        <v>0</v>
      </c>
    </row>
    <row r="214" spans="1:34" s="16" customFormat="1" x14ac:dyDescent="0.2">
      <c r="A214" s="8">
        <f>'номера продуктов'!A214</f>
        <v>213</v>
      </c>
      <c r="B214" s="8">
        <f>'номера продуктов'!B214</f>
        <v>11</v>
      </c>
      <c r="C214" s="14" t="str">
        <f>'номера продуктов'!C214</f>
        <v>Крепкий алкоголь</v>
      </c>
      <c r="D214" s="14" t="str">
        <f>'номера продуктов'!D214</f>
        <v>Бибулат/Традиция</v>
      </c>
      <c r="E214" s="8" t="str">
        <f>'номера продуктов'!E214</f>
        <v>В-30-3м-700-УКР</v>
      </c>
      <c r="F214" s="56">
        <f>'номера продуктов'!F214</f>
        <v>108970</v>
      </c>
      <c r="G214" s="8">
        <f>'номера продуктов'!G214</f>
        <v>11100213</v>
      </c>
      <c r="H214" s="8">
        <f>'номера продуктов'!H214</f>
        <v>700</v>
      </c>
      <c r="I214" s="14" t="str">
        <f>'номера продуктов'!I214</f>
        <v>700 мл УКР</v>
      </c>
      <c r="J214" s="8">
        <f>'номера продуктов'!J214</f>
        <v>108970</v>
      </c>
      <c r="K214" s="14" t="str">
        <f>'номера продуктов'!K214</f>
        <v>В-30-3м-700-УКР</v>
      </c>
      <c r="L214" s="8" t="str">
        <f>'номера продуктов'!L214</f>
        <v>BB</v>
      </c>
      <c r="M214" s="8">
        <f>'номера продуктов'!M214</f>
        <v>10</v>
      </c>
      <c r="N214" s="8">
        <f>'номера продуктов'!N214</f>
        <v>540</v>
      </c>
      <c r="O214" s="8">
        <f>'номера продуктов'!O214</f>
        <v>1440</v>
      </c>
      <c r="P214" s="8" t="str">
        <f>'номера продуктов'!P214</f>
        <v>CTUP(i)6</v>
      </c>
      <c r="Q214" s="8">
        <f>'номера продуктов'!Q214</f>
        <v>6</v>
      </c>
      <c r="R214" s="11">
        <f>'номера продуктов'!R214</f>
        <v>1940</v>
      </c>
      <c r="S214" s="8">
        <f>'номера продуктов'!S214</f>
        <v>7</v>
      </c>
      <c r="T214" s="8">
        <f>'номера продуктов'!T214</f>
        <v>0</v>
      </c>
      <c r="U214" s="14" t="str">
        <f>'номера продуктов'!U214</f>
        <v>2 т/у пленки</v>
      </c>
      <c r="V214" s="8">
        <f>'номера продуктов'!V214</f>
        <v>0</v>
      </c>
      <c r="W214" s="8">
        <f>'номера продуктов'!W214</f>
        <v>0</v>
      </c>
      <c r="X214" s="8">
        <f>'номера продуктов'!X214</f>
        <v>0</v>
      </c>
      <c r="Y214" s="8">
        <f>'номера продуктов'!Y214</f>
        <v>0</v>
      </c>
      <c r="Z214" s="8">
        <f>'номера продуктов'!Z214</f>
        <v>7</v>
      </c>
      <c r="AA214" s="8">
        <f>'номера продуктов'!AA214</f>
        <v>0</v>
      </c>
      <c r="AB214" s="8">
        <f>'номера продуктов'!AB214</f>
        <v>0</v>
      </c>
      <c r="AC214" s="8" t="str">
        <f>'номера продуктов'!AC214</f>
        <v>Бутылка стеклянная</v>
      </c>
      <c r="AD214" s="137">
        <f>'номера продуктов'!AD214</f>
        <v>0</v>
      </c>
      <c r="AE214" s="8">
        <f>'номера продуктов'!AE214</f>
        <v>0</v>
      </c>
      <c r="AF214" s="8" t="str">
        <f>'номера продуктов'!AF214</f>
        <v>ГОСТ 32131-2013</v>
      </c>
      <c r="AG214" s="8" t="str">
        <f>'номера продуктов'!AG214</f>
        <v>СТО 99982965-001-2008 с изменениями №1,2,3,4,5,6 от июля 2014г.</v>
      </c>
      <c r="AH214" s="13">
        <f>'номера продуктов'!AH214</f>
        <v>0</v>
      </c>
    </row>
    <row r="215" spans="1:34" s="16" customFormat="1" x14ac:dyDescent="0.2">
      <c r="A215" s="8">
        <f>'номера продуктов'!A215</f>
        <v>214</v>
      </c>
      <c r="B215" s="8">
        <f>'номера продуктов'!B215</f>
        <v>11</v>
      </c>
      <c r="C215" s="14" t="str">
        <f>'номера продуктов'!C215</f>
        <v>Крепкий алкоголь</v>
      </c>
      <c r="D215" s="14" t="str">
        <f>'номера продуктов'!D215</f>
        <v>Бибулат/Традиция</v>
      </c>
      <c r="E215" s="8" t="str">
        <f>'номера продуктов'!E215</f>
        <v>В-30-3м-500-УКР</v>
      </c>
      <c r="F215" s="56">
        <f>'номера продуктов'!F215</f>
        <v>104650</v>
      </c>
      <c r="G215" s="8">
        <f>'номера продуктов'!G215</f>
        <v>11100214</v>
      </c>
      <c r="H215" s="8">
        <f>'номера продуктов'!H215</f>
        <v>500</v>
      </c>
      <c r="I215" s="14" t="str">
        <f>'номера продуктов'!I215</f>
        <v>500 мл УКР</v>
      </c>
      <c r="J215" s="8">
        <f>'номера продуктов'!J215</f>
        <v>104650</v>
      </c>
      <c r="K215" s="14" t="str">
        <f>'номера продуктов'!K215</f>
        <v>В-30-3м-500-УКР</v>
      </c>
      <c r="L215" s="8" t="str">
        <f>'номера продуктов'!L215</f>
        <v>BB</v>
      </c>
      <c r="M215" s="8">
        <f>'номера продуктов'!M215</f>
        <v>10</v>
      </c>
      <c r="N215" s="8">
        <f>'номера продуктов'!N215</f>
        <v>430</v>
      </c>
      <c r="O215" s="8">
        <f>'номера продуктов'!O215</f>
        <v>1824</v>
      </c>
      <c r="P215" s="8" t="str">
        <f>'номера продуктов'!P215</f>
        <v>CTUP(i)6</v>
      </c>
      <c r="Q215" s="8">
        <f>'номера продуктов'!Q215</f>
        <v>6</v>
      </c>
      <c r="R215" s="11">
        <f>'номера продуктов'!R215</f>
        <v>1790</v>
      </c>
      <c r="S215" s="8">
        <f>'номера продуктов'!S215</f>
        <v>7</v>
      </c>
      <c r="T215" s="8">
        <f>'номера продуктов'!T215</f>
        <v>0</v>
      </c>
      <c r="U215" s="14" t="str">
        <f>'номера продуктов'!U215</f>
        <v>2 т/у пленки</v>
      </c>
      <c r="V215" s="8">
        <f>'номера продуктов'!V215</f>
        <v>0</v>
      </c>
      <c r="W215" s="8">
        <f>'номера продуктов'!W215</f>
        <v>0</v>
      </c>
      <c r="X215" s="8">
        <f>'номера продуктов'!X215</f>
        <v>0</v>
      </c>
      <c r="Y215" s="8">
        <f>'номера продуктов'!Y215</f>
        <v>0</v>
      </c>
      <c r="Z215" s="8">
        <f>'номера продуктов'!Z215</f>
        <v>7</v>
      </c>
      <c r="AA215" s="8">
        <f>'номера продуктов'!AA215</f>
        <v>0</v>
      </c>
      <c r="AB215" s="8">
        <f>'номера продуктов'!AB215</f>
        <v>0</v>
      </c>
      <c r="AC215" s="8" t="str">
        <f>'номера продуктов'!AC215</f>
        <v>Бутылка стеклянная</v>
      </c>
      <c r="AD215" s="137">
        <f>'номера продуктов'!AD215</f>
        <v>0</v>
      </c>
      <c r="AE215" s="8">
        <f>'номера продуктов'!AE215</f>
        <v>0</v>
      </c>
      <c r="AF215" s="8" t="str">
        <f>'номера продуктов'!AF215</f>
        <v>ГОСТ 32131-2013</v>
      </c>
      <c r="AG215" s="8" t="str">
        <f>'номера продуктов'!AG215</f>
        <v>СТО 99982965-001-2008 с изменениями №1,2,3,4,5,6 от июля 2014г.</v>
      </c>
      <c r="AH215" s="13">
        <f>'номера продуктов'!AH215</f>
        <v>0</v>
      </c>
    </row>
    <row r="216" spans="1:34" s="16" customFormat="1" x14ac:dyDescent="0.2">
      <c r="A216" s="8">
        <f>'номера продуктов'!A216</f>
        <v>215</v>
      </c>
      <c r="B216" s="8">
        <f>'номера продуктов'!B216</f>
        <v>11</v>
      </c>
      <c r="C216" s="14" t="str">
        <f>'номера продуктов'!C216</f>
        <v>Крепкий алкоголь</v>
      </c>
      <c r="D216" s="14" t="str">
        <f>'номера продуктов'!D216</f>
        <v>Бибулат/Традиция</v>
      </c>
      <c r="E216" s="8" t="str">
        <f>'номера продуктов'!E216</f>
        <v>КПМ-28-500-Имперский Штофъ</v>
      </c>
      <c r="F216" s="56">
        <f>'номера продуктов'!F216</f>
        <v>104050</v>
      </c>
      <c r="G216" s="8">
        <f>'номера продуктов'!G216</f>
        <v>11100215</v>
      </c>
      <c r="H216" s="8">
        <f>'номера продуктов'!H216</f>
        <v>500</v>
      </c>
      <c r="I216" s="14" t="str">
        <f>'номера продуктов'!I216</f>
        <v>500 мл Имперский Штофъ</v>
      </c>
      <c r="J216" s="8">
        <f>'номера продуктов'!J216</f>
        <v>104050</v>
      </c>
      <c r="K216" s="14" t="str">
        <f>'номера продуктов'!K216</f>
        <v>КПМ-28-500-Имперский Штофъ</v>
      </c>
      <c r="L216" s="8" t="str">
        <f>'номера продуктов'!L216</f>
        <v>BB</v>
      </c>
      <c r="M216" s="8">
        <f>'номера продуктов'!M216</f>
        <v>10</v>
      </c>
      <c r="N216" s="8">
        <f>'номера продуктов'!N216</f>
        <v>575</v>
      </c>
      <c r="O216" s="8">
        <f>'номера продуктов'!O216</f>
        <v>1456</v>
      </c>
      <c r="P216" s="8" t="str">
        <f>'номера продуктов'!P216</f>
        <v>CTUP(i)7</v>
      </c>
      <c r="Q216" s="8">
        <f>'номера продуктов'!Q216</f>
        <v>7</v>
      </c>
      <c r="R216" s="11">
        <f>'номера продуктов'!R216</f>
        <v>1870</v>
      </c>
      <c r="S216" s="8">
        <f>'номера продуктов'!S216</f>
        <v>8</v>
      </c>
      <c r="T216" s="8">
        <f>'номера продуктов'!T216</f>
        <v>0</v>
      </c>
      <c r="U216" s="14" t="str">
        <f>'номера продуктов'!U216</f>
        <v>2 т/у пленки</v>
      </c>
      <c r="V216" s="8">
        <f>'номера продуктов'!V216</f>
        <v>0</v>
      </c>
      <c r="W216" s="8">
        <f>'номера продуктов'!W216</f>
        <v>0</v>
      </c>
      <c r="X216" s="8">
        <f>'номера продуктов'!X216</f>
        <v>0</v>
      </c>
      <c r="Y216" s="8">
        <f>'номера продуктов'!Y216</f>
        <v>0</v>
      </c>
      <c r="Z216" s="8">
        <f>'номера продуктов'!Z216</f>
        <v>8</v>
      </c>
      <c r="AA216" s="8">
        <f>'номера продуктов'!AA216</f>
        <v>0</v>
      </c>
      <c r="AB216" s="8">
        <f>'номера продуктов'!AB216</f>
        <v>0</v>
      </c>
      <c r="AC216" s="8" t="str">
        <f>'номера продуктов'!AC216</f>
        <v>Бутылка стеклянная</v>
      </c>
      <c r="AD216" s="137">
        <f>'номера продуктов'!AD216</f>
        <v>0</v>
      </c>
      <c r="AE216" s="8">
        <f>'номера продуктов'!AE216</f>
        <v>0</v>
      </c>
      <c r="AF216" s="8" t="str">
        <f>'номера продуктов'!AF216</f>
        <v>ГОСТ 32131-2013</v>
      </c>
      <c r="AG216" s="8">
        <f>'номера продуктов'!AG216</f>
        <v>0</v>
      </c>
      <c r="AH216" s="13">
        <f>'номера продуктов'!AH216</f>
        <v>0</v>
      </c>
    </row>
    <row r="217" spans="1:34" s="16" customFormat="1" x14ac:dyDescent="0.2">
      <c r="A217" s="8">
        <f>'номера продуктов'!A217</f>
        <v>216</v>
      </c>
      <c r="B217" s="8">
        <f>'номера продуктов'!B217</f>
        <v>11</v>
      </c>
      <c r="C217" s="14" t="str">
        <f>'номера продуктов'!C217</f>
        <v>Крепкий алкоголь</v>
      </c>
      <c r="D217" s="14" t="str">
        <f>'номера продуктов'!D217</f>
        <v>Актастан/Постнофф и К</v>
      </c>
      <c r="E217" s="8" t="str">
        <f>'номера продуктов'!E217</f>
        <v>КПМ-30-500-РК Звезда</v>
      </c>
      <c r="F217" s="56">
        <f>'номера продуктов'!F217</f>
        <v>114050</v>
      </c>
      <c r="G217" s="8">
        <f>'номера продуктов'!G217</f>
        <v>11100216</v>
      </c>
      <c r="H217" s="8">
        <f>'номера продуктов'!H217</f>
        <v>500</v>
      </c>
      <c r="I217" s="14" t="str">
        <f>'номера продуктов'!I217</f>
        <v>500 мл РК Звезда</v>
      </c>
      <c r="J217" s="8">
        <f>'номера продуктов'!J217</f>
        <v>114050</v>
      </c>
      <c r="K217" s="14" t="str">
        <f>'номера продуктов'!K217</f>
        <v>КПМ-30-500-РК Звезда</v>
      </c>
      <c r="L217" s="8" t="str">
        <f>'номера продуктов'!L217</f>
        <v>BB</v>
      </c>
      <c r="M217" s="8">
        <f>'номера продуктов'!M217</f>
        <v>10</v>
      </c>
      <c r="N217" s="8">
        <f>'номера продуктов'!N217</f>
        <v>440</v>
      </c>
      <c r="O217" s="8">
        <f>'номера продуктов'!O217</f>
        <v>1575</v>
      </c>
      <c r="P217" s="8" t="str">
        <f>'номера продуктов'!P217</f>
        <v>CTUP(i)7</v>
      </c>
      <c r="Q217" s="8">
        <f>'номера продуктов'!Q217</f>
        <v>7</v>
      </c>
      <c r="R217" s="11">
        <f>'номера продуктов'!R217</f>
        <v>1800</v>
      </c>
      <c r="S217" s="8">
        <f>'номера продуктов'!S217</f>
        <v>8</v>
      </c>
      <c r="T217" s="8">
        <f>'номера продуктов'!T217</f>
        <v>732</v>
      </c>
      <c r="U217" s="14" t="str">
        <f>'номера продуктов'!U217</f>
        <v>2 т/у пленки</v>
      </c>
      <c r="V217" s="8">
        <f>'номера продуктов'!V217</f>
        <v>0</v>
      </c>
      <c r="W217" s="8">
        <f>'номера продуктов'!W217</f>
        <v>0</v>
      </c>
      <c r="X217" s="8">
        <f>'номера продуктов'!X217</f>
        <v>0</v>
      </c>
      <c r="Y217" s="8">
        <f>'номера продуктов'!Y217</f>
        <v>0</v>
      </c>
      <c r="Z217" s="8">
        <f>'номера продуктов'!Z217</f>
        <v>8</v>
      </c>
      <c r="AA217" s="8">
        <f>'номера продуктов'!AA217</f>
        <v>0</v>
      </c>
      <c r="AB217" s="8">
        <f>'номера продуктов'!AB217</f>
        <v>0</v>
      </c>
      <c r="AC217" s="8" t="str">
        <f>'номера продуктов'!AC217</f>
        <v>Бутылка стеклянная</v>
      </c>
      <c r="AD217" s="137">
        <f>'номера продуктов'!AD217</f>
        <v>0</v>
      </c>
      <c r="AE217" s="8">
        <f>'номера продуктов'!AE217</f>
        <v>0</v>
      </c>
      <c r="AF217" s="8" t="str">
        <f>'номера продуктов'!AF217</f>
        <v>ГОСТ 32131-2013</v>
      </c>
      <c r="AG217" s="8" t="str">
        <f>'номера продуктов'!AG217</f>
        <v>СТО 05073669-003-2013</v>
      </c>
      <c r="AH217" s="13">
        <f>'номера продуктов'!AH217</f>
        <v>0</v>
      </c>
    </row>
    <row r="218" spans="1:34" s="16" customFormat="1" x14ac:dyDescent="0.2">
      <c r="A218" s="8">
        <f>'номера продуктов'!A218</f>
        <v>217</v>
      </c>
      <c r="B218" s="8">
        <f>'номера продуктов'!B218</f>
        <v>11</v>
      </c>
      <c r="C218" s="14" t="str">
        <f>'номера продуктов'!C218</f>
        <v>Крепкий алкоголь</v>
      </c>
      <c r="D218" s="14" t="str">
        <f>'номера продуктов'!D218</f>
        <v>Актастан/Постнофф и К</v>
      </c>
      <c r="E218" s="8" t="str">
        <f>'номера продуктов'!E218</f>
        <v>КПМ-30-750-РК Звезда</v>
      </c>
      <c r="F218" s="56">
        <f>'номера продуктов'!F218</f>
        <v>114175</v>
      </c>
      <c r="G218" s="8">
        <f>'номера продуктов'!G218</f>
        <v>11100217</v>
      </c>
      <c r="H218" s="8">
        <f>'номера продуктов'!H218</f>
        <v>750</v>
      </c>
      <c r="I218" s="14" t="str">
        <f>'номера продуктов'!I218</f>
        <v>750 мл РК Звезда</v>
      </c>
      <c r="J218" s="8">
        <f>'номера продуктов'!J218</f>
        <v>114175</v>
      </c>
      <c r="K218" s="14" t="str">
        <f>'номера продуктов'!K218</f>
        <v>КПМ-30-750-РК Звезда</v>
      </c>
      <c r="L218" s="8" t="str">
        <f>'номера продуктов'!L218</f>
        <v>BB</v>
      </c>
      <c r="M218" s="8">
        <f>'номера продуктов'!M218</f>
        <v>10</v>
      </c>
      <c r="N218" s="8">
        <f>'номера продуктов'!N218</f>
        <v>580</v>
      </c>
      <c r="O218" s="8">
        <f>'номера продуктов'!O218</f>
        <v>1229</v>
      </c>
      <c r="P218" s="8" t="str">
        <f>'номера продуктов'!P218</f>
        <v>CTUP(i)7</v>
      </c>
      <c r="Q218" s="8">
        <f>'номера продуктов'!Q218</f>
        <v>7</v>
      </c>
      <c r="R218" s="11">
        <f>'номера продуктов'!R218</f>
        <v>2030</v>
      </c>
      <c r="S218" s="8">
        <f>'номера продуктов'!S218</f>
        <v>8</v>
      </c>
      <c r="T218" s="8">
        <f>'номера продуктов'!T218</f>
        <v>753</v>
      </c>
      <c r="U218" s="14" t="str">
        <f>'номера продуктов'!U218</f>
        <v>2 т/у пленки</v>
      </c>
      <c r="V218" s="8">
        <f>'номера продуктов'!V218</f>
        <v>0</v>
      </c>
      <c r="W218" s="8">
        <f>'номера продуктов'!W218</f>
        <v>0</v>
      </c>
      <c r="X218" s="8">
        <f>'номера продуктов'!X218</f>
        <v>0</v>
      </c>
      <c r="Y218" s="8">
        <f>'номера продуктов'!Y218</f>
        <v>0</v>
      </c>
      <c r="Z218" s="8">
        <f>'номера продуктов'!Z218</f>
        <v>8</v>
      </c>
      <c r="AA218" s="8">
        <f>'номера продуктов'!AA218</f>
        <v>0</v>
      </c>
      <c r="AB218" s="8">
        <f>'номера продуктов'!AB218</f>
        <v>0</v>
      </c>
      <c r="AC218" s="8" t="str">
        <f>'номера продуктов'!AC218</f>
        <v>Бутылка стеклянная</v>
      </c>
      <c r="AD218" s="137">
        <f>'номера продуктов'!AD218</f>
        <v>0</v>
      </c>
      <c r="AE218" s="8">
        <f>'номера продуктов'!AE218</f>
        <v>0</v>
      </c>
      <c r="AF218" s="8" t="str">
        <f>'номера продуктов'!AF218</f>
        <v>ГОСТ 32131-2013</v>
      </c>
      <c r="AG218" s="8" t="str">
        <f>'номера продуктов'!AG218</f>
        <v>СТО 05073669-003-2013</v>
      </c>
      <c r="AH218" s="13">
        <f>'номера продуктов'!AH218</f>
        <v>0</v>
      </c>
    </row>
    <row r="219" spans="1:34" s="16" customFormat="1" x14ac:dyDescent="0.2">
      <c r="A219" s="8">
        <f>'номера продуктов'!A219</f>
        <v>218</v>
      </c>
      <c r="B219" s="8">
        <f>'номера продуктов'!B219</f>
        <v>11</v>
      </c>
      <c r="C219" s="14" t="str">
        <f>'номера продуктов'!C219</f>
        <v>Крепкий алкоголь</v>
      </c>
      <c r="D219" s="14" t="str">
        <f>'номера продуктов'!D219</f>
        <v>Актастан/Постнофф и К</v>
      </c>
      <c r="E219" s="8" t="str">
        <f>'номера продуктов'!E219</f>
        <v>КПМ-30-1000-РК Звезда</v>
      </c>
      <c r="F219" s="56">
        <f>'номера продуктов'!F219</f>
        <v>114299</v>
      </c>
      <c r="G219" s="8">
        <f>'номера продуктов'!G219</f>
        <v>11100218</v>
      </c>
      <c r="H219" s="8">
        <f>'номера продуктов'!H219</f>
        <v>1000</v>
      </c>
      <c r="I219" s="14" t="str">
        <f>'номера продуктов'!I219</f>
        <v>1000 мл РК Звезда</v>
      </c>
      <c r="J219" s="8">
        <f>'номера продуктов'!J219</f>
        <v>114299</v>
      </c>
      <c r="K219" s="14" t="str">
        <f>'номера продуктов'!K219</f>
        <v>КПМ-30-1000-РК Звезда</v>
      </c>
      <c r="L219" s="8" t="str">
        <f>'номера продуктов'!L219</f>
        <v>BB</v>
      </c>
      <c r="M219" s="8">
        <f>'номера продуктов'!M219</f>
        <v>10</v>
      </c>
      <c r="N219" s="8">
        <f>'номера продуктов'!N219</f>
        <v>740</v>
      </c>
      <c r="O219" s="8">
        <f>'номера продуктов'!O219</f>
        <v>1050</v>
      </c>
      <c r="P219" s="8" t="str">
        <f>'номера продуктов'!P219</f>
        <v>CTUP(i)7</v>
      </c>
      <c r="Q219" s="8">
        <f>'номера продуктов'!Q219</f>
        <v>7</v>
      </c>
      <c r="R219" s="11">
        <f>'номера продуктов'!R219</f>
        <v>2215</v>
      </c>
      <c r="S219" s="8">
        <f>'номера продуктов'!S219</f>
        <v>8</v>
      </c>
      <c r="T219" s="8">
        <f>'номера продуктов'!T219</f>
        <v>816</v>
      </c>
      <c r="U219" s="14" t="str">
        <f>'номера продуктов'!U219</f>
        <v>2 т/у пленки</v>
      </c>
      <c r="V219" s="8">
        <f>'номера продуктов'!V219</f>
        <v>0</v>
      </c>
      <c r="W219" s="8">
        <f>'номера продуктов'!W219</f>
        <v>0</v>
      </c>
      <c r="X219" s="8">
        <f>'номера продуктов'!X219</f>
        <v>0</v>
      </c>
      <c r="Y219" s="8">
        <f>'номера продуктов'!Y219</f>
        <v>0</v>
      </c>
      <c r="Z219" s="8">
        <f>'номера продуктов'!Z219</f>
        <v>8</v>
      </c>
      <c r="AA219" s="8">
        <f>'номера продуктов'!AA219</f>
        <v>0</v>
      </c>
      <c r="AB219" s="8">
        <f>'номера продуктов'!AB219</f>
        <v>0</v>
      </c>
      <c r="AC219" s="8" t="str">
        <f>'номера продуктов'!AC219</f>
        <v>Бутылка стеклянная</v>
      </c>
      <c r="AD219" s="137">
        <f>'номера продуктов'!AD219</f>
        <v>0</v>
      </c>
      <c r="AE219" s="8">
        <f>'номера продуктов'!AE219</f>
        <v>0</v>
      </c>
      <c r="AF219" s="8" t="str">
        <f>'номера продуктов'!AF219</f>
        <v>ГОСТ 32131-2013</v>
      </c>
      <c r="AG219" s="8" t="str">
        <f>'номера продуктов'!AG219</f>
        <v>СТО 05073669-003-2013</v>
      </c>
      <c r="AH219" s="13">
        <f>'номера продуктов'!AH219</f>
        <v>0</v>
      </c>
    </row>
    <row r="220" spans="1:34" s="16" customFormat="1" x14ac:dyDescent="0.2">
      <c r="A220" s="8">
        <f>'номера продуктов'!A220</f>
        <v>219</v>
      </c>
      <c r="B220" s="8">
        <f>'номера продуктов'!B220</f>
        <v>21</v>
      </c>
      <c r="C220" s="14" t="str">
        <f>'номера продуктов'!C220</f>
        <v>Б/а напитки</v>
      </c>
      <c r="D220" s="14" t="str">
        <f>'номера продуктов'!D220</f>
        <v>Актастан</v>
      </c>
      <c r="E220" s="8" t="str">
        <f>'номера продуктов'!E220</f>
        <v>Вн-28-500-Тассай-BB</v>
      </c>
      <c r="F220" s="56">
        <f>'номера продуктов'!F220</f>
        <v>200250</v>
      </c>
      <c r="G220" s="8">
        <f>'номера продуктов'!G220</f>
        <v>21100219</v>
      </c>
      <c r="H220" s="8">
        <f>'номера продуктов'!H220</f>
        <v>500</v>
      </c>
      <c r="I220" s="14" t="str">
        <f>'номера продуктов'!I220</f>
        <v>500 мл Тассай</v>
      </c>
      <c r="J220" s="8">
        <f>'номера продуктов'!J220</f>
        <v>200250</v>
      </c>
      <c r="K220" s="14" t="str">
        <f>'номера продуктов'!K220</f>
        <v>Вн-28-500-Тассай-BB</v>
      </c>
      <c r="L220" s="8" t="str">
        <f>'номера продуктов'!L220</f>
        <v>BB</v>
      </c>
      <c r="M220" s="8">
        <f>'номера продуктов'!M220</f>
        <v>10</v>
      </c>
      <c r="N220" s="8">
        <f>'номера продуктов'!N220</f>
        <v>370</v>
      </c>
      <c r="O220" s="8">
        <f>'номера продуктов'!O220</f>
        <v>1960</v>
      </c>
      <c r="P220" s="8" t="str">
        <f>'номера продуктов'!P220</f>
        <v>CTUP(i)7</v>
      </c>
      <c r="Q220" s="8">
        <f>'номера продуктов'!Q220</f>
        <v>7</v>
      </c>
      <c r="R220" s="11">
        <f>'номера продуктов'!R220</f>
        <v>2002</v>
      </c>
      <c r="S220" s="8">
        <f>'номера продуктов'!S220</f>
        <v>8</v>
      </c>
      <c r="T220" s="8">
        <f>'номера продуктов'!T220</f>
        <v>760</v>
      </c>
      <c r="U220" s="14" t="str">
        <f>'номера продуктов'!U220</f>
        <v>двойная т/у пленка</v>
      </c>
      <c r="V220" s="8">
        <f>'номера продуктов'!V220</f>
        <v>0</v>
      </c>
      <c r="W220" s="8">
        <f>'номера продуктов'!W220</f>
        <v>0</v>
      </c>
      <c r="X220" s="8">
        <f>'номера продуктов'!X220</f>
        <v>0</v>
      </c>
      <c r="Y220" s="8">
        <f>'номера продуктов'!Y220</f>
        <v>0</v>
      </c>
      <c r="Z220" s="8">
        <f>'номера продуктов'!Z220</f>
        <v>8</v>
      </c>
      <c r="AA220" s="8">
        <f>'номера продуктов'!AA220</f>
        <v>0</v>
      </c>
      <c r="AB220" s="8">
        <f>'номера продуктов'!AB220</f>
        <v>0</v>
      </c>
      <c r="AC220" s="8" t="str">
        <f>'номера продуктов'!AC220</f>
        <v>Бутылка стеклянная</v>
      </c>
      <c r="AD220" s="137">
        <f>'номера продуктов'!AD220</f>
        <v>0</v>
      </c>
      <c r="AE220" s="8">
        <f>'номера продуктов'!AE220</f>
        <v>0</v>
      </c>
      <c r="AF220" s="8" t="str">
        <f>'номера продуктов'!AF220</f>
        <v>ГОСТ 32131-2013</v>
      </c>
      <c r="AG220" s="8" t="str">
        <f>'номера продуктов'!AG220</f>
        <v>СТО 99982965-001-2008 с изменениями №1,2,3,4,5,6 от июля 2014г.</v>
      </c>
      <c r="AH220" s="13">
        <f>'номера продуктов'!AH220</f>
        <v>0</v>
      </c>
    </row>
    <row r="221" spans="1:34" s="16" customFormat="1" x14ac:dyDescent="0.2">
      <c r="A221" s="8">
        <f>'номера продуктов'!A221</f>
        <v>220</v>
      </c>
      <c r="B221" s="8">
        <f>'номера продуктов'!B221</f>
        <v>21</v>
      </c>
      <c r="C221" s="14" t="str">
        <f>'номера продуктов'!C221</f>
        <v>Б/а напитки</v>
      </c>
      <c r="D221" s="14" t="str">
        <f>'номера продуктов'!D221</f>
        <v>Актастан</v>
      </c>
      <c r="E221" s="8" t="str">
        <f>'номера продуктов'!E221</f>
        <v>Вн-28-250-Тассай</v>
      </c>
      <c r="F221" s="56">
        <f>'номера продуктов'!F221</f>
        <v>200125</v>
      </c>
      <c r="G221" s="8">
        <f>'номера продуктов'!G221</f>
        <v>21100220</v>
      </c>
      <c r="H221" s="8">
        <f>'номера продуктов'!H221</f>
        <v>250</v>
      </c>
      <c r="I221" s="14" t="str">
        <f>'номера продуктов'!I221</f>
        <v>250 мл Тассай</v>
      </c>
      <c r="J221" s="8">
        <f>'номера продуктов'!J221</f>
        <v>200125</v>
      </c>
      <c r="K221" s="14" t="str">
        <f>'номера продуктов'!K221</f>
        <v>Вн-28-250-Тассай</v>
      </c>
      <c r="L221" s="8" t="str">
        <f>'номера продуктов'!L221</f>
        <v>BB</v>
      </c>
      <c r="M221" s="8">
        <f>'номера продуктов'!M221</f>
        <v>10</v>
      </c>
      <c r="N221" s="8">
        <f>'номера продуктов'!N221</f>
        <v>200</v>
      </c>
      <c r="O221" s="8">
        <f>'номера продуктов'!O221</f>
        <v>3800</v>
      </c>
      <c r="P221" s="8" t="str">
        <f>'номера продуктов'!P221</f>
        <v>CTUP(i)10</v>
      </c>
      <c r="Q221" s="8">
        <f>'номера продуктов'!Q221</f>
        <v>10</v>
      </c>
      <c r="R221" s="11">
        <f>'номера продуктов'!R221</f>
        <v>1935</v>
      </c>
      <c r="S221" s="8">
        <f>'номера продуктов'!S221</f>
        <v>11</v>
      </c>
      <c r="T221" s="8">
        <f>'номера продуктов'!T221</f>
        <v>0</v>
      </c>
      <c r="U221" s="14" t="str">
        <f>'номера продуктов'!U221</f>
        <v>двойная т/у пленка</v>
      </c>
      <c r="V221" s="8">
        <f>'номера продуктов'!V221</f>
        <v>0</v>
      </c>
      <c r="W221" s="8">
        <f>'номера продуктов'!W221</f>
        <v>0</v>
      </c>
      <c r="X221" s="8">
        <f>'номера продуктов'!X221</f>
        <v>0</v>
      </c>
      <c r="Y221" s="8">
        <f>'номера продуктов'!Y221</f>
        <v>0</v>
      </c>
      <c r="Z221" s="8">
        <f>'номера продуктов'!Z221</f>
        <v>11</v>
      </c>
      <c r="AA221" s="8">
        <f>'номера продуктов'!AA221</f>
        <v>0</v>
      </c>
      <c r="AB221" s="8">
        <f>'номера продуктов'!AB221</f>
        <v>0</v>
      </c>
      <c r="AC221" s="8" t="str">
        <f>'номера продуктов'!AC221</f>
        <v>Бутылка стеклянная</v>
      </c>
      <c r="AD221" s="137">
        <f>'номера продуктов'!AD221</f>
        <v>0</v>
      </c>
      <c r="AE221" s="8">
        <f>'номера продуктов'!AE221</f>
        <v>0</v>
      </c>
      <c r="AF221" s="8" t="str">
        <f>'номера продуктов'!AF221</f>
        <v>ГОСТ 32131-2013</v>
      </c>
      <c r="AG221" s="8" t="str">
        <f>'номера продуктов'!AG221</f>
        <v>СТО 99982965-001-2008 с изменениями №1,2,3,4,5,6 от июля 2014г.</v>
      </c>
      <c r="AH221" s="13">
        <f>'номера продуктов'!AH221</f>
        <v>0</v>
      </c>
    </row>
    <row r="222" spans="1:34" s="16" customFormat="1" x14ac:dyDescent="0.2">
      <c r="A222" s="8">
        <f>'номера продуктов'!A222</f>
        <v>221</v>
      </c>
      <c r="B222" s="8">
        <f>'номера продуктов'!B222</f>
        <v>11</v>
      </c>
      <c r="C222" s="14" t="str">
        <f>'номера продуктов'!C222</f>
        <v>Крепкий алкоголь</v>
      </c>
      <c r="D222" s="14" t="str">
        <f>'номера продуктов'!D222</f>
        <v>Бибулат/Традиция</v>
      </c>
      <c r="E222" s="8" t="str">
        <f>'номера продуктов'!E222</f>
        <v>В-30-3изм1-500-РЦ</v>
      </c>
      <c r="F222" s="56">
        <f>'номера продуктов'!F222</f>
        <v>126250</v>
      </c>
      <c r="G222" s="8">
        <f>'номера продуктов'!G222</f>
        <v>11100221</v>
      </c>
      <c r="H222" s="8">
        <f>'номера продуктов'!H222</f>
        <v>500</v>
      </c>
      <c r="I222" s="14" t="str">
        <f>'номера продуктов'!I222</f>
        <v>500 мл Русский царь</v>
      </c>
      <c r="J222" s="8">
        <f>'номера продуктов'!J222</f>
        <v>126250</v>
      </c>
      <c r="K222" s="14" t="str">
        <f>'номера продуктов'!K222</f>
        <v>В-30-3изм1-500-РЦ</v>
      </c>
      <c r="L222" s="8" t="str">
        <f>'номера продуктов'!L222</f>
        <v>BB</v>
      </c>
      <c r="M222" s="8">
        <f>'номера продуктов'!M222</f>
        <v>10</v>
      </c>
      <c r="N222" s="8">
        <f>'номера продуктов'!N222</f>
        <v>450</v>
      </c>
      <c r="O222" s="8">
        <f>'номера продуктов'!O222</f>
        <v>1372</v>
      </c>
      <c r="P222" s="8" t="str">
        <f>'номера продуктов'!P222</f>
        <v>CTUP(i)7</v>
      </c>
      <c r="Q222" s="8">
        <f>'номера продуктов'!Q222</f>
        <v>7</v>
      </c>
      <c r="R222" s="11">
        <f>'номера продуктов'!R222</f>
        <v>1955</v>
      </c>
      <c r="S222" s="8">
        <f>'номера продуктов'!S222</f>
        <v>8</v>
      </c>
      <c r="T222" s="8">
        <f>'номера продуктов'!T222</f>
        <v>0</v>
      </c>
      <c r="U222" s="14" t="str">
        <f>'номера продуктов'!U222</f>
        <v>стрепповка</v>
      </c>
      <c r="V222" s="8">
        <f>'номера продуктов'!V222</f>
        <v>0</v>
      </c>
      <c r="W222" s="8">
        <f>'номера продуктов'!W222</f>
        <v>0</v>
      </c>
      <c r="X222" s="8">
        <f>'номера продуктов'!X222</f>
        <v>0</v>
      </c>
      <c r="Y222" s="8">
        <f>'номера продуктов'!Y222</f>
        <v>0</v>
      </c>
      <c r="Z222" s="8">
        <f>'номера продуктов'!Z222</f>
        <v>8</v>
      </c>
      <c r="AA222" s="8">
        <f>'номера продуктов'!AA222</f>
        <v>0</v>
      </c>
      <c r="AB222" s="8">
        <f>'номера продуктов'!AB222</f>
        <v>0</v>
      </c>
      <c r="AC222" s="8" t="str">
        <f>'номера продуктов'!AC222</f>
        <v>Бутылка стеклянная</v>
      </c>
      <c r="AD222" s="137">
        <f>'номера продуктов'!AD222</f>
        <v>0</v>
      </c>
      <c r="AE222" s="8">
        <f>'номера продуктов'!AE222</f>
        <v>0</v>
      </c>
      <c r="AF222" s="8" t="str">
        <f>'номера продуктов'!AF222</f>
        <v>ГОСТ 32131-2013</v>
      </c>
      <c r="AG222" s="8" t="str">
        <f>'номера продуктов'!AG222</f>
        <v>СТО 05073669-003-2013</v>
      </c>
      <c r="AH222" s="13">
        <f>'номера продуктов'!AH222</f>
        <v>0</v>
      </c>
    </row>
    <row r="223" spans="1:34" s="16" customFormat="1" x14ac:dyDescent="0.2">
      <c r="A223" s="8">
        <f>'номера продуктов'!A223</f>
        <v>222</v>
      </c>
      <c r="B223" s="8">
        <f>'номера продуктов'!B223</f>
        <v>11</v>
      </c>
      <c r="C223" s="14" t="str">
        <f>'номера продуктов'!C223</f>
        <v>Крепкий алкоголь</v>
      </c>
      <c r="D223" s="14" t="str">
        <f>'номера продуктов'!D223</f>
        <v>Бибулат/Традиция</v>
      </c>
      <c r="E223" s="8" t="str">
        <f>'номера продуктов'!E223</f>
        <v>КПМ-30-500-СКР</v>
      </c>
      <c r="F223" s="56">
        <f>'номера продуктов'!F223</f>
        <v>122550</v>
      </c>
      <c r="G223" s="8">
        <f>'номера продуктов'!G223</f>
        <v>11100222</v>
      </c>
      <c r="H223" s="8">
        <f>'номера продуктов'!H223</f>
        <v>500</v>
      </c>
      <c r="I223" s="14" t="str">
        <f>'номера продуктов'!I223</f>
        <v>500 мл СКР</v>
      </c>
      <c r="J223" s="8">
        <f>'номера продуктов'!J223</f>
        <v>122550</v>
      </c>
      <c r="K223" s="14" t="str">
        <f>'номера продуктов'!K223</f>
        <v>КПМ-30-500-СКР</v>
      </c>
      <c r="L223" s="8" t="str">
        <f>'номера продуктов'!L223</f>
        <v>BB</v>
      </c>
      <c r="M223" s="8">
        <f>'номера продуктов'!M223</f>
        <v>10</v>
      </c>
      <c r="N223" s="8">
        <f>'номера продуктов'!N223</f>
        <v>360</v>
      </c>
      <c r="O223" s="8">
        <f>'номера продуктов'!O223</f>
        <v>1960</v>
      </c>
      <c r="P223" s="8" t="str">
        <f>'номера продуктов'!P223</f>
        <v>CTUP(i)7</v>
      </c>
      <c r="Q223" s="8">
        <f>'номера продуктов'!Q223</f>
        <v>7</v>
      </c>
      <c r="R223" s="11">
        <f>'номера продуктов'!R223</f>
        <v>1960</v>
      </c>
      <c r="S223" s="8">
        <f>'номера продуктов'!S223</f>
        <v>8</v>
      </c>
      <c r="T223" s="8">
        <f>'номера продуктов'!T223</f>
        <v>0</v>
      </c>
      <c r="U223" s="14">
        <f>'номера продуктов'!U223</f>
        <v>0</v>
      </c>
      <c r="V223" s="8">
        <f>'номера продуктов'!V223</f>
        <v>0</v>
      </c>
      <c r="W223" s="8">
        <f>'номера продуктов'!W223</f>
        <v>0</v>
      </c>
      <c r="X223" s="8">
        <f>'номера продуктов'!X223</f>
        <v>0</v>
      </c>
      <c r="Y223" s="8">
        <f>'номера продуктов'!Y223</f>
        <v>0</v>
      </c>
      <c r="Z223" s="8">
        <f>'номера продуктов'!Z223</f>
        <v>8</v>
      </c>
      <c r="AA223" s="8">
        <f>'номера продуктов'!AA223</f>
        <v>0</v>
      </c>
      <c r="AB223" s="8">
        <f>'номера продуктов'!AB223</f>
        <v>0</v>
      </c>
      <c r="AC223" s="8" t="str">
        <f>'номера продуктов'!AC223</f>
        <v>Бутылка стеклянная</v>
      </c>
      <c r="AD223" s="137">
        <f>'номера продуктов'!AD223</f>
        <v>0</v>
      </c>
      <c r="AE223" s="8">
        <f>'номера продуктов'!AE223</f>
        <v>0</v>
      </c>
      <c r="AF223" s="8" t="str">
        <f>'номера продуктов'!AF223</f>
        <v>ГОСТ 32131-2013</v>
      </c>
      <c r="AG223" s="8" t="str">
        <f>'номера продуктов'!AG223</f>
        <v>СТО 05073669-003-2013</v>
      </c>
      <c r="AH223" s="13">
        <f>'номера продуктов'!AH223</f>
        <v>0</v>
      </c>
    </row>
    <row r="224" spans="1:34" s="16" customFormat="1" x14ac:dyDescent="0.2">
      <c r="A224" s="8">
        <f>'номера продуктов'!A224</f>
        <v>223</v>
      </c>
      <c r="B224" s="8">
        <f>'номера продуктов'!B224</f>
        <v>11</v>
      </c>
      <c r="C224" s="14" t="str">
        <f>'номера продуктов'!C224</f>
        <v>Крепкий алкоголь</v>
      </c>
      <c r="D224" s="14" t="str">
        <f>'номера продуктов'!D224</f>
        <v>Бибулат/Традиция</v>
      </c>
      <c r="E224" s="8" t="str">
        <f>'номера продуктов'!E224</f>
        <v>П-29-Бизм-500-АДМ</v>
      </c>
      <c r="F224" s="56">
        <f>'номера продуктов'!F224</f>
        <v>114350</v>
      </c>
      <c r="G224" s="8">
        <f>'номера продуктов'!G224</f>
        <v>11100223</v>
      </c>
      <c r="H224" s="8">
        <f>'номера продуктов'!H224</f>
        <v>500</v>
      </c>
      <c r="I224" s="14" t="str">
        <f>'номера продуктов'!I224</f>
        <v>500 мл Адмирал</v>
      </c>
      <c r="J224" s="8">
        <f>'номера продуктов'!J224</f>
        <v>114350</v>
      </c>
      <c r="K224" s="14" t="str">
        <f>'номера продуктов'!K224</f>
        <v>П-29-Бизм-500-АДМ</v>
      </c>
      <c r="L224" s="8" t="str">
        <f>'номера продуктов'!L224</f>
        <v>BB</v>
      </c>
      <c r="M224" s="8">
        <f>'номера продуктов'!M224</f>
        <v>10</v>
      </c>
      <c r="N224" s="8">
        <f>'номера продуктов'!N224</f>
        <v>380</v>
      </c>
      <c r="O224" s="8">
        <f>'номера продуктов'!O224</f>
        <v>1568</v>
      </c>
      <c r="P224" s="8" t="str">
        <f>'номера продуктов'!P224</f>
        <v>CTUP(i)8</v>
      </c>
      <c r="Q224" s="8">
        <f>'номера продуктов'!Q224</f>
        <v>8</v>
      </c>
      <c r="R224" s="11">
        <f>'номера продуктов'!R224</f>
        <v>2170</v>
      </c>
      <c r="S224" s="8">
        <f>'номера продуктов'!S224</f>
        <v>9</v>
      </c>
      <c r="T224" s="8">
        <f>'номера продуктов'!T224</f>
        <v>0</v>
      </c>
      <c r="U224" s="14" t="str">
        <f>'номера продуктов'!U224</f>
        <v>стрепповка</v>
      </c>
      <c r="V224" s="8">
        <f>'номера продуктов'!V224</f>
        <v>0</v>
      </c>
      <c r="W224" s="8">
        <f>'номера продуктов'!W224</f>
        <v>0</v>
      </c>
      <c r="X224" s="8">
        <f>'номера продуктов'!X224</f>
        <v>0</v>
      </c>
      <c r="Y224" s="8">
        <f>'номера продуктов'!Y224</f>
        <v>0</v>
      </c>
      <c r="Z224" s="8">
        <f>'номера продуктов'!Z224</f>
        <v>9</v>
      </c>
      <c r="AA224" s="8">
        <f>'номера продуктов'!AA224</f>
        <v>0</v>
      </c>
      <c r="AB224" s="8">
        <f>'номера продуктов'!AB224</f>
        <v>0</v>
      </c>
      <c r="AC224" s="8" t="str">
        <f>'номера продуктов'!AC224</f>
        <v>Бутылка стеклянная</v>
      </c>
      <c r="AD224" s="137">
        <f>'номера продуктов'!AD224</f>
        <v>0</v>
      </c>
      <c r="AE224" s="8">
        <f>'номера продуктов'!AE224</f>
        <v>0</v>
      </c>
      <c r="AF224" s="8" t="str">
        <f>'номера продуктов'!AF224</f>
        <v>ГОСТ 32131-2013</v>
      </c>
      <c r="AG224" s="8" t="str">
        <f>'номера продуктов'!AG224</f>
        <v>СТО 99982965-001-2008 с изменениями №1,2,3,4,5,6 от июля 2014г.</v>
      </c>
      <c r="AH224" s="13">
        <f>'номера продуктов'!AH224</f>
        <v>0</v>
      </c>
    </row>
    <row r="225" spans="1:34" s="16" customFormat="1" x14ac:dyDescent="0.2">
      <c r="A225" s="8">
        <f>'номера продуктов'!A225</f>
        <v>224</v>
      </c>
      <c r="B225" s="8">
        <f>'номера продуктов'!B225</f>
        <v>11</v>
      </c>
      <c r="C225" s="14" t="str">
        <f>'номера продуктов'!C225</f>
        <v>Крепкий алкоголь</v>
      </c>
      <c r="D225" s="14" t="str">
        <f>'номера продуктов'!D225</f>
        <v>Бибулат/Традиция</v>
      </c>
      <c r="E225" s="8" t="str">
        <f>'номера продуктов'!E225</f>
        <v>П-29-Бизм-700-АДМ</v>
      </c>
      <c r="F225" s="56">
        <f>'номера продуктов'!F225</f>
        <v>114470</v>
      </c>
      <c r="G225" s="8">
        <f>'номера продуктов'!G225</f>
        <v>11100224</v>
      </c>
      <c r="H225" s="8">
        <f>'номера продуктов'!H225</f>
        <v>700</v>
      </c>
      <c r="I225" s="14" t="str">
        <f>'номера продуктов'!I225</f>
        <v>700 мл Адмирал</v>
      </c>
      <c r="J225" s="8">
        <f>'номера продуктов'!J225</f>
        <v>114470</v>
      </c>
      <c r="K225" s="14" t="str">
        <f>'номера продуктов'!K225</f>
        <v>П-29-Бизм-700-АДМ</v>
      </c>
      <c r="L225" s="8" t="str">
        <f>'номера продуктов'!L225</f>
        <v>BB</v>
      </c>
      <c r="M225" s="8">
        <f>'номера продуктов'!M225</f>
        <v>10</v>
      </c>
      <c r="N225" s="8">
        <f>'номера продуктов'!N225</f>
        <v>460</v>
      </c>
      <c r="O225" s="8">
        <f>'номера продуктов'!O225</f>
        <v>1050</v>
      </c>
      <c r="P225" s="8" t="str">
        <f>'номера продуктов'!P225</f>
        <v>CTUP(i)7</v>
      </c>
      <c r="Q225" s="8">
        <f>'номера продуктов'!Q225</f>
        <v>7</v>
      </c>
      <c r="R225" s="11">
        <f>'номера продуктов'!R225</f>
        <v>2150</v>
      </c>
      <c r="S225" s="8">
        <f>'номера продуктов'!S225</f>
        <v>8</v>
      </c>
      <c r="T225" s="8">
        <f>'номера продуктов'!T225</f>
        <v>0</v>
      </c>
      <c r="U225" s="14" t="str">
        <f>'номера продуктов'!U225</f>
        <v>стрепповка</v>
      </c>
      <c r="V225" s="8">
        <f>'номера продуктов'!V225</f>
        <v>0</v>
      </c>
      <c r="W225" s="8">
        <f>'номера продуктов'!W225</f>
        <v>0</v>
      </c>
      <c r="X225" s="8">
        <f>'номера продуктов'!X225</f>
        <v>0</v>
      </c>
      <c r="Y225" s="8">
        <f>'номера продуктов'!Y225</f>
        <v>0</v>
      </c>
      <c r="Z225" s="8">
        <f>'номера продуктов'!Z225</f>
        <v>8</v>
      </c>
      <c r="AA225" s="8">
        <f>'номера продуктов'!AA225</f>
        <v>0</v>
      </c>
      <c r="AB225" s="8">
        <f>'номера продуктов'!AB225</f>
        <v>0</v>
      </c>
      <c r="AC225" s="8" t="str">
        <f>'номера продуктов'!AC225</f>
        <v>Бутылка стеклянная</v>
      </c>
      <c r="AD225" s="137">
        <f>'номера продуктов'!AD225</f>
        <v>0</v>
      </c>
      <c r="AE225" s="8">
        <f>'номера продуктов'!AE225</f>
        <v>0</v>
      </c>
      <c r="AF225" s="8" t="str">
        <f>'номера продуктов'!AF225</f>
        <v>ГОСТ 32131-2013</v>
      </c>
      <c r="AG225" s="8" t="str">
        <f>'номера продуктов'!AG225</f>
        <v>СТО 99982965-001-2008 с изменениями №1,2,3,4,5,6 от июля 2014г.</v>
      </c>
      <c r="AH225" s="13">
        <f>'номера продуктов'!AH225</f>
        <v>0</v>
      </c>
    </row>
    <row r="226" spans="1:34" s="16" customFormat="1" x14ac:dyDescent="0.2">
      <c r="A226" s="8">
        <f>'номера продуктов'!A226</f>
        <v>225</v>
      </c>
      <c r="B226" s="8">
        <f>'номера продуктов'!B226</f>
        <v>11</v>
      </c>
      <c r="C226" s="14" t="str">
        <f>'номера продуктов'!C226</f>
        <v>Крепкий алкоголь</v>
      </c>
      <c r="D226" s="14" t="str">
        <f>'номера продуктов'!D226</f>
        <v>Бибулат/Традиция</v>
      </c>
      <c r="E226" s="8" t="str">
        <f>'номера продуктов'!E226</f>
        <v>КПМ-30-500-Классик</v>
      </c>
      <c r="F226" s="56">
        <f>'номера продуктов'!F226</f>
        <v>123550</v>
      </c>
      <c r="G226" s="8">
        <f>'номера продуктов'!G226</f>
        <v>11100225</v>
      </c>
      <c r="H226" s="8">
        <f>'номера продуктов'!H226</f>
        <v>500</v>
      </c>
      <c r="I226" s="14" t="str">
        <f>'номера продуктов'!I226</f>
        <v>500 мл Классик</v>
      </c>
      <c r="J226" s="8">
        <f>'номера продуктов'!J226</f>
        <v>123550</v>
      </c>
      <c r="K226" s="14" t="str">
        <f>'номера продуктов'!K226</f>
        <v>КПМ-30-500-Классик</v>
      </c>
      <c r="L226" s="8" t="str">
        <f>'номера продуктов'!L226</f>
        <v>BB</v>
      </c>
      <c r="M226" s="8">
        <f>'номера продуктов'!M226</f>
        <v>10</v>
      </c>
      <c r="N226" s="8">
        <f>'номера продуктов'!N226</f>
        <v>480</v>
      </c>
      <c r="O226" s="8">
        <f>'номера продуктов'!O226</f>
        <v>1530</v>
      </c>
      <c r="P226" s="8" t="str">
        <f>'номера продуктов'!P226</f>
        <v>CTUP(i)5</v>
      </c>
      <c r="Q226" s="8">
        <f>'номера продуктов'!Q226</f>
        <v>5</v>
      </c>
      <c r="R226" s="11">
        <f>'номера продуктов'!R226</f>
        <v>1412</v>
      </c>
      <c r="S226" s="8">
        <f>'номера продуктов'!S226</f>
        <v>6</v>
      </c>
      <c r="T226" s="8">
        <f>'номера продуктов'!T226</f>
        <v>0</v>
      </c>
      <c r="U226" s="14">
        <f>'номера продуктов'!U226</f>
        <v>0</v>
      </c>
      <c r="V226" s="8">
        <f>'номера продуктов'!V226</f>
        <v>0</v>
      </c>
      <c r="W226" s="8">
        <f>'номера продуктов'!W226</f>
        <v>0</v>
      </c>
      <c r="X226" s="8">
        <f>'номера продуктов'!X226</f>
        <v>0</v>
      </c>
      <c r="Y226" s="8">
        <f>'номера продуктов'!Y226</f>
        <v>0</v>
      </c>
      <c r="Z226" s="8">
        <f>'номера продуктов'!Z226</f>
        <v>6</v>
      </c>
      <c r="AA226" s="8">
        <f>'номера продуктов'!AA226</f>
        <v>0</v>
      </c>
      <c r="AB226" s="8">
        <f>'номера продуктов'!AB226</f>
        <v>0</v>
      </c>
      <c r="AC226" s="8" t="str">
        <f>'номера продуктов'!AC226</f>
        <v>Бутылка стеклянная</v>
      </c>
      <c r="AD226" s="137">
        <f>'номера продуктов'!AD226</f>
        <v>0</v>
      </c>
      <c r="AE226" s="8">
        <f>'номера продуктов'!AE226</f>
        <v>0</v>
      </c>
      <c r="AF226" s="8" t="str">
        <f>'номера продуктов'!AF226</f>
        <v>ГОСТ 32131-2013</v>
      </c>
      <c r="AG226" s="8" t="str">
        <f>'номера продуктов'!AG226</f>
        <v>СТО 99982965-001-2008 с изменениями №1,2,3,4,5,6 от июля 2014г.</v>
      </c>
      <c r="AH226" s="13">
        <f>'номера продуктов'!AH226</f>
        <v>0</v>
      </c>
    </row>
    <row r="227" spans="1:34" s="16" customFormat="1" x14ac:dyDescent="0.2">
      <c r="A227" s="8">
        <f>'номера продуктов'!A227</f>
        <v>226</v>
      </c>
      <c r="B227" s="8">
        <f>'номера продуктов'!B227</f>
        <v>11</v>
      </c>
      <c r="C227" s="14" t="str">
        <f>'номера продуктов'!C227</f>
        <v>Крепкий алкоголь</v>
      </c>
      <c r="D227" s="14" t="str">
        <f>'номера продуктов'!D227</f>
        <v>Бибулат/Традиция</v>
      </c>
      <c r="E227" s="8" t="str">
        <f>'номера продуктов'!E227</f>
        <v>КПМ-28-500-АДЛ</v>
      </c>
      <c r="F227" s="56">
        <f>'номера продуктов'!F227</f>
        <v>123650</v>
      </c>
      <c r="G227" s="8">
        <f>'номера продуктов'!G227</f>
        <v>11100226</v>
      </c>
      <c r="H227" s="8">
        <f>'номера продуктов'!H227</f>
        <v>500</v>
      </c>
      <c r="I227" s="14" t="str">
        <f>'номера продуктов'!I227</f>
        <v>500 мл Адмиралтейская</v>
      </c>
      <c r="J227" s="8">
        <f>'номера продуктов'!J227</f>
        <v>123650</v>
      </c>
      <c r="K227" s="14" t="str">
        <f>'номера продуктов'!K227</f>
        <v>КПМ-28-500-АДЛ</v>
      </c>
      <c r="L227" s="8" t="str">
        <f>'номера продуктов'!L227</f>
        <v>BB</v>
      </c>
      <c r="M227" s="8">
        <f>'номера продуктов'!M227</f>
        <v>10</v>
      </c>
      <c r="N227" s="8">
        <f>'номера продуктов'!N227</f>
        <v>680</v>
      </c>
      <c r="O227" s="8">
        <f>'номера продуктов'!O227</f>
        <v>1026</v>
      </c>
      <c r="P227" s="8" t="str">
        <f>'номера продуктов'!P227</f>
        <v>CTUP(i)6</v>
      </c>
      <c r="Q227" s="8">
        <f>'номера продуктов'!Q227</f>
        <v>6</v>
      </c>
      <c r="R227" s="11">
        <f>'номера продуктов'!R227</f>
        <v>1640</v>
      </c>
      <c r="S227" s="8">
        <f>'номера продуктов'!S227</f>
        <v>7</v>
      </c>
      <c r="T227" s="8">
        <f>'номера продуктов'!T227</f>
        <v>0</v>
      </c>
      <c r="U227" s="14" t="str">
        <f>'номера продуктов'!U227</f>
        <v>две т/у пленки</v>
      </c>
      <c r="V227" s="8">
        <f>'номера продуктов'!V227</f>
        <v>0</v>
      </c>
      <c r="W227" s="8">
        <f>'номера продуктов'!W227</f>
        <v>0</v>
      </c>
      <c r="X227" s="8">
        <f>'номера продуктов'!X227</f>
        <v>0</v>
      </c>
      <c r="Y227" s="8">
        <f>'номера продуктов'!Y227</f>
        <v>0</v>
      </c>
      <c r="Z227" s="8">
        <f>'номера продуктов'!Z227</f>
        <v>7</v>
      </c>
      <c r="AA227" s="8">
        <f>'номера продуктов'!AA227</f>
        <v>0</v>
      </c>
      <c r="AB227" s="8">
        <f>'номера продуктов'!AB227</f>
        <v>0</v>
      </c>
      <c r="AC227" s="8" t="str">
        <f>'номера продуктов'!AC227</f>
        <v>Бутылка стеклянная</v>
      </c>
      <c r="AD227" s="137">
        <f>'номера продуктов'!AD227</f>
        <v>0</v>
      </c>
      <c r="AE227" s="8">
        <f>'номера продуктов'!AE227</f>
        <v>0</v>
      </c>
      <c r="AF227" s="8" t="str">
        <f>'номера продуктов'!AF227</f>
        <v>ГОСТ 32131-2013</v>
      </c>
      <c r="AG227" s="8" t="str">
        <f>'номера продуктов'!AG227</f>
        <v>СТО 99982965-001-2008 с изменениями №1,2,3,4,5,6 от июля 2014г.</v>
      </c>
      <c r="AH227" s="13">
        <f>'номера продуктов'!AH227</f>
        <v>0</v>
      </c>
    </row>
    <row r="228" spans="1:34" s="16" customFormat="1" x14ac:dyDescent="0.2">
      <c r="A228" s="8">
        <f>'номера продуктов'!A228</f>
        <v>227</v>
      </c>
      <c r="B228" s="8">
        <f>'номера продуктов'!B228</f>
        <v>11</v>
      </c>
      <c r="C228" s="14" t="str">
        <f>'номера продуктов'!C228</f>
        <v>Крепкий алкоголь</v>
      </c>
      <c r="D228" s="14" t="str">
        <f>'номера продуктов'!D228</f>
        <v>Бибулат/Традиция</v>
      </c>
      <c r="E228" s="8" t="str">
        <f>'номера продуктов'!E228</f>
        <v>П-29-Б-700-АФ</v>
      </c>
      <c r="F228" s="56">
        <f>'номера продуктов'!F228</f>
        <v>119470</v>
      </c>
      <c r="G228" s="8">
        <f>'номера продуктов'!G228</f>
        <v>11100227</v>
      </c>
      <c r="H228" s="8">
        <f>'номера продуктов'!H228</f>
        <v>700</v>
      </c>
      <c r="I228" s="14" t="str">
        <f>'номера продуктов'!I228</f>
        <v>700 мл Альфараби</v>
      </c>
      <c r="J228" s="8">
        <f>'номера продуктов'!J228</f>
        <v>119470</v>
      </c>
      <c r="K228" s="14" t="str">
        <f>'номера продуктов'!K228</f>
        <v>П-29-Б-700-АФ</v>
      </c>
      <c r="L228" s="8" t="str">
        <f>'номера продуктов'!L228</f>
        <v>BB</v>
      </c>
      <c r="M228" s="8">
        <f>'номера продуктов'!M228</f>
        <v>10</v>
      </c>
      <c r="N228" s="8">
        <f>'номера продуктов'!N228</f>
        <v>545</v>
      </c>
      <c r="O228" s="8">
        <f>'номера продуктов'!O228</f>
        <v>889</v>
      </c>
      <c r="P228" s="8" t="str">
        <f>'номера продуктов'!P228</f>
        <v>CTUP(i)7</v>
      </c>
      <c r="Q228" s="8">
        <f>'номера продуктов'!Q228</f>
        <v>7</v>
      </c>
      <c r="R228" s="11">
        <f>'номера продуктов'!R228</f>
        <v>2045</v>
      </c>
      <c r="S228" s="8">
        <f>'номера продуктов'!S228</f>
        <v>8</v>
      </c>
      <c r="T228" s="8">
        <f>'номера продуктов'!T228</f>
        <v>0</v>
      </c>
      <c r="U228" s="14" t="str">
        <f>'номера продуктов'!U228</f>
        <v>стрепповка</v>
      </c>
      <c r="V228" s="8">
        <f>'номера продуктов'!V228</f>
        <v>0</v>
      </c>
      <c r="W228" s="8">
        <f>'номера продуктов'!W228</f>
        <v>0</v>
      </c>
      <c r="X228" s="8">
        <f>'номера продуктов'!X228</f>
        <v>0</v>
      </c>
      <c r="Y228" s="8">
        <f>'номера продуктов'!Y228</f>
        <v>0</v>
      </c>
      <c r="Z228" s="8">
        <f>'номера продуктов'!Z228</f>
        <v>8</v>
      </c>
      <c r="AA228" s="8">
        <f>'номера продуктов'!AA228</f>
        <v>0</v>
      </c>
      <c r="AB228" s="8">
        <f>'номера продуктов'!AB228</f>
        <v>0</v>
      </c>
      <c r="AC228" s="8" t="str">
        <f>'номера продуктов'!AC228</f>
        <v>Бутылка стеклянная</v>
      </c>
      <c r="AD228" s="137">
        <f>'номера продуктов'!AD228</f>
        <v>0</v>
      </c>
      <c r="AE228" s="8">
        <f>'номера продуктов'!AE228</f>
        <v>0</v>
      </c>
      <c r="AF228" s="8" t="str">
        <f>'номера продуктов'!AF228</f>
        <v>ГОСТ 32131-2013</v>
      </c>
      <c r="AG228" s="8" t="str">
        <f>'номера продуктов'!AG228</f>
        <v>СТО 99982965-001-2008 с изменениями №1,2,3,4,5,6 от июля 2014г.</v>
      </c>
      <c r="AH228" s="13">
        <f>'номера продуктов'!AH228</f>
        <v>0</v>
      </c>
    </row>
    <row r="229" spans="1:34" s="16" customFormat="1" x14ac:dyDescent="0.2">
      <c r="A229" s="8">
        <f>'номера продуктов'!A229</f>
        <v>228</v>
      </c>
      <c r="B229" s="8">
        <f>'номера продуктов'!B229</f>
        <v>11</v>
      </c>
      <c r="C229" s="14" t="str">
        <f>'номера продуктов'!C229</f>
        <v>Крепкий алкоголь</v>
      </c>
      <c r="D229" s="14" t="str">
        <f>'номера продуктов'!D229</f>
        <v>Бибулат/Традиция</v>
      </c>
      <c r="E229" s="8" t="str">
        <f>'номера продуктов'!E229</f>
        <v>П-29-500-АФ</v>
      </c>
      <c r="F229" s="56">
        <f>'номера продуктов'!F229</f>
        <v>123150</v>
      </c>
      <c r="G229" s="8">
        <f>'номера продуктов'!G229</f>
        <v>11100228</v>
      </c>
      <c r="H229" s="8">
        <f>'номера продуктов'!H229</f>
        <v>500</v>
      </c>
      <c r="I229" s="14" t="str">
        <f>'номера продуктов'!I229</f>
        <v>500 мл Альфараби</v>
      </c>
      <c r="J229" s="8">
        <f>'номера продуктов'!J229</f>
        <v>123150</v>
      </c>
      <c r="K229" s="14" t="str">
        <f>'номера продуктов'!K229</f>
        <v>П-29-500-АФ</v>
      </c>
      <c r="L229" s="8" t="str">
        <f>'номера продуктов'!L229</f>
        <v>BB</v>
      </c>
      <c r="M229" s="8">
        <f>'номера продуктов'!M229</f>
        <v>10</v>
      </c>
      <c r="N229" s="8">
        <f>'номера продуктов'!N229</f>
        <v>450</v>
      </c>
      <c r="O229" s="8">
        <f>'номера продуктов'!O229</f>
        <v>1016</v>
      </c>
      <c r="P229" s="8" t="str">
        <f>'номера продуктов'!P229</f>
        <v>CTUP(i)8</v>
      </c>
      <c r="Q229" s="8">
        <f>'номера продуктов'!Q229</f>
        <v>8</v>
      </c>
      <c r="R229" s="11">
        <f>'номера продуктов'!R229</f>
        <v>2065</v>
      </c>
      <c r="S229" s="8">
        <f>'номера продуктов'!S229</f>
        <v>9</v>
      </c>
      <c r="T229" s="8">
        <f>'номера продуктов'!T229</f>
        <v>0</v>
      </c>
      <c r="U229" s="14" t="str">
        <f>'номера продуктов'!U229</f>
        <v>2 т/у пленки</v>
      </c>
      <c r="V229" s="8">
        <f>'номера продуктов'!V229</f>
        <v>0</v>
      </c>
      <c r="W229" s="8">
        <f>'номера продуктов'!W229</f>
        <v>0</v>
      </c>
      <c r="X229" s="8">
        <f>'номера продуктов'!X229</f>
        <v>0</v>
      </c>
      <c r="Y229" s="8">
        <f>'номера продуктов'!Y229</f>
        <v>0</v>
      </c>
      <c r="Z229" s="8">
        <f>'номера продуктов'!Z229</f>
        <v>9</v>
      </c>
      <c r="AA229" s="8">
        <f>'номера продуктов'!AA229</f>
        <v>0</v>
      </c>
      <c r="AB229" s="8">
        <f>'номера продуктов'!AB229</f>
        <v>0</v>
      </c>
      <c r="AC229" s="8" t="str">
        <f>'номера продуктов'!AC229</f>
        <v>Бутылка стеклянная</v>
      </c>
      <c r="AD229" s="137">
        <f>'номера продуктов'!AD229</f>
        <v>0</v>
      </c>
      <c r="AE229" s="8">
        <f>'номера продуктов'!AE229</f>
        <v>0</v>
      </c>
      <c r="AF229" s="8" t="str">
        <f>'номера продуктов'!AF229</f>
        <v>ГОСТ 32131-2013</v>
      </c>
      <c r="AG229" s="8" t="str">
        <f>'номера продуктов'!AG229</f>
        <v>СТО 99982965-001-2008 с изменениями №1,2,3,4,5,6 от июля 2014г.</v>
      </c>
      <c r="AH229" s="13">
        <f>'номера продуктов'!AH229</f>
        <v>0</v>
      </c>
    </row>
    <row r="230" spans="1:34" s="16" customFormat="1" x14ac:dyDescent="0.2">
      <c r="A230" s="8">
        <f>'номера продуктов'!A230</f>
        <v>229</v>
      </c>
      <c r="B230" s="8">
        <f>'номера продуктов'!B230</f>
        <v>14</v>
      </c>
      <c r="C230" s="14" t="str">
        <f>'номера продуктов'!C230</f>
        <v>Пиво</v>
      </c>
      <c r="D230" s="14" t="str">
        <f>'номера продуктов'!D230</f>
        <v>Стандартный продукт</v>
      </c>
      <c r="E230" s="8" t="str">
        <f>'номера продуктов'!E230</f>
        <v>КПН-2-500-Утро</v>
      </c>
      <c r="F230" s="56">
        <f>'номера продуктов'!F230</f>
        <v>130550</v>
      </c>
      <c r="G230" s="8">
        <f>'номера продуктов'!G230</f>
        <v>14200229</v>
      </c>
      <c r="H230" s="8">
        <f>'номера продуктов'!H230</f>
        <v>500</v>
      </c>
      <c r="I230" s="14" t="str">
        <f>'номера продуктов'!I230</f>
        <v>500 мл Утро</v>
      </c>
      <c r="J230" s="8">
        <f>'номера продуктов'!J230</f>
        <v>130550</v>
      </c>
      <c r="K230" s="14" t="str">
        <f>'номера продуктов'!K230</f>
        <v>КПН-2-500-Утро</v>
      </c>
      <c r="L230" s="8" t="str">
        <f>'номера продуктов'!L230</f>
        <v>BB</v>
      </c>
      <c r="M230" s="8">
        <f>'номера продуктов'!M230</f>
        <v>20</v>
      </c>
      <c r="N230" s="8">
        <f>'номера продуктов'!N230</f>
        <v>365</v>
      </c>
      <c r="O230" s="8">
        <f>'номера продуктов'!O230</f>
        <v>1960</v>
      </c>
      <c r="P230" s="8" t="str">
        <f>'номера продуктов'!P230</f>
        <v>CTUP(i)7</v>
      </c>
      <c r="Q230" s="8">
        <f>'номера продуктов'!Q230</f>
        <v>7</v>
      </c>
      <c r="R230" s="11">
        <f>'номера продуктов'!R230</f>
        <v>2072</v>
      </c>
      <c r="S230" s="8">
        <f>'номера продуктов'!S230</f>
        <v>8</v>
      </c>
      <c r="T230" s="8">
        <f>'номера продуктов'!T230</f>
        <v>0</v>
      </c>
      <c r="U230" s="14">
        <f>'номера продуктов'!U230</f>
        <v>0</v>
      </c>
      <c r="V230" s="8">
        <f>'номера продуктов'!V230</f>
        <v>0</v>
      </c>
      <c r="W230" s="8">
        <f>'номера продуктов'!W230</f>
        <v>0</v>
      </c>
      <c r="X230" s="8">
        <f>'номера продуктов'!X230</f>
        <v>0</v>
      </c>
      <c r="Y230" s="8">
        <f>'номера продуктов'!Y230</f>
        <v>0</v>
      </c>
      <c r="Z230" s="8">
        <f>'номера продуктов'!Z230</f>
        <v>8</v>
      </c>
      <c r="AA230" s="8">
        <f>'номера продуктов'!AA230</f>
        <v>0</v>
      </c>
      <c r="AB230" s="8">
        <f>'номера продуктов'!AB230</f>
        <v>0</v>
      </c>
      <c r="AC230" s="8" t="str">
        <f>'номера продуктов'!AC230</f>
        <v>Бутылка стеклянная</v>
      </c>
      <c r="AD230" s="137">
        <f>'номера продуктов'!AD230</f>
        <v>0</v>
      </c>
      <c r="AE230" s="8">
        <f>'номера продуктов'!AE230</f>
        <v>0</v>
      </c>
      <c r="AF230" s="8" t="str">
        <f>'номера продуктов'!AF230</f>
        <v>ГОСТ 32131-2013</v>
      </c>
      <c r="AG230" s="8" t="str">
        <f>'номера продуктов'!AG230</f>
        <v>СТО 99982965-001-2008 с изменениями №1,2,3,4,5,6 от июля 2014г.</v>
      </c>
      <c r="AH230" s="13">
        <f>'номера продуктов'!AH230</f>
        <v>0</v>
      </c>
    </row>
    <row r="231" spans="1:34" s="16" customFormat="1" x14ac:dyDescent="0.2">
      <c r="A231" s="8">
        <f>'номера продуктов'!A231</f>
        <v>230</v>
      </c>
      <c r="B231" s="8">
        <f>'номера продуктов'!B231</f>
        <v>14</v>
      </c>
      <c r="C231" s="14" t="str">
        <f>'номера продуктов'!C231</f>
        <v>Пиво</v>
      </c>
      <c r="D231" s="14" t="str">
        <f>'номера продуктов'!D231</f>
        <v>Стандартный продукт</v>
      </c>
      <c r="E231" s="8" t="str">
        <f>'номера продуктов'!E231</f>
        <v>КПН-2-500-Утро</v>
      </c>
      <c r="F231" s="56">
        <f>'номера продуктов'!F231</f>
        <v>130550</v>
      </c>
      <c r="G231" s="8">
        <f>'номера продуктов'!G231</f>
        <v>14100230</v>
      </c>
      <c r="H231" s="8">
        <f>'номера продуктов'!H231</f>
        <v>500</v>
      </c>
      <c r="I231" s="14" t="str">
        <f>'номера продуктов'!I231</f>
        <v>500 мл Утро</v>
      </c>
      <c r="J231" s="8">
        <f>'номера продуктов'!J231</f>
        <v>130550</v>
      </c>
      <c r="K231" s="14" t="str">
        <f>'номера продуктов'!K231</f>
        <v>КПН-2-500-Утро</v>
      </c>
      <c r="L231" s="8" t="str">
        <f>'номера продуктов'!L231</f>
        <v>BB</v>
      </c>
      <c r="M231" s="8">
        <f>'номера продуктов'!M231</f>
        <v>10</v>
      </c>
      <c r="N231" s="8">
        <f>'номера продуктов'!N231</f>
        <v>365</v>
      </c>
      <c r="O231" s="8">
        <f>'номера продуктов'!O231</f>
        <v>1960</v>
      </c>
      <c r="P231" s="8" t="str">
        <f>'номера продуктов'!P231</f>
        <v>CTUP(i)7</v>
      </c>
      <c r="Q231" s="8">
        <f>'номера продуктов'!Q231</f>
        <v>7</v>
      </c>
      <c r="R231" s="11">
        <f>'номера продуктов'!R231</f>
        <v>2072</v>
      </c>
      <c r="S231" s="8">
        <f>'номера продуктов'!S231</f>
        <v>8</v>
      </c>
      <c r="T231" s="8">
        <f>'номера продуктов'!T231</f>
        <v>0</v>
      </c>
      <c r="U231" s="14">
        <f>'номера продуктов'!U231</f>
        <v>0</v>
      </c>
      <c r="V231" s="8">
        <f>'номера продуктов'!V231</f>
        <v>0</v>
      </c>
      <c r="W231" s="8">
        <f>'номера продуктов'!W231</f>
        <v>0</v>
      </c>
      <c r="X231" s="8">
        <f>'номера продуктов'!X231</f>
        <v>0</v>
      </c>
      <c r="Y231" s="8">
        <f>'номера продуктов'!Y231</f>
        <v>0</v>
      </c>
      <c r="Z231" s="8">
        <f>'номера продуктов'!Z231</f>
        <v>8</v>
      </c>
      <c r="AA231" s="8">
        <f>'номера продуктов'!AA231</f>
        <v>0</v>
      </c>
      <c r="AB231" s="8">
        <f>'номера продуктов'!AB231</f>
        <v>0</v>
      </c>
      <c r="AC231" s="8" t="str">
        <f>'номера продуктов'!AC231</f>
        <v>Бутылка стеклянная</v>
      </c>
      <c r="AD231" s="137">
        <f>'номера продуктов'!AD231</f>
        <v>0</v>
      </c>
      <c r="AE231" s="8">
        <f>'номера продуктов'!AE231</f>
        <v>0</v>
      </c>
      <c r="AF231" s="8" t="str">
        <f>'номера продуктов'!AF231</f>
        <v>ГОСТ 32131-2013</v>
      </c>
      <c r="AG231" s="8" t="str">
        <f>'номера продуктов'!AG231</f>
        <v>СТО 99982965-001-2008 с изменениями №1,2,3,4,5,6 от июля 2014г.</v>
      </c>
      <c r="AH231" s="13">
        <f>'номера продуктов'!AH231</f>
        <v>0</v>
      </c>
    </row>
    <row r="232" spans="1:34" s="16" customFormat="1" x14ac:dyDescent="0.2">
      <c r="A232" s="8">
        <f>'номера продуктов'!A232</f>
        <v>231</v>
      </c>
      <c r="B232" s="8">
        <f>'номера продуктов'!B232</f>
        <v>11</v>
      </c>
      <c r="C232" s="14" t="str">
        <f>'номера продуктов'!C232</f>
        <v>Крепкий алкоголь</v>
      </c>
      <c r="D232" s="14" t="str">
        <f>'номера продуктов'!D232</f>
        <v>Исток</v>
      </c>
      <c r="E232" s="8" t="str">
        <f>'номера продуктов'!E232</f>
        <v>В-30-500-Бренди</v>
      </c>
      <c r="F232" s="56">
        <f>'номера продуктов'!F232</f>
        <v>105450</v>
      </c>
      <c r="G232" s="8">
        <f>'номера продуктов'!G232</f>
        <v>11100231</v>
      </c>
      <c r="H232" s="8">
        <f>'номера продуктов'!H232</f>
        <v>500</v>
      </c>
      <c r="I232" s="14" t="str">
        <f>'номера продуктов'!I232</f>
        <v>500 мл Бренди</v>
      </c>
      <c r="J232" s="8">
        <f>'номера продуктов'!J232</f>
        <v>105450</v>
      </c>
      <c r="K232" s="14" t="str">
        <f>'номера продуктов'!K232</f>
        <v>В-30-500-Бренди</v>
      </c>
      <c r="L232" s="8" t="str">
        <f>'номера продуктов'!L232</f>
        <v>BB</v>
      </c>
      <c r="M232" s="8">
        <f>'номера продуктов'!M232</f>
        <v>10</v>
      </c>
      <c r="N232" s="8">
        <f>'номера продуктов'!N232</f>
        <v>408</v>
      </c>
      <c r="O232" s="8">
        <f>'номера продуктов'!O232</f>
        <v>1014</v>
      </c>
      <c r="P232" s="8" t="str">
        <f>'номера продуктов'!P232</f>
        <v>CTUP(i)6</v>
      </c>
      <c r="Q232" s="8">
        <f>'номера продуктов'!Q232</f>
        <v>6</v>
      </c>
      <c r="R232" s="11">
        <f>'номера продуктов'!R232</f>
        <v>1820</v>
      </c>
      <c r="S232" s="8">
        <f>'номера продуктов'!S232</f>
        <v>7</v>
      </c>
      <c r="T232" s="8">
        <f>'номера продуктов'!T232</f>
        <v>0</v>
      </c>
      <c r="U232" s="14">
        <f>'номера продуктов'!U232</f>
        <v>0</v>
      </c>
      <c r="V232" s="8">
        <f>'номера продуктов'!V232</f>
        <v>0</v>
      </c>
      <c r="W232" s="8">
        <f>'номера продуктов'!W232</f>
        <v>0</v>
      </c>
      <c r="X232" s="8">
        <f>'номера продуктов'!X232</f>
        <v>0</v>
      </c>
      <c r="Y232" s="8">
        <f>'номера продуктов'!Y232</f>
        <v>0</v>
      </c>
      <c r="Z232" s="8">
        <f>'номера продуктов'!Z232</f>
        <v>7</v>
      </c>
      <c r="AA232" s="8">
        <f>'номера продуктов'!AA232</f>
        <v>0</v>
      </c>
      <c r="AB232" s="8">
        <f>'номера продуктов'!AB232</f>
        <v>0</v>
      </c>
      <c r="AC232" s="8" t="str">
        <f>'номера продуктов'!AC232</f>
        <v>Бутылка стеклянная</v>
      </c>
      <c r="AD232" s="137">
        <f>'номера продуктов'!AD232</f>
        <v>0</v>
      </c>
      <c r="AE232" s="8">
        <f>'номера продуктов'!AE232</f>
        <v>0</v>
      </c>
      <c r="AF232" s="8" t="str">
        <f>'номера продуктов'!AF232</f>
        <v>ГОСТ 32131-2013</v>
      </c>
      <c r="AG232" s="8" t="str">
        <f>'номера продуктов'!AG232</f>
        <v>СТО 99982965-001-2008 с изменениями №1,2,3,4,5,6 от июля 2014г.</v>
      </c>
      <c r="AH232" s="13">
        <f>'номера продуктов'!AH232</f>
        <v>0</v>
      </c>
    </row>
    <row r="233" spans="1:34" s="16" customFormat="1" x14ac:dyDescent="0.2">
      <c r="A233" s="8">
        <f>'номера продуктов'!A233</f>
        <v>232</v>
      </c>
      <c r="B233" s="8">
        <f>'номера продуктов'!B233</f>
        <v>14</v>
      </c>
      <c r="C233" s="14" t="str">
        <f>'номера продуктов'!C233</f>
        <v>Пиво</v>
      </c>
      <c r="D233" s="14" t="str">
        <f>'номера продуктов'!D233</f>
        <v>Самко</v>
      </c>
      <c r="E233" s="8" t="str">
        <f>'номера продуктов'!E233</f>
        <v>ВКП-2-500-Samсo</v>
      </c>
      <c r="F233" s="56">
        <f>'номера продуктов'!F233</f>
        <v>125950</v>
      </c>
      <c r="G233" s="8">
        <f>'номера продуктов'!G233</f>
        <v>14200232</v>
      </c>
      <c r="H233" s="8">
        <f>'номера продуктов'!H233</f>
        <v>500</v>
      </c>
      <c r="I233" s="14" t="str">
        <f>'номера продуктов'!I233</f>
        <v>500 мл Samco</v>
      </c>
      <c r="J233" s="8">
        <f>'номера продуктов'!J233</f>
        <v>125950</v>
      </c>
      <c r="K233" s="14" t="str">
        <f>'номера продуктов'!K233</f>
        <v>ВКП-2-500-Samсo</v>
      </c>
      <c r="L233" s="8" t="str">
        <f>'номера продуктов'!L233</f>
        <v>NNPB</v>
      </c>
      <c r="M233" s="8">
        <f>'номера продуктов'!M233</f>
        <v>20</v>
      </c>
      <c r="N233" s="8">
        <f>'номера продуктов'!N233</f>
        <v>280</v>
      </c>
      <c r="O233" s="8">
        <f>'номера продуктов'!O233</f>
        <v>2023</v>
      </c>
      <c r="P233" s="8" t="str">
        <f>'номера продуктов'!P233</f>
        <v>PTPL(i)7</v>
      </c>
      <c r="Q233" s="8">
        <f>'номера продуктов'!Q233</f>
        <v>7</v>
      </c>
      <c r="R233" s="11">
        <f>'номера продуктов'!R233</f>
        <v>2000</v>
      </c>
      <c r="S233" s="8" t="str">
        <f>'номера продуктов'!S233</f>
        <v>1+7</v>
      </c>
      <c r="T233" s="8">
        <f>'номера продуктов'!T233</f>
        <v>0</v>
      </c>
      <c r="U233" s="14">
        <f>'номера продуктов'!U233</f>
        <v>0</v>
      </c>
      <c r="V233" s="8">
        <f>'номера продуктов'!V233</f>
        <v>0</v>
      </c>
      <c r="W233" s="8">
        <f>'номера продуктов'!W233</f>
        <v>0</v>
      </c>
      <c r="X233" s="8">
        <f>'номера продуктов'!X233</f>
        <v>1</v>
      </c>
      <c r="Y233" s="8">
        <f>'номера продуктов'!Y233</f>
        <v>7</v>
      </c>
      <c r="Z233" s="8">
        <f>'номера продуктов'!Z233</f>
        <v>0</v>
      </c>
      <c r="AA233" s="8">
        <f>'номера продуктов'!AA233</f>
        <v>0</v>
      </c>
      <c r="AB233" s="8">
        <f>'номера продуктов'!AB233</f>
        <v>0</v>
      </c>
      <c r="AC233" s="8" t="str">
        <f>'номера продуктов'!AC233</f>
        <v>Бутылка стеклянная</v>
      </c>
      <c r="AD233" s="137">
        <f>'номера продуктов'!AD233</f>
        <v>0</v>
      </c>
      <c r="AE233" s="8">
        <f>'номера продуктов'!AE233</f>
        <v>0</v>
      </c>
      <c r="AF233" s="8" t="str">
        <f>'номера продуктов'!AF233</f>
        <v>ГОСТ 32131-2013</v>
      </c>
      <c r="AG233" s="8" t="str">
        <f>'номера продуктов'!AG233</f>
        <v>СТО 99982965-001-2008 с изменениями №1,2,3,4,5,6 от июля 2014г.</v>
      </c>
      <c r="AH233" s="13">
        <f>'номера продуктов'!AH233</f>
        <v>0</v>
      </c>
    </row>
    <row r="234" spans="1:34" s="16" customFormat="1" x14ac:dyDescent="0.2">
      <c r="A234" s="8">
        <f>'номера продуктов'!A234</f>
        <v>233</v>
      </c>
      <c r="B234" s="8">
        <f>'номера продуктов'!B234</f>
        <v>14</v>
      </c>
      <c r="C234" s="14" t="str">
        <f>'номера продуктов'!C234</f>
        <v>Пиво</v>
      </c>
      <c r="D234" s="14" t="str">
        <f>'номера продуктов'!D234</f>
        <v>Самко</v>
      </c>
      <c r="E234" s="8" t="str">
        <f>'номера продуктов'!E234</f>
        <v>ВКП-2-500-Samсo</v>
      </c>
      <c r="F234" s="56">
        <f>'номера продуктов'!F234</f>
        <v>125950</v>
      </c>
      <c r="G234" s="8">
        <f>'номера продуктов'!G234</f>
        <v>14200233</v>
      </c>
      <c r="H234" s="8">
        <f>'номера продуктов'!H234</f>
        <v>500</v>
      </c>
      <c r="I234" s="14" t="str">
        <f>'номера продуктов'!I234</f>
        <v>500 мл Samco</v>
      </c>
      <c r="J234" s="8">
        <f>'номера продуктов'!J234</f>
        <v>125950</v>
      </c>
      <c r="K234" s="14" t="str">
        <f>'номера продуктов'!K234</f>
        <v>ВКП-2-500-Samсo</v>
      </c>
      <c r="L234" s="8" t="str">
        <f>'номера продуктов'!L234</f>
        <v>NNPB</v>
      </c>
      <c r="M234" s="8">
        <f>'номера продуктов'!M234</f>
        <v>20</v>
      </c>
      <c r="N234" s="8">
        <f>'номера продуктов'!N234</f>
        <v>280</v>
      </c>
      <c r="O234" s="8">
        <f>'номера продуктов'!O234</f>
        <v>2023</v>
      </c>
      <c r="P234" s="8" t="str">
        <f>'номера продуктов'!P234</f>
        <v>CTPL(i)7</v>
      </c>
      <c r="Q234" s="8">
        <f>'номера продуктов'!Q234</f>
        <v>7</v>
      </c>
      <c r="R234" s="11">
        <f>'номера продуктов'!R234</f>
        <v>2000</v>
      </c>
      <c r="S234" s="8" t="str">
        <f>'номера продуктов'!S234</f>
        <v>1+7</v>
      </c>
      <c r="T234" s="8">
        <f>'номера продуктов'!T234</f>
        <v>0</v>
      </c>
      <c r="U234" s="14">
        <f>'номера продуктов'!U234</f>
        <v>0</v>
      </c>
      <c r="V234" s="8">
        <f>'номера продуктов'!V234</f>
        <v>0</v>
      </c>
      <c r="W234" s="8">
        <f>'номера продуктов'!W234</f>
        <v>0</v>
      </c>
      <c r="X234" s="8">
        <f>'номера продуктов'!X234</f>
        <v>0</v>
      </c>
      <c r="Y234" s="8">
        <f>'номера продуктов'!Y234</f>
        <v>7</v>
      </c>
      <c r="Z234" s="8">
        <f>'номера продуктов'!Z234</f>
        <v>1</v>
      </c>
      <c r="AA234" s="8">
        <f>'номера продуктов'!AA234</f>
        <v>0</v>
      </c>
      <c r="AB234" s="8">
        <f>'номера продуктов'!AB234</f>
        <v>0</v>
      </c>
      <c r="AC234" s="8" t="str">
        <f>'номера продуктов'!AC234</f>
        <v>Бутылка стеклянная</v>
      </c>
      <c r="AD234" s="137">
        <f>'номера продуктов'!AD234</f>
        <v>0</v>
      </c>
      <c r="AE234" s="8">
        <f>'номера продуктов'!AE234</f>
        <v>0</v>
      </c>
      <c r="AF234" s="8" t="str">
        <f>'номера продуктов'!AF234</f>
        <v>ГОСТ 32131-2013</v>
      </c>
      <c r="AG234" s="8" t="str">
        <f>'номера продуктов'!AG234</f>
        <v>СТО 99982965-001-2008 с изменениями №1,2,3,4,5,6 от июля 2014г.</v>
      </c>
      <c r="AH234" s="13">
        <f>'номера продуктов'!AH234</f>
        <v>0</v>
      </c>
    </row>
    <row r="235" spans="1:34" s="16" customFormat="1" x14ac:dyDescent="0.2">
      <c r="A235" s="8">
        <f>'номера продуктов'!A235</f>
        <v>234</v>
      </c>
      <c r="B235" s="8">
        <f>'номера продуктов'!B235</f>
        <v>14</v>
      </c>
      <c r="C235" s="14" t="str">
        <f>'номера продуктов'!C235</f>
        <v>Пиво</v>
      </c>
      <c r="D235" s="14" t="str">
        <f>'номера продуктов'!D235</f>
        <v>Самко</v>
      </c>
      <c r="E235" s="8" t="str">
        <f>'номера продуктов'!E235</f>
        <v>ВКП-2-330-Samсo</v>
      </c>
      <c r="F235" s="56">
        <f>'номера продуктов'!F235</f>
        <v>121433</v>
      </c>
      <c r="G235" s="8">
        <f>'номера продуктов'!G235</f>
        <v>14200234</v>
      </c>
      <c r="H235" s="8">
        <f>'номера продуктов'!H235</f>
        <v>330</v>
      </c>
      <c r="I235" s="14" t="str">
        <f>'номера продуктов'!I235</f>
        <v>330 мл Samco</v>
      </c>
      <c r="J235" s="8">
        <f>'номера продуктов'!J235</f>
        <v>121433</v>
      </c>
      <c r="K235" s="14" t="str">
        <f>'номера продуктов'!K235</f>
        <v>ВКП-2-330-Samсo</v>
      </c>
      <c r="L235" s="8" t="str">
        <f>'номера продуктов'!L235</f>
        <v>NNPB</v>
      </c>
      <c r="M235" s="8">
        <f>'номера продуктов'!M235</f>
        <v>20</v>
      </c>
      <c r="N235" s="8">
        <f>'номера продуктов'!N235</f>
        <v>220</v>
      </c>
      <c r="O235" s="8">
        <f>'номера продуктов'!O235</f>
        <v>2816</v>
      </c>
      <c r="P235" s="8" t="str">
        <f>'номера продуктов'!P235</f>
        <v>PTPL(i)8</v>
      </c>
      <c r="Q235" s="8">
        <f>'номера продуктов'!Q235</f>
        <v>8</v>
      </c>
      <c r="R235" s="11">
        <f>'номера продуктов'!R235</f>
        <v>2020</v>
      </c>
      <c r="S235" s="8" t="str">
        <f>'номера продуктов'!S235</f>
        <v>1+8</v>
      </c>
      <c r="T235" s="8">
        <f>'номера продуктов'!T235</f>
        <v>0</v>
      </c>
      <c r="U235" s="14">
        <f>'номера продуктов'!U235</f>
        <v>0</v>
      </c>
      <c r="V235" s="8">
        <f>'номера продуктов'!V235</f>
        <v>0</v>
      </c>
      <c r="W235" s="8">
        <f>'номера продуктов'!W235</f>
        <v>0</v>
      </c>
      <c r="X235" s="8">
        <f>'номера продуктов'!X235</f>
        <v>1</v>
      </c>
      <c r="Y235" s="8">
        <f>'номера продуктов'!Y235</f>
        <v>8</v>
      </c>
      <c r="Z235" s="8">
        <f>'номера продуктов'!Z235</f>
        <v>0</v>
      </c>
      <c r="AA235" s="8">
        <f>'номера продуктов'!AA235</f>
        <v>0</v>
      </c>
      <c r="AB235" s="8">
        <f>'номера продуктов'!AB235</f>
        <v>0</v>
      </c>
      <c r="AC235" s="8" t="str">
        <f>'номера продуктов'!AC235</f>
        <v>Бутылка стеклянная</v>
      </c>
      <c r="AD235" s="137">
        <f>'номера продуктов'!AD235</f>
        <v>0</v>
      </c>
      <c r="AE235" s="8">
        <f>'номера продуктов'!AE235</f>
        <v>0</v>
      </c>
      <c r="AF235" s="8" t="str">
        <f>'номера продуктов'!AF235</f>
        <v>ГОСТ 32131-2013</v>
      </c>
      <c r="AG235" s="8" t="str">
        <f>'номера продуктов'!AG235</f>
        <v>СТО 99982965-001-2008 с изменениями №1,2,3,4,5,6 от июля 2014г.</v>
      </c>
      <c r="AH235" s="13">
        <f>'номера продуктов'!AH235</f>
        <v>0</v>
      </c>
    </row>
    <row r="236" spans="1:34" s="16" customFormat="1" x14ac:dyDescent="0.2">
      <c r="A236" s="8">
        <f>'номера продуктов'!A236</f>
        <v>235</v>
      </c>
      <c r="B236" s="8">
        <f>'номера продуктов'!B236</f>
        <v>11</v>
      </c>
      <c r="C236" s="14" t="str">
        <f>'номера продуктов'!C236</f>
        <v>Крепкий алкоголь</v>
      </c>
      <c r="D236" s="14" t="str">
        <f>'номера продуктов'!D236</f>
        <v>ОПВЗ</v>
      </c>
      <c r="E236" s="8" t="str">
        <f>'номера продуктов'!E236</f>
        <v>КПМ-22спец-500-Русские перцы</v>
      </c>
      <c r="F236" s="56">
        <f>'номера продуктов'!F236</f>
        <v>124950</v>
      </c>
      <c r="G236" s="8">
        <f>'номера продуктов'!G236</f>
        <v>11100235</v>
      </c>
      <c r="H236" s="8">
        <f>'номера продуктов'!H236</f>
        <v>500</v>
      </c>
      <c r="I236" s="14" t="str">
        <f>'номера продуктов'!I236</f>
        <v>500 мл Русские перцы</v>
      </c>
      <c r="J236" s="8">
        <f>'номера продуктов'!J236</f>
        <v>124950</v>
      </c>
      <c r="K236" s="14" t="str">
        <f>'номера продуктов'!K236</f>
        <v>КПМ-22спец-500-Русские перцы</v>
      </c>
      <c r="L236" s="8" t="str">
        <f>'номера продуктов'!L236</f>
        <v>BB</v>
      </c>
      <c r="M236" s="8">
        <f>'номера продуктов'!M236</f>
        <v>10</v>
      </c>
      <c r="N236" s="8">
        <f>'номера продуктов'!N236</f>
        <v>430</v>
      </c>
      <c r="O236" s="8">
        <f>'номера продуктов'!O236</f>
        <v>1554</v>
      </c>
      <c r="P236" s="8" t="str">
        <f>'номера продуктов'!P236</f>
        <v>CTUP(i)6</v>
      </c>
      <c r="Q236" s="8">
        <f>'номера продуктов'!Q236</f>
        <v>6</v>
      </c>
      <c r="R236" s="11">
        <f>'номера продуктов'!R236</f>
        <v>1740</v>
      </c>
      <c r="S236" s="8">
        <f>'номера продуктов'!S236</f>
        <v>7</v>
      </c>
      <c r="T236" s="8">
        <f>'номера продуктов'!T236</f>
        <v>0</v>
      </c>
      <c r="U236" s="14" t="str">
        <f>'номера продуктов'!U236</f>
        <v>стрепповка</v>
      </c>
      <c r="V236" s="8">
        <f>'номера продуктов'!V236</f>
        <v>0</v>
      </c>
      <c r="W236" s="8">
        <f>'номера продуктов'!W236</f>
        <v>0</v>
      </c>
      <c r="X236" s="8">
        <f>'номера продуктов'!X236</f>
        <v>0</v>
      </c>
      <c r="Y236" s="8">
        <f>'номера продуктов'!Y236</f>
        <v>0</v>
      </c>
      <c r="Z236" s="8">
        <f>'номера продуктов'!Z236</f>
        <v>7</v>
      </c>
      <c r="AA236" s="8">
        <f>'номера продуктов'!AA236</f>
        <v>0</v>
      </c>
      <c r="AB236" s="8">
        <f>'номера продуктов'!AB236</f>
        <v>0</v>
      </c>
      <c r="AC236" s="8" t="str">
        <f>'номера продуктов'!AC236</f>
        <v>Бутылка стеклянная</v>
      </c>
      <c r="AD236" s="137">
        <f>'номера продуктов'!AD236</f>
        <v>0</v>
      </c>
      <c r="AE236" s="8">
        <f>'номера продуктов'!AE236</f>
        <v>0</v>
      </c>
      <c r="AF236" s="8" t="str">
        <f>'номера продуктов'!AF236</f>
        <v>ГОСТ 32131-2013</v>
      </c>
      <c r="AG236" s="8" t="str">
        <f>'номера продуктов'!AG236</f>
        <v>СТО 99982965-001-2008 с изменениями №1,2,3,4,5,6 от июля 2014г.</v>
      </c>
      <c r="AH236" s="13">
        <f>'номера продуктов'!AH236</f>
        <v>0</v>
      </c>
    </row>
    <row r="237" spans="1:34" s="16" customFormat="1" x14ac:dyDescent="0.2">
      <c r="A237" s="8">
        <f>'номера продуктов'!A237</f>
        <v>236</v>
      </c>
      <c r="B237" s="8">
        <f>'номера продуктов'!B237</f>
        <v>11</v>
      </c>
      <c r="C237" s="14" t="str">
        <f>'номера продуктов'!C237</f>
        <v>Крепкий алкоголь</v>
      </c>
      <c r="D237" s="14" t="str">
        <f>'номера продуктов'!D237</f>
        <v>ПВВВК</v>
      </c>
      <c r="E237" s="8" t="str">
        <f>'номера продуктов'!E237</f>
        <v>В-28-2-500-Званая</v>
      </c>
      <c r="F237" s="56">
        <f>'номера продуктов'!F237</f>
        <v>106050</v>
      </c>
      <c r="G237" s="8">
        <f>'номера продуктов'!G237</f>
        <v>11100236</v>
      </c>
      <c r="H237" s="8">
        <f>'номера продуктов'!H237</f>
        <v>500</v>
      </c>
      <c r="I237" s="14" t="str">
        <f>'номера продуктов'!I237</f>
        <v>500 мл Званая</v>
      </c>
      <c r="J237" s="8">
        <f>'номера продуктов'!J237</f>
        <v>106050</v>
      </c>
      <c r="K237" s="14" t="str">
        <f>'номера продуктов'!K237</f>
        <v>В-28-2-500-Званая</v>
      </c>
      <c r="L237" s="8" t="str">
        <f>'номера продуктов'!L237</f>
        <v>BB</v>
      </c>
      <c r="M237" s="8">
        <f>'номера продуктов'!M237</f>
        <v>10</v>
      </c>
      <c r="N237" s="8">
        <f>'номера продуктов'!N237</f>
        <v>360</v>
      </c>
      <c r="O237" s="8">
        <f>'номера продуктов'!O237</f>
        <v>1960</v>
      </c>
      <c r="P237" s="8" t="str">
        <f>'номера продуктов'!P237</f>
        <v>CTUP(i)7</v>
      </c>
      <c r="Q237" s="8">
        <f>'номера продуктов'!Q237</f>
        <v>7</v>
      </c>
      <c r="R237" s="11">
        <f>'номера продуктов'!R237</f>
        <v>2051</v>
      </c>
      <c r="S237" s="8">
        <f>'номера продуктов'!S237</f>
        <v>8</v>
      </c>
      <c r="T237" s="8">
        <f>'номера продуктов'!T237</f>
        <v>0</v>
      </c>
      <c r="U237" s="14">
        <f>'номера продуктов'!U237</f>
        <v>0</v>
      </c>
      <c r="V237" s="8">
        <f>'номера продуктов'!V237</f>
        <v>0</v>
      </c>
      <c r="W237" s="8">
        <f>'номера продуктов'!W237</f>
        <v>0</v>
      </c>
      <c r="X237" s="8">
        <f>'номера продуктов'!X237</f>
        <v>0</v>
      </c>
      <c r="Y237" s="8">
        <f>'номера продуктов'!Y237</f>
        <v>0</v>
      </c>
      <c r="Z237" s="8">
        <f>'номера продуктов'!Z237</f>
        <v>8</v>
      </c>
      <c r="AA237" s="8">
        <f>'номера продуктов'!AA237</f>
        <v>0</v>
      </c>
      <c r="AB237" s="8">
        <f>'номера продуктов'!AB237</f>
        <v>0</v>
      </c>
      <c r="AC237" s="8" t="str">
        <f>'номера продуктов'!AC237</f>
        <v>Бутылка стеклянная</v>
      </c>
      <c r="AD237" s="137">
        <f>'номера продуктов'!AD237</f>
        <v>0</v>
      </c>
      <c r="AE237" s="8">
        <f>'номера продуктов'!AE237</f>
        <v>0</v>
      </c>
      <c r="AF237" s="8" t="str">
        <f>'номера продуктов'!AF237</f>
        <v>ГОСТ 32131-2013</v>
      </c>
      <c r="AG237" s="8" t="str">
        <f>'номера продуктов'!AG237</f>
        <v>СТО 99982965-001-2008 с изменениями №1,2,3,4,5,6 от июля 2014г.</v>
      </c>
      <c r="AH237" s="13">
        <f>'номера продуктов'!AH237</f>
        <v>0</v>
      </c>
    </row>
    <row r="238" spans="1:34" s="16" customFormat="1" x14ac:dyDescent="0.2">
      <c r="A238" s="8">
        <f>'номера продуктов'!A238</f>
        <v>237</v>
      </c>
      <c r="B238" s="8">
        <f>'номера продуктов'!B238</f>
        <v>11</v>
      </c>
      <c r="C238" s="14" t="str">
        <f>'номера продуктов'!C238</f>
        <v>Крепкий алкоголь</v>
      </c>
      <c r="D238" s="14" t="str">
        <f>'номера продуктов'!D238</f>
        <v>ПВВВК</v>
      </c>
      <c r="E238" s="8" t="str">
        <f>'номера продуктов'!E238</f>
        <v>В-28-2-1000-Званая</v>
      </c>
      <c r="F238" s="56">
        <f>'номера продуктов'!F238</f>
        <v>109199</v>
      </c>
      <c r="G238" s="8">
        <f>'номера продуктов'!G238</f>
        <v>11100237</v>
      </c>
      <c r="H238" s="8">
        <f>'номера продуктов'!H238</f>
        <v>1000</v>
      </c>
      <c r="I238" s="14" t="str">
        <f>'номера продуктов'!I238</f>
        <v>1000 мл Званая</v>
      </c>
      <c r="J238" s="8">
        <f>'номера продуктов'!J238</f>
        <v>109199</v>
      </c>
      <c r="K238" s="14" t="str">
        <f>'номера продуктов'!K238</f>
        <v>В-28-2-1000-Званая</v>
      </c>
      <c r="L238" s="8" t="str">
        <f>'номера продуктов'!L238</f>
        <v>BB</v>
      </c>
      <c r="M238" s="8">
        <f>'номера продуктов'!M238</f>
        <v>10</v>
      </c>
      <c r="N238" s="8">
        <f>'номера продуктов'!N238</f>
        <v>570</v>
      </c>
      <c r="O238" s="8">
        <f>'номера продуктов'!O238</f>
        <v>1014</v>
      </c>
      <c r="P238" s="8" t="str">
        <f>'номера продуктов'!P238</f>
        <v>CTUP(i)6</v>
      </c>
      <c r="Q238" s="8">
        <f>'номера продуктов'!Q238</f>
        <v>6</v>
      </c>
      <c r="R238" s="11">
        <f>'номера продуктов'!R238</f>
        <v>2050</v>
      </c>
      <c r="S238" s="8">
        <f>'номера продуктов'!S238</f>
        <v>7</v>
      </c>
      <c r="T238" s="8">
        <f>'номера продуктов'!T238</f>
        <v>0</v>
      </c>
      <c r="U238" s="14">
        <f>'номера продуктов'!U238</f>
        <v>0</v>
      </c>
      <c r="V238" s="8">
        <f>'номера продуктов'!V238</f>
        <v>0</v>
      </c>
      <c r="W238" s="8">
        <f>'номера продуктов'!W238</f>
        <v>0</v>
      </c>
      <c r="X238" s="8">
        <f>'номера продуктов'!X238</f>
        <v>0</v>
      </c>
      <c r="Y238" s="8">
        <f>'номера продуктов'!Y238</f>
        <v>0</v>
      </c>
      <c r="Z238" s="8">
        <f>'номера продуктов'!Z238</f>
        <v>7</v>
      </c>
      <c r="AA238" s="8">
        <f>'номера продуктов'!AA238</f>
        <v>0</v>
      </c>
      <c r="AB238" s="8">
        <f>'номера продуктов'!AB238</f>
        <v>0</v>
      </c>
      <c r="AC238" s="8" t="str">
        <f>'номера продуктов'!AC238</f>
        <v>Бутылка стеклянная</v>
      </c>
      <c r="AD238" s="137">
        <f>'номера продуктов'!AD238</f>
        <v>0</v>
      </c>
      <c r="AE238" s="8">
        <f>'номера продуктов'!AE238</f>
        <v>0</v>
      </c>
      <c r="AF238" s="8" t="str">
        <f>'номера продуктов'!AF238</f>
        <v>ГОСТ 32131-2013</v>
      </c>
      <c r="AG238" s="8" t="str">
        <f>'номера продуктов'!AG238</f>
        <v>СТО 99982965-001-2008 с изменениями №1,2,3,4,5,6 от июля 2014г.</v>
      </c>
      <c r="AH238" s="13">
        <f>'номера продуктов'!AH238</f>
        <v>0</v>
      </c>
    </row>
    <row r="239" spans="1:34" s="16" customFormat="1" x14ac:dyDescent="0.2">
      <c r="A239" s="8">
        <f>'номера продуктов'!A239</f>
        <v>238</v>
      </c>
      <c r="B239" s="8">
        <f>'номера продуктов'!B239</f>
        <v>11</v>
      </c>
      <c r="C239" s="14" t="str">
        <f>'номера продуктов'!C239</f>
        <v>Крепкий алкоголь</v>
      </c>
      <c r="D239" s="14" t="str">
        <f>'номера продуктов'!D239</f>
        <v>ММВЗ</v>
      </c>
      <c r="E239" s="8" t="str">
        <f>'номера продуктов'!E239</f>
        <v>В-31-3н-1750-И</v>
      </c>
      <c r="F239" s="56">
        <f>'номера продуктов'!F239</f>
        <v>126399</v>
      </c>
      <c r="G239" s="8">
        <f>'номера продуктов'!G239</f>
        <v>11100238</v>
      </c>
      <c r="H239" s="8">
        <f>'номера продуктов'!H239</f>
        <v>1750</v>
      </c>
      <c r="I239" s="14" t="str">
        <f>'номера продуктов'!I239</f>
        <v>1750 мл И</v>
      </c>
      <c r="J239" s="8">
        <f>'номера продуктов'!J239</f>
        <v>126399</v>
      </c>
      <c r="K239" s="14" t="str">
        <f>'номера продуктов'!K239</f>
        <v>В-31-3н-1750-И</v>
      </c>
      <c r="L239" s="8" t="str">
        <f>'номера продуктов'!L239</f>
        <v>BB</v>
      </c>
      <c r="M239" s="8">
        <f>'номера продуктов'!M239</f>
        <v>10</v>
      </c>
      <c r="N239" s="8">
        <f>'номера продуктов'!N239</f>
        <v>925</v>
      </c>
      <c r="O239" s="8">
        <f>'номера продуктов'!O239</f>
        <v>525</v>
      </c>
      <c r="P239" s="8" t="str">
        <f>'номера продуктов'!P239</f>
        <v>CTIN(i)5</v>
      </c>
      <c r="Q239" s="8">
        <f>'номера продуктов'!Q239</f>
        <v>5</v>
      </c>
      <c r="R239" s="11">
        <f>'номера продуктов'!R239</f>
        <v>1845</v>
      </c>
      <c r="S239" s="8">
        <f>'номера продуктов'!S239</f>
        <v>6</v>
      </c>
      <c r="T239" s="8">
        <f>'номера продуктов'!T239</f>
        <v>0</v>
      </c>
      <c r="U239" s="14" t="str">
        <f>'номера продуктов'!U239</f>
        <v>стрепповка</v>
      </c>
      <c r="V239" s="8">
        <f>'номера продуктов'!V239</f>
        <v>0</v>
      </c>
      <c r="W239" s="8">
        <f>'номера продуктов'!W239</f>
        <v>0</v>
      </c>
      <c r="X239" s="8">
        <f>'номера продуктов'!X239</f>
        <v>0</v>
      </c>
      <c r="Y239" s="8">
        <f>'номера продуктов'!Y239</f>
        <v>0</v>
      </c>
      <c r="Z239" s="8">
        <f>'номера продуктов'!Z239</f>
        <v>5</v>
      </c>
      <c r="AA239" s="8">
        <f>'номера продуктов'!AA239</f>
        <v>1</v>
      </c>
      <c r="AB239" s="8">
        <f>'номера продуктов'!AB239</f>
        <v>0</v>
      </c>
      <c r="AC239" s="8" t="str">
        <f>'номера продуктов'!AC239</f>
        <v>Бутылка стеклянная</v>
      </c>
      <c r="AD239" s="137">
        <f>'номера продуктов'!AD239</f>
        <v>0</v>
      </c>
      <c r="AE239" s="8">
        <f>'номера продуктов'!AE239</f>
        <v>0</v>
      </c>
      <c r="AF239" s="8" t="str">
        <f>'номера продуктов'!AF239</f>
        <v>ГОСТ 32131-2013</v>
      </c>
      <c r="AG239" s="8" t="str">
        <f>'номера продуктов'!AG239</f>
        <v>СТО 99982965-001-2008 с изменениями №1,2,3,4,5,6 от июля 2014г.</v>
      </c>
      <c r="AH239" s="13">
        <f>'номера продуктов'!AH239</f>
        <v>0</v>
      </c>
    </row>
    <row r="240" spans="1:34" s="16" customFormat="1" x14ac:dyDescent="0.2">
      <c r="A240" s="8">
        <f>'номера продуктов'!A240</f>
        <v>239</v>
      </c>
      <c r="B240" s="8">
        <f>'номера продуктов'!B240</f>
        <v>11</v>
      </c>
      <c r="C240" s="14" t="str">
        <f>'номера продуктов'!C240</f>
        <v>Крепкий алкоголь</v>
      </c>
      <c r="D240" s="14" t="str">
        <f>'номера продуктов'!D240</f>
        <v>ММВЗ</v>
      </c>
      <c r="E240" s="8" t="str">
        <f>'номера продуктов'!E240</f>
        <v>В-28-1-500-ММВЗ</v>
      </c>
      <c r="F240" s="56">
        <f>'номера продуктов'!F240</f>
        <v>125150</v>
      </c>
      <c r="G240" s="8">
        <f>'номера продуктов'!G240</f>
        <v>11100239</v>
      </c>
      <c r="H240" s="8">
        <f>'номера продуктов'!H240</f>
        <v>500</v>
      </c>
      <c r="I240" s="14" t="str">
        <f>'номера продуктов'!I240</f>
        <v>500 мл ММВЗ</v>
      </c>
      <c r="J240" s="8">
        <f>'номера продуктов'!J240</f>
        <v>125150</v>
      </c>
      <c r="K240" s="14" t="str">
        <f>'номера продуктов'!K240</f>
        <v>В-28-1-500-ММВЗ</v>
      </c>
      <c r="L240" s="8" t="str">
        <f>'номера продуктов'!L240</f>
        <v>BB</v>
      </c>
      <c r="M240" s="8">
        <f>'номера продуктов'!M240</f>
        <v>10</v>
      </c>
      <c r="N240" s="8">
        <f>'номера продуктов'!N240</f>
        <v>413</v>
      </c>
      <c r="O240" s="8">
        <f>'номера продуктов'!O240</f>
        <v>1575</v>
      </c>
      <c r="P240" s="8" t="str">
        <f>'номера продуктов'!P240</f>
        <v>CTUPCL(i)7</v>
      </c>
      <c r="Q240" s="8">
        <f>'номера продуктов'!Q240</f>
        <v>7</v>
      </c>
      <c r="R240" s="11">
        <f>'номера продуктов'!R240</f>
        <v>2095</v>
      </c>
      <c r="S240" s="8" t="str">
        <f>'номера продуктов'!S240</f>
        <v>8+6</v>
      </c>
      <c r="T240" s="8">
        <f>'номера продуктов'!T240</f>
        <v>0</v>
      </c>
      <c r="U240" s="14" t="str">
        <f>'номера продуктов'!U240</f>
        <v>стрепповка</v>
      </c>
      <c r="V240" s="8">
        <f>'номера продуктов'!V240</f>
        <v>0</v>
      </c>
      <c r="W240" s="8">
        <f>'номера продуктов'!W240</f>
        <v>0</v>
      </c>
      <c r="X240" s="8">
        <f>'номера продуктов'!X240</f>
        <v>0</v>
      </c>
      <c r="Y240" s="8">
        <f>'номера продуктов'!Y240</f>
        <v>0</v>
      </c>
      <c r="Z240" s="8">
        <f>'номера продуктов'!Z240</f>
        <v>8</v>
      </c>
      <c r="AA240" s="8">
        <f>'номера продуктов'!AA240</f>
        <v>6</v>
      </c>
      <c r="AB240" s="8">
        <f>'номера продуктов'!AB240</f>
        <v>0</v>
      </c>
      <c r="AC240" s="8" t="str">
        <f>'номера продуктов'!AC240</f>
        <v>Бутылка стеклянная</v>
      </c>
      <c r="AD240" s="137">
        <f>'номера продуктов'!AD240</f>
        <v>0</v>
      </c>
      <c r="AE240" s="8">
        <f>'номера продуктов'!AE240</f>
        <v>0</v>
      </c>
      <c r="AF240" s="8" t="str">
        <f>'номера продуктов'!AF240</f>
        <v>ГОСТ 32131-2013</v>
      </c>
      <c r="AG240" s="8" t="str">
        <f>'номера продуктов'!AG240</f>
        <v>СТО 99982965-001-2008 с изменениями №1,2,3,4,5,6 от июля 2014г.</v>
      </c>
      <c r="AH240" s="13">
        <f>'номера продуктов'!AH240</f>
        <v>0</v>
      </c>
    </row>
    <row r="241" spans="1:34" s="16" customFormat="1" x14ac:dyDescent="0.2">
      <c r="A241" s="8">
        <f>'номера продуктов'!A241</f>
        <v>240</v>
      </c>
      <c r="B241" s="8">
        <f>'номера продуктов'!B241</f>
        <v>12</v>
      </c>
      <c r="C241" s="14" t="str">
        <f>'номера продуктов'!C241</f>
        <v>Вина тихие</v>
      </c>
      <c r="D241" s="14" t="str">
        <f>'номера продуктов'!D241</f>
        <v>ММВЗ</v>
      </c>
      <c r="E241" s="8" t="str">
        <f>'номера продуктов'!E241</f>
        <v>П-29-А-700-Бордо</v>
      </c>
      <c r="F241" s="56">
        <f>'номера продуктов'!F241</f>
        <v>125270</v>
      </c>
      <c r="G241" s="8">
        <f>'номера продуктов'!G241</f>
        <v>12200240</v>
      </c>
      <c r="H241" s="8">
        <f>'номера продуктов'!H241</f>
        <v>700</v>
      </c>
      <c r="I241" s="14" t="str">
        <f>'номера продуктов'!I241</f>
        <v>700 мл Бордо</v>
      </c>
      <c r="J241" s="8">
        <f>'номера продуктов'!J241</f>
        <v>125270</v>
      </c>
      <c r="K241" s="14" t="str">
        <f>'номера продуктов'!K241</f>
        <v>П-29-А-700-Бордо</v>
      </c>
      <c r="L241" s="8" t="str">
        <f>'номера продуктов'!L241</f>
        <v>BB</v>
      </c>
      <c r="M241" s="8">
        <f>'номера продуктов'!M241</f>
        <v>20</v>
      </c>
      <c r="N241" s="8">
        <f>'номера продуктов'!N241</f>
        <v>455</v>
      </c>
      <c r="O241" s="8">
        <f>'номера продуктов'!O241</f>
        <v>1398</v>
      </c>
      <c r="P241" s="8" t="str">
        <f>'номера продуктов'!P241</f>
        <v>CTUPCL(i)6</v>
      </c>
      <c r="Q241" s="8">
        <f>'номера продуктов'!Q241</f>
        <v>6</v>
      </c>
      <c r="R241" s="11">
        <f>'номера продуктов'!R241</f>
        <v>2038</v>
      </c>
      <c r="S241" s="8" t="str">
        <f>'номера продуктов'!S241</f>
        <v>7+5</v>
      </c>
      <c r="T241" s="8">
        <f>'номера продуктов'!T241</f>
        <v>0</v>
      </c>
      <c r="U241" s="14">
        <f>'номера продуктов'!U241</f>
        <v>0</v>
      </c>
      <c r="V241" s="8">
        <f>'номера продуктов'!V241</f>
        <v>0</v>
      </c>
      <c r="W241" s="8">
        <f>'номера продуктов'!W241</f>
        <v>0</v>
      </c>
      <c r="X241" s="8">
        <f>'номера продуктов'!X241</f>
        <v>0</v>
      </c>
      <c r="Y241" s="8">
        <f>'номера продуктов'!Y241</f>
        <v>0</v>
      </c>
      <c r="Z241" s="8">
        <f>'номера продуктов'!Z241</f>
        <v>7</v>
      </c>
      <c r="AA241" s="8">
        <f>'номера продуктов'!AA241</f>
        <v>5</v>
      </c>
      <c r="AB241" s="8">
        <f>'номера продуктов'!AB241</f>
        <v>0</v>
      </c>
      <c r="AC241" s="8" t="str">
        <f>'номера продуктов'!AC241</f>
        <v>Бутылка стеклянная</v>
      </c>
      <c r="AD241" s="137">
        <f>'номера продуктов'!AD241</f>
        <v>0</v>
      </c>
      <c r="AE241" s="8">
        <f>'номера продуктов'!AE241</f>
        <v>0</v>
      </c>
      <c r="AF241" s="8" t="str">
        <f>'номера продуктов'!AF241</f>
        <v>ГОСТ 32131-2013</v>
      </c>
      <c r="AG241" s="8" t="str">
        <f>'номера продуктов'!AG241</f>
        <v>СТО 99982965-001-2008 с изменениями №1,2,3,4,5,6 от июля 2014г.</v>
      </c>
      <c r="AH241" s="13">
        <f>'номера продуктов'!AH241</f>
        <v>0</v>
      </c>
    </row>
    <row r="242" spans="1:34" s="16" customFormat="1" x14ac:dyDescent="0.2">
      <c r="A242" s="8">
        <f>'номера продуктов'!A242</f>
        <v>241</v>
      </c>
      <c r="B242" s="8">
        <f>'номера продуктов'!B242</f>
        <v>11</v>
      </c>
      <c r="C242" s="14" t="str">
        <f>'номера продуктов'!C242</f>
        <v>Крепкий алкоголь</v>
      </c>
      <c r="D242" s="14" t="str">
        <f>'номера продуктов'!D242</f>
        <v>ВЕДК/Росспиртпром</v>
      </c>
      <c r="E242" s="8" t="str">
        <f>'номера продуктов'!E242</f>
        <v>В-22-1спец-250-Тонкое горло</v>
      </c>
      <c r="F242" s="56">
        <f>'номера продуктов'!F242</f>
        <v>110825</v>
      </c>
      <c r="G242" s="8">
        <f>'номера продуктов'!G242</f>
        <v>11100241</v>
      </c>
      <c r="H242" s="8">
        <f>'номера продуктов'!H242</f>
        <v>250</v>
      </c>
      <c r="I242" s="14" t="str">
        <f>'номера продуктов'!I242</f>
        <v>250 мл Тонкое горло</v>
      </c>
      <c r="J242" s="8">
        <f>'номера продуктов'!J242</f>
        <v>110825</v>
      </c>
      <c r="K242" s="14" t="str">
        <f>'номера продуктов'!K242</f>
        <v>В-22-1спец-250-Тонкое горло</v>
      </c>
      <c r="L242" s="8" t="str">
        <f>'номера продуктов'!L242</f>
        <v>BB</v>
      </c>
      <c r="M242" s="8">
        <f>'номера продуктов'!M242</f>
        <v>10</v>
      </c>
      <c r="N242" s="8">
        <f>'номера продуктов'!N242</f>
        <v>220</v>
      </c>
      <c r="O242" s="8">
        <f>'номера продуктов'!O242</f>
        <v>3264</v>
      </c>
      <c r="P242" s="8" t="str">
        <f>'номера продуктов'!P242</f>
        <v>CTUP(i)8</v>
      </c>
      <c r="Q242" s="8">
        <f>'номера продуктов'!Q242</f>
        <v>8</v>
      </c>
      <c r="R242" s="11">
        <f>'номера продуктов'!R242</f>
        <v>1955</v>
      </c>
      <c r="S242" s="8">
        <f>'номера продуктов'!S242</f>
        <v>9</v>
      </c>
      <c r="T242" s="8">
        <f>'номера продуктов'!T242</f>
        <v>0</v>
      </c>
      <c r="U242" s="14">
        <f>'номера продуктов'!U242</f>
        <v>0</v>
      </c>
      <c r="V242" s="8">
        <f>'номера продуктов'!V242</f>
        <v>0</v>
      </c>
      <c r="W242" s="8">
        <f>'номера продуктов'!W242</f>
        <v>0</v>
      </c>
      <c r="X242" s="8">
        <f>'номера продуктов'!X242</f>
        <v>0</v>
      </c>
      <c r="Y242" s="8">
        <f>'номера продуктов'!Y242</f>
        <v>0</v>
      </c>
      <c r="Z242" s="8">
        <f>'номера продуктов'!Z242</f>
        <v>9</v>
      </c>
      <c r="AA242" s="8">
        <f>'номера продуктов'!AA242</f>
        <v>0</v>
      </c>
      <c r="AB242" s="8">
        <f>'номера продуктов'!AB242</f>
        <v>0</v>
      </c>
      <c r="AC242" s="8" t="str">
        <f>'номера продуктов'!AC242</f>
        <v>Бутылка стеклянная</v>
      </c>
      <c r="AD242" s="137">
        <f>'номера продуктов'!AD242</f>
        <v>0</v>
      </c>
      <c r="AE242" s="8">
        <f>'номера продуктов'!AE242</f>
        <v>0</v>
      </c>
      <c r="AF242" s="8" t="str">
        <f>'номера продуктов'!AF242</f>
        <v>ГОСТ 32131-2013</v>
      </c>
      <c r="AG242" s="8" t="str">
        <f>'номера продуктов'!AG242</f>
        <v>СТО 99982965-001-2008 с изменениями №1,2,3,4,5,6 от июля 2014г.</v>
      </c>
      <c r="AH242" s="13">
        <f>'номера продуктов'!AH242</f>
        <v>0</v>
      </c>
    </row>
    <row r="243" spans="1:34" s="16" customFormat="1" x14ac:dyDescent="0.2">
      <c r="A243" s="8">
        <f>'номера продуктов'!A243</f>
        <v>242</v>
      </c>
      <c r="B243" s="8">
        <f>'номера продуктов'!B243</f>
        <v>11</v>
      </c>
      <c r="C243" s="14" t="str">
        <f>'номера продуктов'!C243</f>
        <v>Крепкий алкоголь</v>
      </c>
      <c r="D243" s="14" t="str">
        <f>'номера продуктов'!D243</f>
        <v>ВЕДК/Росспиртпром</v>
      </c>
      <c r="E243" s="8" t="str">
        <f>'номера продуктов'!E243</f>
        <v>В-22-1спец-500-Тонкое горло</v>
      </c>
      <c r="F243" s="56">
        <f>'номера продуктов'!F243</f>
        <v>115650</v>
      </c>
      <c r="G243" s="8">
        <f>'номера продуктов'!G243</f>
        <v>11100242</v>
      </c>
      <c r="H243" s="8">
        <f>'номера продуктов'!H243</f>
        <v>500</v>
      </c>
      <c r="I243" s="14" t="str">
        <f>'номера продуктов'!I243</f>
        <v>500 мл Тонкое горло</v>
      </c>
      <c r="J243" s="8">
        <f>'номера продуктов'!J243</f>
        <v>115650</v>
      </c>
      <c r="K243" s="14" t="str">
        <f>'номера продуктов'!K243</f>
        <v>В-22-1спец-500-Тонкое горло</v>
      </c>
      <c r="L243" s="8" t="str">
        <f>'номера продуктов'!L243</f>
        <v>BB</v>
      </c>
      <c r="M243" s="8">
        <f>'номера продуктов'!M243</f>
        <v>10</v>
      </c>
      <c r="N243" s="8">
        <f>'номера продуктов'!N243</f>
        <v>375</v>
      </c>
      <c r="O243" s="8">
        <f>'номера продуктов'!O243</f>
        <v>1792</v>
      </c>
      <c r="P243" s="8" t="str">
        <f>'номера продуктов'!P243</f>
        <v>CTUP(i)7</v>
      </c>
      <c r="Q243" s="8">
        <f>'номера продуктов'!Q243</f>
        <v>7</v>
      </c>
      <c r="R243" s="11">
        <f>'номера продуктов'!R243</f>
        <v>2010</v>
      </c>
      <c r="S243" s="8">
        <f>'номера продуктов'!S243</f>
        <v>8</v>
      </c>
      <c r="T243" s="8">
        <f>'номера продуктов'!T243</f>
        <v>0</v>
      </c>
      <c r="U243" s="14">
        <f>'номера продуктов'!U243</f>
        <v>0</v>
      </c>
      <c r="V243" s="8">
        <f>'номера продуктов'!V243</f>
        <v>0</v>
      </c>
      <c r="W243" s="8">
        <f>'номера продуктов'!W243</f>
        <v>0</v>
      </c>
      <c r="X243" s="8">
        <f>'номера продуктов'!X243</f>
        <v>0</v>
      </c>
      <c r="Y243" s="8">
        <f>'номера продуктов'!Y243</f>
        <v>0</v>
      </c>
      <c r="Z243" s="8">
        <f>'номера продуктов'!Z243</f>
        <v>8</v>
      </c>
      <c r="AA243" s="8">
        <f>'номера продуктов'!AA243</f>
        <v>0</v>
      </c>
      <c r="AB243" s="8">
        <f>'номера продуктов'!AB243</f>
        <v>0</v>
      </c>
      <c r="AC243" s="8" t="str">
        <f>'номера продуктов'!AC243</f>
        <v>Бутылка стеклянная</v>
      </c>
      <c r="AD243" s="137">
        <f>'номера продуктов'!AD243</f>
        <v>0</v>
      </c>
      <c r="AE243" s="8">
        <f>'номера продуктов'!AE243</f>
        <v>0</v>
      </c>
      <c r="AF243" s="8" t="str">
        <f>'номера продуктов'!AF243</f>
        <v>ГОСТ 32131-2013</v>
      </c>
      <c r="AG243" s="8" t="str">
        <f>'номера продуктов'!AG243</f>
        <v>СТО 99982965-001-2008 с изменениями №1,2,3,4,5,6 от июля 2014г.</v>
      </c>
      <c r="AH243" s="13">
        <f>'номера продуктов'!AH243</f>
        <v>0</v>
      </c>
    </row>
    <row r="244" spans="1:34" s="16" customFormat="1" x14ac:dyDescent="0.2">
      <c r="A244" s="8">
        <f>'номера продуктов'!A244</f>
        <v>243</v>
      </c>
      <c r="B244" s="8">
        <f>'номера продуктов'!B244</f>
        <v>11</v>
      </c>
      <c r="C244" s="14" t="str">
        <f>'номера продуктов'!C244</f>
        <v>Крепкий алкоголь</v>
      </c>
      <c r="D244" s="14" t="str">
        <f>'номера продуктов'!D244</f>
        <v>ВЕДК/Росспиртпром</v>
      </c>
      <c r="E244" s="8" t="str">
        <f>'номера продуктов'!E244</f>
        <v>КПМ-30-500-Кристалл новая</v>
      </c>
      <c r="F244" s="56">
        <f>'номера продуктов'!F244</f>
        <v>113350</v>
      </c>
      <c r="G244" s="8">
        <f>'номера продуктов'!G244</f>
        <v>11100243</v>
      </c>
      <c r="H244" s="8">
        <f>'номера продуктов'!H244</f>
        <v>500</v>
      </c>
      <c r="I244" s="14" t="str">
        <f>'номера продуктов'!I244</f>
        <v>500 мл Кристалл</v>
      </c>
      <c r="J244" s="8">
        <f>'номера продуктов'!J244</f>
        <v>113350</v>
      </c>
      <c r="K244" s="14" t="str">
        <f>'номера продуктов'!K244</f>
        <v>КПМ-30-500-Кристалл новая</v>
      </c>
      <c r="L244" s="8" t="str">
        <f>'номера продуктов'!L244</f>
        <v>BB</v>
      </c>
      <c r="M244" s="8">
        <f>'номера продуктов'!M244</f>
        <v>10</v>
      </c>
      <c r="N244" s="8">
        <f>'номера продуктов'!N244</f>
        <v>375</v>
      </c>
      <c r="O244" s="8">
        <f>'номера продуктов'!O244</f>
        <v>2142</v>
      </c>
      <c r="P244" s="8" t="str">
        <f>'номера продуктов'!P244</f>
        <v>CTUP(i)7</v>
      </c>
      <c r="Q244" s="8">
        <f>'номера продуктов'!Q244</f>
        <v>7</v>
      </c>
      <c r="R244" s="11">
        <f>'номера продуктов'!R244</f>
        <v>2090</v>
      </c>
      <c r="S244" s="8">
        <f>'номера продуктов'!S244</f>
        <v>8</v>
      </c>
      <c r="T244" s="8">
        <f>'номера продуктов'!T244</f>
        <v>0</v>
      </c>
      <c r="U244" s="14">
        <f>'номера продуктов'!U244</f>
        <v>0</v>
      </c>
      <c r="V244" s="8">
        <f>'номера продуктов'!V244</f>
        <v>0</v>
      </c>
      <c r="W244" s="8">
        <f>'номера продуктов'!W244</f>
        <v>0</v>
      </c>
      <c r="X244" s="8">
        <f>'номера продуктов'!X244</f>
        <v>0</v>
      </c>
      <c r="Y244" s="8">
        <f>'номера продуктов'!Y244</f>
        <v>0</v>
      </c>
      <c r="Z244" s="8">
        <f>'номера продуктов'!Z244</f>
        <v>8</v>
      </c>
      <c r="AA244" s="8">
        <f>'номера продуктов'!AA244</f>
        <v>0</v>
      </c>
      <c r="AB244" s="8">
        <f>'номера продуктов'!AB244</f>
        <v>0</v>
      </c>
      <c r="AC244" s="8" t="str">
        <f>'номера продуктов'!AC244</f>
        <v>Бутылка стеклянная</v>
      </c>
      <c r="AD244" s="137">
        <f>'номера продуктов'!AD244</f>
        <v>0</v>
      </c>
      <c r="AE244" s="8">
        <f>'номера продуктов'!AE244</f>
        <v>0</v>
      </c>
      <c r="AF244" s="8" t="str">
        <f>'номера продуктов'!AF244</f>
        <v>ГОСТ 32131-2013</v>
      </c>
      <c r="AG244" s="8" t="str">
        <f>'номера продуктов'!AG244</f>
        <v>СТО 99982965-001-2008 с изменениями №1,2,3,4,5,6 от июля 2014г.</v>
      </c>
      <c r="AH244" s="13">
        <f>'номера продуктов'!AH244</f>
        <v>0</v>
      </c>
    </row>
    <row r="245" spans="1:34" ht="12.75" customHeight="1" x14ac:dyDescent="0.2">
      <c r="A245" s="8">
        <f>'номера продуктов'!A245</f>
        <v>244</v>
      </c>
      <c r="B245" s="8">
        <f>'номера продуктов'!B245</f>
        <v>11</v>
      </c>
      <c r="C245" s="14" t="str">
        <f>'номера продуктов'!C245</f>
        <v>Крепкий алкоголь</v>
      </c>
      <c r="D245" s="14" t="str">
        <f>'номера продуктов'!D245</f>
        <v>ВЕДК/Росспиртпром</v>
      </c>
      <c r="E245" s="8" t="str">
        <f>'номера продуктов'!E245</f>
        <v>В-25-2-500-Столовая N</v>
      </c>
      <c r="F245" s="56">
        <f>'номера продуктов'!F245</f>
        <v>115750</v>
      </c>
      <c r="G245" s="8">
        <f>'номера продуктов'!G245</f>
        <v>11100244</v>
      </c>
      <c r="H245" s="8">
        <f>'номера продуктов'!H245</f>
        <v>500</v>
      </c>
      <c r="I245" s="14" t="str">
        <f>'номера продуктов'!I245</f>
        <v>500 мл Столовая N</v>
      </c>
      <c r="J245" s="8">
        <f>'номера продуктов'!J245</f>
        <v>115750</v>
      </c>
      <c r="K245" s="14" t="str">
        <f>'номера продуктов'!K245</f>
        <v>В-25-2-500-Столовая N</v>
      </c>
      <c r="L245" s="8" t="str">
        <f>'номера продуктов'!L245</f>
        <v>BB</v>
      </c>
      <c r="M245" s="8">
        <f>'номера продуктов'!M245</f>
        <v>10</v>
      </c>
      <c r="N245" s="8">
        <f>'номера продуктов'!N245</f>
        <v>385</v>
      </c>
      <c r="O245" s="8">
        <f>'номера продуктов'!O245</f>
        <v>1848</v>
      </c>
      <c r="P245" s="8" t="str">
        <f>'номера продуктов'!P245</f>
        <v>CTUP(i)7</v>
      </c>
      <c r="Q245" s="8">
        <f>'номера продуктов'!Q245</f>
        <v>7</v>
      </c>
      <c r="R245" s="11">
        <f>'номера продуктов'!R245</f>
        <v>1983</v>
      </c>
      <c r="S245" s="8">
        <f>'номера продуктов'!S245</f>
        <v>8</v>
      </c>
      <c r="T245" s="8">
        <f>'номера продуктов'!T245</f>
        <v>0</v>
      </c>
      <c r="U245" s="14">
        <f>'номера продуктов'!U245</f>
        <v>0</v>
      </c>
      <c r="V245" s="8">
        <f>'номера продуктов'!V245</f>
        <v>0</v>
      </c>
      <c r="W245" s="8">
        <f>'номера продуктов'!W245</f>
        <v>0</v>
      </c>
      <c r="X245" s="8">
        <f>'номера продуктов'!X245</f>
        <v>0</v>
      </c>
      <c r="Y245" s="8">
        <f>'номера продуктов'!Y245</f>
        <v>0</v>
      </c>
      <c r="Z245" s="8">
        <f>'номера продуктов'!Z245</f>
        <v>8</v>
      </c>
      <c r="AA245" s="8">
        <f>'номера продуктов'!AA245</f>
        <v>0</v>
      </c>
      <c r="AB245" s="8">
        <f>'номера продуктов'!AB245</f>
        <v>0</v>
      </c>
      <c r="AC245" s="8" t="str">
        <f>'номера продуктов'!AC245</f>
        <v>Бутылка стеклянная</v>
      </c>
      <c r="AD245" s="137">
        <f>'номера продуктов'!AD245</f>
        <v>0</v>
      </c>
      <c r="AE245" s="8">
        <f>'номера продуктов'!AE245</f>
        <v>0</v>
      </c>
      <c r="AF245" s="8" t="str">
        <f>'номера продуктов'!AF245</f>
        <v>ГОСТ 32131-2013</v>
      </c>
      <c r="AG245" s="8" t="str">
        <f>'номера продуктов'!AG245</f>
        <v>СТО 99982965-001-2008 с изменениями №1,2,3,4,5,6 от июля 2014г.</v>
      </c>
      <c r="AH245" s="13">
        <f>'номера продуктов'!AH245</f>
        <v>0</v>
      </c>
    </row>
    <row r="246" spans="1:34" s="16" customFormat="1" x14ac:dyDescent="0.2">
      <c r="A246" s="8">
        <f>'номера продуктов'!A246</f>
        <v>245</v>
      </c>
      <c r="B246" s="8">
        <f>'номера продуктов'!B246</f>
        <v>11</v>
      </c>
      <c r="C246" s="14" t="str">
        <f>'номера продуктов'!C246</f>
        <v>Крепкий алкоголь</v>
      </c>
      <c r="D246" s="14" t="str">
        <f>'номера продуктов'!D246</f>
        <v>Эмпирия</v>
      </c>
      <c r="E246" s="8" t="str">
        <f>'номера продуктов'!E246</f>
        <v>В-28спец-500-Дикий Гусь без гравировки</v>
      </c>
      <c r="F246" s="56">
        <f>'номера продуктов'!F246</f>
        <v>118650</v>
      </c>
      <c r="G246" s="8">
        <f>'номера продуктов'!G246</f>
        <v>11100245</v>
      </c>
      <c r="H246" s="8">
        <f>'номера продуктов'!H246</f>
        <v>500</v>
      </c>
      <c r="I246" s="14" t="str">
        <f>'номера продуктов'!I246</f>
        <v>500 мл Дикий Гусь</v>
      </c>
      <c r="J246" s="8">
        <f>'номера продуктов'!J246</f>
        <v>118650</v>
      </c>
      <c r="K246" s="14" t="str">
        <f>'номера продуктов'!K246</f>
        <v>В-28спец-500-Дикий Гусь без гравировки</v>
      </c>
      <c r="L246" s="8" t="str">
        <f>'номера продуктов'!L246</f>
        <v>BB</v>
      </c>
      <c r="M246" s="8">
        <f>'номера продуктов'!M246</f>
        <v>10</v>
      </c>
      <c r="N246" s="8">
        <f>'номера продуктов'!N246</f>
        <v>400</v>
      </c>
      <c r="O246" s="8">
        <f>'номера продуктов'!O246</f>
        <v>1638</v>
      </c>
      <c r="P246" s="8" t="str">
        <f>'номера продуктов'!P246</f>
        <v>CTUP(i)7</v>
      </c>
      <c r="Q246" s="8">
        <f>'номера продуктов'!Q246</f>
        <v>7</v>
      </c>
      <c r="R246" s="11">
        <f>'номера продуктов'!R246</f>
        <v>2093</v>
      </c>
      <c r="S246" s="8">
        <f>'номера продуктов'!S246</f>
        <v>8</v>
      </c>
      <c r="T246" s="8">
        <f>'номера продуктов'!T246</f>
        <v>0</v>
      </c>
      <c r="U246" s="14" t="str">
        <f>'номера продуктов'!U246</f>
        <v>2 т/у пленки</v>
      </c>
      <c r="V246" s="8">
        <f>'номера продуктов'!V246</f>
        <v>0</v>
      </c>
      <c r="W246" s="8">
        <f>'номера продуктов'!W246</f>
        <v>0</v>
      </c>
      <c r="X246" s="8">
        <f>'номера продуктов'!X246</f>
        <v>0</v>
      </c>
      <c r="Y246" s="8">
        <f>'номера продуктов'!Y246</f>
        <v>0</v>
      </c>
      <c r="Z246" s="8">
        <f>'номера продуктов'!Z246</f>
        <v>8</v>
      </c>
      <c r="AA246" s="8">
        <f>'номера продуктов'!AA246</f>
        <v>0</v>
      </c>
      <c r="AB246" s="8">
        <f>'номера продуктов'!AB246</f>
        <v>0</v>
      </c>
      <c r="AC246" s="8" t="str">
        <f>'номера продуктов'!AC246</f>
        <v>Бутылка стеклянная</v>
      </c>
      <c r="AD246" s="137">
        <f>'номера продуктов'!AD246</f>
        <v>0</v>
      </c>
      <c r="AE246" s="8">
        <f>'номера продуктов'!AE246</f>
        <v>0</v>
      </c>
      <c r="AF246" s="8" t="str">
        <f>'номера продуктов'!AF246</f>
        <v>ГОСТ 32131-2013</v>
      </c>
      <c r="AG246" s="8" t="str">
        <f>'номера продуктов'!AG246</f>
        <v>СТО 99982965-001-2008 с изменениями №1,2,3,4,5,6 от июля 2014г.</v>
      </c>
      <c r="AH246" s="13">
        <f>'номера продуктов'!AH246</f>
        <v>0</v>
      </c>
    </row>
    <row r="247" spans="1:34" s="16" customFormat="1" x14ac:dyDescent="0.2">
      <c r="A247" s="8">
        <f>'номера продуктов'!A247</f>
        <v>246</v>
      </c>
      <c r="B247" s="8">
        <f>'номера продуктов'!B247</f>
        <v>11</v>
      </c>
      <c r="C247" s="14" t="str">
        <f>'номера продуктов'!C247</f>
        <v>Крепкий алкоголь</v>
      </c>
      <c r="D247" s="14" t="str">
        <f>'номера продуктов'!D247</f>
        <v>Инфо Систем/Альянс</v>
      </c>
      <c r="E247" s="8" t="str">
        <f>'номера продуктов'!E247</f>
        <v>В-28-2-250-Мерная</v>
      </c>
      <c r="F247" s="56">
        <f>'номера продуктов'!F247</f>
        <v>127725</v>
      </c>
      <c r="G247" s="8">
        <f>'номера продуктов'!G247</f>
        <v>11100246</v>
      </c>
      <c r="H247" s="8">
        <f>'номера продуктов'!H247</f>
        <v>250</v>
      </c>
      <c r="I247" s="14" t="str">
        <f>'номера продуктов'!I247</f>
        <v>250 мл Мерная</v>
      </c>
      <c r="J247" s="8">
        <f>'номера продуктов'!J247</f>
        <v>127725</v>
      </c>
      <c r="K247" s="14" t="str">
        <f>'номера продуктов'!K247</f>
        <v>В-28-2-250-Мерная</v>
      </c>
      <c r="L247" s="8" t="str">
        <f>'номера продуктов'!L247</f>
        <v>BB</v>
      </c>
      <c r="M247" s="8">
        <f>'номера продуктов'!M247</f>
        <v>10</v>
      </c>
      <c r="N247" s="8">
        <f>'номера продуктов'!N247</f>
        <v>300</v>
      </c>
      <c r="O247" s="8">
        <f>'номера продуктов'!O247</f>
        <v>2244</v>
      </c>
      <c r="P247" s="8" t="str">
        <f>'номера продуктов'!P247</f>
        <v>CTUP(i)6</v>
      </c>
      <c r="Q247" s="8">
        <f>'номера продуктов'!Q247</f>
        <v>6</v>
      </c>
      <c r="R247" s="11">
        <f>'номера продуктов'!R247</f>
        <v>1461</v>
      </c>
      <c r="S247" s="8">
        <f>'номера продуктов'!S247</f>
        <v>7</v>
      </c>
      <c r="T247" s="8">
        <f>'номера продуктов'!T247</f>
        <v>0</v>
      </c>
      <c r="U247" s="14">
        <f>'номера продуктов'!U247</f>
        <v>0</v>
      </c>
      <c r="V247" s="8">
        <f>'номера продуктов'!V247</f>
        <v>0</v>
      </c>
      <c r="W247" s="8">
        <f>'номера продуктов'!W247</f>
        <v>0</v>
      </c>
      <c r="X247" s="8">
        <f>'номера продуктов'!X247</f>
        <v>0</v>
      </c>
      <c r="Y247" s="8">
        <f>'номера продуктов'!Y247</f>
        <v>0</v>
      </c>
      <c r="Z247" s="8">
        <f>'номера продуктов'!Z247</f>
        <v>7</v>
      </c>
      <c r="AA247" s="8">
        <f>'номера продуктов'!AA247</f>
        <v>0</v>
      </c>
      <c r="AB247" s="8">
        <f>'номера продуктов'!AB247</f>
        <v>0</v>
      </c>
      <c r="AC247" s="8" t="str">
        <f>'номера продуктов'!AC247</f>
        <v>Бутылка стеклянная</v>
      </c>
      <c r="AD247" s="137">
        <f>'номера продуктов'!AD247</f>
        <v>0</v>
      </c>
      <c r="AE247" s="8">
        <f>'номера продуктов'!AE247</f>
        <v>0</v>
      </c>
      <c r="AF247" s="8" t="str">
        <f>'номера продуктов'!AF247</f>
        <v>ГОСТ 32131-2013</v>
      </c>
      <c r="AG247" s="8" t="str">
        <f>'номера продуктов'!AG247</f>
        <v>СТО 99982965-001-2008 с изменениями №1,2,3,4,5,6 от июля 2014г.</v>
      </c>
      <c r="AH247" s="13">
        <f>'номера продуктов'!AH247</f>
        <v>0</v>
      </c>
    </row>
    <row r="248" spans="1:34" s="16" customFormat="1" x14ac:dyDescent="0.2">
      <c r="A248" s="8">
        <f>'номера продуктов'!A248</f>
        <v>247</v>
      </c>
      <c r="B248" s="8">
        <f>'номера продуктов'!B248</f>
        <v>11</v>
      </c>
      <c r="C248" s="14" t="str">
        <f>'номера продуктов'!C248</f>
        <v>Крепкий алкоголь</v>
      </c>
      <c r="D248" s="14" t="str">
        <f>'номера продуктов'!D248</f>
        <v>Омсквинпром</v>
      </c>
      <c r="E248" s="8" t="str">
        <f>'номера продуктов'!E248</f>
        <v>28х44 Д-1-500-Хаски</v>
      </c>
      <c r="F248" s="56">
        <f>'номера продуктов'!F248</f>
        <v>113450</v>
      </c>
      <c r="G248" s="8">
        <f>'номера продуктов'!G248</f>
        <v>11100247</v>
      </c>
      <c r="H248" s="8">
        <f>'номера продуктов'!H248</f>
        <v>500</v>
      </c>
      <c r="I248" s="14" t="str">
        <f>'номера продуктов'!I248</f>
        <v>500 мл Хаски</v>
      </c>
      <c r="J248" s="8">
        <f>'номера продуктов'!J248</f>
        <v>113450</v>
      </c>
      <c r="K248" s="14" t="str">
        <f>'номера продуктов'!K248</f>
        <v>28х44 Д-1-500-Хаски</v>
      </c>
      <c r="L248" s="8" t="str">
        <f>'номера продуктов'!L248</f>
        <v>BB</v>
      </c>
      <c r="M248" s="8">
        <f>'номера продуктов'!M248</f>
        <v>10</v>
      </c>
      <c r="N248" s="8">
        <f>'номера продуктов'!N248</f>
        <v>600</v>
      </c>
      <c r="O248" s="8">
        <f>'номера продуктов'!O248</f>
        <v>1156</v>
      </c>
      <c r="P248" s="8" t="str">
        <f>'номера продуктов'!P248</f>
        <v>CTUPCL(e)7</v>
      </c>
      <c r="Q248" s="8">
        <f>'номера продуктов'!Q248</f>
        <v>7</v>
      </c>
      <c r="R248" s="11">
        <f>'номера продуктов'!R248</f>
        <v>2030</v>
      </c>
      <c r="S248" s="8" t="str">
        <f>'номера продуктов'!S248</f>
        <v>10+6</v>
      </c>
      <c r="T248" s="8">
        <f>'номера продуктов'!T248</f>
        <v>0</v>
      </c>
      <c r="U248" s="14" t="str">
        <f>'номера продуктов'!U248</f>
        <v>стрепповка</v>
      </c>
      <c r="V248" s="8">
        <f>'номера продуктов'!V248</f>
        <v>0</v>
      </c>
      <c r="W248" s="8">
        <f>'номера продуктов'!W248</f>
        <v>0</v>
      </c>
      <c r="X248" s="8">
        <f>'номера продуктов'!X248</f>
        <v>0</v>
      </c>
      <c r="Y248" s="8">
        <f>'номера продуктов'!Y248</f>
        <v>0</v>
      </c>
      <c r="Z248" s="8">
        <f>'номера продуктов'!Z248</f>
        <v>8</v>
      </c>
      <c r="AA248" s="8">
        <f>'номера продуктов'!AA248</f>
        <v>6</v>
      </c>
      <c r="AB248" s="8">
        <f>'номера продуктов'!AB248</f>
        <v>0</v>
      </c>
      <c r="AC248" s="8" t="str">
        <f>'номера продуктов'!AC248</f>
        <v>Бутылка стеклянная</v>
      </c>
      <c r="AD248" s="137">
        <f>'номера продуктов'!AD248</f>
        <v>0</v>
      </c>
      <c r="AE248" s="8">
        <f>'номера продуктов'!AE248</f>
        <v>0</v>
      </c>
      <c r="AF248" s="8" t="str">
        <f>'номера продуктов'!AF248</f>
        <v>ГОСТ 32131-2013</v>
      </c>
      <c r="AG248" s="8" t="str">
        <f>'номера продуктов'!AG248</f>
        <v>СТО 05073669-003-2013</v>
      </c>
      <c r="AH248" s="13">
        <f>'номера продуктов'!AH248</f>
        <v>0</v>
      </c>
    </row>
    <row r="249" spans="1:34" s="16" customFormat="1" x14ac:dyDescent="0.2">
      <c r="A249" s="8">
        <f>'номера продуктов'!A249</f>
        <v>248</v>
      </c>
      <c r="B249" s="8">
        <f>'номера продуктов'!B249</f>
        <v>11</v>
      </c>
      <c r="C249" s="14" t="str">
        <f>'номера продуктов'!C249</f>
        <v>Крепкий алкоголь</v>
      </c>
      <c r="D249" s="14" t="str">
        <f>'номера продуктов'!D249</f>
        <v>Омсквинпром</v>
      </c>
      <c r="E249" s="8" t="str">
        <f>'номера продуктов'!E249</f>
        <v>КПМ-30-500-Пять Озер</v>
      </c>
      <c r="F249" s="56">
        <f>'номера продуктов'!F249</f>
        <v>109250</v>
      </c>
      <c r="G249" s="8">
        <f>'номера продуктов'!G249</f>
        <v>11100248</v>
      </c>
      <c r="H249" s="8">
        <f>'номера продуктов'!H249</f>
        <v>500</v>
      </c>
      <c r="I249" s="14" t="str">
        <f>'номера продуктов'!I249</f>
        <v>500 мл Пять озер</v>
      </c>
      <c r="J249" s="8">
        <f>'номера продуктов'!J249</f>
        <v>109250</v>
      </c>
      <c r="K249" s="14" t="str">
        <f>'номера продуктов'!K249</f>
        <v>КПМ-30-500-Пять Озер</v>
      </c>
      <c r="L249" s="8" t="str">
        <f>'номера продуктов'!L249</f>
        <v>BB</v>
      </c>
      <c r="M249" s="8">
        <f>'номера продуктов'!M249</f>
        <v>10</v>
      </c>
      <c r="N249" s="8">
        <f>'номера продуктов'!N249</f>
        <v>340</v>
      </c>
      <c r="O249" s="8">
        <f>'номера продуктов'!O249</f>
        <v>1008</v>
      </c>
      <c r="P249" s="8" t="str">
        <f>'номера продуктов'!P249</f>
        <v>CTUP(e)4</v>
      </c>
      <c r="Q249" s="8">
        <f>'номера продуктов'!Q249</f>
        <v>4</v>
      </c>
      <c r="R249" s="11">
        <f>'номера продуктов'!R249</f>
        <v>1295</v>
      </c>
      <c r="S249" s="8">
        <f>'номера продуктов'!S249</f>
        <v>5</v>
      </c>
      <c r="T249" s="8">
        <f>'номера продуктов'!T249</f>
        <v>0</v>
      </c>
      <c r="U249" s="14" t="str">
        <f>'номера продуктов'!U249</f>
        <v>стрепповка</v>
      </c>
      <c r="V249" s="8">
        <f>'номера продуктов'!V249</f>
        <v>0</v>
      </c>
      <c r="W249" s="8">
        <f>'номера продуктов'!W249</f>
        <v>0</v>
      </c>
      <c r="X249" s="8">
        <f>'номера продуктов'!X249</f>
        <v>0</v>
      </c>
      <c r="Y249" s="8">
        <f>'номера продуктов'!Y249</f>
        <v>0</v>
      </c>
      <c r="Z249" s="8">
        <f>'номера продуктов'!Z249</f>
        <v>5</v>
      </c>
      <c r="AA249" s="8">
        <f>'номера продуктов'!AA249</f>
        <v>0</v>
      </c>
      <c r="AB249" s="8">
        <f>'номера продуктов'!AB249</f>
        <v>0</v>
      </c>
      <c r="AC249" s="8" t="str">
        <f>'номера продуктов'!AC249</f>
        <v>Бутылка стеклянная</v>
      </c>
      <c r="AD249" s="137">
        <f>'номера продуктов'!AD249</f>
        <v>0</v>
      </c>
      <c r="AE249" s="8">
        <f>'номера продуктов'!AE249</f>
        <v>0</v>
      </c>
      <c r="AF249" s="8" t="str">
        <f>'номера продуктов'!AF249</f>
        <v>ГОСТ 32131-2013</v>
      </c>
      <c r="AG249" s="8" t="str">
        <f>'номера продуктов'!AG249</f>
        <v>СТО 05073669-003-2013</v>
      </c>
      <c r="AH249" s="13">
        <f>'номера продуктов'!AH249</f>
        <v>0</v>
      </c>
    </row>
    <row r="250" spans="1:34" s="16" customFormat="1" x14ac:dyDescent="0.2">
      <c r="A250" s="8">
        <f>'номера продуктов'!A250</f>
        <v>249</v>
      </c>
      <c r="B250" s="8">
        <f>'номера продуктов'!B250</f>
        <v>11</v>
      </c>
      <c r="C250" s="14" t="str">
        <f>'номера продуктов'!C250</f>
        <v>Крепкий алкоголь</v>
      </c>
      <c r="D250" s="14" t="str">
        <f>'номера продуктов'!D250</f>
        <v>Омсквинпром</v>
      </c>
      <c r="E250" s="8" t="str">
        <f>'номера продуктов'!E250</f>
        <v>КПМ-30-500-Пять Озер</v>
      </c>
      <c r="F250" s="56">
        <f>'номера продуктов'!F250</f>
        <v>109250</v>
      </c>
      <c r="G250" s="8">
        <f>'номера продуктов'!G250</f>
        <v>11100249</v>
      </c>
      <c r="H250" s="8">
        <f>'номера продуктов'!H250</f>
        <v>500</v>
      </c>
      <c r="I250" s="14" t="str">
        <f>'номера продуктов'!I250</f>
        <v>500 мл Пять озер</v>
      </c>
      <c r="J250" s="8">
        <f>'номера продуктов'!J250</f>
        <v>109250</v>
      </c>
      <c r="K250" s="14" t="str">
        <f>'номера продуктов'!K250</f>
        <v>КПМ-30-500-Пять Озер</v>
      </c>
      <c r="L250" s="8" t="str">
        <f>'номера продуктов'!L250</f>
        <v>BB</v>
      </c>
      <c r="M250" s="8">
        <f>'номера продуктов'!M250</f>
        <v>10</v>
      </c>
      <c r="N250" s="8">
        <f>'номера продуктов'!N250</f>
        <v>340</v>
      </c>
      <c r="O250" s="8">
        <f>'номера продуктов'!O250</f>
        <v>1764</v>
      </c>
      <c r="P250" s="8" t="str">
        <f>'номера продуктов'!P250</f>
        <v>CTUP(e)7</v>
      </c>
      <c r="Q250" s="8">
        <f>'номера продуктов'!Q250</f>
        <v>7</v>
      </c>
      <c r="R250" s="11">
        <f>'номера продуктов'!R250</f>
        <v>2135</v>
      </c>
      <c r="S250" s="8">
        <f>'номера продуктов'!S250</f>
        <v>8</v>
      </c>
      <c r="T250" s="8">
        <f>'номера продуктов'!T250</f>
        <v>0</v>
      </c>
      <c r="U250" s="14" t="str">
        <f>'номера продуктов'!U250</f>
        <v>стрепповка</v>
      </c>
      <c r="V250" s="8">
        <f>'номера продуктов'!V250</f>
        <v>0</v>
      </c>
      <c r="W250" s="8">
        <f>'номера продуктов'!W250</f>
        <v>0</v>
      </c>
      <c r="X250" s="8">
        <f>'номера продуктов'!X250</f>
        <v>0</v>
      </c>
      <c r="Y250" s="8">
        <f>'номера продуктов'!Y250</f>
        <v>0</v>
      </c>
      <c r="Z250" s="8">
        <f>'номера продуктов'!Z250</f>
        <v>8</v>
      </c>
      <c r="AA250" s="8">
        <f>'номера продуктов'!AA250</f>
        <v>0</v>
      </c>
      <c r="AB250" s="8">
        <f>'номера продуктов'!AB250</f>
        <v>0</v>
      </c>
      <c r="AC250" s="8" t="str">
        <f>'номера продуктов'!AC250</f>
        <v>Бутылка стеклянная</v>
      </c>
      <c r="AD250" s="137">
        <f>'номера продуктов'!AD250</f>
        <v>0</v>
      </c>
      <c r="AE250" s="8">
        <f>'номера продуктов'!AE250</f>
        <v>0</v>
      </c>
      <c r="AF250" s="8" t="str">
        <f>'номера продуктов'!AF250</f>
        <v>ГОСТ 32131-2013</v>
      </c>
      <c r="AG250" s="8" t="str">
        <f>'номера продуктов'!AG250</f>
        <v>СТО 05073669-003-2013</v>
      </c>
      <c r="AH250" s="13">
        <f>'номера продуктов'!AH250</f>
        <v>0</v>
      </c>
    </row>
    <row r="251" spans="1:34" s="16" customFormat="1" x14ac:dyDescent="0.2">
      <c r="A251" s="8">
        <f>'номера продуктов'!A251</f>
        <v>250</v>
      </c>
      <c r="B251" s="8">
        <f>'номера продуктов'!B251</f>
        <v>11</v>
      </c>
      <c r="C251" s="14" t="str">
        <f>'номера продуктов'!C251</f>
        <v>Крепкий алкоголь</v>
      </c>
      <c r="D251" s="14" t="str">
        <f>'номера продуктов'!D251</f>
        <v>ПК / ЛВЗ Кристалл-Лефортово / Промкомплект</v>
      </c>
      <c r="E251" s="8" t="str">
        <f>'номера продуктов'!E251</f>
        <v>В-25-1-500-Зимняя дорога</v>
      </c>
      <c r="F251" s="56">
        <f>'номера продуктов'!F251</f>
        <v>124050</v>
      </c>
      <c r="G251" s="8">
        <f>'номера продуктов'!G251</f>
        <v>11100250</v>
      </c>
      <c r="H251" s="8">
        <f>'номера продуктов'!H251</f>
        <v>500</v>
      </c>
      <c r="I251" s="14" t="str">
        <f>'номера продуктов'!I251</f>
        <v>500 мл Зимняя дорога</v>
      </c>
      <c r="J251" s="8">
        <f>'номера продуктов'!J251</f>
        <v>124050</v>
      </c>
      <c r="K251" s="14" t="str">
        <f>'номера продуктов'!K251</f>
        <v>В-25-1-500-Зимняя дорога</v>
      </c>
      <c r="L251" s="8" t="str">
        <f>'номера продуктов'!L251</f>
        <v>BB</v>
      </c>
      <c r="M251" s="8">
        <f>'номера продуктов'!M251</f>
        <v>10</v>
      </c>
      <c r="N251" s="8">
        <f>'номера продуктов'!N251</f>
        <v>395</v>
      </c>
      <c r="O251" s="8">
        <f>'номера продуктов'!O251</f>
        <v>1836</v>
      </c>
      <c r="P251" s="8" t="str">
        <f>'номера продуктов'!P251</f>
        <v>CTIN(i)6</v>
      </c>
      <c r="Q251" s="8">
        <f>'номера продуктов'!Q251</f>
        <v>6</v>
      </c>
      <c r="R251" s="11">
        <f>'номера продуктов'!R251</f>
        <v>1930</v>
      </c>
      <c r="S251" s="8">
        <f>'номера продуктов'!S251</f>
        <v>7</v>
      </c>
      <c r="T251" s="8">
        <f>'номера продуктов'!T251</f>
        <v>0</v>
      </c>
      <c r="U251" s="14">
        <f>'номера продуктов'!U251</f>
        <v>0</v>
      </c>
      <c r="V251" s="8">
        <f>'номера продуктов'!V251</f>
        <v>0</v>
      </c>
      <c r="W251" s="8">
        <f>'номера продуктов'!W251</f>
        <v>0</v>
      </c>
      <c r="X251" s="8">
        <f>'номера продуктов'!X251</f>
        <v>0</v>
      </c>
      <c r="Y251" s="8">
        <f>'номера продуктов'!Y251</f>
        <v>0</v>
      </c>
      <c r="Z251" s="8">
        <f>'номера продуктов'!Z251</f>
        <v>6</v>
      </c>
      <c r="AA251" s="8">
        <f>'номера продуктов'!AA251</f>
        <v>1</v>
      </c>
      <c r="AB251" s="8">
        <f>'номера продуктов'!AB251</f>
        <v>0</v>
      </c>
      <c r="AC251" s="8" t="str">
        <f>'номера продуктов'!AC251</f>
        <v>Бутылка стеклянная</v>
      </c>
      <c r="AD251" s="137">
        <f>'номера продуктов'!AD251</f>
        <v>0</v>
      </c>
      <c r="AE251" s="8">
        <f>'номера продуктов'!AE251</f>
        <v>0</v>
      </c>
      <c r="AF251" s="8" t="str">
        <f>'номера продуктов'!AF251</f>
        <v>ГОСТ 32131-2013</v>
      </c>
      <c r="AG251" s="8" t="str">
        <f>'номера продуктов'!AG251</f>
        <v>СТО 99982965-001-2008 с изменениями №1,2,3,4,5,6 от июля 2014г.</v>
      </c>
      <c r="AH251" s="13">
        <f>'номера продуктов'!AH251</f>
        <v>0</v>
      </c>
    </row>
    <row r="252" spans="1:34" s="16" customFormat="1" x14ac:dyDescent="0.2">
      <c r="A252" s="8">
        <f>'номера продуктов'!A252</f>
        <v>251</v>
      </c>
      <c r="B252" s="8">
        <f>'номера продуктов'!B252</f>
        <v>11</v>
      </c>
      <c r="C252" s="14" t="str">
        <f>'номера продуктов'!C252</f>
        <v>Крепкий алкоголь</v>
      </c>
      <c r="D252" s="14" t="str">
        <f>'номера продуктов'!D252</f>
        <v>ПК / ЛВЗ Кристалл-Лефортово / Промкомплект</v>
      </c>
      <c r="E252" s="8" t="str">
        <f>'номера продуктов'!E252</f>
        <v>В-28-2изм-500-ГОСТ</v>
      </c>
      <c r="F252" s="56">
        <f>'номера продуктов'!F252</f>
        <v>125350</v>
      </c>
      <c r="G252" s="8">
        <f>'номера продуктов'!G252</f>
        <v>11100251</v>
      </c>
      <c r="H252" s="8">
        <f>'номера продуктов'!H252</f>
        <v>500</v>
      </c>
      <c r="I252" s="14" t="str">
        <f>'номера продуктов'!I252</f>
        <v>500 мл ГОСТ</v>
      </c>
      <c r="J252" s="8">
        <f>'номера продуктов'!J252</f>
        <v>125350</v>
      </c>
      <c r="K252" s="14" t="str">
        <f>'номера продуктов'!K252</f>
        <v>В-28-2изм-500-ГОСТ</v>
      </c>
      <c r="L252" s="8" t="str">
        <f>'номера продуктов'!L252</f>
        <v>NNPB</v>
      </c>
      <c r="M252" s="8">
        <f>'номера продуктов'!M252</f>
        <v>10</v>
      </c>
      <c r="N252" s="8">
        <f>'номера продуктов'!N252</f>
        <v>280</v>
      </c>
      <c r="O252" s="8">
        <f>'номера продуктов'!O252</f>
        <v>2086</v>
      </c>
      <c r="P252" s="8" t="str">
        <f>'номера продуктов'!P252</f>
        <v>CTIN(i)7</v>
      </c>
      <c r="Q252" s="8">
        <f>'номера продуктов'!Q252</f>
        <v>7</v>
      </c>
      <c r="R252" s="11">
        <f>'номера продуктов'!R252</f>
        <v>2070</v>
      </c>
      <c r="S252" s="8" t="str">
        <f>'номера продуктов'!S252</f>
        <v>1+7</v>
      </c>
      <c r="T252" s="8">
        <f>'номера продуктов'!T252</f>
        <v>614</v>
      </c>
      <c r="U252" s="14">
        <f>'номера продуктов'!U252</f>
        <v>0</v>
      </c>
      <c r="V252" s="8">
        <f>'номера продуктов'!V252</f>
        <v>0</v>
      </c>
      <c r="W252" s="8">
        <f>'номера продуктов'!W252</f>
        <v>0</v>
      </c>
      <c r="X252" s="8">
        <f>'номера продуктов'!X252</f>
        <v>0</v>
      </c>
      <c r="Y252" s="8">
        <f>'номера продуктов'!Y252</f>
        <v>0</v>
      </c>
      <c r="Z252" s="8">
        <f>'номера продуктов'!Z252</f>
        <v>7</v>
      </c>
      <c r="AA252" s="8">
        <f>'номера продуктов'!AA252</f>
        <v>1</v>
      </c>
      <c r="AB252" s="8">
        <f>'номера продуктов'!AB252</f>
        <v>0</v>
      </c>
      <c r="AC252" s="8" t="str">
        <f>'номера продуктов'!AC252</f>
        <v>Бутылка стеклянная</v>
      </c>
      <c r="AD252" s="137">
        <f>'номера продуктов'!AD252</f>
        <v>0</v>
      </c>
      <c r="AE252" s="8">
        <f>'номера продуктов'!AE252</f>
        <v>0</v>
      </c>
      <c r="AF252" s="8" t="str">
        <f>'номера продуктов'!AF252</f>
        <v>ГОСТ 32131-2013</v>
      </c>
      <c r="AG252" s="8" t="str">
        <f>'номера продуктов'!AG252</f>
        <v>СТО 99982965-001-2008 с изменениями №1,2,3,4,5,6 от июля 2014г.</v>
      </c>
      <c r="AH252" s="13">
        <f>'номера продуктов'!AH252</f>
        <v>0</v>
      </c>
    </row>
    <row r="253" spans="1:34" s="16" customFormat="1" x14ac:dyDescent="0.2">
      <c r="A253" s="8">
        <f>'номера продуктов'!A253</f>
        <v>252</v>
      </c>
      <c r="B253" s="8">
        <f>'номера продуктов'!B253</f>
        <v>11</v>
      </c>
      <c r="C253" s="14" t="str">
        <f>'номера продуктов'!C253</f>
        <v>Крепкий алкоголь</v>
      </c>
      <c r="D253" s="14" t="str">
        <f>'номера продуктов'!D253</f>
        <v>ПК / ЛВЗ Кристалл-Лефортово / Промкомплект</v>
      </c>
      <c r="E253" s="8" t="str">
        <f>'номера продуктов'!E253</f>
        <v>В-28-2-750-Медаль</v>
      </c>
      <c r="F253" s="56">
        <f>'номера продуктов'!F253</f>
        <v>119875</v>
      </c>
      <c r="G253" s="8">
        <f>'номера продуктов'!G253</f>
        <v>11100252</v>
      </c>
      <c r="H253" s="8">
        <f>'номера продуктов'!H253</f>
        <v>750</v>
      </c>
      <c r="I253" s="14" t="str">
        <f>'номера продуктов'!I253</f>
        <v>750 мл Медаль</v>
      </c>
      <c r="J253" s="8">
        <f>'номера продуктов'!J253</f>
        <v>119875</v>
      </c>
      <c r="K253" s="14" t="str">
        <f>'номера продуктов'!K253</f>
        <v>В-28-2-750-Медаль</v>
      </c>
      <c r="L253" s="8" t="str">
        <f>'номера продуктов'!L253</f>
        <v>BB</v>
      </c>
      <c r="M253" s="8">
        <f>'номера продуктов'!M253</f>
        <v>10</v>
      </c>
      <c r="N253" s="8">
        <f>'номера продуктов'!N253</f>
        <v>480</v>
      </c>
      <c r="O253" s="8">
        <f>'номера продуктов'!O253</f>
        <v>1350</v>
      </c>
      <c r="P253" s="8" t="str">
        <f>'номера продуктов'!P253</f>
        <v>CTUP(i)6</v>
      </c>
      <c r="Q253" s="8">
        <f>'номера продуктов'!Q253</f>
        <v>6</v>
      </c>
      <c r="R253" s="11">
        <f>'номера продуктов'!R253</f>
        <v>1972</v>
      </c>
      <c r="S253" s="8">
        <f>'номера продуктов'!S253</f>
        <v>7</v>
      </c>
      <c r="T253" s="8">
        <f>'номера продуктов'!T253</f>
        <v>0</v>
      </c>
      <c r="U253" s="14">
        <f>'номера продуктов'!U253</f>
        <v>0</v>
      </c>
      <c r="V253" s="8">
        <f>'номера продуктов'!V253</f>
        <v>0</v>
      </c>
      <c r="W253" s="8">
        <f>'номера продуктов'!W253</f>
        <v>0</v>
      </c>
      <c r="X253" s="8">
        <f>'номера продуктов'!X253</f>
        <v>0</v>
      </c>
      <c r="Y253" s="8">
        <f>'номера продуктов'!Y253</f>
        <v>0</v>
      </c>
      <c r="Z253" s="8">
        <f>'номера продуктов'!Z253</f>
        <v>7</v>
      </c>
      <c r="AA253" s="8">
        <f>'номера продуктов'!AA253</f>
        <v>0</v>
      </c>
      <c r="AB253" s="8">
        <f>'номера продуктов'!AB253</f>
        <v>0</v>
      </c>
      <c r="AC253" s="8" t="str">
        <f>'номера продуктов'!AC253</f>
        <v>Бутылка стеклянная</v>
      </c>
      <c r="AD253" s="137">
        <f>'номера продуктов'!AD253</f>
        <v>0</v>
      </c>
      <c r="AE253" s="8">
        <f>'номера продуктов'!AE253</f>
        <v>0</v>
      </c>
      <c r="AF253" s="8" t="str">
        <f>'номера продуктов'!AF253</f>
        <v>ГОСТ 32131-2013</v>
      </c>
      <c r="AG253" s="8" t="str">
        <f>'номера продуктов'!AG253</f>
        <v>СТО 99982965-001-2008 с изменениями №1,2,3,4,5,6 от июля 2014г.</v>
      </c>
      <c r="AH253" s="13">
        <f>'номера продуктов'!AH253</f>
        <v>0</v>
      </c>
    </row>
    <row r="254" spans="1:34" s="16" customFormat="1" x14ac:dyDescent="0.2">
      <c r="A254" s="8">
        <f>'номера продуктов'!A254</f>
        <v>253</v>
      </c>
      <c r="B254" s="8">
        <f>'номера продуктов'!B254</f>
        <v>11</v>
      </c>
      <c r="C254" s="14" t="str">
        <f>'номера продуктов'!C254</f>
        <v>Крепкий алкоголь</v>
      </c>
      <c r="D254" s="14" t="str">
        <f>'номера продуктов'!D254</f>
        <v>Приоритет</v>
      </c>
      <c r="E254" s="8" t="str">
        <f>'номера продуктов'!E254</f>
        <v>В-31-3-500-Русский путь</v>
      </c>
      <c r="F254" s="56">
        <f>'номера продуктов'!F254</f>
        <v>124850</v>
      </c>
      <c r="G254" s="8">
        <f>'номера продуктов'!G254</f>
        <v>11100253</v>
      </c>
      <c r="H254" s="8">
        <f>'номера продуктов'!H254</f>
        <v>500</v>
      </c>
      <c r="I254" s="14" t="str">
        <f>'номера продуктов'!I254</f>
        <v>500 мл Русский путь</v>
      </c>
      <c r="J254" s="8">
        <f>'номера продуктов'!J254</f>
        <v>124850</v>
      </c>
      <c r="K254" s="14" t="str">
        <f>'номера продуктов'!K254</f>
        <v>В-31-3-500-Русский путь</v>
      </c>
      <c r="L254" s="8" t="str">
        <f>'номера продуктов'!L254</f>
        <v>BB</v>
      </c>
      <c r="M254" s="8">
        <f>'номера продуктов'!M254</f>
        <v>10</v>
      </c>
      <c r="N254" s="8">
        <f>'номера продуктов'!N254</f>
        <v>375</v>
      </c>
      <c r="O254" s="8">
        <f>'номера продуктов'!O254</f>
        <v>1398</v>
      </c>
      <c r="P254" s="8" t="str">
        <f>'номера продуктов'!P254</f>
        <v>CTINCL(i)6</v>
      </c>
      <c r="Q254" s="8">
        <f>'номера продуктов'!Q254</f>
        <v>6</v>
      </c>
      <c r="R254" s="11">
        <f>'номера продуктов'!R254</f>
        <v>1710</v>
      </c>
      <c r="S254" s="8" t="str">
        <f>'номера продуктов'!S254</f>
        <v>1+6</v>
      </c>
      <c r="T254" s="8">
        <f>'номера продуктов'!T254</f>
        <v>0</v>
      </c>
      <c r="U254" s="14">
        <f>'номера продуктов'!U254</f>
        <v>0</v>
      </c>
      <c r="V254" s="8">
        <f>'номера продуктов'!V254</f>
        <v>0</v>
      </c>
      <c r="W254" s="8">
        <f>'номера продуктов'!W254</f>
        <v>0</v>
      </c>
      <c r="X254" s="8">
        <f>'номера продуктов'!X254</f>
        <v>0</v>
      </c>
      <c r="Y254" s="8">
        <f>'номера продуктов'!Y254</f>
        <v>0</v>
      </c>
      <c r="Z254" s="8">
        <f>'номера продуктов'!Z254</f>
        <v>6</v>
      </c>
      <c r="AA254" s="8">
        <f>'номера продуктов'!AA254</f>
        <v>1</v>
      </c>
      <c r="AB254" s="8">
        <f>'номера продуктов'!AB254</f>
        <v>0</v>
      </c>
      <c r="AC254" s="8" t="str">
        <f>'номера продуктов'!AC254</f>
        <v>Бутылка стеклянная</v>
      </c>
      <c r="AD254" s="137">
        <f>'номера продуктов'!AD254</f>
        <v>0</v>
      </c>
      <c r="AE254" s="8">
        <f>'номера продуктов'!AE254</f>
        <v>0</v>
      </c>
      <c r="AF254" s="8" t="str">
        <f>'номера продуктов'!AF254</f>
        <v>ГОСТ 32131-2013</v>
      </c>
      <c r="AG254" s="8" t="str">
        <f>'номера продуктов'!AG254</f>
        <v>СТО 99982965-001-2008 с изменениями №1,2,3,4,5,6 от июля 2014г.</v>
      </c>
      <c r="AH254" s="13">
        <f>'номера продуктов'!AH254</f>
        <v>0</v>
      </c>
    </row>
    <row r="255" spans="1:34" s="16" customFormat="1" x14ac:dyDescent="0.2">
      <c r="A255" s="8">
        <f>'номера продуктов'!A255</f>
        <v>254</v>
      </c>
      <c r="B255" s="8">
        <f>'номера продуктов'!B255</f>
        <v>11</v>
      </c>
      <c r="C255" s="14" t="str">
        <f>'номера продуктов'!C255</f>
        <v>Крепкий алкоголь</v>
      </c>
      <c r="D255" s="14" t="str">
        <f>'номера продуктов'!D255</f>
        <v>Приоритет</v>
      </c>
      <c r="E255" s="8" t="str">
        <f>'номера продуктов'!E255</f>
        <v>В-31-3-500-Русский путь</v>
      </c>
      <c r="F255" s="56">
        <f>'номера продуктов'!F255</f>
        <v>124850</v>
      </c>
      <c r="G255" s="8">
        <f>'номера продуктов'!G255</f>
        <v>11100254</v>
      </c>
      <c r="H255" s="8">
        <f>'номера продуктов'!H255</f>
        <v>500</v>
      </c>
      <c r="I255" s="14" t="str">
        <f>'номера продуктов'!I255</f>
        <v>500 мл Русский путь</v>
      </c>
      <c r="J255" s="8">
        <f>'номера продуктов'!J255</f>
        <v>124850</v>
      </c>
      <c r="K255" s="14" t="str">
        <f>'номера продуктов'!K255</f>
        <v>В-31-3-500-Русский путь</v>
      </c>
      <c r="L255" s="8" t="str">
        <f>'номера продуктов'!L255</f>
        <v>BB</v>
      </c>
      <c r="M255" s="8">
        <f>'номера продуктов'!M255</f>
        <v>10</v>
      </c>
      <c r="N255" s="8">
        <f>'номера продуктов'!N255</f>
        <v>375</v>
      </c>
      <c r="O255" s="8">
        <f>'номера продуктов'!O255</f>
        <v>1631</v>
      </c>
      <c r="P255" s="8" t="str">
        <f>'номера продуктов'!P255</f>
        <v>CTINCL(i)7</v>
      </c>
      <c r="Q255" s="8">
        <f>'номера продуктов'!Q255</f>
        <v>7</v>
      </c>
      <c r="R255" s="11">
        <f>'номера продуктов'!R255</f>
        <v>1970</v>
      </c>
      <c r="S255" s="8" t="str">
        <f>'номера продуктов'!S255</f>
        <v>1+7</v>
      </c>
      <c r="T255" s="8">
        <f>'номера продуктов'!T255</f>
        <v>0</v>
      </c>
      <c r="U255" s="14">
        <f>'номера продуктов'!U255</f>
        <v>0</v>
      </c>
      <c r="V255" s="8">
        <f>'номера продуктов'!V255</f>
        <v>0</v>
      </c>
      <c r="W255" s="8">
        <f>'номера продуктов'!W255</f>
        <v>0</v>
      </c>
      <c r="X255" s="8">
        <f>'номера продуктов'!X255</f>
        <v>0</v>
      </c>
      <c r="Y255" s="8">
        <f>'номера продуктов'!Y255</f>
        <v>0</v>
      </c>
      <c r="Z255" s="8">
        <f>'номера продуктов'!Z255</f>
        <v>7</v>
      </c>
      <c r="AA255" s="8">
        <f>'номера продуктов'!AA255</f>
        <v>1</v>
      </c>
      <c r="AB255" s="8">
        <f>'номера продуктов'!AB255</f>
        <v>0</v>
      </c>
      <c r="AC255" s="8" t="str">
        <f>'номера продуктов'!AC255</f>
        <v>Бутылка стеклянная</v>
      </c>
      <c r="AD255" s="137">
        <f>'номера продуктов'!AD255</f>
        <v>0</v>
      </c>
      <c r="AE255" s="8">
        <f>'номера продуктов'!AE255</f>
        <v>0</v>
      </c>
      <c r="AF255" s="8" t="str">
        <f>'номера продуктов'!AF255</f>
        <v>ГОСТ 32131-2013</v>
      </c>
      <c r="AG255" s="8" t="str">
        <f>'номера продуктов'!AG255</f>
        <v>СТО 99982965-001-2008 с изменениями №1,2,3,4,5,6 от июля 2014г.</v>
      </c>
      <c r="AH255" s="13">
        <f>'номера продуктов'!AH255</f>
        <v>0</v>
      </c>
    </row>
    <row r="256" spans="1:34" s="16" customFormat="1" x14ac:dyDescent="0.2">
      <c r="A256" s="8">
        <f>'номера продуктов'!A256</f>
        <v>255</v>
      </c>
      <c r="B256" s="8">
        <f>'номера продуктов'!B256</f>
        <v>11</v>
      </c>
      <c r="C256" s="14" t="str">
        <f>'номера продуктов'!C256</f>
        <v>Крепкий алкоголь</v>
      </c>
      <c r="D256" s="14" t="str">
        <f>'номера продуктов'!D256</f>
        <v>Приоритет</v>
      </c>
      <c r="E256" s="8" t="str">
        <f>'номера продуктов'!E256</f>
        <v>В-31-3-1000-Русский путь</v>
      </c>
      <c r="F256" s="56">
        <f>'номера продуктов'!F256</f>
        <v>124799</v>
      </c>
      <c r="G256" s="8">
        <f>'номера продуктов'!G256</f>
        <v>11100255</v>
      </c>
      <c r="H256" s="8">
        <f>'номера продуктов'!H256</f>
        <v>1000</v>
      </c>
      <c r="I256" s="14" t="str">
        <f>'номера продуктов'!I256</f>
        <v>1000 мл Русский путь</v>
      </c>
      <c r="J256" s="8">
        <f>'номера продуктов'!J256</f>
        <v>124799</v>
      </c>
      <c r="K256" s="14" t="str">
        <f>'номера продуктов'!K256</f>
        <v>В-31-3-1000-Русский путь</v>
      </c>
      <c r="L256" s="8" t="str">
        <f>'номера продуктов'!L256</f>
        <v>BB</v>
      </c>
      <c r="M256" s="8">
        <f>'номера продуктов'!M256</f>
        <v>10</v>
      </c>
      <c r="N256" s="8">
        <f>'номера продуктов'!N256</f>
        <v>580</v>
      </c>
      <c r="O256" s="8">
        <f>'номера продуктов'!O256</f>
        <v>900</v>
      </c>
      <c r="P256" s="8" t="str">
        <f>'номера продуктов'!P256</f>
        <v>CTUP(i)6</v>
      </c>
      <c r="Q256" s="8">
        <f>'номера продуктов'!Q256</f>
        <v>6</v>
      </c>
      <c r="R256" s="11">
        <f>'номера продуктов'!R256</f>
        <v>2005</v>
      </c>
      <c r="S256" s="8">
        <f>'номера продуктов'!S256</f>
        <v>7</v>
      </c>
      <c r="T256" s="8">
        <f>'номера продуктов'!T256</f>
        <v>0</v>
      </c>
      <c r="U256" s="14">
        <f>'номера продуктов'!U256</f>
        <v>0</v>
      </c>
      <c r="V256" s="8">
        <f>'номера продуктов'!V256</f>
        <v>0</v>
      </c>
      <c r="W256" s="8">
        <f>'номера продуктов'!W256</f>
        <v>0</v>
      </c>
      <c r="X256" s="8">
        <f>'номера продуктов'!X256</f>
        <v>0</v>
      </c>
      <c r="Y256" s="8">
        <f>'номера продуктов'!Y256</f>
        <v>0</v>
      </c>
      <c r="Z256" s="8">
        <f>'номера продуктов'!Z256</f>
        <v>7</v>
      </c>
      <c r="AA256" s="8">
        <f>'номера продуктов'!AA256</f>
        <v>0</v>
      </c>
      <c r="AB256" s="8">
        <f>'номера продуктов'!AB256</f>
        <v>0</v>
      </c>
      <c r="AC256" s="8" t="str">
        <f>'номера продуктов'!AC256</f>
        <v>Бутылка стеклянная</v>
      </c>
      <c r="AD256" s="137">
        <f>'номера продуктов'!AD256</f>
        <v>0</v>
      </c>
      <c r="AE256" s="8">
        <f>'номера продуктов'!AE256</f>
        <v>0</v>
      </c>
      <c r="AF256" s="8" t="str">
        <f>'номера продуктов'!AF256</f>
        <v>ГОСТ 32131-2013</v>
      </c>
      <c r="AG256" s="8" t="str">
        <f>'номера продуктов'!AG256</f>
        <v>СТО 99982965-001-2008 с изменениями №1,2,3,4,5,6 от июля 2014г.</v>
      </c>
      <c r="AH256" s="13">
        <f>'номера продуктов'!AH256</f>
        <v>0</v>
      </c>
    </row>
    <row r="257" spans="1:34" s="16" customFormat="1" x14ac:dyDescent="0.2">
      <c r="A257" s="8">
        <f>'номера продуктов'!A257</f>
        <v>256</v>
      </c>
      <c r="B257" s="8">
        <f>'номера продуктов'!B257</f>
        <v>11</v>
      </c>
      <c r="C257" s="14" t="str">
        <f>'номера продуктов'!C257</f>
        <v>Крепкий алкоголь</v>
      </c>
      <c r="D257" s="14" t="str">
        <f>'номера продуктов'!D257</f>
        <v>Сордис</v>
      </c>
      <c r="E257" s="8" t="str">
        <f>'номера продуктов'!E257</f>
        <v>В-28-2-250-FLS</v>
      </c>
      <c r="F257" s="56">
        <f>'номера продуктов'!F257</f>
        <v>123825</v>
      </c>
      <c r="G257" s="8">
        <f>'номера продуктов'!G257</f>
        <v>11100256</v>
      </c>
      <c r="H257" s="8">
        <f>'номера продуктов'!H257</f>
        <v>250</v>
      </c>
      <c r="I257" s="14" t="str">
        <f>'номера продуктов'!I257</f>
        <v>250 мл FLS</v>
      </c>
      <c r="J257" s="8">
        <f>'номера продуктов'!J257</f>
        <v>123825</v>
      </c>
      <c r="K257" s="14" t="str">
        <f>'номера продуктов'!K257</f>
        <v>В-28-2-250-FLS</v>
      </c>
      <c r="L257" s="8" t="str">
        <f>'номера продуктов'!L257</f>
        <v>BB</v>
      </c>
      <c r="M257" s="8">
        <f>'номера продуктов'!M257</f>
        <v>10</v>
      </c>
      <c r="N257" s="8">
        <f>'номера продуктов'!N257</f>
        <v>300</v>
      </c>
      <c r="O257" s="8">
        <f>'номера продуктов'!O257</f>
        <v>2262</v>
      </c>
      <c r="P257" s="8" t="str">
        <f>'номера продуктов'!P257</f>
        <v>CTUP(i)6</v>
      </c>
      <c r="Q257" s="8">
        <f>'номера продуктов'!Q257</f>
        <v>6</v>
      </c>
      <c r="R257" s="11">
        <f>'номера продуктов'!R257</f>
        <v>1444</v>
      </c>
      <c r="S257" s="8">
        <f>'номера продуктов'!S257</f>
        <v>7</v>
      </c>
      <c r="T257" s="8">
        <f>'номера продуктов'!T257</f>
        <v>0</v>
      </c>
      <c r="U257" s="14" t="str">
        <f>'номера продуктов'!U257</f>
        <v>стрепповка</v>
      </c>
      <c r="V257" s="8">
        <f>'номера продуктов'!V257</f>
        <v>0</v>
      </c>
      <c r="W257" s="8">
        <f>'номера продуктов'!W257</f>
        <v>0</v>
      </c>
      <c r="X257" s="8">
        <f>'номера продуктов'!X257</f>
        <v>0</v>
      </c>
      <c r="Y257" s="8">
        <f>'номера продуктов'!Y257</f>
        <v>0</v>
      </c>
      <c r="Z257" s="8">
        <f>'номера продуктов'!Z257</f>
        <v>7</v>
      </c>
      <c r="AA257" s="8">
        <f>'номера продуктов'!AA257</f>
        <v>0</v>
      </c>
      <c r="AB257" s="8">
        <f>'номера продуктов'!AB257</f>
        <v>0</v>
      </c>
      <c r="AC257" s="8" t="str">
        <f>'номера продуктов'!AC257</f>
        <v>Бутылка стеклянная</v>
      </c>
      <c r="AD257" s="137">
        <f>'номера продуктов'!AD257</f>
        <v>0</v>
      </c>
      <c r="AE257" s="8">
        <f>'номера продуктов'!AE257</f>
        <v>0</v>
      </c>
      <c r="AF257" s="8" t="str">
        <f>'номера продуктов'!AF257</f>
        <v>ГОСТ 32131-2013</v>
      </c>
      <c r="AG257" s="8" t="str">
        <f>'номера продуктов'!AG257</f>
        <v>СТО 99982965-001-2008 с изменениями №1,2,3,4,5,6 от июля 2014г.</v>
      </c>
      <c r="AH257" s="13">
        <f>'номера продуктов'!AH257</f>
        <v>0</v>
      </c>
    </row>
    <row r="258" spans="1:34" s="16" customFormat="1" x14ac:dyDescent="0.2">
      <c r="A258" s="8">
        <f>'номера продуктов'!A258</f>
        <v>257</v>
      </c>
      <c r="B258" s="8">
        <f>'номера продуктов'!B258</f>
        <v>11</v>
      </c>
      <c r="C258" s="14" t="str">
        <f>'номера продуктов'!C258</f>
        <v>Крепкий алкоголь</v>
      </c>
      <c r="D258" s="14" t="str">
        <f>'номера продуктов'!D258</f>
        <v>Сордис</v>
      </c>
      <c r="E258" s="8" t="str">
        <f>'номера продуктов'!E258</f>
        <v>В-28-1-250-Фляга</v>
      </c>
      <c r="F258" s="56">
        <f>'номера продуктов'!F258</f>
        <v>112725</v>
      </c>
      <c r="G258" s="8">
        <f>'номера продуктов'!G258</f>
        <v>11100257</v>
      </c>
      <c r="H258" s="8">
        <f>'номера продуктов'!H258</f>
        <v>250</v>
      </c>
      <c r="I258" s="14" t="str">
        <f>'номера продуктов'!I258</f>
        <v>250 мл Фляга</v>
      </c>
      <c r="J258" s="8">
        <f>'номера продуктов'!J258</f>
        <v>112725</v>
      </c>
      <c r="K258" s="14" t="str">
        <f>'номера продуктов'!K258</f>
        <v>В-28-1-250-Фляга</v>
      </c>
      <c r="L258" s="8" t="str">
        <f>'номера продуктов'!L258</f>
        <v>BB</v>
      </c>
      <c r="M258" s="8">
        <f>'номера продуктов'!M258</f>
        <v>10</v>
      </c>
      <c r="N258" s="8">
        <f>'номера продуктов'!N258</f>
        <v>265</v>
      </c>
      <c r="O258" s="8">
        <f>'номера продуктов'!O258</f>
        <v>3072</v>
      </c>
      <c r="P258" s="8" t="str">
        <f>'номера продуктов'!P258</f>
        <v>CTUP(i)8</v>
      </c>
      <c r="Q258" s="8">
        <f>'номера продуктов'!Q258</f>
        <v>8</v>
      </c>
      <c r="R258" s="11">
        <f>'номера продуктов'!R258</f>
        <v>1575</v>
      </c>
      <c r="S258" s="8">
        <f>'номера продуктов'!S258</f>
        <v>9</v>
      </c>
      <c r="T258" s="8">
        <f>'номера продуктов'!T258</f>
        <v>0</v>
      </c>
      <c r="U258" s="14" t="str">
        <f>'номера продуктов'!U258</f>
        <v>стрепповка</v>
      </c>
      <c r="V258" s="8">
        <f>'номера продуктов'!V258</f>
        <v>0</v>
      </c>
      <c r="W258" s="8">
        <f>'номера продуктов'!W258</f>
        <v>0</v>
      </c>
      <c r="X258" s="8">
        <f>'номера продуктов'!X258</f>
        <v>0</v>
      </c>
      <c r="Y258" s="8">
        <f>'номера продуктов'!Y258</f>
        <v>0</v>
      </c>
      <c r="Z258" s="8">
        <f>'номера продуктов'!Z258</f>
        <v>9</v>
      </c>
      <c r="AA258" s="8">
        <f>'номера продуктов'!AA258</f>
        <v>0</v>
      </c>
      <c r="AB258" s="8">
        <f>'номера продуктов'!AB258</f>
        <v>0</v>
      </c>
      <c r="AC258" s="8" t="str">
        <f>'номера продуктов'!AC258</f>
        <v>Бутылка стеклянная</v>
      </c>
      <c r="AD258" s="137">
        <f>'номера продуктов'!AD258</f>
        <v>0</v>
      </c>
      <c r="AE258" s="8">
        <f>'номера продуктов'!AE258</f>
        <v>0</v>
      </c>
      <c r="AF258" s="8" t="str">
        <f>'номера продуктов'!AF258</f>
        <v>ГОСТ 32131-2013</v>
      </c>
      <c r="AG258" s="8" t="str">
        <f>'номера продуктов'!AG258</f>
        <v>СТО 99982965-001-2008 с изменениями №1,2,3,4,5,6 от июля 2014г.</v>
      </c>
      <c r="AH258" s="13">
        <f>'номера продуктов'!AH258</f>
        <v>0</v>
      </c>
    </row>
    <row r="259" spans="1:34" s="16" customFormat="1" x14ac:dyDescent="0.2">
      <c r="A259" s="8">
        <f>'номера продуктов'!A259</f>
        <v>258</v>
      </c>
      <c r="B259" s="8">
        <f>'номера продуктов'!B259</f>
        <v>11</v>
      </c>
      <c r="C259" s="14" t="str">
        <f>'номера продуктов'!C259</f>
        <v>Крепкий алкоголь</v>
      </c>
      <c r="D259" s="14" t="str">
        <f>'номера продуктов'!D259</f>
        <v>Сордис</v>
      </c>
      <c r="E259" s="8" t="str">
        <f>'номера продуктов'!E259</f>
        <v>В-28-1-250-Фляга</v>
      </c>
      <c r="F259" s="56">
        <f>'номера продуктов'!F259</f>
        <v>112725</v>
      </c>
      <c r="G259" s="8">
        <f>'номера продуктов'!G259</f>
        <v>11100258</v>
      </c>
      <c r="H259" s="8">
        <f>'номера продуктов'!H259</f>
        <v>250</v>
      </c>
      <c r="I259" s="14" t="str">
        <f>'номера продуктов'!I259</f>
        <v>250 мл Фляга</v>
      </c>
      <c r="J259" s="8">
        <f>'номера продуктов'!J259</f>
        <v>112725</v>
      </c>
      <c r="K259" s="14" t="str">
        <f>'номера продуктов'!K259</f>
        <v>В-28-1-250-Фляга</v>
      </c>
      <c r="L259" s="8" t="str">
        <f>'номера продуктов'!L259</f>
        <v>BB</v>
      </c>
      <c r="M259" s="8">
        <f>'номера продуктов'!M259</f>
        <v>10</v>
      </c>
      <c r="N259" s="8">
        <f>'номера продуктов'!N259</f>
        <v>265</v>
      </c>
      <c r="O259" s="8">
        <f>'номера продуктов'!O259</f>
        <v>3456</v>
      </c>
      <c r="P259" s="8" t="str">
        <f>'номера продуктов'!P259</f>
        <v>CTUP(i)9</v>
      </c>
      <c r="Q259" s="8">
        <f>'номера продуктов'!Q259</f>
        <v>9</v>
      </c>
      <c r="R259" s="11">
        <f>'номера продуктов'!R259</f>
        <v>1750</v>
      </c>
      <c r="S259" s="8">
        <f>'номера продуктов'!S259</f>
        <v>10</v>
      </c>
      <c r="T259" s="8">
        <f>'номера продуктов'!T259</f>
        <v>0</v>
      </c>
      <c r="U259" s="14" t="str">
        <f>'номера продуктов'!U259</f>
        <v>стрепповка</v>
      </c>
      <c r="V259" s="8">
        <f>'номера продуктов'!V259</f>
        <v>0</v>
      </c>
      <c r="W259" s="8">
        <f>'номера продуктов'!W259</f>
        <v>0</v>
      </c>
      <c r="X259" s="8">
        <f>'номера продуктов'!X259</f>
        <v>0</v>
      </c>
      <c r="Y259" s="8">
        <f>'номера продуктов'!Y259</f>
        <v>0</v>
      </c>
      <c r="Z259" s="8">
        <f>'номера продуктов'!Z259</f>
        <v>10</v>
      </c>
      <c r="AA259" s="8">
        <f>'номера продуктов'!AA259</f>
        <v>0</v>
      </c>
      <c r="AB259" s="8">
        <f>'номера продуктов'!AB259</f>
        <v>0</v>
      </c>
      <c r="AC259" s="8" t="str">
        <f>'номера продуктов'!AC259</f>
        <v>Бутылка стеклянная</v>
      </c>
      <c r="AD259" s="137">
        <f>'номера продуктов'!AD259</f>
        <v>0</v>
      </c>
      <c r="AE259" s="8">
        <f>'номера продуктов'!AE259</f>
        <v>0</v>
      </c>
      <c r="AF259" s="8" t="str">
        <f>'номера продуктов'!AF259</f>
        <v>ГОСТ 32131-2013</v>
      </c>
      <c r="AG259" s="8" t="str">
        <f>'номера продуктов'!AG259</f>
        <v>СТО 99982965-001-2008 с изменениями №1,2,3,4,5,6 от июля 2014г.</v>
      </c>
      <c r="AH259" s="13">
        <f>'номера продуктов'!AH259</f>
        <v>0</v>
      </c>
    </row>
    <row r="260" spans="1:34" s="16" customFormat="1" x14ac:dyDescent="0.2">
      <c r="A260" s="8">
        <f>'номера продуктов'!A260</f>
        <v>259</v>
      </c>
      <c r="B260" s="8">
        <f>'номера продуктов'!B260</f>
        <v>11</v>
      </c>
      <c r="C260" s="14" t="str">
        <f>'номера продуктов'!C260</f>
        <v>Крепкий алкоголь</v>
      </c>
      <c r="D260" s="14" t="str">
        <f>'номера продуктов'!D260</f>
        <v>Сордис</v>
      </c>
      <c r="E260" s="8" t="str">
        <f>'номера продуктов'!E260</f>
        <v>В-28-1-250-РС</v>
      </c>
      <c r="F260" s="56">
        <f>'номера продуктов'!F260</f>
        <v>123725</v>
      </c>
      <c r="G260" s="8">
        <f>'номера продуктов'!G260</f>
        <v>11100259</v>
      </c>
      <c r="H260" s="8">
        <f>'номера продуктов'!H260</f>
        <v>250</v>
      </c>
      <c r="I260" s="14" t="str">
        <f>'номера продуктов'!I260</f>
        <v>250 мл РС</v>
      </c>
      <c r="J260" s="8">
        <f>'номера продуктов'!J260</f>
        <v>123725</v>
      </c>
      <c r="K260" s="14" t="str">
        <f>'номера продуктов'!K260</f>
        <v>В-28-1-250-РС</v>
      </c>
      <c r="L260" s="8" t="str">
        <f>'номера продуктов'!L260</f>
        <v>BB</v>
      </c>
      <c r="M260" s="8">
        <f>'номера продуктов'!M260</f>
        <v>10</v>
      </c>
      <c r="N260" s="8">
        <f>'номера продуктов'!N260</f>
        <v>280</v>
      </c>
      <c r="O260" s="8">
        <f>'номера продуктов'!O260</f>
        <v>2688</v>
      </c>
      <c r="P260" s="8" t="str">
        <f>'номера продуктов'!P260</f>
        <v>CTUP(i)8</v>
      </c>
      <c r="Q260" s="8">
        <f>'номера продуктов'!Q260</f>
        <v>8</v>
      </c>
      <c r="R260" s="11">
        <f>'номера продуктов'!R260</f>
        <v>1610</v>
      </c>
      <c r="S260" s="8">
        <f>'номера продуктов'!S260</f>
        <v>9</v>
      </c>
      <c r="T260" s="8">
        <f>'номера продуктов'!T260</f>
        <v>0</v>
      </c>
      <c r="U260" s="14">
        <f>'номера продуктов'!U260</f>
        <v>0</v>
      </c>
      <c r="V260" s="8">
        <f>'номера продуктов'!V260</f>
        <v>0</v>
      </c>
      <c r="W260" s="8">
        <f>'номера продуктов'!W260</f>
        <v>0</v>
      </c>
      <c r="X260" s="8">
        <f>'номера продуктов'!X260</f>
        <v>0</v>
      </c>
      <c r="Y260" s="8">
        <f>'номера продуктов'!Y260</f>
        <v>0</v>
      </c>
      <c r="Z260" s="8">
        <f>'номера продуктов'!Z260</f>
        <v>9</v>
      </c>
      <c r="AA260" s="8">
        <f>'номера продуктов'!AA260</f>
        <v>0</v>
      </c>
      <c r="AB260" s="8">
        <f>'номера продуктов'!AB260</f>
        <v>0</v>
      </c>
      <c r="AC260" s="8" t="str">
        <f>'номера продуктов'!AC260</f>
        <v>Бутылка стеклянная</v>
      </c>
      <c r="AD260" s="137">
        <f>'номера продуктов'!AD260</f>
        <v>0</v>
      </c>
      <c r="AE260" s="8">
        <f>'номера продуктов'!AE260</f>
        <v>0</v>
      </c>
      <c r="AF260" s="8" t="str">
        <f>'номера продуктов'!AF260</f>
        <v>ГОСТ 32131-2013</v>
      </c>
      <c r="AG260" s="8" t="str">
        <f>'номера продуктов'!AG260</f>
        <v>СТО 99982965-001-2008 с изменениями №1,2,3,4,5,6 от июля 2014г.</v>
      </c>
      <c r="AH260" s="13">
        <f>'номера продуктов'!AH260</f>
        <v>0</v>
      </c>
    </row>
    <row r="261" spans="1:34" s="16" customFormat="1" x14ac:dyDescent="0.2">
      <c r="A261" s="8">
        <f>'номера продуктов'!A261</f>
        <v>260</v>
      </c>
      <c r="B261" s="8">
        <f>'номера продуктов'!B261</f>
        <v>11</v>
      </c>
      <c r="C261" s="14" t="str">
        <f>'номера продуктов'!C261</f>
        <v>Крепкий алкоголь</v>
      </c>
      <c r="D261" s="14" t="str">
        <f>'номера продуктов'!D261</f>
        <v>Сордис</v>
      </c>
      <c r="E261" s="8" t="str">
        <f>'номера продуктов'!E261</f>
        <v>В-28-1-250-Фляга</v>
      </c>
      <c r="F261" s="56">
        <f>'номера продуктов'!F261</f>
        <v>112725</v>
      </c>
      <c r="G261" s="8">
        <f>'номера продуктов'!G261</f>
        <v>11100260</v>
      </c>
      <c r="H261" s="8">
        <f>'номера продуктов'!H261</f>
        <v>250</v>
      </c>
      <c r="I261" s="14" t="str">
        <f>'номера продуктов'!I261</f>
        <v>250 мл Фляга</v>
      </c>
      <c r="J261" s="8">
        <f>'номера продуктов'!J261</f>
        <v>112725</v>
      </c>
      <c r="K261" s="14" t="str">
        <f>'номера продуктов'!K261</f>
        <v>В-28-1-250-Фляга</v>
      </c>
      <c r="L261" s="8" t="str">
        <f>'номера продуктов'!L261</f>
        <v>BB</v>
      </c>
      <c r="M261" s="8">
        <f>'номера продуктов'!M261</f>
        <v>10</v>
      </c>
      <c r="N261" s="8">
        <f>'номера продуктов'!N261</f>
        <v>265</v>
      </c>
      <c r="O261" s="8">
        <f>'номера продуктов'!O261</f>
        <v>2688</v>
      </c>
      <c r="P261" s="8" t="str">
        <f>'номера продуктов'!P261</f>
        <v>CTUP(i)7</v>
      </c>
      <c r="Q261" s="8">
        <f>'номера продуктов'!Q261</f>
        <v>7</v>
      </c>
      <c r="R261" s="11">
        <f>'номера продуктов'!R261</f>
        <v>1400</v>
      </c>
      <c r="S261" s="8">
        <f>'номера продуктов'!S261</f>
        <v>8</v>
      </c>
      <c r="T261" s="8">
        <f>'номера продуктов'!T261</f>
        <v>0</v>
      </c>
      <c r="U261" s="14" t="str">
        <f>'номера продуктов'!U261</f>
        <v>стрепповка</v>
      </c>
      <c r="V261" s="8">
        <f>'номера продуктов'!V261</f>
        <v>0</v>
      </c>
      <c r="W261" s="8">
        <f>'номера продуктов'!W261</f>
        <v>0</v>
      </c>
      <c r="X261" s="8">
        <f>'номера продуктов'!X261</f>
        <v>0</v>
      </c>
      <c r="Y261" s="8">
        <f>'номера продуктов'!Y261</f>
        <v>0</v>
      </c>
      <c r="Z261" s="8">
        <f>'номера продуктов'!Z261</f>
        <v>8</v>
      </c>
      <c r="AA261" s="8">
        <f>'номера продуктов'!AA261</f>
        <v>0</v>
      </c>
      <c r="AB261" s="8">
        <f>'номера продуктов'!AB261</f>
        <v>0</v>
      </c>
      <c r="AC261" s="8" t="str">
        <f>'номера продуктов'!AC261</f>
        <v>Бутылка стеклянная</v>
      </c>
      <c r="AD261" s="137">
        <f>'номера продуктов'!AD261</f>
        <v>0</v>
      </c>
      <c r="AE261" s="8">
        <f>'номера продуктов'!AE261</f>
        <v>0</v>
      </c>
      <c r="AF261" s="8" t="str">
        <f>'номера продуктов'!AF261</f>
        <v>ГОСТ 32131-2013</v>
      </c>
      <c r="AG261" s="8" t="str">
        <f>'номера продуктов'!AG261</f>
        <v>СТО 99982965-001-2008 с изменениями №1,2,3,4,5,6 от июля 2014г.</v>
      </c>
      <c r="AH261" s="13">
        <f>'номера продуктов'!AH261</f>
        <v>0</v>
      </c>
    </row>
    <row r="262" spans="1:34" s="16" customFormat="1" x14ac:dyDescent="0.2">
      <c r="A262" s="8">
        <f>'номера продуктов'!A262</f>
        <v>261</v>
      </c>
      <c r="B262" s="8">
        <f>'номера продуктов'!B262</f>
        <v>11</v>
      </c>
      <c r="C262" s="14" t="str">
        <f>'номера продуктов'!C262</f>
        <v>Крепкий алкоголь</v>
      </c>
      <c r="D262" s="14" t="str">
        <f>'номера продуктов'!D262</f>
        <v>Гласс Декор</v>
      </c>
      <c r="E262" s="8" t="str">
        <f>'номера продуктов'!E262</f>
        <v>П-29-Бизм-750-Марсель</v>
      </c>
      <c r="F262" s="56">
        <f>'номера продуктов'!F262</f>
        <v>109675</v>
      </c>
      <c r="G262" s="8">
        <f>'номера продуктов'!G262</f>
        <v>11100261</v>
      </c>
      <c r="H262" s="8">
        <f>'номера продуктов'!H262</f>
        <v>750</v>
      </c>
      <c r="I262" s="14" t="str">
        <f>'номера продуктов'!I262</f>
        <v>750 мл Марсель</v>
      </c>
      <c r="J262" s="8">
        <f>'номера продуктов'!J262</f>
        <v>109675</v>
      </c>
      <c r="K262" s="14" t="str">
        <f>'номера продуктов'!K262</f>
        <v>П-29-Бизм-750-Марсель</v>
      </c>
      <c r="L262" s="8" t="str">
        <f>'номера продуктов'!L262</f>
        <v>BB</v>
      </c>
      <c r="M262" s="8">
        <f>'номера продуктов'!M262</f>
        <v>10</v>
      </c>
      <c r="N262" s="8">
        <f>'номера продуктов'!N262</f>
        <v>800</v>
      </c>
      <c r="O262" s="8">
        <f>'номера продуктов'!O262</f>
        <v>900</v>
      </c>
      <c r="P262" s="8" t="str">
        <f>'номера продуктов'!P262</f>
        <v>CTUP(i)4</v>
      </c>
      <c r="Q262" s="8">
        <f>'номера продуктов'!Q262</f>
        <v>4</v>
      </c>
      <c r="R262" s="11">
        <f>'номера продуктов'!R262</f>
        <v>1510</v>
      </c>
      <c r="S262" s="8">
        <f>'номера продуктов'!S262</f>
        <v>6</v>
      </c>
      <c r="T262" s="8">
        <f>'номера продуктов'!T262</f>
        <v>0</v>
      </c>
      <c r="U262" s="14" t="str">
        <f>'номера продуктов'!U262</f>
        <v>стрепповка</v>
      </c>
      <c r="V262" s="8">
        <f>'номера продуктов'!V262</f>
        <v>0</v>
      </c>
      <c r="W262" s="8">
        <f>'номера продуктов'!W262</f>
        <v>0</v>
      </c>
      <c r="X262" s="8">
        <f>'номера продуктов'!X262</f>
        <v>0</v>
      </c>
      <c r="Y262" s="8">
        <f>'номера продуктов'!Y262</f>
        <v>0</v>
      </c>
      <c r="Z262" s="8">
        <f>'номера продуктов'!Z262</f>
        <v>5</v>
      </c>
      <c r="AA262" s="8">
        <f>'номера продуктов'!AA262</f>
        <v>0</v>
      </c>
      <c r="AB262" s="8">
        <f>'номера продуктов'!AB262</f>
        <v>0</v>
      </c>
      <c r="AC262" s="8" t="str">
        <f>'номера продуктов'!AC262</f>
        <v>Бутылка стеклянная</v>
      </c>
      <c r="AD262" s="137">
        <f>'номера продуктов'!AD262</f>
        <v>0</v>
      </c>
      <c r="AE262" s="8">
        <f>'номера продуктов'!AE262</f>
        <v>0</v>
      </c>
      <c r="AF262" s="8" t="str">
        <f>'номера продуктов'!AF262</f>
        <v>ГОСТ 32131-2013</v>
      </c>
      <c r="AG262" s="8" t="str">
        <f>'номера продуктов'!AG262</f>
        <v>СТО 05073669-003-2013</v>
      </c>
      <c r="AH262" s="13">
        <f>'номера продуктов'!AH262</f>
        <v>0</v>
      </c>
    </row>
    <row r="263" spans="1:34" s="16" customFormat="1" x14ac:dyDescent="0.2">
      <c r="A263" s="8">
        <f>'номера продуктов'!A263</f>
        <v>262</v>
      </c>
      <c r="B263" s="8">
        <f>'номера продуктов'!B263</f>
        <v>11</v>
      </c>
      <c r="C263" s="14" t="str">
        <f>'номера продуктов'!C263</f>
        <v>Крепкий алкоголь</v>
      </c>
      <c r="D263" s="14" t="str">
        <f>'номера продуктов'!D263</f>
        <v>Гласс Декор</v>
      </c>
      <c r="E263" s="8" t="str">
        <f>'номера продуктов'!E263</f>
        <v>В-33-400М-1000-Царская</v>
      </c>
      <c r="F263" s="56">
        <f>'номера продуктов'!F263</f>
        <v>127899</v>
      </c>
      <c r="G263" s="8">
        <f>'номера продуктов'!G263</f>
        <v>11100262</v>
      </c>
      <c r="H263" s="8">
        <f>'номера продуктов'!H263</f>
        <v>1000</v>
      </c>
      <c r="I263" s="14" t="str">
        <f>'номера продуктов'!I263</f>
        <v>1000 мл Царская</v>
      </c>
      <c r="J263" s="8">
        <f>'номера продуктов'!J263</f>
        <v>127899</v>
      </c>
      <c r="K263" s="14" t="str">
        <f>'номера продуктов'!K263</f>
        <v>В-33-400М-1000-Царская</v>
      </c>
      <c r="L263" s="8" t="str">
        <f>'номера продуктов'!L263</f>
        <v>BB</v>
      </c>
      <c r="M263" s="8">
        <f>'номера продуктов'!M263</f>
        <v>10</v>
      </c>
      <c r="N263" s="8">
        <f>'номера продуктов'!N263</f>
        <v>856</v>
      </c>
      <c r="O263" s="8">
        <f>'номера продуктов'!O263</f>
        <v>864</v>
      </c>
      <c r="P263" s="8" t="str">
        <f>'номера продуктов'!P263</f>
        <v>CTUP(i)6</v>
      </c>
      <c r="Q263" s="8">
        <f>'номера продуктов'!Q263</f>
        <v>6</v>
      </c>
      <c r="R263" s="11">
        <f>'номера продуктов'!R263</f>
        <v>1840</v>
      </c>
      <c r="S263" s="8">
        <f>'номера продуктов'!S263</f>
        <v>7</v>
      </c>
      <c r="T263" s="8">
        <f>'номера продуктов'!T263</f>
        <v>0</v>
      </c>
      <c r="U263" s="14" t="str">
        <f>'номера продуктов'!U263</f>
        <v>стрепповка</v>
      </c>
      <c r="V263" s="8">
        <f>'номера продуктов'!V263</f>
        <v>0</v>
      </c>
      <c r="W263" s="8">
        <f>'номера продуктов'!W263</f>
        <v>0</v>
      </c>
      <c r="X263" s="8">
        <f>'номера продуктов'!X263</f>
        <v>0</v>
      </c>
      <c r="Y263" s="8">
        <f>'номера продуктов'!Y263</f>
        <v>0</v>
      </c>
      <c r="Z263" s="8">
        <f>'номера продуктов'!Z263</f>
        <v>7</v>
      </c>
      <c r="AA263" s="8">
        <f>'номера продуктов'!AA263</f>
        <v>0</v>
      </c>
      <c r="AB263" s="8">
        <f>'номера продуктов'!AB263</f>
        <v>0</v>
      </c>
      <c r="AC263" s="8" t="str">
        <f>'номера продуктов'!AC263</f>
        <v>Бутылка стеклянная</v>
      </c>
      <c r="AD263" s="137">
        <f>'номера продуктов'!AD263</f>
        <v>0</v>
      </c>
      <c r="AE263" s="8">
        <f>'номера продуктов'!AE263</f>
        <v>0</v>
      </c>
      <c r="AF263" s="8" t="str">
        <f>'номера продуктов'!AF263</f>
        <v>ГОСТ 32131-2013</v>
      </c>
      <c r="AG263" s="8" t="str">
        <f>'номера продуктов'!AG263</f>
        <v>СТО 05073669-003-2013</v>
      </c>
      <c r="AH263" s="13">
        <f>'номера продуктов'!AH263</f>
        <v>0</v>
      </c>
    </row>
    <row r="264" spans="1:34" s="16" customFormat="1" x14ac:dyDescent="0.2">
      <c r="A264" s="8">
        <f>'номера продуктов'!A264</f>
        <v>263</v>
      </c>
      <c r="B264" s="8">
        <f>'номера продуктов'!B264</f>
        <v>11</v>
      </c>
      <c r="C264" s="14" t="str">
        <f>'номера продуктов'!C264</f>
        <v>Крепкий алкоголь</v>
      </c>
      <c r="D264" s="14" t="str">
        <f>'номера продуктов'!D264</f>
        <v>Гласс Декор</v>
      </c>
      <c r="E264" s="8" t="str">
        <f>'номера продуктов'!E264</f>
        <v>В-30-3-750-French</v>
      </c>
      <c r="F264" s="56">
        <f>'номера продуктов'!F264</f>
        <v>109775</v>
      </c>
      <c r="G264" s="8">
        <f>'номера продуктов'!G264</f>
        <v>11100263</v>
      </c>
      <c r="H264" s="8">
        <f>'номера продуктов'!H264</f>
        <v>750</v>
      </c>
      <c r="I264" s="14" t="str">
        <f>'номера продуктов'!I264</f>
        <v>750 мл French</v>
      </c>
      <c r="J264" s="8">
        <f>'номера продуктов'!J264</f>
        <v>109775</v>
      </c>
      <c r="K264" s="14" t="str">
        <f>'номера продуктов'!K264</f>
        <v>В-30-3-750-French</v>
      </c>
      <c r="L264" s="8" t="str">
        <f>'номера продуктов'!L264</f>
        <v>BB</v>
      </c>
      <c r="M264" s="8">
        <f>'номера продуктов'!M264</f>
        <v>10</v>
      </c>
      <c r="N264" s="8">
        <f>'номера продуктов'!N264</f>
        <v>720</v>
      </c>
      <c r="O264" s="8">
        <f>'номера продуктов'!O264</f>
        <v>932</v>
      </c>
      <c r="P264" s="8" t="str">
        <f>'номера продуктов'!P264</f>
        <v>CTUP(i)4</v>
      </c>
      <c r="Q264" s="8">
        <f>'номера продуктов'!Q264</f>
        <v>4</v>
      </c>
      <c r="R264" s="11">
        <f>'номера продуктов'!R264</f>
        <v>1540</v>
      </c>
      <c r="S264" s="8">
        <f>'номера продуктов'!S264</f>
        <v>6</v>
      </c>
      <c r="T264" s="8">
        <f>'номера продуктов'!T264</f>
        <v>0</v>
      </c>
      <c r="U264" s="14" t="str">
        <f>'номера продуктов'!U264</f>
        <v>стрепповка</v>
      </c>
      <c r="V264" s="8">
        <f>'номера продуктов'!V264</f>
        <v>0</v>
      </c>
      <c r="W264" s="8">
        <f>'номера продуктов'!W264</f>
        <v>0</v>
      </c>
      <c r="X264" s="8">
        <f>'номера продуктов'!X264</f>
        <v>0</v>
      </c>
      <c r="Y264" s="8">
        <f>'номера продуктов'!Y264</f>
        <v>0</v>
      </c>
      <c r="Z264" s="8">
        <f>'номера продуктов'!Z264</f>
        <v>5</v>
      </c>
      <c r="AA264" s="8">
        <f>'номера продуктов'!AA264</f>
        <v>0</v>
      </c>
      <c r="AB264" s="8">
        <f>'номера продуктов'!AB264</f>
        <v>0</v>
      </c>
      <c r="AC264" s="8" t="str">
        <f>'номера продуктов'!AC264</f>
        <v>Бутылка стеклянная</v>
      </c>
      <c r="AD264" s="137">
        <f>'номера продуктов'!AD264</f>
        <v>0</v>
      </c>
      <c r="AE264" s="8">
        <f>'номера продуктов'!AE264</f>
        <v>0</v>
      </c>
      <c r="AF264" s="8" t="str">
        <f>'номера продуктов'!AF264</f>
        <v>ГОСТ 32131-2013</v>
      </c>
      <c r="AG264" s="8" t="str">
        <f>'номера продуктов'!AG264</f>
        <v>СТО 05073669-003-2013</v>
      </c>
      <c r="AH264" s="13">
        <f>'номера продуктов'!AH264</f>
        <v>0</v>
      </c>
    </row>
    <row r="265" spans="1:34" s="16" customFormat="1" x14ac:dyDescent="0.2">
      <c r="A265" s="8">
        <f>'номера продуктов'!A265</f>
        <v>264</v>
      </c>
      <c r="B265" s="8">
        <f>'номера продуктов'!B265</f>
        <v>11</v>
      </c>
      <c r="C265" s="14" t="str">
        <f>'номера продуктов'!C265</f>
        <v>Крепкий алкоголь</v>
      </c>
      <c r="D265" s="14" t="str">
        <f>'номера продуктов'!D265</f>
        <v>Русский алкоголь</v>
      </c>
      <c r="E265" s="8" t="str">
        <f>'номера продуктов'!E265</f>
        <v>В-28-1-250-Ямская</v>
      </c>
      <c r="F265" s="56">
        <f>'номера продуктов'!F265</f>
        <v>117125</v>
      </c>
      <c r="G265" s="8">
        <f>'номера продуктов'!G265</f>
        <v>11100264</v>
      </c>
      <c r="H265" s="8">
        <f>'номера продуктов'!H265</f>
        <v>250</v>
      </c>
      <c r="I265" s="14" t="str">
        <f>'номера продуктов'!I265</f>
        <v>250 мл Ямская</v>
      </c>
      <c r="J265" s="8">
        <f>'номера продуктов'!J265</f>
        <v>117125</v>
      </c>
      <c r="K265" s="14" t="str">
        <f>'номера продуктов'!K265</f>
        <v>В-28-1-250-Ямская</v>
      </c>
      <c r="L265" s="8" t="str">
        <f>'номера продуктов'!L265</f>
        <v>BB</v>
      </c>
      <c r="M265" s="8">
        <f>'номера продуктов'!M265</f>
        <v>10</v>
      </c>
      <c r="N265" s="8">
        <f>'номера продуктов'!N265</f>
        <v>220</v>
      </c>
      <c r="O265" s="8">
        <f>'номера продуктов'!O265</f>
        <v>3420</v>
      </c>
      <c r="P265" s="8" t="str">
        <f>'номера продуктов'!P265</f>
        <v>CTUP(i)9</v>
      </c>
      <c r="Q265" s="8">
        <f>'номера продуктов'!Q265</f>
        <v>9</v>
      </c>
      <c r="R265" s="11">
        <f>'номера продуктов'!R265</f>
        <v>1930</v>
      </c>
      <c r="S265" s="8">
        <f>'номера продуктов'!S265</f>
        <v>10</v>
      </c>
      <c r="T265" s="8">
        <f>'номера продуктов'!T265</f>
        <v>0</v>
      </c>
      <c r="U265" s="14" t="str">
        <f>'номера продуктов'!U265</f>
        <v>стрепповка</v>
      </c>
      <c r="V265" s="8">
        <f>'номера продуктов'!V265</f>
        <v>0</v>
      </c>
      <c r="W265" s="8">
        <f>'номера продуктов'!W265</f>
        <v>0</v>
      </c>
      <c r="X265" s="8">
        <f>'номера продуктов'!X265</f>
        <v>0</v>
      </c>
      <c r="Y265" s="8">
        <f>'номера продуктов'!Y265</f>
        <v>0</v>
      </c>
      <c r="Z265" s="8">
        <f>'номера продуктов'!Z265</f>
        <v>10</v>
      </c>
      <c r="AA265" s="8">
        <f>'номера продуктов'!AA265</f>
        <v>0</v>
      </c>
      <c r="AB265" s="8">
        <f>'номера продуктов'!AB265</f>
        <v>0</v>
      </c>
      <c r="AC265" s="8" t="str">
        <f>'номера продуктов'!AC265</f>
        <v>Бутылка стеклянная</v>
      </c>
      <c r="AD265" s="137">
        <f>'номера продуктов'!AD265</f>
        <v>0</v>
      </c>
      <c r="AE265" s="8">
        <f>'номера продуктов'!AE265</f>
        <v>0</v>
      </c>
      <c r="AF265" s="8" t="str">
        <f>'номера продуктов'!AF265</f>
        <v>ГОСТ 32131-2013</v>
      </c>
      <c r="AG265" s="8" t="str">
        <f>'номера продуктов'!AG265</f>
        <v>СТО 99982965-001-2008 с изменениями №1,2,3,4,5,6 от июля 2014г.</v>
      </c>
      <c r="AH265" s="13">
        <f>'номера продуктов'!AH265</f>
        <v>0</v>
      </c>
    </row>
    <row r="266" spans="1:34" s="16" customFormat="1" x14ac:dyDescent="0.2">
      <c r="A266" s="8">
        <f>'номера продуктов'!A266</f>
        <v>265</v>
      </c>
      <c r="B266" s="8">
        <f>'номера продуктов'!B266</f>
        <v>11</v>
      </c>
      <c r="C266" s="14" t="str">
        <f>'номера продуктов'!C266</f>
        <v>Крепкий алкоголь</v>
      </c>
      <c r="D266" s="14" t="str">
        <f>'номера продуктов'!D266</f>
        <v>Русский алкоголь</v>
      </c>
      <c r="E266" s="8" t="str">
        <f>'номера продуктов'!E266</f>
        <v>В-31-4-1000-Парламент</v>
      </c>
      <c r="F266" s="56">
        <f>'номера продуктов'!F266</f>
        <v>113599</v>
      </c>
      <c r="G266" s="8">
        <f>'номера продуктов'!G266</f>
        <v>11100265</v>
      </c>
      <c r="H266" s="8">
        <f>'номера продуктов'!H266</f>
        <v>1000</v>
      </c>
      <c r="I266" s="14" t="str">
        <f>'номера продуктов'!I266</f>
        <v>1000 мл Парламент</v>
      </c>
      <c r="J266" s="8">
        <f>'номера продуктов'!J266</f>
        <v>113599</v>
      </c>
      <c r="K266" s="14" t="str">
        <f>'номера продуктов'!K266</f>
        <v>В-31-4-1000-Парламент</v>
      </c>
      <c r="L266" s="8" t="str">
        <f>'номера продуктов'!L266</f>
        <v>BB</v>
      </c>
      <c r="M266" s="8">
        <f>'номера продуктов'!M266</f>
        <v>10</v>
      </c>
      <c r="N266" s="8">
        <f>'номера продуктов'!N266</f>
        <v>740</v>
      </c>
      <c r="O266" s="8">
        <f>'номера продуктов'!O266</f>
        <v>980</v>
      </c>
      <c r="P266" s="8" t="str">
        <f>'номера продуктов'!P266</f>
        <v>CTUP(i)6</v>
      </c>
      <c r="Q266" s="8">
        <f>'номера продуктов'!Q266</f>
        <v>6</v>
      </c>
      <c r="R266" s="11">
        <f>'номера продуктов'!R266</f>
        <v>1998</v>
      </c>
      <c r="S266" s="8">
        <f>'номера продуктов'!S266</f>
        <v>7</v>
      </c>
      <c r="T266" s="8">
        <f>'номера продуктов'!T266</f>
        <v>0</v>
      </c>
      <c r="U266" s="14" t="str">
        <f>'номера продуктов'!U266</f>
        <v>стрепповка</v>
      </c>
      <c r="V266" s="8">
        <f>'номера продуктов'!V266</f>
        <v>0</v>
      </c>
      <c r="W266" s="8">
        <f>'номера продуктов'!W266</f>
        <v>0</v>
      </c>
      <c r="X266" s="8">
        <f>'номера продуктов'!X266</f>
        <v>0</v>
      </c>
      <c r="Y266" s="8">
        <f>'номера продуктов'!Y266</f>
        <v>0</v>
      </c>
      <c r="Z266" s="8">
        <f>'номера продуктов'!Z266</f>
        <v>7</v>
      </c>
      <c r="AA266" s="8">
        <f>'номера продуктов'!AA266</f>
        <v>0</v>
      </c>
      <c r="AB266" s="8">
        <f>'номера продуктов'!AB266</f>
        <v>0</v>
      </c>
      <c r="AC266" s="8" t="str">
        <f>'номера продуктов'!AC266</f>
        <v>Бутылка стеклянная</v>
      </c>
      <c r="AD266" s="137">
        <f>'номера продуктов'!AD266</f>
        <v>0</v>
      </c>
      <c r="AE266" s="8">
        <f>'номера продуктов'!AE266</f>
        <v>0</v>
      </c>
      <c r="AF266" s="8" t="str">
        <f>'номера продуктов'!AF266</f>
        <v>ГОСТ 32131-2013</v>
      </c>
      <c r="AG266" s="8" t="str">
        <f>'номера продуктов'!AG266</f>
        <v>СТО 05073669-003-2013</v>
      </c>
      <c r="AH266" s="13">
        <f>'номера продуктов'!AH266</f>
        <v>0</v>
      </c>
    </row>
    <row r="267" spans="1:34" s="16" customFormat="1" x14ac:dyDescent="0.2">
      <c r="A267" s="8">
        <f>'номера продуктов'!A267</f>
        <v>266</v>
      </c>
      <c r="B267" s="8">
        <f>'номера продуктов'!B267</f>
        <v>11</v>
      </c>
      <c r="C267" s="14" t="str">
        <f>'номера продуктов'!C267</f>
        <v>Крепкий алкоголь</v>
      </c>
      <c r="D267" s="14" t="str">
        <f>'номера продуктов'!D267</f>
        <v>МАИФ</v>
      </c>
      <c r="E267" s="8" t="str">
        <f>'номера продуктов'!E267</f>
        <v>В-28-2-500-Колоски</v>
      </c>
      <c r="F267" s="56">
        <f>'номера продуктов'!F267</f>
        <v>113850</v>
      </c>
      <c r="G267" s="8">
        <f>'номера продуктов'!G267</f>
        <v>11100266</v>
      </c>
      <c r="H267" s="8">
        <f>'номера продуктов'!H267</f>
        <v>500</v>
      </c>
      <c r="I267" s="14" t="str">
        <f>'номера продуктов'!I267</f>
        <v>500 мл Колоски</v>
      </c>
      <c r="J267" s="8">
        <f>'номера продуктов'!J267</f>
        <v>113850</v>
      </c>
      <c r="K267" s="14" t="str">
        <f>'номера продуктов'!K267</f>
        <v>В-28-2-500-Колоски</v>
      </c>
      <c r="L267" s="8" t="str">
        <f>'номера продуктов'!L267</f>
        <v>BB</v>
      </c>
      <c r="M267" s="8">
        <f>'номера продуктов'!M267</f>
        <v>10</v>
      </c>
      <c r="N267" s="8">
        <f>'номера продуктов'!N267</f>
        <v>380</v>
      </c>
      <c r="O267" s="8">
        <f>'номера продуктов'!O267</f>
        <v>1848</v>
      </c>
      <c r="P267" s="8" t="str">
        <f>'номера продуктов'!P267</f>
        <v>CTUP(i)7</v>
      </c>
      <c r="Q267" s="8">
        <f>'номера продуктов'!Q267</f>
        <v>7</v>
      </c>
      <c r="R267" s="11">
        <f>'номера продуктов'!R267</f>
        <v>2210</v>
      </c>
      <c r="S267" s="8">
        <f>'номера продуктов'!S267</f>
        <v>8</v>
      </c>
      <c r="T267" s="8">
        <f>'номера продуктов'!T267</f>
        <v>0</v>
      </c>
      <c r="U267" s="14">
        <f>'номера продуктов'!U267</f>
        <v>0</v>
      </c>
      <c r="V267" s="8">
        <f>'номера продуктов'!V267</f>
        <v>0</v>
      </c>
      <c r="W267" s="8">
        <f>'номера продуктов'!W267</f>
        <v>0</v>
      </c>
      <c r="X267" s="8">
        <f>'номера продуктов'!X267</f>
        <v>0</v>
      </c>
      <c r="Y267" s="8">
        <f>'номера продуктов'!Y267</f>
        <v>0</v>
      </c>
      <c r="Z267" s="8">
        <f>'номера продуктов'!Z267</f>
        <v>8</v>
      </c>
      <c r="AA267" s="8">
        <f>'номера продуктов'!AA267</f>
        <v>0</v>
      </c>
      <c r="AB267" s="8">
        <f>'номера продуктов'!AB267</f>
        <v>0</v>
      </c>
      <c r="AC267" s="8" t="str">
        <f>'номера продуктов'!AC267</f>
        <v>Бутылка стеклянная</v>
      </c>
      <c r="AD267" s="137">
        <f>'номера продуктов'!AD267</f>
        <v>0</v>
      </c>
      <c r="AE267" s="8">
        <f>'номера продуктов'!AE267</f>
        <v>0</v>
      </c>
      <c r="AF267" s="8" t="str">
        <f>'номера продуктов'!AF267</f>
        <v>ГОСТ 32131-2013</v>
      </c>
      <c r="AG267" s="8" t="str">
        <f>'номера продуктов'!AG267</f>
        <v>СТО 05073669-003-2013</v>
      </c>
      <c r="AH267" s="13">
        <f>'номера продуктов'!AH267</f>
        <v>0</v>
      </c>
    </row>
    <row r="268" spans="1:34" s="16" customFormat="1" x14ac:dyDescent="0.2">
      <c r="A268" s="8">
        <f>'номера продуктов'!A268</f>
        <v>267</v>
      </c>
      <c r="B268" s="8">
        <f>'номера продуктов'!B268</f>
        <v>11</v>
      </c>
      <c r="C268" s="14" t="str">
        <f>'номера продуктов'!C268</f>
        <v>Крепкий алкоголь</v>
      </c>
      <c r="D268" s="14" t="str">
        <f>'номера продуктов'!D268</f>
        <v>Эксклюзив Алко</v>
      </c>
      <c r="E268" s="8" t="str">
        <f>'номера продуктов'!E268</f>
        <v>В-36-4-1750-Veda</v>
      </c>
      <c r="F268" s="56">
        <f>'номера продуктов'!F268</f>
        <v>119999</v>
      </c>
      <c r="G268" s="8">
        <f>'номера продуктов'!G268</f>
        <v>11100267</v>
      </c>
      <c r="H268" s="8">
        <f>'номера продуктов'!H268</f>
        <v>1750</v>
      </c>
      <c r="I268" s="14" t="str">
        <f>'номера продуктов'!I268</f>
        <v>1750 мл Веда</v>
      </c>
      <c r="J268" s="8">
        <f>'номера продуктов'!J268</f>
        <v>119999</v>
      </c>
      <c r="K268" s="14" t="str">
        <f>'номера продуктов'!K268</f>
        <v>В-36-4-1750-Veda</v>
      </c>
      <c r="L268" s="8" t="str">
        <f>'номера продуктов'!L268</f>
        <v>BB</v>
      </c>
      <c r="M268" s="8">
        <f>'номера продуктов'!M268</f>
        <v>10</v>
      </c>
      <c r="N268" s="8">
        <f>'номера продуктов'!N268</f>
        <v>940</v>
      </c>
      <c r="O268" s="8">
        <f>'номера продуктов'!O268</f>
        <v>525</v>
      </c>
      <c r="P268" s="8" t="str">
        <f>'номера продуктов'!P268</f>
        <v>CTUP(i)5</v>
      </c>
      <c r="Q268" s="8">
        <f>'номера продуктов'!Q268</f>
        <v>5</v>
      </c>
      <c r="R268" s="11">
        <f>'номера продуктов'!R268</f>
        <v>1845</v>
      </c>
      <c r="S268" s="8">
        <f>'номера продуктов'!S268</f>
        <v>6</v>
      </c>
      <c r="T268" s="8">
        <f>'номера продуктов'!T268</f>
        <v>0</v>
      </c>
      <c r="U268" s="14" t="str">
        <f>'номера продуктов'!U268</f>
        <v>стрепповка</v>
      </c>
      <c r="V268" s="8">
        <f>'номера продуктов'!V268</f>
        <v>0</v>
      </c>
      <c r="W268" s="8">
        <f>'номера продуктов'!W268</f>
        <v>0</v>
      </c>
      <c r="X268" s="8">
        <f>'номера продуктов'!X268</f>
        <v>0</v>
      </c>
      <c r="Y268" s="8">
        <f>'номера продуктов'!Y268</f>
        <v>0</v>
      </c>
      <c r="Z268" s="8">
        <f>'номера продуктов'!Z268</f>
        <v>6</v>
      </c>
      <c r="AA268" s="8">
        <f>'номера продуктов'!AA268</f>
        <v>0</v>
      </c>
      <c r="AB268" s="8">
        <f>'номера продуктов'!AB268</f>
        <v>0</v>
      </c>
      <c r="AC268" s="8" t="str">
        <f>'номера продуктов'!AC268</f>
        <v>Бутылка стеклянная</v>
      </c>
      <c r="AD268" s="137">
        <f>'номера продуктов'!AD268</f>
        <v>0</v>
      </c>
      <c r="AE268" s="8">
        <f>'номера продуктов'!AE268</f>
        <v>0</v>
      </c>
      <c r="AF268" s="8" t="str">
        <f>'номера продуктов'!AF268</f>
        <v>ГОСТ 32131-2013</v>
      </c>
      <c r="AG268" s="8" t="str">
        <f>'номера продуктов'!AG268</f>
        <v>СТО 05073669-003-2013</v>
      </c>
      <c r="AH268" s="13">
        <f>'номера продуктов'!AH268</f>
        <v>0</v>
      </c>
    </row>
    <row r="269" spans="1:34" s="16" customFormat="1" x14ac:dyDescent="0.2">
      <c r="A269" s="8">
        <f>'номера продуктов'!A269</f>
        <v>268</v>
      </c>
      <c r="B269" s="8">
        <f>'номера продуктов'!B269</f>
        <v>11</v>
      </c>
      <c r="C269" s="14" t="str">
        <f>'номера продуктов'!C269</f>
        <v>Крепкий алкоголь</v>
      </c>
      <c r="D269" s="14" t="str">
        <f>'номера продуктов'!D269</f>
        <v>Немирофф</v>
      </c>
      <c r="E269" s="8" t="str">
        <f>'номера продуктов'!E269</f>
        <v>В-31-4-1000-Nemiroff</v>
      </c>
      <c r="F269" s="56">
        <f>'номера продуктов'!F269</f>
        <v>124199</v>
      </c>
      <c r="G269" s="8">
        <f>'номера продуктов'!G269</f>
        <v>11100268</v>
      </c>
      <c r="H269" s="8">
        <f>'номера продуктов'!H269</f>
        <v>1000</v>
      </c>
      <c r="I269" s="14" t="str">
        <f>'номера продуктов'!I269</f>
        <v>1000 мл Nemiroff</v>
      </c>
      <c r="J269" s="8">
        <f>'номера продуктов'!J269</f>
        <v>124199</v>
      </c>
      <c r="K269" s="14" t="str">
        <f>'номера продуктов'!K269</f>
        <v>В-31-4-1000-Nemiroff</v>
      </c>
      <c r="L269" s="8" t="str">
        <f>'номера продуктов'!L269</f>
        <v>BB</v>
      </c>
      <c r="M269" s="8">
        <f>'номера продуктов'!M269</f>
        <v>10</v>
      </c>
      <c r="N269" s="8">
        <f>'номера продуктов'!N269</f>
        <v>590</v>
      </c>
      <c r="O269" s="8">
        <f>'номера продуктов'!O269</f>
        <v>1056</v>
      </c>
      <c r="P269" s="8" t="str">
        <f>'номера продуктов'!P269</f>
        <v>CTUP(i)6</v>
      </c>
      <c r="Q269" s="8">
        <f>'номера продуктов'!Q269</f>
        <v>6</v>
      </c>
      <c r="R269" s="11">
        <f>'номера продуктов'!R269</f>
        <v>2118</v>
      </c>
      <c r="S269" s="8">
        <f>'номера продуктов'!S269</f>
        <v>7</v>
      </c>
      <c r="T269" s="8">
        <f>'номера продуктов'!T269</f>
        <v>0</v>
      </c>
      <c r="U269" s="14" t="str">
        <f>'номера продуктов'!U269</f>
        <v>стрепповка</v>
      </c>
      <c r="V269" s="8">
        <f>'номера продуктов'!V269</f>
        <v>0</v>
      </c>
      <c r="W269" s="8">
        <f>'номера продуктов'!W269</f>
        <v>0</v>
      </c>
      <c r="X269" s="8">
        <f>'номера продуктов'!X269</f>
        <v>0</v>
      </c>
      <c r="Y269" s="8">
        <f>'номера продуктов'!Y269</f>
        <v>0</v>
      </c>
      <c r="Z269" s="8">
        <f>'номера продуктов'!Z269</f>
        <v>7</v>
      </c>
      <c r="AA269" s="8">
        <f>'номера продуктов'!AA269</f>
        <v>0</v>
      </c>
      <c r="AB269" s="8">
        <f>'номера продуктов'!AB269</f>
        <v>0</v>
      </c>
      <c r="AC269" s="8" t="str">
        <f>'номера продуктов'!AC269</f>
        <v>Бутылка стеклянная</v>
      </c>
      <c r="AD269" s="137">
        <f>'номера продуктов'!AD269</f>
        <v>0</v>
      </c>
      <c r="AE269" s="8">
        <f>'номера продуктов'!AE269</f>
        <v>0</v>
      </c>
      <c r="AF269" s="8" t="str">
        <f>'номера продуктов'!AF269</f>
        <v>ГОСТ 32131-2013</v>
      </c>
      <c r="AG269" s="8" t="str">
        <f>'номера продуктов'!AG269</f>
        <v>СТО 99982965-001-2008 с изменениями №1,2,3,4,5,6 от июля 2014г.</v>
      </c>
      <c r="AH269" s="13">
        <f>'номера продуктов'!AH269</f>
        <v>0</v>
      </c>
    </row>
    <row r="270" spans="1:34" s="16" customFormat="1" x14ac:dyDescent="0.2">
      <c r="A270" s="8">
        <f>'номера продуктов'!A270</f>
        <v>269</v>
      </c>
      <c r="B270" s="8">
        <f>'номера продуктов'!B270</f>
        <v>11</v>
      </c>
      <c r="C270" s="14" t="str">
        <f>'номера продуктов'!C270</f>
        <v>Крепкий алкоголь</v>
      </c>
      <c r="D270" s="14" t="str">
        <f>'номера продуктов'!D270</f>
        <v>Немирофф</v>
      </c>
      <c r="E270" s="8" t="str">
        <f>'номера продуктов'!E270</f>
        <v>В-30-6-250-Nemiroff</v>
      </c>
      <c r="F270" s="56">
        <f>'номера продуктов'!F270</f>
        <v>124225</v>
      </c>
      <c r="G270" s="8">
        <f>'номера продуктов'!G270</f>
        <v>11100269</v>
      </c>
      <c r="H270" s="8">
        <f>'номера продуктов'!H270</f>
        <v>250</v>
      </c>
      <c r="I270" s="14" t="str">
        <f>'номера продуктов'!I270</f>
        <v>250 мл Nemiroff</v>
      </c>
      <c r="J270" s="8">
        <f>'номера продуктов'!J270</f>
        <v>124225</v>
      </c>
      <c r="K270" s="14" t="str">
        <f>'номера продуктов'!K270</f>
        <v>В-30-6-250-Nemiroff</v>
      </c>
      <c r="L270" s="8" t="str">
        <f>'номера продуктов'!L270</f>
        <v>BB</v>
      </c>
      <c r="M270" s="8">
        <f>'номера продуктов'!M270</f>
        <v>10</v>
      </c>
      <c r="N270" s="8">
        <f>'номера продуктов'!N270</f>
        <v>275</v>
      </c>
      <c r="O270" s="8">
        <f>'номера продуктов'!O270</f>
        <v>2548</v>
      </c>
      <c r="P270" s="8" t="str">
        <f>'номера продуктов'!P270</f>
        <v>CTUP(i)7</v>
      </c>
      <c r="Q270" s="8">
        <f>'номера продуктов'!Q270</f>
        <v>7</v>
      </c>
      <c r="R270" s="11">
        <f>'номера продуктов'!R270</f>
        <v>1487</v>
      </c>
      <c r="S270" s="8">
        <f>'номера продуктов'!S270</f>
        <v>8</v>
      </c>
      <c r="T270" s="8">
        <f>'номера продуктов'!T270</f>
        <v>0</v>
      </c>
      <c r="U270" s="14">
        <f>'номера продуктов'!U270</f>
        <v>0</v>
      </c>
      <c r="V270" s="8">
        <f>'номера продуктов'!V270</f>
        <v>0</v>
      </c>
      <c r="W270" s="8">
        <f>'номера продуктов'!W270</f>
        <v>0</v>
      </c>
      <c r="X270" s="8">
        <f>'номера продуктов'!X270</f>
        <v>0</v>
      </c>
      <c r="Y270" s="8">
        <f>'номера продуктов'!Y270</f>
        <v>0</v>
      </c>
      <c r="Z270" s="8">
        <f>'номера продуктов'!Z270</f>
        <v>8</v>
      </c>
      <c r="AA270" s="8">
        <f>'номера продуктов'!AA270</f>
        <v>0</v>
      </c>
      <c r="AB270" s="8">
        <f>'номера продуктов'!AB270</f>
        <v>0</v>
      </c>
      <c r="AC270" s="8" t="str">
        <f>'номера продуктов'!AC270</f>
        <v>Бутылка стеклянная</v>
      </c>
      <c r="AD270" s="137">
        <f>'номера продуктов'!AD270</f>
        <v>0</v>
      </c>
      <c r="AE270" s="8">
        <f>'номера продуктов'!AE270</f>
        <v>0</v>
      </c>
      <c r="AF270" s="8" t="str">
        <f>'номера продуктов'!AF270</f>
        <v>ГОСТ 32131-2013</v>
      </c>
      <c r="AG270" s="8" t="str">
        <f>'номера продуктов'!AG270</f>
        <v>СТО 99982965-001-2008 с изменениями №1,2,3,4,5,6 от июля 2014г.</v>
      </c>
      <c r="AH270" s="13">
        <f>'номера продуктов'!AH270</f>
        <v>0</v>
      </c>
    </row>
    <row r="271" spans="1:34" s="16" customFormat="1" x14ac:dyDescent="0.2">
      <c r="A271" s="8">
        <f>'номера продуктов'!A271</f>
        <v>270</v>
      </c>
      <c r="B271" s="8">
        <f>'номера продуктов'!B271</f>
        <v>11</v>
      </c>
      <c r="C271" s="14" t="str">
        <f>'номера продуктов'!C271</f>
        <v>Крепкий алкоголь</v>
      </c>
      <c r="D271" s="14" t="str">
        <f>'номера продуктов'!D271</f>
        <v>Немирофф</v>
      </c>
      <c r="E271" s="8" t="str">
        <f>'номера продуктов'!E271</f>
        <v>В-30-6-500-Nemiroff</v>
      </c>
      <c r="F271" s="56">
        <f>'номера продуктов'!F271</f>
        <v>124350</v>
      </c>
      <c r="G271" s="8">
        <f>'номера продуктов'!G271</f>
        <v>11100270</v>
      </c>
      <c r="H271" s="8">
        <f>'номера продуктов'!H271</f>
        <v>500</v>
      </c>
      <c r="I271" s="14" t="str">
        <f>'номера продуктов'!I271</f>
        <v>500 мл Nemiroff</v>
      </c>
      <c r="J271" s="8">
        <f>'номера продуктов'!J271</f>
        <v>124350</v>
      </c>
      <c r="K271" s="14" t="str">
        <f>'номера продуктов'!K271</f>
        <v>В-30-6-500-Nemiroff</v>
      </c>
      <c r="L271" s="8" t="str">
        <f>'номера продуктов'!L271</f>
        <v>BB</v>
      </c>
      <c r="M271" s="8">
        <f>'номера продуктов'!M271</f>
        <v>10</v>
      </c>
      <c r="N271" s="8">
        <f>'номера продуктов'!N271</f>
        <v>480</v>
      </c>
      <c r="O271" s="8">
        <f>'номера продуктов'!O271</f>
        <v>1680</v>
      </c>
      <c r="P271" s="8" t="str">
        <f>'номера продуктов'!P271</f>
        <v>CTUP(i)7</v>
      </c>
      <c r="Q271" s="8">
        <f>'номера продуктов'!Q271</f>
        <v>7</v>
      </c>
      <c r="R271" s="11">
        <f>'номера продуктов'!R271</f>
        <v>1722</v>
      </c>
      <c r="S271" s="8">
        <f>'номера продуктов'!S271</f>
        <v>8</v>
      </c>
      <c r="T271" s="8">
        <f>'номера продуктов'!T271</f>
        <v>0</v>
      </c>
      <c r="U271" s="14">
        <f>'номера продуктов'!U271</f>
        <v>0</v>
      </c>
      <c r="V271" s="8">
        <f>'номера продуктов'!V271</f>
        <v>0</v>
      </c>
      <c r="W271" s="8">
        <f>'номера продуктов'!W271</f>
        <v>0</v>
      </c>
      <c r="X271" s="8">
        <f>'номера продуктов'!X271</f>
        <v>0</v>
      </c>
      <c r="Y271" s="8">
        <f>'номера продуктов'!Y271</f>
        <v>0</v>
      </c>
      <c r="Z271" s="8">
        <f>'номера продуктов'!Z271</f>
        <v>8</v>
      </c>
      <c r="AA271" s="8">
        <f>'номера продуктов'!AA271</f>
        <v>0</v>
      </c>
      <c r="AB271" s="8">
        <f>'номера продуктов'!AB271</f>
        <v>0</v>
      </c>
      <c r="AC271" s="8" t="str">
        <f>'номера продуктов'!AC271</f>
        <v>Бутылка стеклянная</v>
      </c>
      <c r="AD271" s="137">
        <f>'номера продуктов'!AD271</f>
        <v>0</v>
      </c>
      <c r="AE271" s="8">
        <f>'номера продуктов'!AE271</f>
        <v>0</v>
      </c>
      <c r="AF271" s="8" t="str">
        <f>'номера продуктов'!AF271</f>
        <v>ГОСТ 32131-2013</v>
      </c>
      <c r="AG271" s="8" t="str">
        <f>'номера продуктов'!AG271</f>
        <v>СТО 99982965-001-2008 с изменениями №1,2,3,4,5,6 от июля 2014г.</v>
      </c>
      <c r="AH271" s="13">
        <f>'номера продуктов'!AH271</f>
        <v>0</v>
      </c>
    </row>
    <row r="272" spans="1:34" s="16" customFormat="1" x14ac:dyDescent="0.2">
      <c r="A272" s="8">
        <f>'номера продуктов'!A272</f>
        <v>271</v>
      </c>
      <c r="B272" s="8">
        <f>'номера продуктов'!B272</f>
        <v>11</v>
      </c>
      <c r="C272" s="14" t="str">
        <f>'номера продуктов'!C272</f>
        <v>Крепкий алкоголь</v>
      </c>
      <c r="D272" s="14" t="str">
        <f>'номера продуктов'!D272</f>
        <v>Немирофф</v>
      </c>
      <c r="E272" s="8" t="str">
        <f>'номера продуктов'!E272</f>
        <v>В-30-6-500-Nemiroff</v>
      </c>
      <c r="F272" s="56">
        <f>'номера продуктов'!F272</f>
        <v>124350</v>
      </c>
      <c r="G272" s="8">
        <f>'номера продуктов'!G272</f>
        <v>11100271</v>
      </c>
      <c r="H272" s="8">
        <f>'номера продуктов'!H272</f>
        <v>500</v>
      </c>
      <c r="I272" s="14" t="str">
        <f>'номера продуктов'!I272</f>
        <v>500 мл Nemiroff</v>
      </c>
      <c r="J272" s="8">
        <f>'номера продуктов'!J272</f>
        <v>124350</v>
      </c>
      <c r="K272" s="14" t="str">
        <f>'номера продуктов'!K272</f>
        <v>В-30-6-500-Nemiroff</v>
      </c>
      <c r="L272" s="8" t="str">
        <f>'номера продуктов'!L272</f>
        <v>BB</v>
      </c>
      <c r="M272" s="8">
        <f>'номера продуктов'!M272</f>
        <v>10</v>
      </c>
      <c r="N272" s="8">
        <f>'номера продуктов'!N272</f>
        <v>480</v>
      </c>
      <c r="O272" s="8">
        <f>'номера продуктов'!O272</f>
        <v>1596</v>
      </c>
      <c r="P272" s="8" t="str">
        <f>'номера продуктов'!P272</f>
        <v>CTUP(i)7</v>
      </c>
      <c r="Q272" s="8">
        <f>'номера продуктов'!Q272</f>
        <v>7</v>
      </c>
      <c r="R272" s="11">
        <f>'номера продуктов'!R272</f>
        <v>1722</v>
      </c>
      <c r="S272" s="8">
        <f>'номера продуктов'!S272</f>
        <v>8</v>
      </c>
      <c r="T272" s="8">
        <f>'номера продуктов'!T272</f>
        <v>0</v>
      </c>
      <c r="U272" s="14">
        <f>'номера продуктов'!U272</f>
        <v>0</v>
      </c>
      <c r="V272" s="8">
        <f>'номера продуктов'!V272</f>
        <v>0</v>
      </c>
      <c r="W272" s="8">
        <f>'номера продуктов'!W272</f>
        <v>0</v>
      </c>
      <c r="X272" s="8">
        <f>'номера продуктов'!X272</f>
        <v>0</v>
      </c>
      <c r="Y272" s="8">
        <f>'номера продуктов'!Y272</f>
        <v>0</v>
      </c>
      <c r="Z272" s="8">
        <f>'номера продуктов'!Z272</f>
        <v>8</v>
      </c>
      <c r="AA272" s="8">
        <f>'номера продуктов'!AA272</f>
        <v>0</v>
      </c>
      <c r="AB272" s="8">
        <f>'номера продуктов'!AB272</f>
        <v>0</v>
      </c>
      <c r="AC272" s="8" t="str">
        <f>'номера продуктов'!AC272</f>
        <v>Бутылка стеклянная</v>
      </c>
      <c r="AD272" s="137">
        <f>'номера продуктов'!AD272</f>
        <v>0</v>
      </c>
      <c r="AE272" s="8">
        <f>'номера продуктов'!AE272</f>
        <v>0</v>
      </c>
      <c r="AF272" s="8" t="str">
        <f>'номера продуктов'!AF272</f>
        <v>ГОСТ 32131-2013</v>
      </c>
      <c r="AG272" s="8" t="str">
        <f>'номера продуктов'!AG272</f>
        <v>СТО 99982965-001-2008 с изменениями №1,2,3,4,5,6 от июля 2014г.</v>
      </c>
      <c r="AH272" s="13">
        <f>'номера продуктов'!AH272</f>
        <v>0</v>
      </c>
    </row>
    <row r="273" spans="1:34" s="16" customFormat="1" x14ac:dyDescent="0.2">
      <c r="A273" s="8">
        <f>'номера продуктов'!A273</f>
        <v>272</v>
      </c>
      <c r="B273" s="8">
        <f>'номера продуктов'!B273</f>
        <v>11</v>
      </c>
      <c r="C273" s="14" t="str">
        <f>'номера продуктов'!C273</f>
        <v>Крепкий алкоголь</v>
      </c>
      <c r="D273" s="14" t="str">
        <f>'номера продуктов'!D273</f>
        <v>Немирофф</v>
      </c>
      <c r="E273" s="8" t="str">
        <f>'номера продуктов'!E273</f>
        <v>АП-4-500-Nemiroff</v>
      </c>
      <c r="F273" s="56">
        <f>'номера продуктов'!F273</f>
        <v>124650</v>
      </c>
      <c r="G273" s="8">
        <f>'номера продуктов'!G273</f>
        <v>11100272</v>
      </c>
      <c r="H273" s="8">
        <f>'номера продуктов'!H273</f>
        <v>500</v>
      </c>
      <c r="I273" s="14" t="str">
        <f>'номера продуктов'!I273</f>
        <v>500 мл Nemiroff</v>
      </c>
      <c r="J273" s="8">
        <f>'номера продуктов'!J273</f>
        <v>124650</v>
      </c>
      <c r="K273" s="14" t="str">
        <f>'номера продуктов'!K273</f>
        <v>АП-4-500-Nemiroff</v>
      </c>
      <c r="L273" s="8" t="str">
        <f>'номера продуктов'!L273</f>
        <v>BB</v>
      </c>
      <c r="M273" s="8">
        <f>'номера продуктов'!M273</f>
        <v>10</v>
      </c>
      <c r="N273" s="8">
        <f>'номера продуктов'!N273</f>
        <v>530</v>
      </c>
      <c r="O273" s="8">
        <f>'номера продуктов'!O273</f>
        <v>1326</v>
      </c>
      <c r="P273" s="8" t="str">
        <f>'номера продуктов'!P273</f>
        <v>CTUPCL(i)6</v>
      </c>
      <c r="Q273" s="8">
        <f>'номера продуктов'!Q273</f>
        <v>6</v>
      </c>
      <c r="R273" s="11">
        <f>'номера продуктов'!R273</f>
        <v>1614</v>
      </c>
      <c r="S273" s="8" t="str">
        <f>'номера продуктов'!S273</f>
        <v>7+5</v>
      </c>
      <c r="T273" s="8">
        <f>'номера продуктов'!T273</f>
        <v>0</v>
      </c>
      <c r="U273" s="14">
        <f>'номера продуктов'!U273</f>
        <v>0</v>
      </c>
      <c r="V273" s="8">
        <f>'номера продуктов'!V273</f>
        <v>0</v>
      </c>
      <c r="W273" s="8">
        <f>'номера продуктов'!W273</f>
        <v>0</v>
      </c>
      <c r="X273" s="8">
        <f>'номера продуктов'!X273</f>
        <v>0</v>
      </c>
      <c r="Y273" s="8">
        <f>'номера продуктов'!Y273</f>
        <v>0</v>
      </c>
      <c r="Z273" s="8">
        <f>'номера продуктов'!Z273</f>
        <v>7</v>
      </c>
      <c r="AA273" s="8">
        <f>'номера продуктов'!AA273</f>
        <v>5</v>
      </c>
      <c r="AB273" s="8">
        <f>'номера продуктов'!AB273</f>
        <v>0</v>
      </c>
      <c r="AC273" s="8" t="str">
        <f>'номера продуктов'!AC273</f>
        <v>Бутылка стеклянная</v>
      </c>
      <c r="AD273" s="137">
        <f>'номера продуктов'!AD273</f>
        <v>0</v>
      </c>
      <c r="AE273" s="8">
        <f>'номера продуктов'!AE273</f>
        <v>0</v>
      </c>
      <c r="AF273" s="8" t="str">
        <f>'номера продуктов'!AF273</f>
        <v>ГОСТ 32131-2013</v>
      </c>
      <c r="AG273" s="8" t="str">
        <f>'номера продуктов'!AG273</f>
        <v>СТО 99982965-001-2008 с изменениями №1,2,3,4,5,6 от июля 2014г.</v>
      </c>
      <c r="AH273" s="13">
        <f>'номера продуктов'!AH273</f>
        <v>0</v>
      </c>
    </row>
    <row r="274" spans="1:34" s="16" customFormat="1" x14ac:dyDescent="0.2">
      <c r="A274" s="8">
        <f>'номера продуктов'!A274</f>
        <v>273</v>
      </c>
      <c r="B274" s="8">
        <f>'номера продуктов'!B274</f>
        <v>11</v>
      </c>
      <c r="C274" s="14" t="str">
        <f>'номера продуктов'!C274</f>
        <v>Крепкий алкоголь</v>
      </c>
      <c r="D274" s="14" t="str">
        <f>'номера продуктов'!D274</f>
        <v>Немирофф</v>
      </c>
      <c r="E274" s="8" t="str">
        <f>'номера продуктов'!E274</f>
        <v>АП-4-700-Nemiroff</v>
      </c>
      <c r="F274" s="56">
        <f>'номера продуктов'!F274</f>
        <v>124570</v>
      </c>
      <c r="G274" s="8">
        <f>'номера продуктов'!G274</f>
        <v>11100273</v>
      </c>
      <c r="H274" s="8">
        <f>'номера продуктов'!H274</f>
        <v>700</v>
      </c>
      <c r="I274" s="14" t="str">
        <f>'номера продуктов'!I274</f>
        <v>700 мл Nemiroff</v>
      </c>
      <c r="J274" s="8">
        <f>'номера продуктов'!J274</f>
        <v>124570</v>
      </c>
      <c r="K274" s="14" t="str">
        <f>'номера продуктов'!K274</f>
        <v>АП-4-700-Nemiroff</v>
      </c>
      <c r="L274" s="8" t="str">
        <f>'номера продуктов'!L274</f>
        <v>BB</v>
      </c>
      <c r="M274" s="8">
        <f>'номера продуктов'!M274</f>
        <v>10</v>
      </c>
      <c r="N274" s="8">
        <f>'номера продуктов'!N274</f>
        <v>640</v>
      </c>
      <c r="O274" s="8">
        <f>'номера продуктов'!O274</f>
        <v>1260</v>
      </c>
      <c r="P274" s="8" t="str">
        <f>'номера продуктов'!P274</f>
        <v>CTUPCL(i)7</v>
      </c>
      <c r="Q274" s="8">
        <f>'номера продуктов'!Q274</f>
        <v>7</v>
      </c>
      <c r="R274" s="11">
        <f>'номера продуктов'!R274</f>
        <v>1940</v>
      </c>
      <c r="S274" s="8" t="str">
        <f>'номера продуктов'!S274</f>
        <v>8+6</v>
      </c>
      <c r="T274" s="8">
        <f>'номера продуктов'!T274</f>
        <v>0</v>
      </c>
      <c r="U274" s="14">
        <f>'номера продуктов'!U274</f>
        <v>0</v>
      </c>
      <c r="V274" s="8" t="str">
        <f>'номера продуктов'!V274</f>
        <v>просмотр</v>
      </c>
      <c r="W274" s="8" t="str">
        <f>'номера продуктов'!W274</f>
        <v>просмотр</v>
      </c>
      <c r="X274" s="8">
        <f>'номера продуктов'!X274</f>
        <v>0</v>
      </c>
      <c r="Y274" s="8">
        <f>'номера продуктов'!Y274</f>
        <v>0</v>
      </c>
      <c r="Z274" s="8">
        <f>'номера продуктов'!Z274</f>
        <v>8</v>
      </c>
      <c r="AA274" s="8">
        <f>'номера продуктов'!AA274</f>
        <v>6</v>
      </c>
      <c r="AB274" s="8">
        <f>'номера продуктов'!AB274</f>
        <v>0</v>
      </c>
      <c r="AC274" s="8" t="str">
        <f>'номера продуктов'!AC274</f>
        <v>Бутылка стеклянная</v>
      </c>
      <c r="AD274" s="137">
        <f>'номера продуктов'!AD274</f>
        <v>0</v>
      </c>
      <c r="AE274" s="8">
        <f>'номера продуктов'!AE274</f>
        <v>0</v>
      </c>
      <c r="AF274" s="8" t="str">
        <f>'номера продуктов'!AF274</f>
        <v>ГОСТ 32131-2013</v>
      </c>
      <c r="AG274" s="8" t="str">
        <f>'номера продуктов'!AG274</f>
        <v>СТО 99982965-001-2008 с изменениями №1,2,3,4,5,6 от июля 2014г.</v>
      </c>
      <c r="AH274" s="13">
        <f>'номера продуктов'!AH274</f>
        <v>0</v>
      </c>
    </row>
    <row r="275" spans="1:34" s="16" customFormat="1" x14ac:dyDescent="0.2">
      <c r="A275" s="8">
        <f>'номера продуктов'!A275</f>
        <v>274</v>
      </c>
      <c r="B275" s="8">
        <f>'номера продуктов'!B275</f>
        <v>11</v>
      </c>
      <c r="C275" s="14" t="str">
        <f>'номера продуктов'!C275</f>
        <v>Крепкий алкоголь</v>
      </c>
      <c r="D275" s="14" t="str">
        <f>'номера продуктов'!D275</f>
        <v>Немирофф</v>
      </c>
      <c r="E275" s="8" t="str">
        <f>'номера продуктов'!E275</f>
        <v>КПМ-30-500-Nemiroff</v>
      </c>
      <c r="F275" s="56">
        <f>'номера продуктов'!F275</f>
        <v>127950</v>
      </c>
      <c r="G275" s="8">
        <f>'номера продуктов'!G275</f>
        <v>11100274</v>
      </c>
      <c r="H275" s="8">
        <f>'номера продуктов'!H275</f>
        <v>500</v>
      </c>
      <c r="I275" s="14" t="str">
        <f>'номера продуктов'!I275</f>
        <v>500 мл Nemiroff</v>
      </c>
      <c r="J275" s="8">
        <f>'номера продуктов'!J275</f>
        <v>127950</v>
      </c>
      <c r="K275" s="14" t="str">
        <f>'номера продуктов'!K275</f>
        <v>КПМ-30-500-Nemiroff</v>
      </c>
      <c r="L275" s="8" t="str">
        <f>'номера продуктов'!L275</f>
        <v>NNPB</v>
      </c>
      <c r="M275" s="8">
        <f>'номера продуктов'!M275</f>
        <v>10</v>
      </c>
      <c r="N275" s="8">
        <f>'номера продуктов'!N275</f>
        <v>360</v>
      </c>
      <c r="O275" s="8">
        <f>'номера продуктов'!O275</f>
        <v>1848</v>
      </c>
      <c r="P275" s="8" t="str">
        <f>'номера продуктов'!P275</f>
        <v>CTUP(i)6</v>
      </c>
      <c r="Q275" s="8">
        <f>'номера продуктов'!Q275</f>
        <v>6</v>
      </c>
      <c r="R275" s="11">
        <f>'номера продуктов'!R275</f>
        <v>1657</v>
      </c>
      <c r="S275" s="8">
        <f>'номера продуктов'!S275</f>
        <v>7</v>
      </c>
      <c r="T275" s="8">
        <f>'номера продуктов'!T275</f>
        <v>0</v>
      </c>
      <c r="U275" s="14">
        <f>'номера продуктов'!U275</f>
        <v>0</v>
      </c>
      <c r="V275" s="8">
        <f>'номера продуктов'!V275</f>
        <v>0</v>
      </c>
      <c r="W275" s="8">
        <f>'номера продуктов'!W275</f>
        <v>0</v>
      </c>
      <c r="X275" s="8">
        <f>'номера продуктов'!X275</f>
        <v>0</v>
      </c>
      <c r="Y275" s="8">
        <f>'номера продуктов'!Y275</f>
        <v>0</v>
      </c>
      <c r="Z275" s="8">
        <f>'номера продуктов'!Z275</f>
        <v>7</v>
      </c>
      <c r="AA275" s="8">
        <f>'номера продуктов'!AA275</f>
        <v>0</v>
      </c>
      <c r="AB275" s="8">
        <f>'номера продуктов'!AB275</f>
        <v>0</v>
      </c>
      <c r="AC275" s="8" t="str">
        <f>'номера продуктов'!AC275</f>
        <v>Бутылка стеклянная</v>
      </c>
      <c r="AD275" s="137">
        <f>'номера продуктов'!AD275</f>
        <v>0</v>
      </c>
      <c r="AE275" s="8">
        <f>'номера продуктов'!AE275</f>
        <v>0</v>
      </c>
      <c r="AF275" s="8" t="str">
        <f>'номера продуктов'!AF275</f>
        <v>ГОСТ 32131-2013</v>
      </c>
      <c r="AG275" s="8" t="str">
        <f>'номера продуктов'!AG275</f>
        <v>СТО 99982965-001-2008 с изменениями №1,2,3,4,5,6 от июля 2014г.</v>
      </c>
      <c r="AH275" s="13">
        <f>'номера продуктов'!AH275</f>
        <v>0</v>
      </c>
    </row>
    <row r="276" spans="1:34" s="16" customFormat="1" x14ac:dyDescent="0.2">
      <c r="A276" s="8">
        <f>'номера продуктов'!A276</f>
        <v>275</v>
      </c>
      <c r="B276" s="8">
        <f>'номера продуктов'!B276</f>
        <v>11</v>
      </c>
      <c r="C276" s="14" t="str">
        <f>'номера продуктов'!C276</f>
        <v>Крепкий алкоголь</v>
      </c>
      <c r="D276" s="14" t="str">
        <f>'номера продуктов'!D276</f>
        <v>Немирофф</v>
      </c>
      <c r="E276" s="8" t="str">
        <f>'номера продуктов'!E276</f>
        <v>КПМ-30-1000-Nemiroff</v>
      </c>
      <c r="F276" s="56">
        <f>'номера продуктов'!F276</f>
        <v>124499</v>
      </c>
      <c r="G276" s="8">
        <f>'номера продуктов'!G276</f>
        <v>11100275</v>
      </c>
      <c r="H276" s="8">
        <f>'номера продуктов'!H276</f>
        <v>1000</v>
      </c>
      <c r="I276" s="14" t="str">
        <f>'номера продуктов'!I276</f>
        <v>1000 мл Nemiroff</v>
      </c>
      <c r="J276" s="8">
        <f>'номера продуктов'!J276</f>
        <v>124499</v>
      </c>
      <c r="K276" s="14" t="str">
        <f>'номера продуктов'!K276</f>
        <v>КПМ-30-1000-Nemiroff</v>
      </c>
      <c r="L276" s="8" t="str">
        <f>'номера продуктов'!L276</f>
        <v>BB</v>
      </c>
      <c r="M276" s="8">
        <f>'номера продуктов'!M276</f>
        <v>10</v>
      </c>
      <c r="N276" s="8">
        <f>'номера продуктов'!N276</f>
        <v>710</v>
      </c>
      <c r="O276" s="8">
        <f>'номера продуктов'!O276</f>
        <v>1092</v>
      </c>
      <c r="P276" s="8" t="str">
        <f>'номера продуктов'!P276</f>
        <v>CTUP(i)6</v>
      </c>
      <c r="Q276" s="8">
        <f>'номера продуктов'!Q276</f>
        <v>6</v>
      </c>
      <c r="R276" s="11">
        <f>'номера продуктов'!R276</f>
        <v>1998</v>
      </c>
      <c r="S276" s="8">
        <f>'номера продуктов'!S276</f>
        <v>7</v>
      </c>
      <c r="T276" s="8">
        <f>'номера продуктов'!T276</f>
        <v>0</v>
      </c>
      <c r="U276" s="14" t="str">
        <f>'номера продуктов'!U276</f>
        <v>стрепповка</v>
      </c>
      <c r="V276" s="8">
        <f>'номера продуктов'!V276</f>
        <v>0</v>
      </c>
      <c r="W276" s="8">
        <f>'номера продуктов'!W276</f>
        <v>0</v>
      </c>
      <c r="X276" s="8">
        <f>'номера продуктов'!X276</f>
        <v>0</v>
      </c>
      <c r="Y276" s="8">
        <f>'номера продуктов'!Y276</f>
        <v>0</v>
      </c>
      <c r="Z276" s="8">
        <f>'номера продуктов'!Z276</f>
        <v>7</v>
      </c>
      <c r="AA276" s="8">
        <f>'номера продуктов'!AA276</f>
        <v>0</v>
      </c>
      <c r="AB276" s="8">
        <f>'номера продуктов'!AB276</f>
        <v>0</v>
      </c>
      <c r="AC276" s="8" t="str">
        <f>'номера продуктов'!AC276</f>
        <v>Бутылка стеклянная</v>
      </c>
      <c r="AD276" s="137">
        <f>'номера продуктов'!AD276</f>
        <v>0</v>
      </c>
      <c r="AE276" s="8">
        <f>'номера продуктов'!AE276</f>
        <v>0</v>
      </c>
      <c r="AF276" s="8" t="str">
        <f>'номера продуктов'!AF276</f>
        <v>ГОСТ 32131-2013</v>
      </c>
      <c r="AG276" s="8" t="str">
        <f>'номера продуктов'!AG276</f>
        <v>СТО 99982965-001-2008 с изменениями №1,2,3,4,5,6 от июля 2014г.</v>
      </c>
      <c r="AH276" s="13">
        <f>'номера продуктов'!AH276</f>
        <v>0</v>
      </c>
    </row>
    <row r="277" spans="1:34" s="16" customFormat="1" x14ac:dyDescent="0.2">
      <c r="A277" s="8">
        <f>'номера продуктов'!A277</f>
        <v>276</v>
      </c>
      <c r="B277" s="8">
        <f>'номера продуктов'!B277</f>
        <v>11</v>
      </c>
      <c r="C277" s="14" t="str">
        <f>'номера продуктов'!C277</f>
        <v>Крепкий алкоголь</v>
      </c>
      <c r="D277" s="14" t="str">
        <f>'номера продуктов'!D277</f>
        <v>Немирофф</v>
      </c>
      <c r="E277" s="8" t="str">
        <f>'номера продуктов'!E277</f>
        <v>КПМ-30-1750-Nemiroff</v>
      </c>
      <c r="F277" s="56">
        <f>'номера продуктов'!F277</f>
        <v>128099</v>
      </c>
      <c r="G277" s="8">
        <f>'номера продуктов'!G277</f>
        <v>11100276</v>
      </c>
      <c r="H277" s="8">
        <f>'номера продуктов'!H277</f>
        <v>1750</v>
      </c>
      <c r="I277" s="14" t="str">
        <f>'номера продуктов'!I277</f>
        <v>1750 мл Nemiroff</v>
      </c>
      <c r="J277" s="8">
        <f>'номера продуктов'!J277</f>
        <v>128099</v>
      </c>
      <c r="K277" s="14" t="str">
        <f>'номера продуктов'!K277</f>
        <v>КПМ-30-1750-Nemiroff</v>
      </c>
      <c r="L277" s="8" t="str">
        <f>'номера продуктов'!L277</f>
        <v>BB</v>
      </c>
      <c r="M277" s="8">
        <f>'номера продуктов'!M277</f>
        <v>10</v>
      </c>
      <c r="N277" s="8">
        <f>'номера продуктов'!N277</f>
        <v>1400</v>
      </c>
      <c r="O277" s="8">
        <f>'номера продуктов'!O277</f>
        <v>405</v>
      </c>
      <c r="P277" s="8" t="str">
        <f>'номера продуктов'!P277</f>
        <v>CTUPCL(i)5</v>
      </c>
      <c r="Q277" s="8">
        <f>'номера продуктов'!Q277</f>
        <v>5</v>
      </c>
      <c r="R277" s="11">
        <f>'номера продуктов'!R277</f>
        <v>1575</v>
      </c>
      <c r="S277" s="8" t="str">
        <f>'номера продуктов'!S277</f>
        <v>6+4</v>
      </c>
      <c r="T277" s="8">
        <f>'номера продуктов'!T277</f>
        <v>0</v>
      </c>
      <c r="U277" s="14" t="str">
        <f>'номера продуктов'!U277</f>
        <v>стрепповка</v>
      </c>
      <c r="V277" s="8">
        <f>'номера продуктов'!V277</f>
        <v>0</v>
      </c>
      <c r="W277" s="8">
        <f>'номера продуктов'!W277</f>
        <v>0</v>
      </c>
      <c r="X277" s="8">
        <f>'номера продуктов'!X277</f>
        <v>0</v>
      </c>
      <c r="Y277" s="8">
        <f>'номера продуктов'!Y277</f>
        <v>0</v>
      </c>
      <c r="Z277" s="8">
        <f>'номера продуктов'!Z277</f>
        <v>6</v>
      </c>
      <c r="AA277" s="8">
        <f>'номера продуктов'!AA277</f>
        <v>4</v>
      </c>
      <c r="AB277" s="8">
        <f>'номера продуктов'!AB277</f>
        <v>0</v>
      </c>
      <c r="AC277" s="8" t="str">
        <f>'номера продуктов'!AC277</f>
        <v>Бутылка стеклянная</v>
      </c>
      <c r="AD277" s="137">
        <f>'номера продуктов'!AD277</f>
        <v>0</v>
      </c>
      <c r="AE277" s="8">
        <f>'номера продуктов'!AE277</f>
        <v>0</v>
      </c>
      <c r="AF277" s="8" t="str">
        <f>'номера продуктов'!AF277</f>
        <v>ГОСТ 32131-2013</v>
      </c>
      <c r="AG277" s="8" t="str">
        <f>'номера продуктов'!AG277</f>
        <v>СТО 99982965-001-2008 с изменениями №1,2,3,4,5,6 от июля 2014г.</v>
      </c>
      <c r="AH277" s="13">
        <f>'номера продуктов'!AH277</f>
        <v>0</v>
      </c>
    </row>
    <row r="278" spans="1:34" s="16" customFormat="1" x14ac:dyDescent="0.2">
      <c r="A278" s="8">
        <f>'номера продуктов'!A278</f>
        <v>277</v>
      </c>
      <c r="B278" s="8">
        <f>'номера продуктов'!B278</f>
        <v>11</v>
      </c>
      <c r="C278" s="14" t="str">
        <f>'номера продуктов'!C278</f>
        <v>Крепкий алкоголь</v>
      </c>
      <c r="D278" s="14" t="str">
        <f>'номера продуктов'!D278</f>
        <v>Немирофф</v>
      </c>
      <c r="E278" s="8" t="str">
        <f>'номера продуктов'!E278</f>
        <v>КПМ-23спец-500-Ясень</v>
      </c>
      <c r="F278" s="56">
        <f>'номера продуктов'!F278</f>
        <v>128150</v>
      </c>
      <c r="G278" s="8">
        <f>'номера продуктов'!G278</f>
        <v>11100277</v>
      </c>
      <c r="H278" s="8">
        <f>'номера продуктов'!H278</f>
        <v>500</v>
      </c>
      <c r="I278" s="14" t="str">
        <f>'номера продуктов'!I278</f>
        <v>500 мл Ясень</v>
      </c>
      <c r="J278" s="8">
        <f>'номера продуктов'!J278</f>
        <v>128150</v>
      </c>
      <c r="K278" s="14" t="str">
        <f>'номера продуктов'!K278</f>
        <v>КПМ-23спец-500-Ясень</v>
      </c>
      <c r="L278" s="8" t="str">
        <f>'номера продуктов'!L278</f>
        <v>BB</v>
      </c>
      <c r="M278" s="8">
        <f>'номера продуктов'!M278</f>
        <v>10</v>
      </c>
      <c r="N278" s="8">
        <f>'номера продуктов'!N278</f>
        <v>365</v>
      </c>
      <c r="O278" s="8">
        <f>'номера продуктов'!O278</f>
        <v>1372</v>
      </c>
      <c r="P278" s="8" t="str">
        <f>'номера продуктов'!P278</f>
        <v>CTUP(i)7</v>
      </c>
      <c r="Q278" s="8">
        <f>'номера продуктов'!Q278</f>
        <v>7</v>
      </c>
      <c r="R278" s="11">
        <f>'номера продуктов'!R278</f>
        <v>1909</v>
      </c>
      <c r="S278" s="8">
        <f>'номера продуктов'!S278</f>
        <v>8</v>
      </c>
      <c r="T278" s="8">
        <f>'номера продуктов'!T278</f>
        <v>0</v>
      </c>
      <c r="U278" s="14">
        <f>'номера продуктов'!U278</f>
        <v>0</v>
      </c>
      <c r="V278" s="8">
        <f>'номера продуктов'!V278</f>
        <v>0</v>
      </c>
      <c r="W278" s="8">
        <f>'номера продуктов'!W278</f>
        <v>0</v>
      </c>
      <c r="X278" s="8">
        <f>'номера продуктов'!X278</f>
        <v>0</v>
      </c>
      <c r="Y278" s="8">
        <f>'номера продуктов'!Y278</f>
        <v>0</v>
      </c>
      <c r="Z278" s="8">
        <f>'номера продуктов'!Z278</f>
        <v>8</v>
      </c>
      <c r="AA278" s="8">
        <f>'номера продуктов'!AA278</f>
        <v>0</v>
      </c>
      <c r="AB278" s="8">
        <f>'номера продуктов'!AB278</f>
        <v>0</v>
      </c>
      <c r="AC278" s="8" t="str">
        <f>'номера продуктов'!AC278</f>
        <v>Бутылка стеклянная</v>
      </c>
      <c r="AD278" s="137">
        <f>'номера продуктов'!AD278</f>
        <v>0</v>
      </c>
      <c r="AE278" s="8">
        <f>'номера продуктов'!AE278</f>
        <v>0</v>
      </c>
      <c r="AF278" s="8" t="str">
        <f>'номера продуктов'!AF278</f>
        <v>ГОСТ 32131-2013</v>
      </c>
      <c r="AG278" s="8" t="str">
        <f>'номера продуктов'!AG278</f>
        <v>СТО 99982965-001-2008 с изменениями №1,2,3,4,5,6 от июля 2014г.</v>
      </c>
      <c r="AH278" s="13">
        <f>'номера продуктов'!AH278</f>
        <v>0</v>
      </c>
    </row>
    <row r="279" spans="1:34" s="16" customFormat="1" x14ac:dyDescent="0.2">
      <c r="A279" s="8">
        <f>'номера продуктов'!A279</f>
        <v>278</v>
      </c>
      <c r="B279" s="8">
        <f>'номера продуктов'!B279</f>
        <v>21</v>
      </c>
      <c r="C279" s="14" t="str">
        <f>'номера продуктов'!C279</f>
        <v>Б/а напитки</v>
      </c>
      <c r="D279" s="14" t="str">
        <f>'номера продуктов'!D279</f>
        <v>Пепси</v>
      </c>
      <c r="E279" s="8" t="str">
        <f>'номера продуктов'!E279</f>
        <v>Вн-28-250-Pepsi</v>
      </c>
      <c r="F279" s="56">
        <f>'номера продуктов'!F279</f>
        <v>200525</v>
      </c>
      <c r="G279" s="8">
        <f>'номера продуктов'!G279</f>
        <v>21100278</v>
      </c>
      <c r="H279" s="8">
        <f>'номера продуктов'!H279</f>
        <v>250</v>
      </c>
      <c r="I279" s="14" t="str">
        <f>'номера продуктов'!I279</f>
        <v>250 мл Pepsi</v>
      </c>
      <c r="J279" s="8">
        <f>'номера продуктов'!J279</f>
        <v>200525</v>
      </c>
      <c r="K279" s="14" t="str">
        <f>'номера продуктов'!K279</f>
        <v>Вн-28-250-Pepsi</v>
      </c>
      <c r="L279" s="8" t="str">
        <f>'номера продуктов'!L279</f>
        <v>NNPB</v>
      </c>
      <c r="M279" s="8">
        <f>'номера продуктов'!M279</f>
        <v>10</v>
      </c>
      <c r="N279" s="8">
        <f>'номера продуктов'!N279</f>
        <v>185</v>
      </c>
      <c r="O279" s="8">
        <f>'номера продуктов'!O279</f>
        <v>3780</v>
      </c>
      <c r="P279" s="8" t="str">
        <f>'номера продуктов'!P279</f>
        <v>CTIN(i)9</v>
      </c>
      <c r="Q279" s="8">
        <f>'номера продуктов'!Q279</f>
        <v>9</v>
      </c>
      <c r="R279" s="11">
        <f>'номера продуктов'!R279</f>
        <v>2037</v>
      </c>
      <c r="S279" s="8" t="str">
        <f>'номера продуктов'!S279</f>
        <v>9+1</v>
      </c>
      <c r="T279" s="8">
        <f>'номера продуктов'!T279</f>
        <v>738</v>
      </c>
      <c r="U279" s="14">
        <f>'номера продуктов'!U279</f>
        <v>0</v>
      </c>
      <c r="V279" s="8">
        <f>'номера продуктов'!V279</f>
        <v>0</v>
      </c>
      <c r="W279" s="8">
        <f>'номера продуктов'!W279</f>
        <v>0</v>
      </c>
      <c r="X279" s="8">
        <f>'номера продуктов'!X279</f>
        <v>0</v>
      </c>
      <c r="Y279" s="8">
        <f>'номера продуктов'!Y279</f>
        <v>0</v>
      </c>
      <c r="Z279" s="8">
        <f>'номера продуктов'!Z279</f>
        <v>9</v>
      </c>
      <c r="AA279" s="8">
        <f>'номера продуктов'!AA279</f>
        <v>1</v>
      </c>
      <c r="AB279" s="8">
        <f>'номера продуктов'!AB279</f>
        <v>0</v>
      </c>
      <c r="AC279" s="8" t="str">
        <f>'номера продуктов'!AC279</f>
        <v>Бутылка стеклянная</v>
      </c>
      <c r="AD279" s="137">
        <f>'номера продуктов'!AD279</f>
        <v>0</v>
      </c>
      <c r="AE279" s="8">
        <f>'номера продуктов'!AE279</f>
        <v>0</v>
      </c>
      <c r="AF279" s="8" t="str">
        <f>'номера продуктов'!AF279</f>
        <v>ГОСТ 32131-2013</v>
      </c>
      <c r="AG279" s="8" t="str">
        <f>'номера продуктов'!AG279</f>
        <v>СТО 99982965-001-2008 с изменениями №1,2,3,4,5,6 от июля 2014г.</v>
      </c>
      <c r="AH279" s="13">
        <f>'номера продуктов'!AH279</f>
        <v>0</v>
      </c>
    </row>
    <row r="280" spans="1:34" s="16" customFormat="1" x14ac:dyDescent="0.2">
      <c r="A280" s="8">
        <f>'номера продуктов'!A280</f>
        <v>279</v>
      </c>
      <c r="B280" s="8">
        <f>'номера продуктов'!B280</f>
        <v>11</v>
      </c>
      <c r="C280" s="14" t="str">
        <f>'номера продуктов'!C280</f>
        <v>Крепкий алкоголь</v>
      </c>
      <c r="D280" s="14" t="str">
        <f>'номера продуктов'!D280</f>
        <v>СтеклоБалт/Проект-2015</v>
      </c>
      <c r="E280" s="8" t="str">
        <f>'номера продуктов'!E280</f>
        <v>В-28-1-250-STUZHA</v>
      </c>
      <c r="F280" s="56">
        <f>'номера продуктов'!F280</f>
        <v>128225</v>
      </c>
      <c r="G280" s="8">
        <f>'номера продуктов'!G280</f>
        <v>11100279</v>
      </c>
      <c r="H280" s="8">
        <f>'номера продуктов'!H280</f>
        <v>250</v>
      </c>
      <c r="I280" s="14" t="str">
        <f>'номера продуктов'!I280</f>
        <v>250 мл Стужа</v>
      </c>
      <c r="J280" s="8">
        <f>'номера продуктов'!J280</f>
        <v>128225</v>
      </c>
      <c r="K280" s="14" t="str">
        <f>'номера продуктов'!K280</f>
        <v>В-28-1-250-STUZHA</v>
      </c>
      <c r="L280" s="8" t="str">
        <f>'номера продуктов'!L280</f>
        <v>BB</v>
      </c>
      <c r="M280" s="8">
        <f>'номера продуктов'!M280</f>
        <v>10</v>
      </c>
      <c r="N280" s="8">
        <f>'номера продуктов'!N280</f>
        <v>285</v>
      </c>
      <c r="O280" s="8">
        <f>'номера продуктов'!O280</f>
        <v>2681</v>
      </c>
      <c r="P280" s="8" t="str">
        <f>'номера продуктов'!P280</f>
        <v>CTUP(i)7</v>
      </c>
      <c r="Q280" s="8">
        <f>'номера продуктов'!Q280</f>
        <v>7</v>
      </c>
      <c r="R280" s="11">
        <f>'номера продуктов'!R280</f>
        <v>1508</v>
      </c>
      <c r="S280" s="8">
        <f>'номера продуктов'!S280</f>
        <v>8</v>
      </c>
      <c r="T280" s="8">
        <f>'номера продуктов'!T280</f>
        <v>0</v>
      </c>
      <c r="U280" s="14">
        <f>'номера продуктов'!U280</f>
        <v>0</v>
      </c>
      <c r="V280" s="8">
        <f>'номера продуктов'!V280</f>
        <v>0</v>
      </c>
      <c r="W280" s="8">
        <f>'номера продуктов'!W280</f>
        <v>0</v>
      </c>
      <c r="X280" s="8">
        <f>'номера продуктов'!X280</f>
        <v>0</v>
      </c>
      <c r="Y280" s="8">
        <f>'номера продуктов'!Y280</f>
        <v>0</v>
      </c>
      <c r="Z280" s="8">
        <f>'номера продуктов'!Z280</f>
        <v>8</v>
      </c>
      <c r="AA280" s="8">
        <f>'номера продуктов'!AA280</f>
        <v>0</v>
      </c>
      <c r="AB280" s="8">
        <f>'номера продуктов'!AB280</f>
        <v>0</v>
      </c>
      <c r="AC280" s="8" t="str">
        <f>'номера продуктов'!AC280</f>
        <v>Бутылка стеклянная</v>
      </c>
      <c r="AD280" s="137">
        <f>'номера продуктов'!AD280</f>
        <v>0</v>
      </c>
      <c r="AE280" s="8">
        <f>'номера продуктов'!AE280</f>
        <v>0</v>
      </c>
      <c r="AF280" s="8" t="str">
        <f>'номера продуктов'!AF280</f>
        <v>ГОСТ 32131-2013</v>
      </c>
      <c r="AG280" s="8" t="str">
        <f>'номера продуктов'!AG280</f>
        <v>СТО 99982965-001-2008 с изменениями №1,2,3,4,5,6 от июля 2014г.</v>
      </c>
      <c r="AH280" s="13">
        <f>'номера продуктов'!AH280</f>
        <v>0</v>
      </c>
    </row>
    <row r="281" spans="1:34" s="16" customFormat="1" x14ac:dyDescent="0.2">
      <c r="A281" s="8">
        <f>'номера продуктов'!A281</f>
        <v>280</v>
      </c>
      <c r="B281" s="8">
        <f>'номера продуктов'!B281</f>
        <v>11</v>
      </c>
      <c r="C281" s="14" t="str">
        <f>'номера продуктов'!C281</f>
        <v>Крепкий алкоголь</v>
      </c>
      <c r="D281" s="14" t="str">
        <f>'номера продуктов'!D281</f>
        <v>СтеклоБалт/Проект-2015</v>
      </c>
      <c r="E281" s="8" t="str">
        <f>'номера продуктов'!E281</f>
        <v>В-28-1-375-STUZHA</v>
      </c>
      <c r="F281" s="56">
        <f>'номера продуктов'!F281</f>
        <v>128337</v>
      </c>
      <c r="G281" s="8">
        <f>'номера продуктов'!G281</f>
        <v>11100280</v>
      </c>
      <c r="H281" s="8">
        <f>'номера продуктов'!H281</f>
        <v>375</v>
      </c>
      <c r="I281" s="14" t="str">
        <f>'номера продуктов'!I281</f>
        <v>375 мл Стужа</v>
      </c>
      <c r="J281" s="8">
        <f>'номера продуктов'!J281</f>
        <v>128337</v>
      </c>
      <c r="K281" s="14" t="str">
        <f>'номера продуктов'!K281</f>
        <v>В-28-1-375-STUZHA</v>
      </c>
      <c r="L281" s="8" t="str">
        <f>'номера продуктов'!L281</f>
        <v>BB</v>
      </c>
      <c r="M281" s="8">
        <f>'номера продуктов'!M281</f>
        <v>10</v>
      </c>
      <c r="N281" s="8">
        <f>'номера продуктов'!N281</f>
        <v>345</v>
      </c>
      <c r="O281" s="8">
        <f>'номера продуктов'!O281</f>
        <v>1980</v>
      </c>
      <c r="P281" s="8" t="str">
        <f>'номера продуктов'!P281</f>
        <v>CTUP(i)6</v>
      </c>
      <c r="Q281" s="8">
        <f>'номера продуктов'!Q281</f>
        <v>6</v>
      </c>
      <c r="R281" s="11">
        <f>'номера продуктов'!R281</f>
        <v>1512</v>
      </c>
      <c r="S281" s="8">
        <f>'номера продуктов'!S281</f>
        <v>7</v>
      </c>
      <c r="T281" s="8">
        <f>'номера продуктов'!T281</f>
        <v>0</v>
      </c>
      <c r="U281" s="14">
        <f>'номера продуктов'!U281</f>
        <v>0</v>
      </c>
      <c r="V281" s="8">
        <f>'номера продуктов'!V281</f>
        <v>0</v>
      </c>
      <c r="W281" s="8">
        <f>'номера продуктов'!W281</f>
        <v>0</v>
      </c>
      <c r="X281" s="8">
        <f>'номера продуктов'!X281</f>
        <v>0</v>
      </c>
      <c r="Y281" s="8">
        <f>'номера продуктов'!Y281</f>
        <v>0</v>
      </c>
      <c r="Z281" s="8">
        <f>'номера продуктов'!Z281</f>
        <v>7</v>
      </c>
      <c r="AA281" s="8">
        <f>'номера продуктов'!AA281</f>
        <v>0</v>
      </c>
      <c r="AB281" s="8">
        <f>'номера продуктов'!AB281</f>
        <v>0</v>
      </c>
      <c r="AC281" s="8" t="str">
        <f>'номера продуктов'!AC281</f>
        <v>Бутылка стеклянная</v>
      </c>
      <c r="AD281" s="137">
        <f>'номера продуктов'!AD281</f>
        <v>0</v>
      </c>
      <c r="AE281" s="8">
        <f>'номера продуктов'!AE281</f>
        <v>0</v>
      </c>
      <c r="AF281" s="8" t="str">
        <f>'номера продуктов'!AF281</f>
        <v>ГОСТ 32131-2013</v>
      </c>
      <c r="AG281" s="8" t="str">
        <f>'номера продуктов'!AG281</f>
        <v>СТО 99982965-001-2008 с изменениями №1,2,3,4,5,6 от июля 2014г.</v>
      </c>
      <c r="AH281" s="13">
        <f>'номера продуктов'!AH281</f>
        <v>0</v>
      </c>
    </row>
    <row r="282" spans="1:34" s="16" customFormat="1" x14ac:dyDescent="0.2">
      <c r="A282" s="8">
        <f>'номера продуктов'!A282</f>
        <v>281</v>
      </c>
      <c r="B282" s="8">
        <f>'номера продуктов'!B282</f>
        <v>33</v>
      </c>
      <c r="C282" s="14" t="str">
        <f>'номера продуктов'!C282</f>
        <v>Детское питание</v>
      </c>
      <c r="D282" s="14" t="str">
        <f>'номера продуктов'!D282</f>
        <v>Пепси</v>
      </c>
      <c r="E282" s="8" t="str">
        <f>'номера продуктов'!E282</f>
        <v>РТ51-110-ДП-Агуша</v>
      </c>
      <c r="F282" s="56">
        <f>'номера продуктов'!F282</f>
        <v>301511</v>
      </c>
      <c r="G282" s="8">
        <f>'номера продуктов'!G282</f>
        <v>33100281</v>
      </c>
      <c r="H282" s="8">
        <f>'номера продуктов'!H282</f>
        <v>110</v>
      </c>
      <c r="I282" s="14" t="str">
        <f>'номера продуктов'!I282</f>
        <v>110 мл Агуша</v>
      </c>
      <c r="J282" s="8">
        <f>'номера продуктов'!J282</f>
        <v>301511</v>
      </c>
      <c r="K282" s="14" t="str">
        <f>'номера продуктов'!K282</f>
        <v>РТ51-110-ДП-Агуша</v>
      </c>
      <c r="L282" s="8" t="str">
        <f>'номера продуктов'!L282</f>
        <v>PB</v>
      </c>
      <c r="M282" s="8">
        <f>'номера продуктов'!M282</f>
        <v>10</v>
      </c>
      <c r="N282" s="8">
        <f>'номера продуктов'!N282</f>
        <v>125</v>
      </c>
      <c r="O282" s="8">
        <f>'номера продуктов'!O282</f>
        <v>2637</v>
      </c>
      <c r="P282" s="8" t="str">
        <f>'номера продуктов'!P282</f>
        <v>CTCL(i)9</v>
      </c>
      <c r="Q282" s="8">
        <f>'номера продуктов'!Q282</f>
        <v>9</v>
      </c>
      <c r="R282" s="11">
        <f>'номера продуктов'!R282</f>
        <v>852</v>
      </c>
      <c r="S282" s="8" t="str">
        <f>'номера продуктов'!S282</f>
        <v>1+9</v>
      </c>
      <c r="T282" s="8">
        <f>'номера продуктов'!T282</f>
        <v>0</v>
      </c>
      <c r="U282" s="14">
        <f>'номера продуктов'!U282</f>
        <v>0</v>
      </c>
      <c r="V282" s="8">
        <f>'номера продуктов'!V282</f>
        <v>0</v>
      </c>
      <c r="W282" s="8">
        <f>'номера продуктов'!W282</f>
        <v>0</v>
      </c>
      <c r="X282" s="8">
        <f>'номера продуктов'!X282</f>
        <v>0</v>
      </c>
      <c r="Y282" s="8">
        <f>'номера продуктов'!Y282</f>
        <v>0</v>
      </c>
      <c r="Z282" s="8">
        <f>'номера продуктов'!Z282</f>
        <v>1</v>
      </c>
      <c r="AA282" s="8">
        <f>'номера продуктов'!AA282</f>
        <v>9</v>
      </c>
      <c r="AB282" s="8">
        <f>'номера продуктов'!AB282</f>
        <v>0</v>
      </c>
      <c r="AC282" s="8" t="str">
        <f>'номера продуктов'!AC282</f>
        <v>Банка стеклянная</v>
      </c>
      <c r="AD282" s="137">
        <f>'номера продуктов'!AD282</f>
        <v>0</v>
      </c>
      <c r="AE282" s="8">
        <f>'номера продуктов'!AE282</f>
        <v>0</v>
      </c>
      <c r="AF282" s="8" t="str">
        <f>'номера продуктов'!AF282</f>
        <v>ГОСТ Р 52327-2005</v>
      </c>
      <c r="AG282" s="8">
        <f>'номера продуктов'!AG282</f>
        <v>0</v>
      </c>
      <c r="AH282" s="13">
        <f>'номера продуктов'!AH282</f>
        <v>0</v>
      </c>
    </row>
    <row r="283" spans="1:34" s="16" customFormat="1" x14ac:dyDescent="0.2">
      <c r="A283" s="8">
        <f>'номера продуктов'!A283</f>
        <v>282</v>
      </c>
      <c r="B283" s="8">
        <f>'номера продуктов'!B283</f>
        <v>33</v>
      </c>
      <c r="C283" s="14" t="str">
        <f>'номера продуктов'!C283</f>
        <v>Детское питание</v>
      </c>
      <c r="D283" s="14" t="str">
        <f>'номера продуктов'!D283</f>
        <v>Пепси</v>
      </c>
      <c r="E283" s="8" t="str">
        <f>'номера продуктов'!E283</f>
        <v>РТ51-187-ДП-Агуша</v>
      </c>
      <c r="F283" s="56">
        <f>'номера продуктов'!F283</f>
        <v>301619</v>
      </c>
      <c r="G283" s="8">
        <f>'номера продуктов'!G283</f>
        <v>33100282</v>
      </c>
      <c r="H283" s="8">
        <f>'номера продуктов'!H283</f>
        <v>187</v>
      </c>
      <c r="I283" s="14" t="str">
        <f>'номера продуктов'!I283</f>
        <v>187 мл Агуша</v>
      </c>
      <c r="J283" s="8">
        <f>'номера продуктов'!J283</f>
        <v>301619</v>
      </c>
      <c r="K283" s="14" t="str">
        <f>'номера продуктов'!K283</f>
        <v>РТ51-187-ДП-Агуша</v>
      </c>
      <c r="L283" s="8" t="str">
        <f>'номера продуктов'!L283</f>
        <v>PB</v>
      </c>
      <c r="M283" s="8">
        <f>'номера продуктов'!M283</f>
        <v>10</v>
      </c>
      <c r="N283" s="8">
        <f>'номера продуктов'!N283</f>
        <v>135</v>
      </c>
      <c r="O283" s="8">
        <f>'номера продуктов'!O283</f>
        <v>2072</v>
      </c>
      <c r="P283" s="8" t="str">
        <f>'номера продуктов'!P283</f>
        <v>CTCL(i)8</v>
      </c>
      <c r="Q283" s="8">
        <f>'номера продуктов'!Q283</f>
        <v>8</v>
      </c>
      <c r="R283" s="11">
        <f>'номера продуктов'!R283</f>
        <v>970</v>
      </c>
      <c r="S283" s="8" t="str">
        <f>'номера продуктов'!S283</f>
        <v>1+8</v>
      </c>
      <c r="T283" s="8">
        <f>'номера продуктов'!T283</f>
        <v>0</v>
      </c>
      <c r="U283" s="14">
        <f>'номера продуктов'!U283</f>
        <v>0</v>
      </c>
      <c r="V283" s="8">
        <f>'номера продуктов'!V283</f>
        <v>0</v>
      </c>
      <c r="W283" s="8">
        <f>'номера продуктов'!W283</f>
        <v>0</v>
      </c>
      <c r="X283" s="8">
        <f>'номера продуктов'!X283</f>
        <v>0</v>
      </c>
      <c r="Y283" s="8">
        <f>'номера продуктов'!Y283</f>
        <v>0</v>
      </c>
      <c r="Z283" s="8">
        <f>'номера продуктов'!Z283</f>
        <v>1</v>
      </c>
      <c r="AA283" s="8">
        <f>'номера продуктов'!AA283</f>
        <v>8</v>
      </c>
      <c r="AB283" s="8">
        <f>'номера продуктов'!AB283</f>
        <v>0</v>
      </c>
      <c r="AC283" s="8" t="str">
        <f>'номера продуктов'!AC283</f>
        <v>Банка стеклянная</v>
      </c>
      <c r="AD283" s="137">
        <f>'номера продуктов'!AD283</f>
        <v>0</v>
      </c>
      <c r="AE283" s="8">
        <f>'номера продуктов'!AE283</f>
        <v>0</v>
      </c>
      <c r="AF283" s="8" t="str">
        <f>'номера продуктов'!AF283</f>
        <v>ГОСТ Р 52327-2005</v>
      </c>
      <c r="AG283" s="8">
        <f>'номера продуктов'!AG283</f>
        <v>0</v>
      </c>
      <c r="AH283" s="13">
        <f>'номера продуктов'!AH283</f>
        <v>0</v>
      </c>
    </row>
    <row r="284" spans="1:34" s="16" customFormat="1" x14ac:dyDescent="0.2">
      <c r="A284" s="8">
        <f>'номера продуктов'!A284</f>
        <v>283</v>
      </c>
      <c r="B284" s="8">
        <f>'номера продуктов'!B284</f>
        <v>22</v>
      </c>
      <c r="C284" s="14" t="str">
        <f>'номера продуктов'!C284</f>
        <v>Б/а напитки</v>
      </c>
      <c r="D284" s="14" t="str">
        <f>'номера продуктов'!D284</f>
        <v>Пепси</v>
      </c>
      <c r="E284" s="8" t="str">
        <f>'номера продуктов'!E284</f>
        <v>То-38-200-ДП-Я</v>
      </c>
      <c r="F284" s="56">
        <f>'номера продуктов'!F284</f>
        <v>200620</v>
      </c>
      <c r="G284" s="8">
        <f>'номера продуктов'!G284</f>
        <v>22100283</v>
      </c>
      <c r="H284" s="8">
        <f>'номера продуктов'!H284</f>
        <v>200</v>
      </c>
      <c r="I284" s="14" t="str">
        <f>'номера продуктов'!I284</f>
        <v>200 мл Я</v>
      </c>
      <c r="J284" s="8">
        <f>'номера продуктов'!J284</f>
        <v>200620</v>
      </c>
      <c r="K284" s="14" t="str">
        <f>'номера продуктов'!K284</f>
        <v>То-38-200-ДП-Я</v>
      </c>
      <c r="L284" s="8" t="str">
        <f>'номера продуктов'!L284</f>
        <v>PB</v>
      </c>
      <c r="M284" s="8">
        <f>'номера продуктов'!M284</f>
        <v>10</v>
      </c>
      <c r="N284" s="8">
        <f>'номера продуктов'!N284</f>
        <v>155</v>
      </c>
      <c r="O284" s="8">
        <f>'номера продуктов'!O284</f>
        <v>3192</v>
      </c>
      <c r="P284" s="8" t="str">
        <f>'номера продуктов'!P284</f>
        <v>CTIN(е)14</v>
      </c>
      <c r="Q284" s="8">
        <f>'номера продуктов'!Q284</f>
        <v>14</v>
      </c>
      <c r="R284" s="11">
        <f>'номера продуктов'!R284</f>
        <v>2170</v>
      </c>
      <c r="S284" s="8" t="str">
        <f>'номера продуктов'!S284</f>
        <v>1+14</v>
      </c>
      <c r="T284" s="8">
        <f>'номера продуктов'!T284</f>
        <v>534</v>
      </c>
      <c r="U284" s="14">
        <f>'номера продуктов'!U284</f>
        <v>0</v>
      </c>
      <c r="V284" s="8">
        <f>'номера продуктов'!V284</f>
        <v>0</v>
      </c>
      <c r="W284" s="8">
        <f>'номера продуктов'!W284</f>
        <v>0</v>
      </c>
      <c r="X284" s="8">
        <f>'номера продуктов'!X284</f>
        <v>0</v>
      </c>
      <c r="Y284" s="8">
        <f>'номера продуктов'!Y284</f>
        <v>0</v>
      </c>
      <c r="Z284" s="8">
        <f>'номера продуктов'!Z284</f>
        <v>14</v>
      </c>
      <c r="AA284" s="8">
        <f>'номера продуктов'!AA284</f>
        <v>1</v>
      </c>
      <c r="AB284" s="8">
        <f>'номера продуктов'!AB284</f>
        <v>0</v>
      </c>
      <c r="AC284" s="8" t="str">
        <f>'номера продуктов'!AC284</f>
        <v>Банка стеклянная</v>
      </c>
      <c r="AD284" s="137">
        <f>'номера продуктов'!AD284</f>
        <v>0</v>
      </c>
      <c r="AE284" s="8">
        <f>'номера продуктов'!AE284</f>
        <v>0</v>
      </c>
      <c r="AF284" s="8" t="str">
        <f>'номера продуктов'!AF284</f>
        <v>ГОСТ Р 52327-2005</v>
      </c>
      <c r="AG284" s="8">
        <f>'номера продуктов'!AG284</f>
        <v>0</v>
      </c>
      <c r="AH284" s="13">
        <f>'номера продуктов'!AH284</f>
        <v>0</v>
      </c>
    </row>
    <row r="285" spans="1:34" s="16" customFormat="1" x14ac:dyDescent="0.2">
      <c r="A285" s="8">
        <f>'номера продуктов'!A285</f>
        <v>284</v>
      </c>
      <c r="B285" s="8">
        <f>'номера продуктов'!B285</f>
        <v>11</v>
      </c>
      <c r="C285" s="14" t="str">
        <f>'номера продуктов'!C285</f>
        <v>Крепкий алкоголь</v>
      </c>
      <c r="D285" s="14" t="str">
        <f>'номера продуктов'!D285</f>
        <v>Исток</v>
      </c>
      <c r="E285" s="8" t="str">
        <f>'номера продуктов'!E285</f>
        <v>GP-30-500-Патриот</v>
      </c>
      <c r="F285" s="56">
        <f>'номера продуктов'!F285</f>
        <v>126550</v>
      </c>
      <c r="G285" s="8">
        <f>'номера продуктов'!G285</f>
        <v>11100284</v>
      </c>
      <c r="H285" s="8">
        <f>'номера продуктов'!H285</f>
        <v>500</v>
      </c>
      <c r="I285" s="14" t="str">
        <f>'номера продуктов'!I285</f>
        <v>500 мл Патриот</v>
      </c>
      <c r="J285" s="8">
        <f>'номера продуктов'!J285</f>
        <v>126550</v>
      </c>
      <c r="K285" s="14" t="str">
        <f>'номера продуктов'!K285</f>
        <v>GP-30-500-Патриот</v>
      </c>
      <c r="L285" s="8" t="str">
        <f>'номера продуктов'!L285</f>
        <v>BB</v>
      </c>
      <c r="M285" s="8">
        <f>'номера продуктов'!M285</f>
        <v>10</v>
      </c>
      <c r="N285" s="8">
        <f>'номера продуктов'!N285</f>
        <v>380</v>
      </c>
      <c r="O285" s="8">
        <f>'номера продуктов'!O285</f>
        <v>1960</v>
      </c>
      <c r="P285" s="8" t="str">
        <f>'номера продуктов'!P285</f>
        <v>CTUP(i)7</v>
      </c>
      <c r="Q285" s="8">
        <f>'номера продуктов'!Q285</f>
        <v>7</v>
      </c>
      <c r="R285" s="11">
        <f>'номера продуктов'!R285</f>
        <v>2107</v>
      </c>
      <c r="S285" s="8">
        <f>'номера продуктов'!S285</f>
        <v>8</v>
      </c>
      <c r="T285" s="8">
        <f>'номера продуктов'!T285</f>
        <v>0</v>
      </c>
      <c r="U285" s="14">
        <f>'номера продуктов'!U285</f>
        <v>0</v>
      </c>
      <c r="V285" s="8">
        <f>'номера продуктов'!V285</f>
        <v>0</v>
      </c>
      <c r="W285" s="8">
        <f>'номера продуктов'!W285</f>
        <v>0</v>
      </c>
      <c r="X285" s="8">
        <f>'номера продуктов'!X285</f>
        <v>0</v>
      </c>
      <c r="Y285" s="8">
        <f>'номера продуктов'!Y285</f>
        <v>0</v>
      </c>
      <c r="Z285" s="8">
        <f>'номера продуктов'!Z285</f>
        <v>8</v>
      </c>
      <c r="AA285" s="8">
        <f>'номера продуктов'!AA285</f>
        <v>0</v>
      </c>
      <c r="AB285" s="8">
        <f>'номера продуктов'!AB285</f>
        <v>0</v>
      </c>
      <c r="AC285" s="8" t="str">
        <f>'номера продуктов'!AC285</f>
        <v>Бутылка стеклянная</v>
      </c>
      <c r="AD285" s="137">
        <f>'номера продуктов'!AD285</f>
        <v>0</v>
      </c>
      <c r="AE285" s="8">
        <f>'номера продуктов'!AE285</f>
        <v>0</v>
      </c>
      <c r="AF285" s="8" t="str">
        <f>'номера продуктов'!AF285</f>
        <v>ГОСТ 32131-2013</v>
      </c>
      <c r="AG285" s="8" t="str">
        <f>'номера продуктов'!AG285</f>
        <v>СТО 99982965-001-2008 с изменениями №1,2,3,4,5,6 от июля 2014г.</v>
      </c>
      <c r="AH285" s="13">
        <f>'номера продуктов'!AH285</f>
        <v>0</v>
      </c>
    </row>
    <row r="286" spans="1:34" s="16" customFormat="1" x14ac:dyDescent="0.2">
      <c r="A286" s="8">
        <f>'номера продуктов'!A286</f>
        <v>285</v>
      </c>
      <c r="B286" s="8">
        <f>'номера продуктов'!B286</f>
        <v>11</v>
      </c>
      <c r="C286" s="14" t="str">
        <f>'номера продуктов'!C286</f>
        <v>Крепкий алкоголь</v>
      </c>
      <c r="D286" s="14" t="str">
        <f>'номера продуктов'!D286</f>
        <v>Татспиртпром</v>
      </c>
      <c r="E286" s="8" t="str">
        <f>'номера продуктов'!E286</f>
        <v>КПМ-28-700-Акдов</v>
      </c>
      <c r="F286" s="56">
        <f>'номера продуктов'!F286</f>
        <v>128470</v>
      </c>
      <c r="G286" s="8">
        <f>'номера продуктов'!G286</f>
        <v>11100285</v>
      </c>
      <c r="H286" s="8">
        <f>'номера продуктов'!H286</f>
        <v>700</v>
      </c>
      <c r="I286" s="14" t="str">
        <f>'номера продуктов'!I286</f>
        <v>700 мл Акдов</v>
      </c>
      <c r="J286" s="8">
        <f>'номера продуктов'!J286</f>
        <v>128470</v>
      </c>
      <c r="K286" s="14" t="str">
        <f>'номера продуктов'!K286</f>
        <v>КПМ-28-700-Акдов</v>
      </c>
      <c r="L286" s="8" t="str">
        <f>'номера продуктов'!L286</f>
        <v>BB</v>
      </c>
      <c r="M286" s="8">
        <f>'номера продуктов'!M286</f>
        <v>10</v>
      </c>
      <c r="N286" s="8">
        <f>'номера продуктов'!N286</f>
        <v>900</v>
      </c>
      <c r="O286" s="8">
        <f>'номера продуктов'!O286</f>
        <v>784</v>
      </c>
      <c r="P286" s="8" t="str">
        <f>'номера продуктов'!P286</f>
        <v>CTUP(i)4</v>
      </c>
      <c r="Q286" s="8">
        <f>'номера продуктов'!Q286</f>
        <v>4</v>
      </c>
      <c r="R286" s="11">
        <f>'номера продуктов'!R286</f>
        <v>1290</v>
      </c>
      <c r="S286" s="8" t="str">
        <f>'номера продуктов'!S286</f>
        <v>4+1</v>
      </c>
      <c r="T286" s="8">
        <f>'номера продуктов'!T286</f>
        <v>750</v>
      </c>
      <c r="U286" s="14" t="str">
        <f>'номера продуктов'!U286</f>
        <v>с декором</v>
      </c>
      <c r="V286" s="8">
        <f>'номера продуктов'!V286</f>
        <v>0</v>
      </c>
      <c r="W286" s="8">
        <f>'номера продуктов'!W286</f>
        <v>0</v>
      </c>
      <c r="X286" s="8">
        <f>'номера продуктов'!X286</f>
        <v>0</v>
      </c>
      <c r="Y286" s="8">
        <f>'номера продуктов'!Y286</f>
        <v>0</v>
      </c>
      <c r="Z286" s="8">
        <f>'номера продуктов'!Z286</f>
        <v>5</v>
      </c>
      <c r="AA286" s="8">
        <f>'номера продуктов'!AA286</f>
        <v>0</v>
      </c>
      <c r="AB286" s="8">
        <f>'номера продуктов'!AB286</f>
        <v>0</v>
      </c>
      <c r="AC286" s="8" t="str">
        <f>'номера продуктов'!AC286</f>
        <v>Бутылка стеклянная</v>
      </c>
      <c r="AD286" s="137">
        <f>'номера продуктов'!AD286</f>
        <v>0</v>
      </c>
      <c r="AE286" s="8">
        <f>'номера продуктов'!AE286</f>
        <v>0</v>
      </c>
      <c r="AF286" s="8" t="str">
        <f>'номера продуктов'!AF286</f>
        <v>ГОСТ 32131-2013</v>
      </c>
      <c r="AG286" s="8" t="str">
        <f>'номера продуктов'!AG286</f>
        <v>СТО 05073669-003-2013</v>
      </c>
      <c r="AH286" s="13">
        <f>'номера продуктов'!AH286</f>
        <v>0</v>
      </c>
    </row>
    <row r="287" spans="1:34" s="16" customFormat="1" x14ac:dyDescent="0.2">
      <c r="A287" s="8">
        <f>'номера продуктов'!A287</f>
        <v>286</v>
      </c>
      <c r="B287" s="8">
        <f>'номера продуктов'!B287</f>
        <v>11</v>
      </c>
      <c r="C287" s="14" t="str">
        <f>'номера продуктов'!C287</f>
        <v>Крепкий алкоголь</v>
      </c>
      <c r="D287" s="14" t="str">
        <f>'номера продуктов'!D287</f>
        <v>СтеклоБалт/Проект-2015</v>
      </c>
      <c r="E287" s="8" t="str">
        <f>'номера продуктов'!E287</f>
        <v>КПМ-30-700-Stuzha</v>
      </c>
      <c r="F287" s="56">
        <f>'номера продуктов'!F287</f>
        <v>128570</v>
      </c>
      <c r="G287" s="8">
        <f>'номера продуктов'!G287</f>
        <v>11100286</v>
      </c>
      <c r="H287" s="8">
        <f>'номера продуктов'!H287</f>
        <v>700</v>
      </c>
      <c r="I287" s="14" t="str">
        <f>'номера продуктов'!I287</f>
        <v>700 мл Стужа</v>
      </c>
      <c r="J287" s="8">
        <f>'номера продуктов'!J287</f>
        <v>128570</v>
      </c>
      <c r="K287" s="14" t="str">
        <f>'номера продуктов'!K287</f>
        <v>КПМ-30-700-Stuzha</v>
      </c>
      <c r="L287" s="8" t="str">
        <f>'номера продуктов'!L287</f>
        <v>BB</v>
      </c>
      <c r="M287" s="8">
        <f>'номера продуктов'!M287</f>
        <v>10</v>
      </c>
      <c r="N287" s="8">
        <f>'номера продуктов'!N287</f>
        <v>535</v>
      </c>
      <c r="O287" s="8">
        <f>'номера продуктов'!O287</f>
        <v>1463</v>
      </c>
      <c r="P287" s="8" t="str">
        <f>'номера продуктов'!P287</f>
        <v>CTUP(i)7</v>
      </c>
      <c r="Q287" s="8">
        <f>'номера продуктов'!Q287</f>
        <v>7</v>
      </c>
      <c r="R287" s="11">
        <f>'номера продуктов'!R287</f>
        <v>2016</v>
      </c>
      <c r="S287" s="8">
        <f>'номера продуктов'!S287</f>
        <v>8</v>
      </c>
      <c r="T287" s="8">
        <f>'номера продуктов'!T287</f>
        <v>0</v>
      </c>
      <c r="U287" s="14">
        <f>'номера продуктов'!U287</f>
        <v>0</v>
      </c>
      <c r="V287" s="8">
        <f>'номера продуктов'!V287</f>
        <v>0</v>
      </c>
      <c r="W287" s="8">
        <f>'номера продуктов'!W287</f>
        <v>0</v>
      </c>
      <c r="X287" s="8">
        <f>'номера продуктов'!X287</f>
        <v>0</v>
      </c>
      <c r="Y287" s="8">
        <f>'номера продуктов'!Y287</f>
        <v>0</v>
      </c>
      <c r="Z287" s="8">
        <f>'номера продуктов'!Z287</f>
        <v>8</v>
      </c>
      <c r="AA287" s="8">
        <f>'номера продуктов'!AA287</f>
        <v>0</v>
      </c>
      <c r="AB287" s="8">
        <f>'номера продуктов'!AB287</f>
        <v>0</v>
      </c>
      <c r="AC287" s="8" t="str">
        <f>'номера продуктов'!AC287</f>
        <v>Бутылка стеклянная</v>
      </c>
      <c r="AD287" s="137">
        <f>'номера продуктов'!AD287</f>
        <v>0</v>
      </c>
      <c r="AE287" s="8">
        <f>'номера продуктов'!AE287</f>
        <v>0</v>
      </c>
      <c r="AF287" s="8" t="str">
        <f>'номера продуктов'!AF287</f>
        <v>ГОСТ 32131-2013</v>
      </c>
      <c r="AG287" s="8" t="str">
        <f>'номера продуктов'!AG287</f>
        <v>СТО 99982965-001-2008 с изменениями №1,2,3,4,5,6 от июля 2014г.</v>
      </c>
      <c r="AH287" s="13">
        <f>'номера продуктов'!AH287</f>
        <v>0</v>
      </c>
    </row>
    <row r="288" spans="1:34" s="16" customFormat="1" x14ac:dyDescent="0.2">
      <c r="A288" s="8">
        <f>'номера продуктов'!A288</f>
        <v>287</v>
      </c>
      <c r="B288" s="8">
        <f>'номера продуктов'!B288</f>
        <v>11</v>
      </c>
      <c r="C288" s="14" t="str">
        <f>'номера продуктов'!C288</f>
        <v>Крепкий алкоголь</v>
      </c>
      <c r="D288" s="14" t="str">
        <f>'номера продуктов'!D288</f>
        <v>ПК / ЛВЗ Кристалл-Лефортово / Промкомплект</v>
      </c>
      <c r="E288" s="8" t="str">
        <f>'номера продуктов'!E288</f>
        <v>В-30-5изм-700-Праздничная</v>
      </c>
      <c r="F288" s="56">
        <f>'номера продуктов'!F288</f>
        <v>128670</v>
      </c>
      <c r="G288" s="8">
        <f>'номера продуктов'!G288</f>
        <v>11100287</v>
      </c>
      <c r="H288" s="8">
        <f>'номера продуктов'!H288</f>
        <v>700</v>
      </c>
      <c r="I288" s="14" t="str">
        <f>'номера продуктов'!I288</f>
        <v>700 мл Праздничная</v>
      </c>
      <c r="J288" s="8">
        <f>'номера продуктов'!J288</f>
        <v>128670</v>
      </c>
      <c r="K288" s="14" t="str">
        <f>'номера продуктов'!K288</f>
        <v>В-30-5изм-700-Праздничная</v>
      </c>
      <c r="L288" s="8" t="str">
        <f>'номера продуктов'!L288</f>
        <v>BB</v>
      </c>
      <c r="M288" s="8">
        <f>'номера продуктов'!M288</f>
        <v>10</v>
      </c>
      <c r="N288" s="8">
        <f>'номера продуктов'!N288</f>
        <v>450</v>
      </c>
      <c r="O288" s="8">
        <f>'номера продуктов'!O288</f>
        <v>1398</v>
      </c>
      <c r="P288" s="8" t="str">
        <f>'номера продуктов'!P288</f>
        <v>CTIN(i)6</v>
      </c>
      <c r="Q288" s="8">
        <f>'номера продуктов'!Q288</f>
        <v>6</v>
      </c>
      <c r="R288" s="11">
        <f>'номера продуктов'!R288</f>
        <v>1918</v>
      </c>
      <c r="S288" s="8" t="str">
        <f>'номера продуктов'!S288</f>
        <v>6+1</v>
      </c>
      <c r="T288" s="8">
        <f>'номера продуктов'!T288</f>
        <v>0</v>
      </c>
      <c r="U288" s="14">
        <f>'номера продуктов'!U288</f>
        <v>0</v>
      </c>
      <c r="V288" s="8">
        <f>'номера продуктов'!V288</f>
        <v>0</v>
      </c>
      <c r="W288" s="8">
        <f>'номера продуктов'!W288</f>
        <v>0</v>
      </c>
      <c r="X288" s="8">
        <f>'номера продуктов'!X288</f>
        <v>0</v>
      </c>
      <c r="Y288" s="8">
        <f>'номера продуктов'!Y288</f>
        <v>0</v>
      </c>
      <c r="Z288" s="8">
        <f>'номера продуктов'!Z288</f>
        <v>6</v>
      </c>
      <c r="AA288" s="8">
        <f>'номера продуктов'!AA288</f>
        <v>1</v>
      </c>
      <c r="AB288" s="8">
        <f>'номера продуктов'!AB288</f>
        <v>0</v>
      </c>
      <c r="AC288" s="8" t="str">
        <f>'номера продуктов'!AC288</f>
        <v>Бутылка стеклянная</v>
      </c>
      <c r="AD288" s="137">
        <f>'номера продуктов'!AD288</f>
        <v>0</v>
      </c>
      <c r="AE288" s="8">
        <f>'номера продуктов'!AE288</f>
        <v>0</v>
      </c>
      <c r="AF288" s="8" t="str">
        <f>'номера продуктов'!AF288</f>
        <v>ГОСТ 32131-2013</v>
      </c>
      <c r="AG288" s="8" t="str">
        <f>'номера продуктов'!AG288</f>
        <v>СТО 99982965-001-2008 с изменениями №1,2,3,4,5,6 от июля 2014г.</v>
      </c>
      <c r="AH288" s="13">
        <f>'номера продуктов'!AH288</f>
        <v>0</v>
      </c>
    </row>
    <row r="289" spans="1:34" s="16" customFormat="1" x14ac:dyDescent="0.2">
      <c r="A289" s="8">
        <f>'номера продуктов'!A289</f>
        <v>288</v>
      </c>
      <c r="B289" s="8">
        <f>'номера продуктов'!B289</f>
        <v>11</v>
      </c>
      <c r="C289" s="14" t="str">
        <f>'номера продуктов'!C289</f>
        <v>Крепкий алкоголь</v>
      </c>
      <c r="D289" s="14" t="str">
        <f>'номера продуктов'!D289</f>
        <v>Немирофф</v>
      </c>
      <c r="E289" s="8" t="str">
        <f>'номера продуктов'!E289</f>
        <v>КПМ-23спец-700-Ясень</v>
      </c>
      <c r="F289" s="56">
        <f>'номера продуктов'!F289</f>
        <v>128770</v>
      </c>
      <c r="G289" s="8">
        <f>'номера продуктов'!G289</f>
        <v>11100288</v>
      </c>
      <c r="H289" s="8">
        <f>'номера продуктов'!H289</f>
        <v>700</v>
      </c>
      <c r="I289" s="14" t="str">
        <f>'номера продуктов'!I289</f>
        <v>700 мл Ясень</v>
      </c>
      <c r="J289" s="8">
        <f>'номера продуктов'!J289</f>
        <v>128770</v>
      </c>
      <c r="K289" s="14" t="str">
        <f>'номера продуктов'!K289</f>
        <v>КПМ-23спец-700-Ясень</v>
      </c>
      <c r="L289" s="8" t="str">
        <f>'номера продуктов'!L289</f>
        <v>BB</v>
      </c>
      <c r="M289" s="8">
        <f>'номера продуктов'!M289</f>
        <v>10</v>
      </c>
      <c r="N289" s="8">
        <f>'номера продуктов'!N289</f>
        <v>450</v>
      </c>
      <c r="O289" s="8">
        <f>'номера продуктов'!O289</f>
        <v>1106</v>
      </c>
      <c r="P289" s="8" t="str">
        <f>'номера продуктов'!P289</f>
        <v>CTUP(i)7</v>
      </c>
      <c r="Q289" s="8">
        <f>'номера продуктов'!Q289</f>
        <v>7</v>
      </c>
      <c r="R289" s="11">
        <f>'номера продуктов'!R289</f>
        <v>2090</v>
      </c>
      <c r="S289" s="8">
        <f>'номера продуктов'!S289</f>
        <v>8</v>
      </c>
      <c r="T289" s="8">
        <f>'номера продуктов'!T289</f>
        <v>0</v>
      </c>
      <c r="U289" s="14">
        <f>'номера продуктов'!U289</f>
        <v>0</v>
      </c>
      <c r="V289" s="8">
        <f>'номера продуктов'!V289</f>
        <v>0</v>
      </c>
      <c r="W289" s="8">
        <f>'номера продуктов'!W289</f>
        <v>0</v>
      </c>
      <c r="X289" s="8">
        <f>'номера продуктов'!X289</f>
        <v>0</v>
      </c>
      <c r="Y289" s="8">
        <f>'номера продуктов'!Y289</f>
        <v>0</v>
      </c>
      <c r="Z289" s="8">
        <f>'номера продуктов'!Z289</f>
        <v>8</v>
      </c>
      <c r="AA289" s="8">
        <f>'номера продуктов'!AA289</f>
        <v>0</v>
      </c>
      <c r="AB289" s="8">
        <f>'номера продуктов'!AB289</f>
        <v>0</v>
      </c>
      <c r="AC289" s="8" t="str">
        <f>'номера продуктов'!AC289</f>
        <v>Бутылка стеклянная</v>
      </c>
      <c r="AD289" s="137">
        <f>'номера продуктов'!AD289</f>
        <v>0</v>
      </c>
      <c r="AE289" s="8">
        <f>'номера продуктов'!AE289</f>
        <v>0</v>
      </c>
      <c r="AF289" s="8" t="str">
        <f>'номера продуктов'!AF289</f>
        <v>ГОСТ 32131-2013</v>
      </c>
      <c r="AG289" s="8" t="str">
        <f>'номера продуктов'!AG289</f>
        <v>СТО 99982965-001-2008 с изменениями №1,2,3,4,5,6 от июля 2014г.</v>
      </c>
      <c r="AH289" s="13">
        <f>'номера продуктов'!AH289</f>
        <v>0</v>
      </c>
    </row>
    <row r="290" spans="1:34" s="16" customFormat="1" x14ac:dyDescent="0.2">
      <c r="A290" s="8">
        <f>'номера продуктов'!A290</f>
        <v>289</v>
      </c>
      <c r="B290" s="8">
        <f>'номера продуктов'!B290</f>
        <v>11</v>
      </c>
      <c r="C290" s="14" t="str">
        <f>'номера продуктов'!C290</f>
        <v>Крепкий алкоголь</v>
      </c>
      <c r="D290" s="14" t="str">
        <f>'номера продуктов'!D290</f>
        <v>Немирофф</v>
      </c>
      <c r="E290" s="8" t="str">
        <f>'номера продуктов'!E290</f>
        <v>АП-4-1000-Nemiroff</v>
      </c>
      <c r="F290" s="56">
        <f>'номера продуктов'!F290</f>
        <v>128899</v>
      </c>
      <c r="G290" s="8">
        <f>'номера продуктов'!G290</f>
        <v>11100289</v>
      </c>
      <c r="H290" s="8">
        <f>'номера продуктов'!H290</f>
        <v>1000</v>
      </c>
      <c r="I290" s="14" t="str">
        <f>'номера продуктов'!I290</f>
        <v>1000 мл Nemiroff</v>
      </c>
      <c r="J290" s="8">
        <f>'номера продуктов'!J290</f>
        <v>128899</v>
      </c>
      <c r="K290" s="14" t="str">
        <f>'номера продуктов'!K290</f>
        <v>АП-4-1000-Nemiroff</v>
      </c>
      <c r="L290" s="8" t="str">
        <f>'номера продуктов'!L290</f>
        <v>BB</v>
      </c>
      <c r="M290" s="8">
        <f>'номера продуктов'!M290</f>
        <v>10</v>
      </c>
      <c r="N290" s="8">
        <f>'номера продуктов'!N290</f>
        <v>800</v>
      </c>
      <c r="O290" s="8">
        <f>'номера продуктов'!O290</f>
        <v>858</v>
      </c>
      <c r="P290" s="8" t="str">
        <f>'номера продуктов'!P290</f>
        <v>CTUPCL(i)6</v>
      </c>
      <c r="Q290" s="8">
        <f>'номера продуктов'!Q290</f>
        <v>6</v>
      </c>
      <c r="R290" s="11">
        <f>'номера продуктов'!R290</f>
        <v>1842</v>
      </c>
      <c r="S290" s="8" t="str">
        <f>'номера продуктов'!S290</f>
        <v>7+5</v>
      </c>
      <c r="T290" s="8">
        <f>'номера продуктов'!T290</f>
        <v>0</v>
      </c>
      <c r="U290" s="14">
        <f>'номера продуктов'!U290</f>
        <v>0</v>
      </c>
      <c r="V290" s="8">
        <f>'номера продуктов'!V290</f>
        <v>0</v>
      </c>
      <c r="W290" s="8">
        <f>'номера продуктов'!W290</f>
        <v>0</v>
      </c>
      <c r="X290" s="8">
        <f>'номера продуктов'!X290</f>
        <v>0</v>
      </c>
      <c r="Y290" s="8">
        <f>'номера продуктов'!Y290</f>
        <v>0</v>
      </c>
      <c r="Z290" s="8">
        <f>'номера продуктов'!Z290</f>
        <v>7</v>
      </c>
      <c r="AA290" s="8">
        <f>'номера продуктов'!AA290</f>
        <v>5</v>
      </c>
      <c r="AB290" s="8">
        <f>'номера продуктов'!AB290</f>
        <v>0</v>
      </c>
      <c r="AC290" s="8" t="str">
        <f>'номера продуктов'!AC290</f>
        <v>Бутылка стеклянная</v>
      </c>
      <c r="AD290" s="137">
        <f>'номера продуктов'!AD290</f>
        <v>0</v>
      </c>
      <c r="AE290" s="8">
        <f>'номера продуктов'!AE290</f>
        <v>0</v>
      </c>
      <c r="AF290" s="8" t="str">
        <f>'номера продуктов'!AF290</f>
        <v>ГОСТ 32131-2013</v>
      </c>
      <c r="AG290" s="8" t="str">
        <f>'номера продуктов'!AG290</f>
        <v>СТО 99982965-001-2008 с изменениями №1,2,3,4,5,6 от июля 2014г.</v>
      </c>
      <c r="AH290" s="13">
        <f>'номера продуктов'!AH290</f>
        <v>0</v>
      </c>
    </row>
    <row r="291" spans="1:34" s="16" customFormat="1" x14ac:dyDescent="0.2">
      <c r="A291" s="8">
        <f>'номера продуктов'!A291</f>
        <v>290</v>
      </c>
      <c r="B291" s="8">
        <f>'номера продуктов'!B291</f>
        <v>11</v>
      </c>
      <c r="C291" s="14" t="str">
        <f>'номера продуктов'!C291</f>
        <v>Крепкий алкоголь</v>
      </c>
      <c r="D291" s="14" t="str">
        <f>'номера продуктов'!D291</f>
        <v>Немирофф</v>
      </c>
      <c r="E291" s="8" t="str">
        <f>'номера продуктов'!E291</f>
        <v>КПМ-23спец-250-Ясень</v>
      </c>
      <c r="F291" s="56">
        <f>'номера продуктов'!F291</f>
        <v>128925</v>
      </c>
      <c r="G291" s="8">
        <f>'номера продуктов'!G291</f>
        <v>11100290</v>
      </c>
      <c r="H291" s="8">
        <f>'номера продуктов'!H291</f>
        <v>250</v>
      </c>
      <c r="I291" s="14" t="str">
        <f>'номера продуктов'!I291</f>
        <v>250 мл Ясень</v>
      </c>
      <c r="J291" s="8">
        <f>'номера продуктов'!J291</f>
        <v>128925</v>
      </c>
      <c r="K291" s="14" t="str">
        <f>'номера продуктов'!K291</f>
        <v>КПМ-23спец-250-Ясень</v>
      </c>
      <c r="L291" s="8" t="str">
        <f>'номера продуктов'!L291</f>
        <v>BB</v>
      </c>
      <c r="M291" s="8">
        <f>'номера продуктов'!M291</f>
        <v>10</v>
      </c>
      <c r="N291" s="8">
        <f>'номера продуктов'!N291</f>
        <v>240</v>
      </c>
      <c r="O291" s="8">
        <f>'номера продуктов'!O291</f>
        <v>2682</v>
      </c>
      <c r="P291" s="8" t="str">
        <f>'номера продуктов'!P291</f>
        <v>CTUP(i)9</v>
      </c>
      <c r="Q291" s="8">
        <f>'номера продуктов'!Q291</f>
        <v>9</v>
      </c>
      <c r="R291" s="11">
        <f>'номера продуктов'!R291</f>
        <v>2053</v>
      </c>
      <c r="S291" s="8">
        <f>'номера продуктов'!S291</f>
        <v>10</v>
      </c>
      <c r="T291" s="8">
        <f>'номера продуктов'!T291</f>
        <v>0</v>
      </c>
      <c r="U291" s="14">
        <f>'номера продуктов'!U291</f>
        <v>0</v>
      </c>
      <c r="V291" s="8">
        <f>'номера продуктов'!V291</f>
        <v>0</v>
      </c>
      <c r="W291" s="8">
        <f>'номера продуктов'!W291</f>
        <v>0</v>
      </c>
      <c r="X291" s="8">
        <f>'номера продуктов'!X291</f>
        <v>0</v>
      </c>
      <c r="Y291" s="8">
        <f>'номера продуктов'!Y291</f>
        <v>0</v>
      </c>
      <c r="Z291" s="8">
        <f>'номера продуктов'!Z291</f>
        <v>10</v>
      </c>
      <c r="AA291" s="8">
        <f>'номера продуктов'!AA291</f>
        <v>0</v>
      </c>
      <c r="AB291" s="8">
        <f>'номера продуктов'!AB291</f>
        <v>0</v>
      </c>
      <c r="AC291" s="8" t="str">
        <f>'номера продуктов'!AC291</f>
        <v>Бутылка стеклянная</v>
      </c>
      <c r="AD291" s="137">
        <f>'номера продуктов'!AD291</f>
        <v>0</v>
      </c>
      <c r="AE291" s="8">
        <f>'номера продуктов'!AE291</f>
        <v>0</v>
      </c>
      <c r="AF291" s="8" t="str">
        <f>'номера продуктов'!AF291</f>
        <v>ГОСТ 32131-2013</v>
      </c>
      <c r="AG291" s="8" t="str">
        <f>'номера продуктов'!AG291</f>
        <v>СТО 99982965-001-2008 с изменениями №1,2,3,4,5,6 от июля 2014г.</v>
      </c>
      <c r="AH291" s="13">
        <f>'номера продуктов'!AH291</f>
        <v>0</v>
      </c>
    </row>
    <row r="292" spans="1:34" s="16" customFormat="1" x14ac:dyDescent="0.2">
      <c r="A292" s="8">
        <f>'номера продуктов'!A292</f>
        <v>291</v>
      </c>
      <c r="B292" s="8">
        <f>'номера продуктов'!B292</f>
        <v>11</v>
      </c>
      <c r="C292" s="14" t="str">
        <f>'номера продуктов'!C292</f>
        <v>Крепкий алкоголь</v>
      </c>
      <c r="D292" s="14" t="str">
        <f>'номера продуктов'!D292</f>
        <v>Немирофф</v>
      </c>
      <c r="E292" s="8" t="str">
        <f>'номера продуктов'!E292</f>
        <v>В-28-4-250-Nemiroff</v>
      </c>
      <c r="F292" s="56">
        <f>'номера продуктов'!F292</f>
        <v>129025</v>
      </c>
      <c r="G292" s="8">
        <f>'номера продуктов'!G292</f>
        <v>11100291</v>
      </c>
      <c r="H292" s="8">
        <f>'номера продуктов'!H292</f>
        <v>250</v>
      </c>
      <c r="I292" s="14" t="str">
        <f>'номера продуктов'!I292</f>
        <v>250 мл Nemiroff</v>
      </c>
      <c r="J292" s="8">
        <f>'номера продуктов'!J292</f>
        <v>129025</v>
      </c>
      <c r="K292" s="14" t="str">
        <f>'номера продуктов'!K292</f>
        <v>В-28-4-250-Nemiroff</v>
      </c>
      <c r="L292" s="8" t="str">
        <f>'номера продуктов'!L292</f>
        <v>BB</v>
      </c>
      <c r="M292" s="8">
        <f>'номера продуктов'!M292</f>
        <v>10</v>
      </c>
      <c r="N292" s="8">
        <f>'номера продуктов'!N292</f>
        <v>280</v>
      </c>
      <c r="O292" s="8">
        <f>'номера продуктов'!O292</f>
        <v>2295</v>
      </c>
      <c r="P292" s="8" t="str">
        <f>'номера продуктов'!P292</f>
        <v>CTUP(i)5</v>
      </c>
      <c r="Q292" s="8">
        <f>'номера продуктов'!Q292</f>
        <v>5</v>
      </c>
      <c r="R292" s="11">
        <f>'номера продуктов'!R292</f>
        <v>1257</v>
      </c>
      <c r="S292" s="8">
        <f>'номера продуктов'!S292</f>
        <v>6</v>
      </c>
      <c r="T292" s="8">
        <f>'номера продуктов'!T292</f>
        <v>0</v>
      </c>
      <c r="U292" s="14">
        <f>'номера продуктов'!U292</f>
        <v>0</v>
      </c>
      <c r="V292" s="8">
        <f>'номера продуктов'!V292</f>
        <v>0</v>
      </c>
      <c r="W292" s="8">
        <f>'номера продуктов'!W292</f>
        <v>0</v>
      </c>
      <c r="X292" s="8">
        <f>'номера продуктов'!X292</f>
        <v>0</v>
      </c>
      <c r="Y292" s="8">
        <f>'номера продуктов'!Y292</f>
        <v>0</v>
      </c>
      <c r="Z292" s="8">
        <f>'номера продуктов'!Z292</f>
        <v>6</v>
      </c>
      <c r="AA292" s="8">
        <f>'номера продуктов'!AA292</f>
        <v>0</v>
      </c>
      <c r="AB292" s="8">
        <f>'номера продуктов'!AB292</f>
        <v>0</v>
      </c>
      <c r="AC292" s="8" t="str">
        <f>'номера продуктов'!AC292</f>
        <v>Бутылка стеклянная</v>
      </c>
      <c r="AD292" s="137">
        <f>'номера продуктов'!AD292</f>
        <v>0</v>
      </c>
      <c r="AE292" s="8">
        <f>'номера продуктов'!AE292</f>
        <v>0</v>
      </c>
      <c r="AF292" s="8" t="str">
        <f>'номера продуктов'!AF292</f>
        <v>ГОСТ 32131-2013</v>
      </c>
      <c r="AG292" s="8" t="str">
        <f>'номера продуктов'!AG292</f>
        <v>СТО 99982965-001-2008 с изменениями №1,2,3,4,5,6 от июля 2014г.</v>
      </c>
      <c r="AH292" s="13">
        <f>'номера продуктов'!AH292</f>
        <v>0</v>
      </c>
    </row>
    <row r="293" spans="1:34" s="16" customFormat="1" x14ac:dyDescent="0.2">
      <c r="A293" s="8">
        <f>'номера продуктов'!A293</f>
        <v>292</v>
      </c>
      <c r="B293" s="8">
        <f>'номера продуктов'!B293</f>
        <v>21</v>
      </c>
      <c r="C293" s="14" t="str">
        <f>'номера продуктов'!C293</f>
        <v>Б/а напитки</v>
      </c>
      <c r="D293" s="14" t="str">
        <f>'номера продуктов'!D293</f>
        <v>Пепси</v>
      </c>
      <c r="E293" s="8" t="str">
        <f>'номера продуктов'!E293</f>
        <v>КПНв-330-Pepsi Ретро</v>
      </c>
      <c r="F293" s="56">
        <f>'номера продуктов'!F293</f>
        <v>200733</v>
      </c>
      <c r="G293" s="8">
        <f>'номера продуктов'!G293</f>
        <v>21100292</v>
      </c>
      <c r="H293" s="8">
        <f>'номера продуктов'!H293</f>
        <v>330</v>
      </c>
      <c r="I293" s="14" t="str">
        <f>'номера продуктов'!I293</f>
        <v>330 мл Pepsi</v>
      </c>
      <c r="J293" s="8">
        <f>'номера продуктов'!J293</f>
        <v>200733</v>
      </c>
      <c r="K293" s="14" t="str">
        <f>'номера продуктов'!K293</f>
        <v>КПНв-330-Pepsi Ретро</v>
      </c>
      <c r="L293" s="8" t="str">
        <f>'номера продуктов'!L293</f>
        <v>NNPB</v>
      </c>
      <c r="M293" s="8">
        <f>'номера продуктов'!M293</f>
        <v>10</v>
      </c>
      <c r="N293" s="8">
        <f>'номера продуктов'!N293</f>
        <v>213</v>
      </c>
      <c r="O293" s="8">
        <f>'номера продуктов'!O293</f>
        <v>3420</v>
      </c>
      <c r="P293" s="8" t="str">
        <f>'номера продуктов'!P293</f>
        <v>CTIN(i)9</v>
      </c>
      <c r="Q293" s="8">
        <f>'номера продуктов'!Q293</f>
        <v>9</v>
      </c>
      <c r="R293" s="11">
        <f>'номера продуктов'!R293</f>
        <v>2160</v>
      </c>
      <c r="S293" s="8">
        <f>'номера продуктов'!S293</f>
        <v>9</v>
      </c>
      <c r="T293" s="8">
        <f>'номера продуктов'!T293</f>
        <v>0</v>
      </c>
      <c r="U293" s="14">
        <f>'номера продуктов'!U293</f>
        <v>0</v>
      </c>
      <c r="V293" s="8">
        <f>'номера продуктов'!V293</f>
        <v>0</v>
      </c>
      <c r="W293" s="8">
        <f>'номера продуктов'!W293</f>
        <v>0</v>
      </c>
      <c r="X293" s="8">
        <f>'номера продуктов'!X293</f>
        <v>0</v>
      </c>
      <c r="Y293" s="8">
        <f>'номера продуктов'!Y293</f>
        <v>0</v>
      </c>
      <c r="Z293" s="8">
        <f>'номера продуктов'!Z293</f>
        <v>9</v>
      </c>
      <c r="AA293" s="8">
        <f>'номера продуктов'!AA293</f>
        <v>1</v>
      </c>
      <c r="AB293" s="8">
        <f>'номера продуктов'!AB293</f>
        <v>0</v>
      </c>
      <c r="AC293" s="8" t="str">
        <f>'номера продуктов'!AC293</f>
        <v>Бутылка стеклянная</v>
      </c>
      <c r="AD293" s="137">
        <f>'номера продуктов'!AD293</f>
        <v>0</v>
      </c>
      <c r="AE293" s="8">
        <f>'номера продуктов'!AE293</f>
        <v>0</v>
      </c>
      <c r="AF293" s="8" t="str">
        <f>'номера продуктов'!AF293</f>
        <v>ГОСТ 32131-2013</v>
      </c>
      <c r="AG293" s="8" t="str">
        <f>'номера продуктов'!AG293</f>
        <v>СТО 99982965-001-2008 с изменениями №1,2,3,4,5,6 от июля 2014г.</v>
      </c>
      <c r="AH293" s="13">
        <f>'номера продуктов'!AH293</f>
        <v>0</v>
      </c>
    </row>
    <row r="294" spans="1:34" s="16" customFormat="1" x14ac:dyDescent="0.2">
      <c r="A294" s="8">
        <f>'номера продуктов'!A294</f>
        <v>293</v>
      </c>
      <c r="B294" s="8">
        <f>'номера продуктов'!B294</f>
        <v>11</v>
      </c>
      <c r="C294" s="14" t="str">
        <f>'номера продуктов'!C294</f>
        <v>Крепкий алкоголь</v>
      </c>
      <c r="D294" s="14" t="str">
        <f>'номера продуктов'!D294</f>
        <v>Татспиртпром</v>
      </c>
      <c r="E294" s="8" t="str">
        <f>'номера продуктов'!E294</f>
        <v>КПМ-28-500-Ханская</v>
      </c>
      <c r="F294" s="56">
        <f>'номера продуктов'!F294</f>
        <v>129150</v>
      </c>
      <c r="G294" s="8">
        <f>'номера продуктов'!G294</f>
        <v>11100293</v>
      </c>
      <c r="H294" s="8">
        <f>'номера продуктов'!H294</f>
        <v>500</v>
      </c>
      <c r="I294" s="14" t="str">
        <f>'номера продуктов'!I294</f>
        <v>500 мл Ханская</v>
      </c>
      <c r="J294" s="8">
        <f>'номера продуктов'!J294</f>
        <v>129150</v>
      </c>
      <c r="K294" s="14" t="str">
        <f>'номера продуктов'!K294</f>
        <v>КПМ-28-500-Ханская</v>
      </c>
      <c r="L294" s="8" t="str">
        <f>'номера продуктов'!L294</f>
        <v>BB</v>
      </c>
      <c r="M294" s="8">
        <f>'номера продуктов'!M294</f>
        <v>10</v>
      </c>
      <c r="N294" s="8">
        <f>'номера продуктов'!N294</f>
        <v>495</v>
      </c>
      <c r="O294" s="8">
        <f>'номера продуктов'!O294</f>
        <v>1408</v>
      </c>
      <c r="P294" s="8" t="str">
        <f>'номера продуктов'!P294</f>
        <v>CTUP(i)8</v>
      </c>
      <c r="Q294" s="8">
        <f>'номера продуктов'!Q294</f>
        <v>8</v>
      </c>
      <c r="R294" s="11">
        <f>'номера продуктов'!R294</f>
        <v>1735</v>
      </c>
      <c r="S294" s="8">
        <f>'номера продуктов'!S294</f>
        <v>9</v>
      </c>
      <c r="T294" s="8">
        <f>'номера продуктов'!T294</f>
        <v>0</v>
      </c>
      <c r="U294" s="14">
        <f>'номера продуктов'!U294</f>
        <v>0</v>
      </c>
      <c r="V294" s="8">
        <f>'номера продуктов'!V294</f>
        <v>0</v>
      </c>
      <c r="W294" s="8">
        <f>'номера продуктов'!W294</f>
        <v>0</v>
      </c>
      <c r="X294" s="8">
        <f>'номера продуктов'!X294</f>
        <v>0</v>
      </c>
      <c r="Y294" s="8">
        <f>'номера продуктов'!Y294</f>
        <v>0</v>
      </c>
      <c r="Z294" s="8">
        <f>'номера продуктов'!Z294</f>
        <v>9</v>
      </c>
      <c r="AA294" s="8">
        <f>'номера продуктов'!AA294</f>
        <v>0</v>
      </c>
      <c r="AB294" s="8">
        <f>'номера продуктов'!AB294</f>
        <v>0</v>
      </c>
      <c r="AC294" s="8" t="str">
        <f>'номера продуктов'!AC294</f>
        <v>Бутылка стеклянная</v>
      </c>
      <c r="AD294" s="137">
        <f>'номера продуктов'!AD294</f>
        <v>0</v>
      </c>
      <c r="AE294" s="8">
        <f>'номера продуктов'!AE294</f>
        <v>0</v>
      </c>
      <c r="AF294" s="8" t="str">
        <f>'номера продуктов'!AF294</f>
        <v>ГОСТ 32131-2013</v>
      </c>
      <c r="AG294" s="8" t="str">
        <f>'номера продуктов'!AG294</f>
        <v>СТО 99982965-001-2008 с изменениями №1,2,3,4,5,6 от июля 2014г.</v>
      </c>
      <c r="AH294" s="13">
        <f>'номера продуктов'!AH294</f>
        <v>0</v>
      </c>
    </row>
    <row r="295" spans="1:34" s="16" customFormat="1" x14ac:dyDescent="0.2">
      <c r="A295" s="8">
        <f>'номера продуктов'!A295</f>
        <v>294</v>
      </c>
      <c r="B295" s="8">
        <f>'номера продуктов'!B295</f>
        <v>11</v>
      </c>
      <c r="C295" s="14" t="str">
        <f>'номера продуктов'!C295</f>
        <v>Крепкий алкоголь</v>
      </c>
      <c r="D295" s="14" t="str">
        <f>'номера продуктов'!D295</f>
        <v>Татспиртпром</v>
      </c>
      <c r="E295" s="8" t="str">
        <f>'номера продуктов'!E295</f>
        <v>КПМ-28-700-Ханская</v>
      </c>
      <c r="F295" s="56">
        <f>'номера продуктов'!F295</f>
        <v>129270</v>
      </c>
      <c r="G295" s="8">
        <f>'номера продуктов'!G295</f>
        <v>11100294</v>
      </c>
      <c r="H295" s="8">
        <f>'номера продуктов'!H295</f>
        <v>700</v>
      </c>
      <c r="I295" s="14" t="str">
        <f>'номера продуктов'!I295</f>
        <v>700 мл Ханская</v>
      </c>
      <c r="J295" s="8">
        <f>'номера продуктов'!J295</f>
        <v>129270</v>
      </c>
      <c r="K295" s="14" t="str">
        <f>'номера продуктов'!K295</f>
        <v>КПМ-28-700-Ханская</v>
      </c>
      <c r="L295" s="8" t="str">
        <f>'номера продуктов'!L295</f>
        <v>BB</v>
      </c>
      <c r="M295" s="8">
        <f>'номера продуктов'!M295</f>
        <v>10</v>
      </c>
      <c r="N295" s="8">
        <f>'номера продуктов'!N295</f>
        <v>600</v>
      </c>
      <c r="O295" s="8">
        <f>'номера продуктов'!O295</f>
        <v>1200</v>
      </c>
      <c r="P295" s="8" t="str">
        <f>'номера продуктов'!P295</f>
        <v>CTUP(i)8</v>
      </c>
      <c r="Q295" s="8">
        <f>'номера продуктов'!Q295</f>
        <v>8</v>
      </c>
      <c r="R295" s="11">
        <f>'номера продуктов'!R295</f>
        <v>1882</v>
      </c>
      <c r="S295" s="8">
        <f>'номера продуктов'!S295</f>
        <v>9</v>
      </c>
      <c r="T295" s="8">
        <f>'номера продуктов'!T295</f>
        <v>0</v>
      </c>
      <c r="U295" s="14">
        <f>'номера продуктов'!U295</f>
        <v>0</v>
      </c>
      <c r="V295" s="8">
        <f>'номера продуктов'!V295</f>
        <v>0</v>
      </c>
      <c r="W295" s="8">
        <f>'номера продуктов'!W295</f>
        <v>0</v>
      </c>
      <c r="X295" s="8">
        <f>'номера продуктов'!X295</f>
        <v>0</v>
      </c>
      <c r="Y295" s="8">
        <f>'номера продуктов'!Y295</f>
        <v>0</v>
      </c>
      <c r="Z295" s="8">
        <f>'номера продуктов'!Z295</f>
        <v>9</v>
      </c>
      <c r="AA295" s="8">
        <f>'номера продуктов'!AA295</f>
        <v>0</v>
      </c>
      <c r="AB295" s="8">
        <f>'номера продуктов'!AB295</f>
        <v>0</v>
      </c>
      <c r="AC295" s="8" t="str">
        <f>'номера продуктов'!AC295</f>
        <v>Бутылка стеклянная</v>
      </c>
      <c r="AD295" s="137">
        <f>'номера продуктов'!AD295</f>
        <v>0</v>
      </c>
      <c r="AE295" s="8">
        <f>'номера продуктов'!AE295</f>
        <v>0</v>
      </c>
      <c r="AF295" s="8" t="str">
        <f>'номера продуктов'!AF295</f>
        <v>ГОСТ 32131-2013</v>
      </c>
      <c r="AG295" s="8" t="str">
        <f>'номера продуктов'!AG295</f>
        <v>СТО 99982965-001-2008 с изменениями №1,2,3,4,5,6 от июля 2014г.</v>
      </c>
      <c r="AH295" s="13">
        <f>'номера продуктов'!AH295</f>
        <v>0</v>
      </c>
    </row>
    <row r="296" spans="1:34" s="16" customFormat="1" x14ac:dyDescent="0.2">
      <c r="A296" s="8">
        <f>'номера продуктов'!A296</f>
        <v>295</v>
      </c>
      <c r="B296" s="8">
        <f>'номера продуктов'!B296</f>
        <v>11</v>
      </c>
      <c r="C296" s="14" t="str">
        <f>'номера продуктов'!C296</f>
        <v>Крепкий алкоголь</v>
      </c>
      <c r="D296" s="14" t="str">
        <f>'номера продуктов'!D296</f>
        <v>Татспиртпром</v>
      </c>
      <c r="E296" s="8" t="str">
        <f>'номера продуктов'!E296</f>
        <v>КПМ-28-1000-Ханская</v>
      </c>
      <c r="F296" s="56">
        <f>'номера продуктов'!F296</f>
        <v>129399</v>
      </c>
      <c r="G296" s="8">
        <f>'номера продуктов'!G296</f>
        <v>11100295</v>
      </c>
      <c r="H296" s="8">
        <f>'номера продуктов'!H296</f>
        <v>1000</v>
      </c>
      <c r="I296" s="14" t="str">
        <f>'номера продуктов'!I296</f>
        <v>1000 мл Ханская</v>
      </c>
      <c r="J296" s="8">
        <f>'номера продуктов'!J296</f>
        <v>129399</v>
      </c>
      <c r="K296" s="14" t="str">
        <f>'номера продуктов'!K296</f>
        <v>КПМ-28-1000-Ханская</v>
      </c>
      <c r="L296" s="8" t="str">
        <f>'номера продуктов'!L296</f>
        <v>BB</v>
      </c>
      <c r="M296" s="8">
        <f>'номера продуктов'!M296</f>
        <v>10</v>
      </c>
      <c r="N296" s="8">
        <f>'номера продуктов'!N296</f>
        <v>720</v>
      </c>
      <c r="O296" s="8">
        <f>'номера продуктов'!O296</f>
        <v>900</v>
      </c>
      <c r="P296" s="8" t="str">
        <f>'номера продуктов'!P296</f>
        <v>CTUP(i)6</v>
      </c>
      <c r="Q296" s="8">
        <f>'номера продуктов'!Q296</f>
        <v>6</v>
      </c>
      <c r="R296" s="11">
        <f>'номера продуктов'!R296</f>
        <v>1850</v>
      </c>
      <c r="S296" s="8">
        <f>'номера продуктов'!S296</f>
        <v>7</v>
      </c>
      <c r="T296" s="8">
        <f>'номера продуктов'!T296</f>
        <v>0</v>
      </c>
      <c r="U296" s="14">
        <f>'номера продуктов'!U296</f>
        <v>0</v>
      </c>
      <c r="V296" s="8">
        <f>'номера продуктов'!V296</f>
        <v>0</v>
      </c>
      <c r="W296" s="8">
        <f>'номера продуктов'!W296</f>
        <v>0</v>
      </c>
      <c r="X296" s="8">
        <f>'номера продуктов'!X296</f>
        <v>0</v>
      </c>
      <c r="Y296" s="8">
        <f>'номера продуктов'!Y296</f>
        <v>0</v>
      </c>
      <c r="Z296" s="8">
        <f>'номера продуктов'!Z296</f>
        <v>7</v>
      </c>
      <c r="AA296" s="8">
        <f>'номера продуктов'!AA296</f>
        <v>0</v>
      </c>
      <c r="AB296" s="8">
        <f>'номера продуктов'!AB296</f>
        <v>0</v>
      </c>
      <c r="AC296" s="8" t="str">
        <f>'номера продуктов'!AC296</f>
        <v>Бутылка стеклянная</v>
      </c>
      <c r="AD296" s="137">
        <f>'номера продуктов'!AD296</f>
        <v>0</v>
      </c>
      <c r="AE296" s="8">
        <f>'номера продуктов'!AE296</f>
        <v>0</v>
      </c>
      <c r="AF296" s="8" t="str">
        <f>'номера продуктов'!AF296</f>
        <v>ГОСТ 32131-2013</v>
      </c>
      <c r="AG296" s="8" t="str">
        <f>'номера продуктов'!AG296</f>
        <v>СТО 99982965-001-2008 с изменениями №1,2,3,4,5,6 от июля 2014г.</v>
      </c>
      <c r="AH296" s="13">
        <f>'номера продуктов'!AH296</f>
        <v>0</v>
      </c>
    </row>
    <row r="297" spans="1:34" s="16" customFormat="1" x14ac:dyDescent="0.2">
      <c r="A297" s="8">
        <f>'номера продуктов'!A297</f>
        <v>296</v>
      </c>
      <c r="B297" s="8">
        <f>'номера продуктов'!B297</f>
        <v>14</v>
      </c>
      <c r="C297" s="14" t="str">
        <f>'номера продуктов'!C297</f>
        <v>Пиво</v>
      </c>
      <c r="D297" s="14" t="str">
        <f>'номера продуктов'!D297</f>
        <v>Хейнекен</v>
      </c>
      <c r="E297" s="8" t="str">
        <f>'номера продуктов'!E297</f>
        <v>КПНв-500-LN</v>
      </c>
      <c r="F297" s="56">
        <f>'номера продуктов'!F297</f>
        <v>129450</v>
      </c>
      <c r="G297" s="8">
        <f>'номера продуктов'!G297</f>
        <v>14200296</v>
      </c>
      <c r="H297" s="8">
        <f>'номера продуктов'!H297</f>
        <v>500</v>
      </c>
      <c r="I297" s="14" t="str">
        <f>'номера продуктов'!I297</f>
        <v>500 мл LN</v>
      </c>
      <c r="J297" s="8">
        <f>'номера продуктов'!J297</f>
        <v>129450</v>
      </c>
      <c r="K297" s="14" t="str">
        <f>'номера продуктов'!K297</f>
        <v>КПНв-500-LN</v>
      </c>
      <c r="L297" s="8" t="str">
        <f>'номера продуктов'!L297</f>
        <v>NNPB</v>
      </c>
      <c r="M297" s="8">
        <f>'номера продуктов'!M297</f>
        <v>20</v>
      </c>
      <c r="N297" s="8">
        <f>'номера продуктов'!N297</f>
        <v>275</v>
      </c>
      <c r="O297" s="8">
        <f>'номера продуктов'!O297</f>
        <v>1960</v>
      </c>
      <c r="P297" s="8" t="str">
        <f>'номера продуктов'!P297</f>
        <v>PTPL(i)7</v>
      </c>
      <c r="Q297" s="8">
        <f>'номера продуктов'!Q297</f>
        <v>7</v>
      </c>
      <c r="R297" s="11">
        <f>'номера продуктов'!R297</f>
        <v>2070</v>
      </c>
      <c r="S297" s="8" t="str">
        <f>'номера продуктов'!S297</f>
        <v>7+1</v>
      </c>
      <c r="T297" s="8">
        <f>'номера продуктов'!T297</f>
        <v>0</v>
      </c>
      <c r="U297" s="14">
        <f>'номера продуктов'!U297</f>
        <v>0</v>
      </c>
      <c r="V297" s="8">
        <f>'номера продуктов'!V297</f>
        <v>0</v>
      </c>
      <c r="W297" s="8">
        <f>'номера продуктов'!W297</f>
        <v>0</v>
      </c>
      <c r="X297" s="8">
        <f>'номера продуктов'!X297</f>
        <v>1</v>
      </c>
      <c r="Y297" s="8">
        <f>'номера продуктов'!Y297</f>
        <v>7</v>
      </c>
      <c r="Z297" s="8">
        <f>'номера продуктов'!Z297</f>
        <v>0</v>
      </c>
      <c r="AA297" s="8">
        <f>'номера продуктов'!AA297</f>
        <v>0</v>
      </c>
      <c r="AB297" s="8">
        <f>'номера продуктов'!AB297</f>
        <v>0</v>
      </c>
      <c r="AC297" s="8" t="str">
        <f>'номера продуктов'!AC297</f>
        <v>Бутылка стеклянная</v>
      </c>
      <c r="AD297" s="137">
        <f>'номера продуктов'!AD297</f>
        <v>0</v>
      </c>
      <c r="AE297" s="8">
        <f>'номера продуктов'!AE297</f>
        <v>40013087</v>
      </c>
      <c r="AF297" s="8" t="str">
        <f>'номера продуктов'!AF297</f>
        <v>ГОСТ 32131-2013</v>
      </c>
      <c r="AG297" s="8" t="str">
        <f>'номера продуктов'!AG297</f>
        <v>СТО 99982965-001-2008 с изменениями №1,2,3,4,5,6 от июля 2014г.</v>
      </c>
      <c r="AH297" s="13">
        <f>'номера продуктов'!AH297</f>
        <v>0</v>
      </c>
    </row>
    <row r="298" spans="1:34" s="16" customFormat="1" x14ac:dyDescent="0.2">
      <c r="A298" s="8">
        <f>'номера продуктов'!A298</f>
        <v>297</v>
      </c>
      <c r="B298" s="8">
        <f>'номера продуктов'!B298</f>
        <v>14</v>
      </c>
      <c r="C298" s="14" t="str">
        <f>'номера продуктов'!C298</f>
        <v>Пиво</v>
      </c>
      <c r="D298" s="14" t="str">
        <f>'номера продуктов'!D298</f>
        <v>Хейнекен</v>
      </c>
      <c r="E298" s="8" t="str">
        <f>'номера продуктов'!E298</f>
        <v>КПНв-500-LN</v>
      </c>
      <c r="F298" s="56">
        <f>'номера продуктов'!F298</f>
        <v>129450</v>
      </c>
      <c r="G298" s="8">
        <f>'номера продуктов'!G298</f>
        <v>14200297</v>
      </c>
      <c r="H298" s="8">
        <f>'номера продуктов'!H298</f>
        <v>500</v>
      </c>
      <c r="I298" s="14" t="str">
        <f>'номера продуктов'!I298</f>
        <v>500 мл LN</v>
      </c>
      <c r="J298" s="8">
        <f>'номера продуктов'!J298</f>
        <v>129450</v>
      </c>
      <c r="K298" s="14" t="str">
        <f>'номера продуктов'!K298</f>
        <v>КПНв-500-LN</v>
      </c>
      <c r="L298" s="8" t="str">
        <f>'номера продуктов'!L298</f>
        <v>NNPB</v>
      </c>
      <c r="M298" s="8">
        <f>'номера продуктов'!M298</f>
        <v>20</v>
      </c>
      <c r="N298" s="8">
        <f>'номера продуктов'!N298</f>
        <v>275</v>
      </c>
      <c r="O298" s="8">
        <f>'номера продуктов'!O298</f>
        <v>1400</v>
      </c>
      <c r="P298" s="8" t="str">
        <f>'номера продуктов'!P298</f>
        <v>PTPL(i)5</v>
      </c>
      <c r="Q298" s="8">
        <f>'номера продуктов'!Q298</f>
        <v>5</v>
      </c>
      <c r="R298" s="11">
        <f>'номера продуктов'!R298</f>
        <v>1525</v>
      </c>
      <c r="S298" s="8" t="str">
        <f>'номера продуктов'!S298</f>
        <v>5+1</v>
      </c>
      <c r="T298" s="8">
        <f>'номера продуктов'!T298</f>
        <v>0</v>
      </c>
      <c r="U298" s="14">
        <f>'номера продуктов'!U298</f>
        <v>0</v>
      </c>
      <c r="V298" s="8">
        <f>'номера продуктов'!V298</f>
        <v>0</v>
      </c>
      <c r="W298" s="8">
        <f>'номера продуктов'!W298</f>
        <v>0</v>
      </c>
      <c r="X298" s="8">
        <f>'номера продуктов'!X298</f>
        <v>1</v>
      </c>
      <c r="Y298" s="8">
        <f>'номера продуктов'!Y298</f>
        <v>5</v>
      </c>
      <c r="Z298" s="8">
        <f>'номера продуктов'!Z298</f>
        <v>0</v>
      </c>
      <c r="AA298" s="8">
        <f>'номера продуктов'!AA298</f>
        <v>0</v>
      </c>
      <c r="AB298" s="8">
        <f>'номера продуктов'!AB298</f>
        <v>0</v>
      </c>
      <c r="AC298" s="8" t="str">
        <f>'номера продуктов'!AC298</f>
        <v>Бутылка стеклянная</v>
      </c>
      <c r="AD298" s="137">
        <f>'номера продуктов'!AD298</f>
        <v>0</v>
      </c>
      <c r="AE298" s="8">
        <f>'номера продуктов'!AE298</f>
        <v>40013087</v>
      </c>
      <c r="AF298" s="8" t="str">
        <f>'номера продуктов'!AF298</f>
        <v>ГОСТ 32131-2013</v>
      </c>
      <c r="AG298" s="8" t="str">
        <f>'номера продуктов'!AG298</f>
        <v>СТО 99982965-001-2008 с изменениями №1,2,3,4,5,6 от июля 2014г.</v>
      </c>
      <c r="AH298" s="13">
        <f>'номера продуктов'!AH298</f>
        <v>0</v>
      </c>
    </row>
    <row r="299" spans="1:34" s="16" customFormat="1" x14ac:dyDescent="0.2">
      <c r="A299" s="8">
        <f>'номера продуктов'!A299</f>
        <v>298</v>
      </c>
      <c r="B299" s="8">
        <f>'номера продуктов'!B299</f>
        <v>21</v>
      </c>
      <c r="C299" s="14" t="str">
        <f>'номера продуктов'!C299</f>
        <v>Б/а напитки</v>
      </c>
      <c r="D299" s="14" t="str">
        <f>'номера продуктов'!D299</f>
        <v>Саранский ЛВЗ</v>
      </c>
      <c r="E299" s="8" t="str">
        <f>'номера продуктов'!E299</f>
        <v>Вн-28-500-Лимонад</v>
      </c>
      <c r="F299" s="56">
        <f>'номера продуктов'!F299</f>
        <v>200850</v>
      </c>
      <c r="G299" s="8">
        <f>'номера продуктов'!G299</f>
        <v>21200298</v>
      </c>
      <c r="H299" s="8">
        <f>'номера продуктов'!H299</f>
        <v>500</v>
      </c>
      <c r="I299" s="14" t="str">
        <f>'номера продуктов'!I299</f>
        <v>500 мл Лимонад</v>
      </c>
      <c r="J299" s="8">
        <f>'номера продуктов'!J299</f>
        <v>200850</v>
      </c>
      <c r="K299" s="14" t="str">
        <f>'номера продуктов'!K299</f>
        <v>Вн-28-500-Лимонад</v>
      </c>
      <c r="L299" s="8" t="str">
        <f>'номера продуктов'!L299</f>
        <v>NNPB</v>
      </c>
      <c r="M299" s="8">
        <f>'номера продуктов'!M299</f>
        <v>20</v>
      </c>
      <c r="N299" s="8">
        <f>'номера продуктов'!N299</f>
        <v>285</v>
      </c>
      <c r="O299" s="8">
        <f>'номера продуктов'!O299</f>
        <v>2312</v>
      </c>
      <c r="P299" s="8" t="str">
        <f>'номера продуктов'!P299</f>
        <v>CTUP(i)8</v>
      </c>
      <c r="Q299" s="8">
        <f>'номера продуктов'!Q299</f>
        <v>8</v>
      </c>
      <c r="R299" s="11">
        <f>'номера продуктов'!R299</f>
        <v>2106</v>
      </c>
      <c r="S299" s="8">
        <f>'номера продуктов'!S299</f>
        <v>9</v>
      </c>
      <c r="T299" s="8">
        <f>'номера продуктов'!T299</f>
        <v>0</v>
      </c>
      <c r="U299" s="14">
        <f>'номера продуктов'!U299</f>
        <v>0</v>
      </c>
      <c r="V299" s="8">
        <f>'номера продуктов'!V299</f>
        <v>0</v>
      </c>
      <c r="W299" s="8">
        <f>'номера продуктов'!W299</f>
        <v>0</v>
      </c>
      <c r="X299" s="8">
        <f>'номера продуктов'!X299</f>
        <v>0</v>
      </c>
      <c r="Y299" s="8">
        <f>'номера продуктов'!Y299</f>
        <v>0</v>
      </c>
      <c r="Z299" s="8">
        <f>'номера продуктов'!Z299</f>
        <v>9</v>
      </c>
      <c r="AA299" s="8">
        <f>'номера продуктов'!AA299</f>
        <v>0</v>
      </c>
      <c r="AB299" s="8">
        <f>'номера продуктов'!AB299</f>
        <v>0</v>
      </c>
      <c r="AC299" s="8" t="str">
        <f>'номера продуктов'!AC299</f>
        <v>Бутылка стеклянная</v>
      </c>
      <c r="AD299" s="137">
        <f>'номера продуктов'!AD299</f>
        <v>0</v>
      </c>
      <c r="AE299" s="8">
        <f>'номера продуктов'!AE299</f>
        <v>0</v>
      </c>
      <c r="AF299" s="8" t="str">
        <f>'номера продуктов'!AF299</f>
        <v>ГОСТ 32131-2013</v>
      </c>
      <c r="AG299" s="8" t="str">
        <f>'номера продуктов'!AG299</f>
        <v>СТО 99982965-001-2008 с изменениями №1,2,3,4,5,6 от июля 2014г.</v>
      </c>
      <c r="AH299" s="13">
        <f>'номера продуктов'!AH299</f>
        <v>0</v>
      </c>
    </row>
    <row r="300" spans="1:34" s="16" customFormat="1" x14ac:dyDescent="0.2">
      <c r="A300" s="8">
        <f>'номера продуктов'!A300</f>
        <v>299</v>
      </c>
      <c r="B300" s="8">
        <f>'номера продуктов'!B300</f>
        <v>11</v>
      </c>
      <c r="C300" s="14" t="str">
        <f>'номера продуктов'!C300</f>
        <v>Крепкий алкоголь</v>
      </c>
      <c r="D300" s="14" t="str">
        <f>'номера продуктов'!D300</f>
        <v>Инфо Систем/Альянс</v>
      </c>
      <c r="E300" s="8" t="str">
        <f>'номера продуктов'!E300</f>
        <v>КПМ-30изм-375-Медофф</v>
      </c>
      <c r="F300" s="56">
        <f>'номера продуктов'!F300</f>
        <v>129537</v>
      </c>
      <c r="G300" s="8">
        <f>'номера продуктов'!G300</f>
        <v>11100299</v>
      </c>
      <c r="H300" s="8">
        <f>'номера продуктов'!H300</f>
        <v>375</v>
      </c>
      <c r="I300" s="14" t="str">
        <f>'номера продуктов'!I300</f>
        <v>375 мл Медофф</v>
      </c>
      <c r="J300" s="8">
        <f>'номера продуктов'!J300</f>
        <v>129537</v>
      </c>
      <c r="K300" s="14" t="str">
        <f>'номера продуктов'!K300</f>
        <v>КПМ-30изм-375-Медофф</v>
      </c>
      <c r="L300" s="8" t="str">
        <f>'номера продуктов'!L300</f>
        <v>BB</v>
      </c>
      <c r="M300" s="8">
        <f>'номера продуктов'!M300</f>
        <v>10</v>
      </c>
      <c r="N300" s="8">
        <f>'номера продуктов'!N300</f>
        <v>320</v>
      </c>
      <c r="O300" s="8">
        <f>'номера продуктов'!O300</f>
        <v>2240</v>
      </c>
      <c r="P300" s="8" t="str">
        <f>'номера продуктов'!P300</f>
        <v>CTUP(i)7</v>
      </c>
      <c r="Q300" s="8">
        <f>'номера продуктов'!Q300</f>
        <v>7</v>
      </c>
      <c r="R300" s="11">
        <f>'номера продуктов'!R300</f>
        <v>1795</v>
      </c>
      <c r="S300" s="8">
        <f>'номера продуктов'!S300</f>
        <v>8</v>
      </c>
      <c r="T300" s="8">
        <f>'номера продуктов'!T300</f>
        <v>0</v>
      </c>
      <c r="U300" s="14">
        <f>'номера продуктов'!U300</f>
        <v>0</v>
      </c>
      <c r="V300" s="8">
        <f>'номера продуктов'!V300</f>
        <v>0</v>
      </c>
      <c r="W300" s="8">
        <f>'номера продуктов'!W300</f>
        <v>0</v>
      </c>
      <c r="X300" s="8">
        <f>'номера продуктов'!X300</f>
        <v>0</v>
      </c>
      <c r="Y300" s="8">
        <f>'номера продуктов'!Y300</f>
        <v>0</v>
      </c>
      <c r="Z300" s="8">
        <f>'номера продуктов'!Z300</f>
        <v>8</v>
      </c>
      <c r="AA300" s="8">
        <f>'номера продуктов'!AA300</f>
        <v>0</v>
      </c>
      <c r="AB300" s="8">
        <f>'номера продуктов'!AB300</f>
        <v>0</v>
      </c>
      <c r="AC300" s="8" t="str">
        <f>'номера продуктов'!AC300</f>
        <v>Бутылка стеклянная</v>
      </c>
      <c r="AD300" s="137">
        <f>'номера продуктов'!AD300</f>
        <v>0</v>
      </c>
      <c r="AE300" s="8">
        <f>'номера продуктов'!AE300</f>
        <v>0</v>
      </c>
      <c r="AF300" s="8" t="str">
        <f>'номера продуктов'!AF300</f>
        <v>ГОСТ 32131-2013</v>
      </c>
      <c r="AG300" s="8" t="str">
        <f>'номера продуктов'!AG300</f>
        <v>СТО 99982965-001-2008 с изменениями №1,2,3,4,5,6 от июля 2014г.</v>
      </c>
      <c r="AH300" s="13">
        <f>'номера продуктов'!AH300</f>
        <v>0</v>
      </c>
    </row>
    <row r="301" spans="1:34" s="16" customFormat="1" x14ac:dyDescent="0.2">
      <c r="A301" s="8">
        <f>'номера продуктов'!A301</f>
        <v>300</v>
      </c>
      <c r="B301" s="8">
        <f>'номера продуктов'!B301</f>
        <v>14</v>
      </c>
      <c r="C301" s="14" t="str">
        <f>'номера продуктов'!C301</f>
        <v>Пиво</v>
      </c>
      <c r="D301" s="14" t="str">
        <f>'номера продуктов'!D301</f>
        <v>Первый Пивзавод</v>
      </c>
      <c r="E301" s="8" t="str">
        <f>'номера продуктов'!E301</f>
        <v>ВКП-500-Жигули Барное</v>
      </c>
      <c r="F301" s="56">
        <f>'номера продуктов'!F301</f>
        <v>129650</v>
      </c>
      <c r="G301" s="8">
        <f>'номера продуктов'!G301</f>
        <v>14200300</v>
      </c>
      <c r="H301" s="8">
        <f>'номера продуктов'!H301</f>
        <v>500</v>
      </c>
      <c r="I301" s="14" t="str">
        <f>'номера продуктов'!I301</f>
        <v>500 мл Жигули Барное</v>
      </c>
      <c r="J301" s="8">
        <f>'номера продуктов'!J301</f>
        <v>129650</v>
      </c>
      <c r="K301" s="14" t="str">
        <f>'номера продуктов'!K301</f>
        <v>ВКП-500-Жигули Барное</v>
      </c>
      <c r="L301" s="8" t="str">
        <f>'номера продуктов'!L301</f>
        <v>NNPB</v>
      </c>
      <c r="M301" s="8">
        <f>'номера продуктов'!M301</f>
        <v>20</v>
      </c>
      <c r="N301" s="8">
        <f>'номера продуктов'!N301</f>
        <v>285</v>
      </c>
      <c r="O301" s="8">
        <f>'номера продуктов'!O301</f>
        <v>2048</v>
      </c>
      <c r="P301" s="8" t="str">
        <f>'номера продуктов'!P301</f>
        <v>CTIN(i)8</v>
      </c>
      <c r="Q301" s="8">
        <f>'номера продуктов'!Q301</f>
        <v>8</v>
      </c>
      <c r="R301" s="11">
        <f>'номера продуктов'!R301</f>
        <v>2206</v>
      </c>
      <c r="S301" s="8" t="str">
        <f>'номера продуктов'!S301</f>
        <v>8+1</v>
      </c>
      <c r="T301" s="8">
        <f>'номера продуктов'!T301</f>
        <v>0</v>
      </c>
      <c r="U301" s="14">
        <f>'номера продуктов'!U301</f>
        <v>0</v>
      </c>
      <c r="V301" s="8">
        <f>'номера продуктов'!V301</f>
        <v>0</v>
      </c>
      <c r="W301" s="8">
        <f>'номера продуктов'!W301</f>
        <v>0</v>
      </c>
      <c r="X301" s="8">
        <f>'номера продуктов'!X301</f>
        <v>0</v>
      </c>
      <c r="Y301" s="8">
        <f>'номера продуктов'!Y301</f>
        <v>0</v>
      </c>
      <c r="Z301" s="8">
        <f>'номера продуктов'!Z301</f>
        <v>8</v>
      </c>
      <c r="AA301" s="8">
        <f>'номера продуктов'!AA301</f>
        <v>1</v>
      </c>
      <c r="AB301" s="8">
        <f>'номера продуктов'!AB301</f>
        <v>0</v>
      </c>
      <c r="AC301" s="8" t="str">
        <f>'номера продуктов'!AC301</f>
        <v>Бутылка стеклянная</v>
      </c>
      <c r="AD301" s="137">
        <f>'номера продуктов'!AD301</f>
        <v>0</v>
      </c>
      <c r="AE301" s="8">
        <f>'номера продуктов'!AE301</f>
        <v>0</v>
      </c>
      <c r="AF301" s="8" t="str">
        <f>'номера продуктов'!AF301</f>
        <v>ГОСТ 32131-2013</v>
      </c>
      <c r="AG301" s="8" t="str">
        <f>'номера продуктов'!AG301</f>
        <v>СТО 99982965-001-2008 с изменениями №1,2,3,4,5,6 от июля 2014г.</v>
      </c>
      <c r="AH301" s="13">
        <f>'номера продуктов'!AH301</f>
        <v>0</v>
      </c>
    </row>
    <row r="302" spans="1:34" ht="12.75" customHeight="1" x14ac:dyDescent="0.2">
      <c r="A302" s="8">
        <f>'номера продуктов'!A302</f>
        <v>301</v>
      </c>
      <c r="B302" s="8">
        <f>'номера продуктов'!B302</f>
        <v>11</v>
      </c>
      <c r="C302" s="14" t="str">
        <f>'номера продуктов'!C302</f>
        <v>Крепкий алкоголь</v>
      </c>
      <c r="D302" s="14" t="str">
        <f>'номера продуктов'!D302</f>
        <v>Русский Алкоголь</v>
      </c>
      <c r="E302" s="8" t="str">
        <f>'номера продуктов'!E302</f>
        <v>В-28-1-1000-Ямская (доп.упаковка)</v>
      </c>
      <c r="F302" s="56">
        <f>'номера продуктов'!F302</f>
        <v>106799</v>
      </c>
      <c r="G302" s="8">
        <f>'номера продуктов'!G302</f>
        <v>11100301</v>
      </c>
      <c r="H302" s="8">
        <f>'номера продуктов'!H302</f>
        <v>1000</v>
      </c>
      <c r="I302" s="14" t="str">
        <f>'номера продуктов'!I302</f>
        <v>1000 мл Ямская</v>
      </c>
      <c r="J302" s="8">
        <f>'номера продуктов'!J302</f>
        <v>106799</v>
      </c>
      <c r="K302" s="14" t="str">
        <f>'номера продуктов'!K302</f>
        <v>В-28-1-1000-Ямская (доп.упаковка)</v>
      </c>
      <c r="L302" s="8" t="str">
        <f>'номера продуктов'!L302</f>
        <v>BB</v>
      </c>
      <c r="M302" s="8">
        <f>'номера продуктов'!M302</f>
        <v>10</v>
      </c>
      <c r="N302" s="8">
        <f>'номера продуктов'!N302</f>
        <v>620</v>
      </c>
      <c r="O302" s="8">
        <f>'номера продуктов'!O302</f>
        <v>900</v>
      </c>
      <c r="P302" s="8" t="str">
        <f>'номера продуктов'!P302</f>
        <v>CTUP(i)6</v>
      </c>
      <c r="Q302" s="8">
        <f>'номера продуктов'!Q302</f>
        <v>6</v>
      </c>
      <c r="R302" s="11">
        <f>'номера продуктов'!R302</f>
        <v>1842</v>
      </c>
      <c r="S302" s="8">
        <f>'номера продуктов'!S302</f>
        <v>6</v>
      </c>
      <c r="T302" s="8">
        <f>'номера продуктов'!T302</f>
        <v>0</v>
      </c>
      <c r="U302" s="14" t="str">
        <f>'номера продуктов'!U302</f>
        <v>Доп. упаковка (двойная пленка + стрепповка)</v>
      </c>
      <c r="V302" s="8">
        <f>'номера продуктов'!V302</f>
        <v>0</v>
      </c>
      <c r="W302" s="8">
        <f>'номера продуктов'!W302</f>
        <v>0</v>
      </c>
      <c r="X302" s="8">
        <f>'номера продуктов'!X302</f>
        <v>0</v>
      </c>
      <c r="Y302" s="8">
        <f>'номера продуктов'!Y302</f>
        <v>0</v>
      </c>
      <c r="Z302" s="8">
        <f>'номера продуктов'!Z302</f>
        <v>7</v>
      </c>
      <c r="AA302" s="8">
        <f>'номера продуктов'!AA302</f>
        <v>0</v>
      </c>
      <c r="AB302" s="8">
        <f>'номера продуктов'!AB302</f>
        <v>0</v>
      </c>
      <c r="AC302" s="8" t="str">
        <f>'номера продуктов'!AC302</f>
        <v>Бутылка стеклянная</v>
      </c>
      <c r="AD302" s="137">
        <f>'номера продуктов'!AD302</f>
        <v>0</v>
      </c>
      <c r="AE302" s="8">
        <f>'номера продуктов'!AE302</f>
        <v>0</v>
      </c>
      <c r="AF302" s="8" t="str">
        <f>'номера продуктов'!AF302</f>
        <v>ГОСТ 32131-2013</v>
      </c>
      <c r="AG302" s="8" t="str">
        <f>'номера продуктов'!AG302</f>
        <v>СТО 99982965-001-2008 с изменениями №1,2,3,4,5,6 от июля 2014г.</v>
      </c>
      <c r="AH302" s="13">
        <f>'номера продуктов'!AH302</f>
        <v>0</v>
      </c>
    </row>
    <row r="303" spans="1:34" ht="12.75" customHeight="1" x14ac:dyDescent="0.2">
      <c r="A303" s="8">
        <f>'номера продуктов'!A303</f>
        <v>302</v>
      </c>
      <c r="B303" s="8">
        <f>'номера продуктов'!B303</f>
        <v>11</v>
      </c>
      <c r="C303" s="14" t="str">
        <f>'номера продуктов'!C303</f>
        <v>Крепкий алкоголь</v>
      </c>
      <c r="D303" s="14" t="str">
        <f>'номера продуктов'!D303</f>
        <v>Русский Алкоголь</v>
      </c>
      <c r="E303" s="8" t="str">
        <f>'номера продуктов'!E303</f>
        <v>В-28-1-700-Я(Ямская) (доп.упаковка)</v>
      </c>
      <c r="F303" s="56">
        <f>'номера продуктов'!F303</f>
        <v>111170</v>
      </c>
      <c r="G303" s="8">
        <f>'номера продуктов'!G303</f>
        <v>11100302</v>
      </c>
      <c r="H303" s="8">
        <f>'номера продуктов'!H303</f>
        <v>700</v>
      </c>
      <c r="I303" s="14" t="str">
        <f>'номера продуктов'!I303</f>
        <v>700 мл Ямская</v>
      </c>
      <c r="J303" s="8">
        <f>'номера продуктов'!J303</f>
        <v>111170</v>
      </c>
      <c r="K303" s="14" t="str">
        <f>'номера продуктов'!K303</f>
        <v>В-28-1-700-Я(Ямская) (доп.упаковка)</v>
      </c>
      <c r="L303" s="8" t="str">
        <f>'номера продуктов'!L303</f>
        <v>BB</v>
      </c>
      <c r="M303" s="8">
        <f>'номера продуктов'!M303</f>
        <v>10</v>
      </c>
      <c r="N303" s="8">
        <f>'номера продуктов'!N303</f>
        <v>480</v>
      </c>
      <c r="O303" s="8">
        <f>'номера продуктов'!O303</f>
        <v>1274</v>
      </c>
      <c r="P303" s="8" t="str">
        <f>'номера продуктов'!P303</f>
        <v>CTUP(i)7</v>
      </c>
      <c r="Q303" s="8">
        <f>'номера продуктов'!Q303</f>
        <v>7</v>
      </c>
      <c r="R303" s="11">
        <f>'номера продуктов'!R303</f>
        <v>1886</v>
      </c>
      <c r="S303" s="8">
        <f>'номера продуктов'!S303</f>
        <v>7</v>
      </c>
      <c r="T303" s="8">
        <f>'номера продуктов'!T303</f>
        <v>0</v>
      </c>
      <c r="U303" s="14" t="str">
        <f>'номера продуктов'!U303</f>
        <v>Доп. упаковка (двойная пленка + стрепповка)</v>
      </c>
      <c r="V303" s="8">
        <f>'номера продуктов'!V303</f>
        <v>0</v>
      </c>
      <c r="W303" s="8">
        <f>'номера продуктов'!W303</f>
        <v>0</v>
      </c>
      <c r="X303" s="8">
        <f>'номера продуктов'!X303</f>
        <v>0</v>
      </c>
      <c r="Y303" s="8">
        <f>'номера продуктов'!Y303</f>
        <v>0</v>
      </c>
      <c r="Z303" s="8">
        <f>'номера продуктов'!Z303</f>
        <v>8</v>
      </c>
      <c r="AA303" s="8">
        <f>'номера продуктов'!AA303</f>
        <v>0</v>
      </c>
      <c r="AB303" s="8">
        <f>'номера продуктов'!AB303</f>
        <v>0</v>
      </c>
      <c r="AC303" s="8" t="str">
        <f>'номера продуктов'!AC303</f>
        <v>Бутылка стеклянная</v>
      </c>
      <c r="AD303" s="137">
        <f>'номера продуктов'!AD303</f>
        <v>0</v>
      </c>
      <c r="AE303" s="8">
        <f>'номера продуктов'!AE303</f>
        <v>0</v>
      </c>
      <c r="AF303" s="8" t="str">
        <f>'номера продуктов'!AF303</f>
        <v>ГОСТ 32131-2013</v>
      </c>
      <c r="AG303" s="8" t="str">
        <f>'номера продуктов'!AG303</f>
        <v>СТО 99982965-001-2008 с изменениями №1,2,3,4,5,6 от июля 2014г.</v>
      </c>
      <c r="AH303" s="13">
        <f>'номера продуктов'!AH303</f>
        <v>0</v>
      </c>
    </row>
    <row r="304" spans="1:34" s="16" customFormat="1" x14ac:dyDescent="0.2">
      <c r="A304" s="8">
        <f>'номера продуктов'!A304</f>
        <v>303</v>
      </c>
      <c r="B304" s="8">
        <f>'номера продуктов'!B304</f>
        <v>11</v>
      </c>
      <c r="C304" s="14" t="str">
        <f>'номера продуктов'!C304</f>
        <v>Крепкий алкоголь</v>
      </c>
      <c r="D304" s="14" t="str">
        <f>'номера продуктов'!D304</f>
        <v>Русский алкоголь</v>
      </c>
      <c r="E304" s="8" t="str">
        <f>'номера продуктов'!E304</f>
        <v>В-28-1-250-Ямская (доп.упаковка)</v>
      </c>
      <c r="F304" s="56">
        <f>'номера продуктов'!F304</f>
        <v>117125</v>
      </c>
      <c r="G304" s="8">
        <f>'номера продуктов'!G304</f>
        <v>11100303</v>
      </c>
      <c r="H304" s="8">
        <f>'номера продуктов'!H304</f>
        <v>250</v>
      </c>
      <c r="I304" s="14" t="str">
        <f>'номера продуктов'!I304</f>
        <v>250 мл Ямская</v>
      </c>
      <c r="J304" s="8">
        <f>'номера продуктов'!J304</f>
        <v>117125</v>
      </c>
      <c r="K304" s="14" t="str">
        <f>'номера продуктов'!K304</f>
        <v>В-28-1-250-Ямская (доп.упаковка)</v>
      </c>
      <c r="L304" s="8" t="str">
        <f>'номера продуктов'!L304</f>
        <v>BB</v>
      </c>
      <c r="M304" s="8">
        <f>'номера продуктов'!M304</f>
        <v>10</v>
      </c>
      <c r="N304" s="8">
        <f>'номера продуктов'!N304</f>
        <v>220</v>
      </c>
      <c r="O304" s="8">
        <f>'номера продуктов'!O304</f>
        <v>3420</v>
      </c>
      <c r="P304" s="8" t="str">
        <f>'номера продуктов'!P304</f>
        <v>CTUP(i)9</v>
      </c>
      <c r="Q304" s="8">
        <f>'номера продуктов'!Q304</f>
        <v>9</v>
      </c>
      <c r="R304" s="11">
        <f>'номера продуктов'!R304</f>
        <v>1930</v>
      </c>
      <c r="S304" s="8">
        <f>'номера продуктов'!S304</f>
        <v>10</v>
      </c>
      <c r="T304" s="8">
        <f>'номера продуктов'!T304</f>
        <v>0</v>
      </c>
      <c r="U304" s="14" t="str">
        <f>'номера продуктов'!U304</f>
        <v>Доп. упаковка (двойная пленка + стрепповка)</v>
      </c>
      <c r="V304" s="8">
        <f>'номера продуктов'!V304</f>
        <v>0</v>
      </c>
      <c r="W304" s="8">
        <f>'номера продуктов'!W304</f>
        <v>0</v>
      </c>
      <c r="X304" s="8">
        <f>'номера продуктов'!X304</f>
        <v>0</v>
      </c>
      <c r="Y304" s="8">
        <f>'номера продуктов'!Y304</f>
        <v>0</v>
      </c>
      <c r="Z304" s="8">
        <f>'номера продуктов'!Z304</f>
        <v>10</v>
      </c>
      <c r="AA304" s="8">
        <f>'номера продуктов'!AA304</f>
        <v>0</v>
      </c>
      <c r="AB304" s="8">
        <f>'номера продуктов'!AB304</f>
        <v>0</v>
      </c>
      <c r="AC304" s="8" t="str">
        <f>'номера продуктов'!AC304</f>
        <v>Бутылка стеклянная</v>
      </c>
      <c r="AD304" s="137">
        <f>'номера продуктов'!AD304</f>
        <v>0</v>
      </c>
      <c r="AE304" s="8">
        <f>'номера продуктов'!AE304</f>
        <v>0</v>
      </c>
      <c r="AF304" s="8" t="str">
        <f>'номера продуктов'!AF304</f>
        <v>ГОСТ 32131-2013</v>
      </c>
      <c r="AG304" s="8" t="str">
        <f>'номера продуктов'!AG304</f>
        <v>СТО 99982965-001-2008 с изменениями №1,2,3,4,5,6 от июля 2014г.</v>
      </c>
      <c r="AH304" s="13">
        <f>'номера продуктов'!AH304</f>
        <v>0</v>
      </c>
    </row>
    <row r="305" spans="1:34" ht="12.75" customHeight="1" x14ac:dyDescent="0.2">
      <c r="A305" s="8">
        <f>'номера продуктов'!A305</f>
        <v>304</v>
      </c>
      <c r="B305" s="8">
        <f>'номера продуктов'!B305</f>
        <v>11</v>
      </c>
      <c r="C305" s="14" t="str">
        <f>'номера продуктов'!C305</f>
        <v>Крепкий алкоголь</v>
      </c>
      <c r="D305" s="14" t="str">
        <f>'номера продуктов'!D305</f>
        <v>Гласс Декор</v>
      </c>
      <c r="E305" s="8" t="str">
        <f>'номера продуктов'!E305</f>
        <v>П-27изм-500-Марсель</v>
      </c>
      <c r="F305" s="56">
        <f>'номера продуктов'!F305</f>
        <v>108350</v>
      </c>
      <c r="G305" s="8">
        <f>'номера продуктов'!G305</f>
        <v>11100304</v>
      </c>
      <c r="H305" s="8">
        <f>'номера продуктов'!H305</f>
        <v>500</v>
      </c>
      <c r="I305" s="14" t="str">
        <f>'номера продуктов'!I305</f>
        <v>500 мл Марсель</v>
      </c>
      <c r="J305" s="8">
        <f>'номера продуктов'!J305</f>
        <v>108350</v>
      </c>
      <c r="K305" s="14" t="str">
        <f>'номера продуктов'!K305</f>
        <v>П-27изм-500-Марсель</v>
      </c>
      <c r="L305" s="8" t="str">
        <f>'номера продуктов'!L305</f>
        <v>BB</v>
      </c>
      <c r="M305" s="8">
        <f>'номера продуктов'!M305</f>
        <v>10</v>
      </c>
      <c r="N305" s="8">
        <f>'номера продуктов'!N305</f>
        <v>600</v>
      </c>
      <c r="O305" s="8">
        <f>'номера продуктов'!O305</f>
        <v>1190</v>
      </c>
      <c r="P305" s="8" t="str">
        <f>'номера продуктов'!P305</f>
        <v>CTUP(i)4</v>
      </c>
      <c r="Q305" s="8">
        <f>'номера продуктов'!Q305</f>
        <v>4</v>
      </c>
      <c r="R305" s="11">
        <f>'номера продуктов'!R305</f>
        <v>1345.2</v>
      </c>
      <c r="S305" s="8">
        <f>'номера продуктов'!S305</f>
        <v>4</v>
      </c>
      <c r="T305" s="8">
        <f>'номера продуктов'!T305</f>
        <v>0</v>
      </c>
      <c r="U305" s="14" t="str">
        <f>'номера продуктов'!U305</f>
        <v>нижний слой в паллете накрывается крышкой</v>
      </c>
      <c r="V305" s="8">
        <f>'номера продуктов'!V305</f>
        <v>0</v>
      </c>
      <c r="W305" s="8">
        <f>'номера продуктов'!W305</f>
        <v>0</v>
      </c>
      <c r="X305" s="8">
        <f>'номера продуктов'!X305</f>
        <v>0</v>
      </c>
      <c r="Y305" s="8">
        <f>'номера продуктов'!Y305</f>
        <v>0</v>
      </c>
      <c r="Z305" s="8">
        <f>'номера продуктов'!Z305</f>
        <v>5</v>
      </c>
      <c r="AA305" s="8">
        <f>'номера продуктов'!AA305</f>
        <v>0</v>
      </c>
      <c r="AB305" s="8">
        <f>'номера продуктов'!AB305</f>
        <v>0</v>
      </c>
      <c r="AC305" s="8" t="str">
        <f>'номера продуктов'!AC305</f>
        <v>Бутылка стеклянная</v>
      </c>
      <c r="AD305" s="137">
        <f>'номера продуктов'!AD305</f>
        <v>0</v>
      </c>
      <c r="AE305" s="8">
        <f>'номера продуктов'!AE305</f>
        <v>0</v>
      </c>
      <c r="AF305" s="8" t="str">
        <f>'номера продуктов'!AF305</f>
        <v>ГОСТ 32131-2013</v>
      </c>
      <c r="AG305" s="8" t="str">
        <f>'номера продуктов'!AG305</f>
        <v>СТО 05073669-003-2013</v>
      </c>
      <c r="AH305" s="13">
        <f>'номера продуктов'!AH305</f>
        <v>0</v>
      </c>
    </row>
    <row r="306" spans="1:34" ht="12.75" customHeight="1" x14ac:dyDescent="0.2">
      <c r="A306" s="8">
        <f>'номера продуктов'!A306</f>
        <v>305</v>
      </c>
      <c r="B306" s="8">
        <f>'номера продуктов'!B306</f>
        <v>11</v>
      </c>
      <c r="C306" s="14" t="str">
        <f>'номера продуктов'!C306</f>
        <v>Крепкий алкоголь</v>
      </c>
      <c r="D306" s="14" t="str">
        <f>'номера продуктов'!D306</f>
        <v>Гласс Декор</v>
      </c>
      <c r="E306" s="8" t="str">
        <f>'номера продуктов'!E306</f>
        <v>П-29-Бизм-1000-Марсель</v>
      </c>
      <c r="F306" s="56">
        <f>'номера продуктов'!F306</f>
        <v>111899</v>
      </c>
      <c r="G306" s="8">
        <f>'номера продуктов'!G306</f>
        <v>11100305</v>
      </c>
      <c r="H306" s="8">
        <f>'номера продуктов'!H306</f>
        <v>1000</v>
      </c>
      <c r="I306" s="14" t="str">
        <f>'номера продуктов'!I306</f>
        <v>1000 мл Марсель</v>
      </c>
      <c r="J306" s="8">
        <f>'номера продуктов'!J306</f>
        <v>111899</v>
      </c>
      <c r="K306" s="14" t="str">
        <f>'номера продуктов'!K306</f>
        <v>П-29-Бизм-1000-Марсель</v>
      </c>
      <c r="L306" s="8" t="str">
        <f>'номера продуктов'!L306</f>
        <v>BB</v>
      </c>
      <c r="M306" s="8">
        <f>'номера продуктов'!M306</f>
        <v>10</v>
      </c>
      <c r="N306" s="8">
        <f>'номера продуктов'!N306</f>
        <v>995</v>
      </c>
      <c r="O306" s="8">
        <f>'номера продуктов'!O306</f>
        <v>702</v>
      </c>
      <c r="P306" s="8" t="str">
        <f>'номера продуктов'!P306</f>
        <v>CTUP(i)4</v>
      </c>
      <c r="Q306" s="8">
        <f>'номера продуктов'!Q306</f>
        <v>4</v>
      </c>
      <c r="R306" s="11">
        <f>'номера продуктов'!R306</f>
        <v>1546</v>
      </c>
      <c r="S306" s="8">
        <f>'номера продуктов'!S306</f>
        <v>4</v>
      </c>
      <c r="T306" s="8">
        <f>'номера продуктов'!T306</f>
        <v>0</v>
      </c>
      <c r="U306" s="14" t="str">
        <f>'номера продуктов'!U306</f>
        <v>нижний слой в паллете накрывается крышкой</v>
      </c>
      <c r="V306" s="8">
        <f>'номера продуктов'!V306</f>
        <v>0</v>
      </c>
      <c r="W306" s="8">
        <f>'номера продуктов'!W306</f>
        <v>0</v>
      </c>
      <c r="X306" s="8">
        <f>'номера продуктов'!X306</f>
        <v>0</v>
      </c>
      <c r="Y306" s="8">
        <f>'номера продуктов'!Y306</f>
        <v>0</v>
      </c>
      <c r="Z306" s="8">
        <f>'номера продуктов'!Z306</f>
        <v>5</v>
      </c>
      <c r="AA306" s="8">
        <f>'номера продуктов'!AA306</f>
        <v>0</v>
      </c>
      <c r="AB306" s="8">
        <f>'номера продуктов'!AB306</f>
        <v>0</v>
      </c>
      <c r="AC306" s="8" t="str">
        <f>'номера продуктов'!AC306</f>
        <v>Бутылка стеклянная</v>
      </c>
      <c r="AD306" s="137">
        <f>'номера продуктов'!AD306</f>
        <v>0</v>
      </c>
      <c r="AE306" s="8">
        <f>'номера продуктов'!AE306</f>
        <v>0</v>
      </c>
      <c r="AF306" s="8" t="str">
        <f>'номера продуктов'!AF306</f>
        <v>ГОСТ 32131-2013</v>
      </c>
      <c r="AG306" s="8" t="str">
        <f>'номера продуктов'!AG306</f>
        <v>СТО 05073669-003-2013</v>
      </c>
      <c r="AH306" s="13">
        <f>'номера продуктов'!AH306</f>
        <v>0</v>
      </c>
    </row>
    <row r="307" spans="1:34" ht="12.75" customHeight="1" x14ac:dyDescent="0.2">
      <c r="A307" s="8">
        <f>'номера продуктов'!A307</f>
        <v>306</v>
      </c>
      <c r="B307" s="8">
        <f>'номера продуктов'!B307</f>
        <v>11</v>
      </c>
      <c r="C307" s="14" t="str">
        <f>'номера продуктов'!C307</f>
        <v>Крепкий алкоголь</v>
      </c>
      <c r="D307" s="14" t="str">
        <f>'номера продуктов'!D307</f>
        <v>Саранский ЛВЗ</v>
      </c>
      <c r="E307" s="8" t="str">
        <f>'номера продуктов'!E307</f>
        <v>В-28-1-250-ГОСТ</v>
      </c>
      <c r="F307" s="56">
        <f>'номера продуктов'!F307</f>
        <v>125425</v>
      </c>
      <c r="G307" s="8">
        <f>'номера продуктов'!G307</f>
        <v>11100306</v>
      </c>
      <c r="H307" s="8">
        <f>'номера продуктов'!H307</f>
        <v>250</v>
      </c>
      <c r="I307" s="14" t="str">
        <f>'номера продуктов'!I307</f>
        <v>250 мл ГОСТ</v>
      </c>
      <c r="J307" s="8">
        <f>'номера продуктов'!J307</f>
        <v>125425</v>
      </c>
      <c r="K307" s="14" t="str">
        <f>'номера продуктов'!K307</f>
        <v>В-28-1-250-ГОСТ</v>
      </c>
      <c r="L307" s="8" t="str">
        <f>'номера продуктов'!L307</f>
        <v>NNPB</v>
      </c>
      <c r="M307" s="8">
        <f>'номера продуктов'!M307</f>
        <v>10</v>
      </c>
      <c r="N307" s="8">
        <f>'номера продуктов'!N307</f>
        <v>185</v>
      </c>
      <c r="O307" s="8">
        <f>'номера продуктов'!O307</f>
        <v>3780</v>
      </c>
      <c r="P307" s="8" t="str">
        <f>'номера продуктов'!P307</f>
        <v>CTIN(i)9</v>
      </c>
      <c r="Q307" s="8">
        <f>'номера продуктов'!Q307</f>
        <v>9</v>
      </c>
      <c r="R307" s="11">
        <f>'номера продуктов'!R307</f>
        <v>2000</v>
      </c>
      <c r="S307" s="8">
        <f>'номера продуктов'!S307</f>
        <v>9</v>
      </c>
      <c r="T307" s="8">
        <f>'номера продуктов'!T307</f>
        <v>0</v>
      </c>
      <c r="U307" s="14">
        <f>'номера продуктов'!U307</f>
        <v>0</v>
      </c>
      <c r="V307" s="8">
        <f>'номера продуктов'!V307</f>
        <v>0</v>
      </c>
      <c r="W307" s="8">
        <f>'номера продуктов'!W307</f>
        <v>0</v>
      </c>
      <c r="X307" s="8">
        <f>'номера продуктов'!X307</f>
        <v>0</v>
      </c>
      <c r="Y307" s="8">
        <f>'номера продуктов'!Y307</f>
        <v>0</v>
      </c>
      <c r="Z307" s="8">
        <f>'номера продуктов'!Z307</f>
        <v>9</v>
      </c>
      <c r="AA307" s="8">
        <f>'номера продуктов'!AA307</f>
        <v>1</v>
      </c>
      <c r="AB307" s="8">
        <f>'номера продуктов'!AB307</f>
        <v>0</v>
      </c>
      <c r="AC307" s="8" t="str">
        <f>'номера продуктов'!AC307</f>
        <v>Бутылка стеклянная</v>
      </c>
      <c r="AD307" s="137">
        <f>'номера продуктов'!AD307</f>
        <v>0</v>
      </c>
      <c r="AE307" s="8">
        <f>'номера продуктов'!AE307</f>
        <v>0</v>
      </c>
      <c r="AF307" s="8" t="str">
        <f>'номера продуктов'!AF307</f>
        <v>ГОСТ 32131-2013</v>
      </c>
      <c r="AG307" s="8" t="str">
        <f>'номера продуктов'!AG307</f>
        <v>СТО 99982965-001-2008 с изменениями №1,2,3,4,5,6 от июля 2014г.</v>
      </c>
      <c r="AH307" s="13">
        <f>'номера продуктов'!AH307</f>
        <v>0</v>
      </c>
    </row>
    <row r="308" spans="1:34" ht="12.75" customHeight="1" x14ac:dyDescent="0.2">
      <c r="A308" s="8">
        <f>'номера продуктов'!A308</f>
        <v>307</v>
      </c>
      <c r="B308" s="8">
        <f>'номера продуктов'!B308</f>
        <v>11</v>
      </c>
      <c r="C308" s="14" t="str">
        <f>'номера продуктов'!C308</f>
        <v>Крепкий алкоголь</v>
      </c>
      <c r="D308" s="14" t="str">
        <f>'номера продуктов'!D308</f>
        <v>ПК / ЛВЗ Кристалл-Лефортово / Промкомплект</v>
      </c>
      <c r="E308" s="8" t="str">
        <f>'номера продуктов'!E308</f>
        <v>КПМ-30-750-Пир.2</v>
      </c>
      <c r="F308" s="56">
        <f>'номера продуктов'!F308</f>
        <v>119175</v>
      </c>
      <c r="G308" s="8">
        <f>'номера продуктов'!G308</f>
        <v>11100307</v>
      </c>
      <c r="H308" s="8">
        <f>'номера продуктов'!H308</f>
        <v>750</v>
      </c>
      <c r="I308" s="14" t="str">
        <f>'номера продуктов'!I308</f>
        <v>750 мл Пирамида2</v>
      </c>
      <c r="J308" s="8">
        <f>'номера продуктов'!J308</f>
        <v>119175</v>
      </c>
      <c r="K308" s="14" t="str">
        <f>'номера продуктов'!K308</f>
        <v>КПМ-30-750-Пир.2</v>
      </c>
      <c r="L308" s="8" t="str">
        <f>'номера продуктов'!L308</f>
        <v>BB</v>
      </c>
      <c r="M308" s="8">
        <f>'номера продуктов'!M308</f>
        <v>10</v>
      </c>
      <c r="N308" s="8">
        <f>'номера продуктов'!N308</f>
        <v>535</v>
      </c>
      <c r="O308" s="8">
        <f>'номера продуктов'!O308</f>
        <v>1001</v>
      </c>
      <c r="P308" s="8" t="str">
        <f>'номера продуктов'!P308</f>
        <v>CTUP(i)7</v>
      </c>
      <c r="Q308" s="8">
        <f>'номера продуктов'!Q308</f>
        <v>7</v>
      </c>
      <c r="R308" s="11">
        <f>'номера продуктов'!R308</f>
        <v>2075</v>
      </c>
      <c r="S308" s="8">
        <f>'номера продуктов'!S308</f>
        <v>7</v>
      </c>
      <c r="T308" s="8">
        <f>'номера продуктов'!T308</f>
        <v>0</v>
      </c>
      <c r="U308" s="14">
        <f>'номера продуктов'!U308</f>
        <v>0</v>
      </c>
      <c r="V308" s="8">
        <f>'номера продуктов'!V308</f>
        <v>0</v>
      </c>
      <c r="W308" s="8">
        <f>'номера продуктов'!W308</f>
        <v>0</v>
      </c>
      <c r="X308" s="8">
        <f>'номера продуктов'!X308</f>
        <v>0</v>
      </c>
      <c r="Y308" s="8">
        <f>'номера продуктов'!Y308</f>
        <v>0</v>
      </c>
      <c r="Z308" s="8">
        <f>'номера продуктов'!Z308</f>
        <v>8</v>
      </c>
      <c r="AA308" s="8">
        <f>'номера продуктов'!AA308</f>
        <v>0</v>
      </c>
      <c r="AB308" s="8">
        <f>'номера продуктов'!AB308</f>
        <v>0</v>
      </c>
      <c r="AC308" s="8" t="str">
        <f>'номера продуктов'!AC308</f>
        <v>Бутылка стеклянная</v>
      </c>
      <c r="AD308" s="137">
        <f>'номера продуктов'!AD308</f>
        <v>0</v>
      </c>
      <c r="AE308" s="8">
        <f>'номера продуктов'!AE308</f>
        <v>0</v>
      </c>
      <c r="AF308" s="8" t="str">
        <f>'номера продуктов'!AF308</f>
        <v>ГОСТ 32131-2013</v>
      </c>
      <c r="AG308" s="8" t="str">
        <f>'номера продуктов'!AG308</f>
        <v>СТО 05073669-003-2013</v>
      </c>
      <c r="AH308" s="13">
        <f>'номера продуктов'!AH308</f>
        <v>0</v>
      </c>
    </row>
    <row r="309" spans="1:34" ht="12.75" customHeight="1" x14ac:dyDescent="0.2">
      <c r="A309" s="8">
        <f>'номера продуктов'!A309</f>
        <v>308</v>
      </c>
      <c r="B309" s="8">
        <f>'номера продуктов'!B309</f>
        <v>11</v>
      </c>
      <c r="C309" s="14" t="str">
        <f>'номера продуктов'!C309</f>
        <v>Крепкий алкоголь</v>
      </c>
      <c r="D309" s="14" t="str">
        <f>'номера продуктов'!D309</f>
        <v>Бибулат/Традиция</v>
      </c>
      <c r="E309" s="8" t="str">
        <f>'номера продуктов'!E309</f>
        <v>КПМ-28-500-SQ (под декор)</v>
      </c>
      <c r="F309" s="56">
        <f>'номера продуктов'!F309</f>
        <v>102650</v>
      </c>
      <c r="G309" s="8">
        <f>'номера продуктов'!G309</f>
        <v>11100308</v>
      </c>
      <c r="H309" s="8">
        <f>'номера продуктов'!H309</f>
        <v>500</v>
      </c>
      <c r="I309" s="14" t="str">
        <f>'номера продуктов'!I309</f>
        <v>500 мл Снежная Королева</v>
      </c>
      <c r="J309" s="8">
        <f>'номера продуктов'!J309</f>
        <v>102650</v>
      </c>
      <c r="K309" s="14" t="str">
        <f>'номера продуктов'!K309</f>
        <v>КПМ-28-500-SQ (под декор)</v>
      </c>
      <c r="L309" s="8" t="str">
        <f>'номера продуктов'!L309</f>
        <v>BB</v>
      </c>
      <c r="M309" s="8">
        <f>'номера продуктов'!M309</f>
        <v>10</v>
      </c>
      <c r="N309" s="8">
        <f>'номера продуктов'!N309</f>
        <v>390</v>
      </c>
      <c r="O309" s="8">
        <f>'номера продуктов'!O309</f>
        <v>1680</v>
      </c>
      <c r="P309" s="8" t="str">
        <f>'номера продуктов'!P309</f>
        <v>CTUP(i)6</v>
      </c>
      <c r="Q309" s="8">
        <f>'номера продуктов'!Q309</f>
        <v>6</v>
      </c>
      <c r="R309" s="11">
        <f>'номера продуктов'!R309</f>
        <v>1848</v>
      </c>
      <c r="S309" s="8">
        <f>'номера продуктов'!S309</f>
        <v>6</v>
      </c>
      <c r="T309" s="8">
        <f>'номера продуктов'!T309</f>
        <v>0</v>
      </c>
      <c r="U309" s="14" t="str">
        <f>'номера продуктов'!U309</f>
        <v>под Декор</v>
      </c>
      <c r="V309" s="8">
        <f>'номера продуктов'!V309</f>
        <v>0</v>
      </c>
      <c r="W309" s="8">
        <f>'номера продуктов'!W309</f>
        <v>0</v>
      </c>
      <c r="X309" s="8">
        <f>'номера продуктов'!X309</f>
        <v>0</v>
      </c>
      <c r="Y309" s="8">
        <f>'номера продуктов'!Y309</f>
        <v>0</v>
      </c>
      <c r="Z309" s="8">
        <f>'номера продуктов'!Z309</f>
        <v>7</v>
      </c>
      <c r="AA309" s="8">
        <f>'номера продуктов'!AA309</f>
        <v>0</v>
      </c>
      <c r="AB309" s="8">
        <f>'номера продуктов'!AB309</f>
        <v>0</v>
      </c>
      <c r="AC309" s="8" t="str">
        <f>'номера продуктов'!AC309</f>
        <v>Бутылка стеклянная</v>
      </c>
      <c r="AD309" s="137">
        <f>'номера продуктов'!AD309</f>
        <v>0</v>
      </c>
      <c r="AE309" s="8">
        <f>'номера продуктов'!AE309</f>
        <v>0</v>
      </c>
      <c r="AF309" s="8" t="str">
        <f>'номера продуктов'!AF309</f>
        <v>ГОСТ 32131-2013</v>
      </c>
      <c r="AG309" s="8" t="str">
        <f>'номера продуктов'!AG309</f>
        <v>СТО 05073669-003-2013</v>
      </c>
      <c r="AH309" s="13">
        <f>'номера продуктов'!AH309</f>
        <v>0</v>
      </c>
    </row>
    <row r="310" spans="1:34" ht="12.75" customHeight="1" x14ac:dyDescent="0.2">
      <c r="A310" s="8">
        <f>'номера продуктов'!A310</f>
        <v>309</v>
      </c>
      <c r="B310" s="8">
        <f>'номера продуктов'!B310</f>
        <v>11</v>
      </c>
      <c r="C310" s="14" t="str">
        <f>'номера продуктов'!C310</f>
        <v>Крепкий алкоголь</v>
      </c>
      <c r="D310" s="14" t="str">
        <f>'номера продуктов'!D310</f>
        <v>Бибулат/Традиция</v>
      </c>
      <c r="E310" s="8" t="str">
        <f>'номера продуктов'!E310</f>
        <v>В-25изм-2-500-SQ</v>
      </c>
      <c r="F310" s="56">
        <f>'номера продуктов'!F310</f>
        <v>117250</v>
      </c>
      <c r="G310" s="8">
        <f>'номера продуктов'!G310</f>
        <v>11100309</v>
      </c>
      <c r="H310" s="8">
        <f>'номера продуктов'!H310</f>
        <v>500</v>
      </c>
      <c r="I310" s="14" t="str">
        <f>'номера продуктов'!I310</f>
        <v>500 мл Снежная Королева</v>
      </c>
      <c r="J310" s="8">
        <f>'номера продуктов'!J310</f>
        <v>117250</v>
      </c>
      <c r="K310" s="14" t="str">
        <f>'номера продуктов'!K310</f>
        <v>В-25изм-2-500-SQ</v>
      </c>
      <c r="L310" s="8" t="str">
        <f>'номера продуктов'!L310</f>
        <v>BB</v>
      </c>
      <c r="M310" s="8">
        <f>'номера продуктов'!M310</f>
        <v>10</v>
      </c>
      <c r="N310" s="8">
        <f>'номера продуктов'!N310</f>
        <v>412</v>
      </c>
      <c r="O310" s="8">
        <f>'номера продуктов'!O310</f>
        <v>1836</v>
      </c>
      <c r="P310" s="8" t="str">
        <f>'номера продуктов'!P310</f>
        <v>CTUP(i)6</v>
      </c>
      <c r="Q310" s="8">
        <f>'номера продуктов'!Q310</f>
        <v>6</v>
      </c>
      <c r="R310" s="11">
        <f>'номера продуктов'!R310</f>
        <v>1884</v>
      </c>
      <c r="S310" s="8">
        <f>'номера продуктов'!S310</f>
        <v>6</v>
      </c>
      <c r="T310" s="8">
        <f>'номера продуктов'!T310</f>
        <v>0</v>
      </c>
      <c r="U310" s="14">
        <f>'номера продуктов'!U310</f>
        <v>0</v>
      </c>
      <c r="V310" s="8">
        <f>'номера продуктов'!V310</f>
        <v>0</v>
      </c>
      <c r="W310" s="8">
        <f>'номера продуктов'!W310</f>
        <v>0</v>
      </c>
      <c r="X310" s="8">
        <f>'номера продуктов'!X310</f>
        <v>0</v>
      </c>
      <c r="Y310" s="8">
        <f>'номера продуктов'!Y310</f>
        <v>0</v>
      </c>
      <c r="Z310" s="8">
        <f>'номера продуктов'!Z310</f>
        <v>7</v>
      </c>
      <c r="AA310" s="8">
        <f>'номера продуктов'!AA310</f>
        <v>0</v>
      </c>
      <c r="AB310" s="8">
        <f>'номера продуктов'!AB310</f>
        <v>0</v>
      </c>
      <c r="AC310" s="8" t="str">
        <f>'номера продуктов'!AC310</f>
        <v>Бутылка стеклянная</v>
      </c>
      <c r="AD310" s="137">
        <f>'номера продуктов'!AD310</f>
        <v>0</v>
      </c>
      <c r="AE310" s="8">
        <f>'номера продуктов'!AE310</f>
        <v>0</v>
      </c>
      <c r="AF310" s="8" t="str">
        <f>'номера продуктов'!AF310</f>
        <v>ГОСТ 32131-2013</v>
      </c>
      <c r="AG310" s="8" t="str">
        <f>'номера продуктов'!AG310</f>
        <v>СТО 05073669-003-2013</v>
      </c>
      <c r="AH310" s="13">
        <f>'номера продуктов'!AH310</f>
        <v>0</v>
      </c>
    </row>
    <row r="311" spans="1:34" ht="12.75" customHeight="1" x14ac:dyDescent="0.2">
      <c r="A311" s="8">
        <f>'номера продуктов'!A311</f>
        <v>310</v>
      </c>
      <c r="B311" s="8">
        <f>'номера продуктов'!B311</f>
        <v>11</v>
      </c>
      <c r="C311" s="14" t="str">
        <f>'номера продуктов'!C311</f>
        <v>Крепкий алкоголь</v>
      </c>
      <c r="D311" s="14" t="str">
        <f>'номера продуктов'!D311</f>
        <v>Бибулат/Традиция</v>
      </c>
      <c r="E311" s="8" t="str">
        <f>'номера продуктов'!E311</f>
        <v>В-25изм-2-750-SQ</v>
      </c>
      <c r="F311" s="56">
        <f>'номера продуктов'!F311</f>
        <v>117475</v>
      </c>
      <c r="G311" s="8">
        <f>'номера продуктов'!G311</f>
        <v>11100310</v>
      </c>
      <c r="H311" s="8">
        <f>'номера продуктов'!H311</f>
        <v>750</v>
      </c>
      <c r="I311" s="14" t="str">
        <f>'номера продуктов'!I311</f>
        <v>750 мл Снежная Королева</v>
      </c>
      <c r="J311" s="8">
        <f>'номера продуктов'!J311</f>
        <v>117475</v>
      </c>
      <c r="K311" s="14" t="str">
        <f>'номера продуктов'!K311</f>
        <v>В-25изм-2-750-SQ</v>
      </c>
      <c r="L311" s="8" t="str">
        <f>'номера продуктов'!L311</f>
        <v>BB</v>
      </c>
      <c r="M311" s="8">
        <f>'номера продуктов'!M311</f>
        <v>10</v>
      </c>
      <c r="N311" s="8">
        <f>'номера продуктов'!N311</f>
        <v>560</v>
      </c>
      <c r="O311" s="8">
        <f>'номера продуктов'!O311</f>
        <v>1165</v>
      </c>
      <c r="P311" s="8" t="str">
        <f>'номера продуктов'!P311</f>
        <v>CTUP(i)5</v>
      </c>
      <c r="Q311" s="8">
        <f>'номера продуктов'!Q311</f>
        <v>5</v>
      </c>
      <c r="R311" s="11">
        <f>'номера продуктов'!R311</f>
        <v>1760</v>
      </c>
      <c r="S311" s="8">
        <f>'номера продуктов'!S311</f>
        <v>5</v>
      </c>
      <c r="T311" s="8">
        <f>'номера продуктов'!T311</f>
        <v>0</v>
      </c>
      <c r="U311" s="14">
        <f>'номера продуктов'!U311</f>
        <v>0</v>
      </c>
      <c r="V311" s="8">
        <f>'номера продуктов'!V311</f>
        <v>0</v>
      </c>
      <c r="W311" s="8">
        <f>'номера продуктов'!W311</f>
        <v>0</v>
      </c>
      <c r="X311" s="8">
        <f>'номера продуктов'!X311</f>
        <v>0</v>
      </c>
      <c r="Y311" s="8">
        <f>'номера продуктов'!Y311</f>
        <v>0</v>
      </c>
      <c r="Z311" s="8">
        <f>'номера продуктов'!Z311</f>
        <v>6</v>
      </c>
      <c r="AA311" s="8">
        <f>'номера продуктов'!AA311</f>
        <v>0</v>
      </c>
      <c r="AB311" s="8">
        <f>'номера продуктов'!AB311</f>
        <v>0</v>
      </c>
      <c r="AC311" s="8" t="str">
        <f>'номера продуктов'!AC311</f>
        <v>Бутылка стеклянная</v>
      </c>
      <c r="AD311" s="137">
        <f>'номера продуктов'!AD311</f>
        <v>0</v>
      </c>
      <c r="AE311" s="8">
        <f>'номера продуктов'!AE311</f>
        <v>0</v>
      </c>
      <c r="AF311" s="8" t="str">
        <f>'номера продуктов'!AF311</f>
        <v>ГОСТ 32131-2013</v>
      </c>
      <c r="AG311" s="8" t="str">
        <f>'номера продуктов'!AG311</f>
        <v>СТО 05073669-003-2013</v>
      </c>
      <c r="AH311" s="13">
        <f>'номера продуктов'!AH311</f>
        <v>0</v>
      </c>
    </row>
    <row r="312" spans="1:34" ht="12.75" customHeight="1" x14ac:dyDescent="0.2">
      <c r="A312" s="8">
        <f>'номера продуктов'!A312</f>
        <v>311</v>
      </c>
      <c r="B312" s="8">
        <f>'номера продуктов'!B312</f>
        <v>11</v>
      </c>
      <c r="C312" s="14" t="str">
        <f>'номера продуктов'!C312</f>
        <v>Крепкий алкоголь</v>
      </c>
      <c r="D312" s="14" t="str">
        <f>'номера продуктов'!D312</f>
        <v>Бибулат/Традиция</v>
      </c>
      <c r="E312" s="8" t="str">
        <f>'номера продуктов'!E312</f>
        <v>В-25изм-2-1000-SQ (под декор)</v>
      </c>
      <c r="F312" s="56">
        <f>'номера продуктов'!F312</f>
        <v>117599</v>
      </c>
      <c r="G312" s="8">
        <f>'номера продуктов'!G312</f>
        <v>11100311</v>
      </c>
      <c r="H312" s="8">
        <f>'номера продуктов'!H312</f>
        <v>1000</v>
      </c>
      <c r="I312" s="14" t="str">
        <f>'номера продуктов'!I312</f>
        <v>1000 мл Снежная Королева</v>
      </c>
      <c r="J312" s="8">
        <f>'номера продуктов'!J312</f>
        <v>117599</v>
      </c>
      <c r="K312" s="14" t="str">
        <f>'номера продуктов'!K312</f>
        <v>В-25изм-2-1000-SQ (под декор)</v>
      </c>
      <c r="L312" s="8" t="str">
        <f>'номера продуктов'!L312</f>
        <v>BB</v>
      </c>
      <c r="M312" s="8">
        <f>'номера продуктов'!M312</f>
        <v>10</v>
      </c>
      <c r="N312" s="8">
        <f>'номера продуктов'!N312</f>
        <v>630</v>
      </c>
      <c r="O312" s="8">
        <f>'номера продуктов'!O312</f>
        <v>980</v>
      </c>
      <c r="P312" s="8" t="str">
        <f>'номера продуктов'!P312</f>
        <v>CTUP(i)5</v>
      </c>
      <c r="Q312" s="8">
        <f>'номера продуктов'!Q312</f>
        <v>5</v>
      </c>
      <c r="R312" s="11">
        <f>'номера продуктов'!R312</f>
        <v>1835</v>
      </c>
      <c r="S312" s="8">
        <f>'номера продуктов'!S312</f>
        <v>5</v>
      </c>
      <c r="T312" s="8">
        <f>'номера продуктов'!T312</f>
        <v>0</v>
      </c>
      <c r="U312" s="14" t="str">
        <f>'номера продуктов'!U312</f>
        <v>под Декор</v>
      </c>
      <c r="V312" s="8">
        <f>'номера продуктов'!V312</f>
        <v>0</v>
      </c>
      <c r="W312" s="8">
        <f>'номера продуктов'!W312</f>
        <v>0</v>
      </c>
      <c r="X312" s="8">
        <f>'номера продуктов'!X312</f>
        <v>0</v>
      </c>
      <c r="Y312" s="8">
        <f>'номера продуктов'!Y312</f>
        <v>0</v>
      </c>
      <c r="Z312" s="8">
        <f>'номера продуктов'!Z312</f>
        <v>6</v>
      </c>
      <c r="AA312" s="8">
        <f>'номера продуктов'!AA312</f>
        <v>0</v>
      </c>
      <c r="AB312" s="8">
        <f>'номера продуктов'!AB312</f>
        <v>0</v>
      </c>
      <c r="AC312" s="8" t="str">
        <f>'номера продуктов'!AC312</f>
        <v>Бутылка стеклянная</v>
      </c>
      <c r="AD312" s="137">
        <f>'номера продуктов'!AD312</f>
        <v>0</v>
      </c>
      <c r="AE312" s="8">
        <f>'номера продуктов'!AE312</f>
        <v>0</v>
      </c>
      <c r="AF312" s="8" t="str">
        <f>'номера продуктов'!AF312</f>
        <v>ГОСТ 32131-2013</v>
      </c>
      <c r="AG312" s="8" t="str">
        <f>'номера продуктов'!AG312</f>
        <v>СТО 05073669-003-2013</v>
      </c>
      <c r="AH312" s="13">
        <f>'номера продуктов'!AH312</f>
        <v>0</v>
      </c>
    </row>
    <row r="313" spans="1:34" ht="12.75" customHeight="1" x14ac:dyDescent="0.2">
      <c r="A313" s="8">
        <f>'номера продуктов'!A313</f>
        <v>312</v>
      </c>
      <c r="B313" s="8">
        <f>'номера продуктов'!B313</f>
        <v>11</v>
      </c>
      <c r="C313" s="14" t="str">
        <f>'номера продуктов'!C313</f>
        <v>Крепкий алкоголь</v>
      </c>
      <c r="D313" s="14" t="str">
        <f>'номера продуктов'!D313</f>
        <v>Бибулат/Традиция</v>
      </c>
      <c r="E313" s="8" t="str">
        <f>'номера продуктов'!E313</f>
        <v>КПМ-30-500-РК Премиум</v>
      </c>
      <c r="F313" s="56">
        <f>'номера продуктов'!F313</f>
        <v>111650</v>
      </c>
      <c r="G313" s="8">
        <f>'номера продуктов'!G313</f>
        <v>11100312</v>
      </c>
      <c r="H313" s="8">
        <f>'номера продуктов'!H313</f>
        <v>500</v>
      </c>
      <c r="I313" s="14" t="str">
        <f>'номера продуктов'!I313</f>
        <v>500 мл РК Премиум</v>
      </c>
      <c r="J313" s="8">
        <f>'номера продуктов'!J313</f>
        <v>111650</v>
      </c>
      <c r="K313" s="14" t="str">
        <f>'номера продуктов'!K313</f>
        <v>КПМ-30-500-РК Премиум</v>
      </c>
      <c r="L313" s="8" t="str">
        <f>'номера продуктов'!L313</f>
        <v>BB</v>
      </c>
      <c r="M313" s="8">
        <f>'номера продуктов'!M313</f>
        <v>10</v>
      </c>
      <c r="N313" s="8">
        <f>'номера продуктов'!N313</f>
        <v>360</v>
      </c>
      <c r="O313" s="8">
        <f>'номера продуктов'!O313</f>
        <v>1785</v>
      </c>
      <c r="P313" s="8" t="str">
        <f>'номера продуктов'!P313</f>
        <v>CTUP(i)6</v>
      </c>
      <c r="Q313" s="8">
        <f>'номера продуктов'!Q313</f>
        <v>6</v>
      </c>
      <c r="R313" s="11">
        <f>'номера продуктов'!R313</f>
        <v>1716</v>
      </c>
      <c r="S313" s="8">
        <f>'номера продуктов'!S313</f>
        <v>7</v>
      </c>
      <c r="T313" s="8">
        <f>'номера продуктов'!T313</f>
        <v>0</v>
      </c>
      <c r="U313" s="14">
        <f>'номера продуктов'!U313</f>
        <v>0</v>
      </c>
      <c r="V313" s="8">
        <f>'номера продуктов'!V313</f>
        <v>0</v>
      </c>
      <c r="W313" s="8">
        <f>'номера продуктов'!W313</f>
        <v>0</v>
      </c>
      <c r="X313" s="8">
        <f>'номера продуктов'!X313</f>
        <v>0</v>
      </c>
      <c r="Y313" s="8">
        <f>'номера продуктов'!Y313</f>
        <v>0</v>
      </c>
      <c r="Z313" s="8">
        <f>'номера продуктов'!Z313</f>
        <v>7</v>
      </c>
      <c r="AA313" s="8">
        <f>'номера продуктов'!AA313</f>
        <v>0</v>
      </c>
      <c r="AB313" s="8">
        <f>'номера продуктов'!AB313</f>
        <v>0</v>
      </c>
      <c r="AC313" s="8" t="str">
        <f>'номера продуктов'!AC313</f>
        <v>Бутылка стеклянная</v>
      </c>
      <c r="AD313" s="137">
        <f>'номера продуктов'!AD313</f>
        <v>0</v>
      </c>
      <c r="AE313" s="8">
        <f>'номера продуктов'!AE313</f>
        <v>0</v>
      </c>
      <c r="AF313" s="8" t="str">
        <f>'номера продуктов'!AF313</f>
        <v>ГОСТ 32131-2013</v>
      </c>
      <c r="AG313" s="8" t="str">
        <f>'номера продуктов'!AG313</f>
        <v>СТО 99982965-001-2008 с изменениями №1,2,3,4,5,6 от июля 2014г.</v>
      </c>
      <c r="AH313" s="13">
        <f>'номера продуктов'!AH313</f>
        <v>0</v>
      </c>
    </row>
    <row r="314" spans="1:34" s="16" customFormat="1" x14ac:dyDescent="0.2">
      <c r="A314" s="8">
        <f>'номера продуктов'!A314</f>
        <v>313</v>
      </c>
      <c r="B314" s="8">
        <f>'номера продуктов'!B314</f>
        <v>11</v>
      </c>
      <c r="C314" s="14" t="str">
        <f>'номера продуктов'!C314</f>
        <v>Крепкий алкоголь</v>
      </c>
      <c r="D314" s="14" t="str">
        <f>'номера продуктов'!D314</f>
        <v>Бибулат/Традиция</v>
      </c>
      <c r="E314" s="8" t="str">
        <f>'номера продуктов'!E314</f>
        <v>КПМ-28-275-Финка</v>
      </c>
      <c r="F314" s="56">
        <f>'номера продуктов'!F314</f>
        <v>103927</v>
      </c>
      <c r="G314" s="8">
        <f>'номера продуктов'!G314</f>
        <v>11100313</v>
      </c>
      <c r="H314" s="8">
        <f>'номера продуктов'!H314</f>
        <v>275</v>
      </c>
      <c r="I314" s="14" t="str">
        <f>'номера продуктов'!I314</f>
        <v>275 мл Финка</v>
      </c>
      <c r="J314" s="8">
        <f>'номера продуктов'!J314</f>
        <v>103927</v>
      </c>
      <c r="K314" s="14" t="str">
        <f>'номера продуктов'!K314</f>
        <v>КПМ-28-275-Финка</v>
      </c>
      <c r="L314" s="8" t="str">
        <f>'номера продуктов'!L314</f>
        <v>BB</v>
      </c>
      <c r="M314" s="8">
        <f>'номера продуктов'!M314</f>
        <v>10</v>
      </c>
      <c r="N314" s="8">
        <f>'номера продуктов'!N314</f>
        <v>250</v>
      </c>
      <c r="O314" s="8">
        <f>'номера продуктов'!O314</f>
        <v>3150</v>
      </c>
      <c r="P314" s="8" t="str">
        <f>'номера продуктов'!P314</f>
        <v>CTUP(i)9</v>
      </c>
      <c r="Q314" s="8">
        <f>'номера продуктов'!Q314</f>
        <v>9</v>
      </c>
      <c r="R314" s="11">
        <f>'номера продуктов'!R314</f>
        <v>1780</v>
      </c>
      <c r="S314" s="8">
        <f>'номера продуктов'!S314</f>
        <v>10</v>
      </c>
      <c r="T314" s="8">
        <f>'номера продуктов'!T314</f>
        <v>0</v>
      </c>
      <c r="U314" s="14">
        <f>'номера продуктов'!U314</f>
        <v>0</v>
      </c>
      <c r="V314" s="8">
        <f>'номера продуктов'!V314</f>
        <v>0</v>
      </c>
      <c r="W314" s="8">
        <f>'номера продуктов'!W314</f>
        <v>0</v>
      </c>
      <c r="X314" s="8">
        <f>'номера продуктов'!X314</f>
        <v>0</v>
      </c>
      <c r="Y314" s="8">
        <f>'номера продуктов'!Y314</f>
        <v>0</v>
      </c>
      <c r="Z314" s="8">
        <f>'номера продуктов'!Z314</f>
        <v>10</v>
      </c>
      <c r="AA314" s="8">
        <f>'номера продуктов'!AA314</f>
        <v>0</v>
      </c>
      <c r="AB314" s="8">
        <f>'номера продуктов'!AB314</f>
        <v>0</v>
      </c>
      <c r="AC314" s="8" t="str">
        <f>'номера продуктов'!AC314</f>
        <v>Бутылка стеклянная</v>
      </c>
      <c r="AD314" s="137">
        <f>'номера продуктов'!AD314</f>
        <v>0</v>
      </c>
      <c r="AE314" s="8">
        <f>'номера продуктов'!AE314</f>
        <v>0</v>
      </c>
      <c r="AF314" s="8" t="str">
        <f>'номера продуктов'!AF314</f>
        <v>ГОСТ 32131-2013</v>
      </c>
      <c r="AG314" s="8" t="str">
        <f>'номера продуктов'!AG314</f>
        <v>СТО 99982965-001-2008 с изменениями №1,2,3,4,5,6 от июля 2014г.</v>
      </c>
      <c r="AH314" s="13">
        <f>'номера продуктов'!AH314</f>
        <v>0</v>
      </c>
    </row>
    <row r="315" spans="1:34" s="16" customFormat="1" x14ac:dyDescent="0.2">
      <c r="A315" s="8">
        <f>'номера продуктов'!A315</f>
        <v>314</v>
      </c>
      <c r="B315" s="8">
        <f>'номера продуктов'!B315</f>
        <v>11</v>
      </c>
      <c r="C315" s="14" t="str">
        <f>'номера продуктов'!C315</f>
        <v>Крепкий алкоголь</v>
      </c>
      <c r="D315" s="14" t="str">
        <f>'номера продуктов'!D315</f>
        <v>Бибулат/Традиция</v>
      </c>
      <c r="E315" s="8" t="str">
        <f>'номера продуктов'!E315</f>
        <v>КПМ-30-700-Казачка Премиум</v>
      </c>
      <c r="F315" s="56">
        <f>'номера продуктов'!F315</f>
        <v>104770</v>
      </c>
      <c r="G315" s="8">
        <f>'номера продуктов'!G315</f>
        <v>11100314</v>
      </c>
      <c r="H315" s="8">
        <f>'номера продуктов'!H315</f>
        <v>700</v>
      </c>
      <c r="I315" s="14" t="str">
        <f>'номера продуктов'!I315</f>
        <v>700 мл Казачка Премиум</v>
      </c>
      <c r="J315" s="8">
        <f>'номера продуктов'!J315</f>
        <v>104770</v>
      </c>
      <c r="K315" s="14" t="str">
        <f>'номера продуктов'!K315</f>
        <v>КПМ-30-700-Казачка Премиум</v>
      </c>
      <c r="L315" s="8" t="str">
        <f>'номера продуктов'!L315</f>
        <v>BB</v>
      </c>
      <c r="M315" s="8">
        <f>'номера продуктов'!M315</f>
        <v>10</v>
      </c>
      <c r="N315" s="8">
        <f>'номера продуктов'!N315</f>
        <v>460</v>
      </c>
      <c r="O315" s="8">
        <f>'номера продуктов'!O315</f>
        <v>1260</v>
      </c>
      <c r="P315" s="8" t="str">
        <f>'номера продуктов'!P315</f>
        <v>CTUP(i)6</v>
      </c>
      <c r="Q315" s="8">
        <f>'номера продуктов'!Q315</f>
        <v>6</v>
      </c>
      <c r="R315" s="11">
        <f>'номера продуктов'!R315</f>
        <v>1890</v>
      </c>
      <c r="S315" s="8">
        <f>'номера продуктов'!S315</f>
        <v>7</v>
      </c>
      <c r="T315" s="8">
        <f>'номера продуктов'!T315</f>
        <v>0</v>
      </c>
      <c r="U315" s="14">
        <f>'номера продуктов'!U315</f>
        <v>0</v>
      </c>
      <c r="V315" s="8">
        <f>'номера продуктов'!V315</f>
        <v>0</v>
      </c>
      <c r="W315" s="8">
        <f>'номера продуктов'!W315</f>
        <v>0</v>
      </c>
      <c r="X315" s="8">
        <f>'номера продуктов'!X315</f>
        <v>0</v>
      </c>
      <c r="Y315" s="8">
        <f>'номера продуктов'!Y315</f>
        <v>0</v>
      </c>
      <c r="Z315" s="8">
        <f>'номера продуктов'!Z315</f>
        <v>7</v>
      </c>
      <c r="AA315" s="8">
        <f>'номера продуктов'!AA315</f>
        <v>0</v>
      </c>
      <c r="AB315" s="8">
        <f>'номера продуктов'!AB315</f>
        <v>0</v>
      </c>
      <c r="AC315" s="8" t="str">
        <f>'номера продуктов'!AC315</f>
        <v>Бутылка стеклянная</v>
      </c>
      <c r="AD315" s="137">
        <f>'номера продуктов'!AD315</f>
        <v>0</v>
      </c>
      <c r="AE315" s="8">
        <f>'номера продуктов'!AE315</f>
        <v>0</v>
      </c>
      <c r="AF315" s="8" t="str">
        <f>'номера продуктов'!AF315</f>
        <v>ГОСТ 32131-2013</v>
      </c>
      <c r="AG315" s="8" t="str">
        <f>'номера продуктов'!AG315</f>
        <v>СТО 99982965-001-2008 с изменениями №1,2,3,4,5,6 от июля 2014г.</v>
      </c>
      <c r="AH315" s="13">
        <f>'номера продуктов'!AH315</f>
        <v>0</v>
      </c>
    </row>
    <row r="316" spans="1:34" s="16" customFormat="1" x14ac:dyDescent="0.2">
      <c r="A316" s="8">
        <f>'номера продуктов'!A316</f>
        <v>315</v>
      </c>
      <c r="B316" s="8">
        <f>'номера продуктов'!B316</f>
        <v>11</v>
      </c>
      <c r="C316" s="14" t="str">
        <f>'номера продуктов'!C316</f>
        <v>Крепкий алкоголь</v>
      </c>
      <c r="D316" s="14" t="str">
        <f>'номера продуктов'!D316</f>
        <v>Бибулат/Традиция</v>
      </c>
      <c r="E316" s="8" t="str">
        <f>'номера продуктов'!E316</f>
        <v>КПМ-30-700-РК</v>
      </c>
      <c r="F316" s="56">
        <f>'номера продуктов'!F316</f>
        <v>129870</v>
      </c>
      <c r="G316" s="8">
        <f>'номера продуктов'!G316</f>
        <v>11100315</v>
      </c>
      <c r="H316" s="8">
        <f>'номера продуктов'!H316</f>
        <v>700</v>
      </c>
      <c r="I316" s="14" t="str">
        <f>'номера продуктов'!I316</f>
        <v>700 мл РК</v>
      </c>
      <c r="J316" s="8">
        <f>'номера продуктов'!J316</f>
        <v>129870</v>
      </c>
      <c r="K316" s="14" t="str">
        <f>'номера продуктов'!K316</f>
        <v>КПМ-30-700-РК</v>
      </c>
      <c r="L316" s="8" t="str">
        <f>'номера продуктов'!L316</f>
        <v>BB</v>
      </c>
      <c r="M316" s="8">
        <f>'номера продуктов'!M316</f>
        <v>10</v>
      </c>
      <c r="N316" s="8">
        <f>'номера продуктов'!N316</f>
        <v>510</v>
      </c>
      <c r="O316" s="8">
        <f>'номера продуктов'!O316</f>
        <v>1232</v>
      </c>
      <c r="P316" s="8" t="str">
        <f>'номера продуктов'!P316</f>
        <v>CTUP(i)7</v>
      </c>
      <c r="Q316" s="8">
        <f>'номера продуктов'!Q316</f>
        <v>7</v>
      </c>
      <c r="R316" s="11">
        <f>'номера продуктов'!R316</f>
        <v>2100</v>
      </c>
      <c r="S316" s="8">
        <f>'номера продуктов'!S316</f>
        <v>8</v>
      </c>
      <c r="T316" s="8">
        <f>'номера продуктов'!T316</f>
        <v>0</v>
      </c>
      <c r="U316" s="14">
        <f>'номера продуктов'!U316</f>
        <v>0</v>
      </c>
      <c r="V316" s="8">
        <f>'номера продуктов'!V316</f>
        <v>0</v>
      </c>
      <c r="W316" s="8">
        <f>'номера продуктов'!W316</f>
        <v>0</v>
      </c>
      <c r="X316" s="8">
        <f>'номера продуктов'!X316</f>
        <v>0</v>
      </c>
      <c r="Y316" s="8">
        <f>'номера продуктов'!Y316</f>
        <v>0</v>
      </c>
      <c r="Z316" s="8">
        <f>'номера продуктов'!Z316</f>
        <v>8</v>
      </c>
      <c r="AA316" s="8">
        <f>'номера продуктов'!AA316</f>
        <v>0</v>
      </c>
      <c r="AB316" s="8">
        <f>'номера продуктов'!AB316</f>
        <v>0</v>
      </c>
      <c r="AC316" s="8" t="str">
        <f>'номера продуктов'!AC316</f>
        <v>Бутылка стеклянная</v>
      </c>
      <c r="AD316" s="137">
        <f>'номера продуктов'!AD316</f>
        <v>0</v>
      </c>
      <c r="AE316" s="8">
        <f>'номера продуктов'!AE316</f>
        <v>0</v>
      </c>
      <c r="AF316" s="8" t="str">
        <f>'номера продуктов'!AF316</f>
        <v>ГОСТ 32131-2013</v>
      </c>
      <c r="AG316" s="8" t="str">
        <f>'номера продуктов'!AG316</f>
        <v>СТО 99982965-001-2008 с изменениями №1,2,3,4,5,6 от июля 2014г.</v>
      </c>
      <c r="AH316" s="13">
        <f>'номера продуктов'!AH316</f>
        <v>0</v>
      </c>
    </row>
    <row r="317" spans="1:34" s="16" customFormat="1" x14ac:dyDescent="0.2">
      <c r="A317" s="8">
        <f>'номера продуктов'!A317</f>
        <v>316</v>
      </c>
      <c r="B317" s="8">
        <f>'номера продуктов'!B317</f>
        <v>11</v>
      </c>
      <c r="C317" s="14" t="str">
        <f>'номера продуктов'!C317</f>
        <v>Крепкий алкоголь</v>
      </c>
      <c r="D317" s="14" t="str">
        <f>'номера продуктов'!D317</f>
        <v>Бибулат/Традиция</v>
      </c>
      <c r="E317" s="8" t="str">
        <f>'номера продуктов'!E317</f>
        <v>КПМ-30-1000-СКР</v>
      </c>
      <c r="F317" s="56">
        <f>'номера продуктов'!F317</f>
        <v>113699</v>
      </c>
      <c r="G317" s="8">
        <f>'номера продуктов'!G317</f>
        <v>11100316</v>
      </c>
      <c r="H317" s="8">
        <f>'номера продуктов'!H317</f>
        <v>1000</v>
      </c>
      <c r="I317" s="14" t="str">
        <f>'номера продуктов'!I317</f>
        <v>1000 мл СКР</v>
      </c>
      <c r="J317" s="8">
        <f>'номера продуктов'!J317</f>
        <v>113699</v>
      </c>
      <c r="K317" s="14" t="str">
        <f>'номера продуктов'!K317</f>
        <v>КПМ-30-1000-СКР</v>
      </c>
      <c r="L317" s="8" t="str">
        <f>'номера продуктов'!L317</f>
        <v>BB</v>
      </c>
      <c r="M317" s="8">
        <f>'номера продуктов'!M317</f>
        <v>10</v>
      </c>
      <c r="N317" s="8">
        <f>'номера продуктов'!N317</f>
        <v>600</v>
      </c>
      <c r="O317" s="8">
        <f>'номера продуктов'!O317</f>
        <v>1056</v>
      </c>
      <c r="P317" s="8" t="str">
        <f>'номера продуктов'!P317</f>
        <v>CTUP(i)6</v>
      </c>
      <c r="Q317" s="8">
        <f>'номера продуктов'!Q317</f>
        <v>6</v>
      </c>
      <c r="R317" s="11">
        <f>'номера продуктов'!R317</f>
        <v>2050</v>
      </c>
      <c r="S317" s="8">
        <f>'номера продуктов'!S317</f>
        <v>7</v>
      </c>
      <c r="T317" s="8">
        <f>'номера продуктов'!T317</f>
        <v>0</v>
      </c>
      <c r="U317" s="14">
        <f>'номера продуктов'!U317</f>
        <v>0</v>
      </c>
      <c r="V317" s="8">
        <f>'номера продуктов'!V317</f>
        <v>0</v>
      </c>
      <c r="W317" s="8">
        <f>'номера продуктов'!W317</f>
        <v>0</v>
      </c>
      <c r="X317" s="8">
        <f>'номера продуктов'!X317</f>
        <v>0</v>
      </c>
      <c r="Y317" s="8">
        <f>'номера продуктов'!Y317</f>
        <v>0</v>
      </c>
      <c r="Z317" s="8">
        <f>'номера продуктов'!Z317</f>
        <v>7</v>
      </c>
      <c r="AA317" s="8">
        <f>'номера продуктов'!AA317</f>
        <v>0</v>
      </c>
      <c r="AB317" s="8">
        <f>'номера продуктов'!AB317</f>
        <v>0</v>
      </c>
      <c r="AC317" s="8" t="str">
        <f>'номера продуктов'!AC317</f>
        <v>Бутылка стеклянная</v>
      </c>
      <c r="AD317" s="137">
        <f>'номера продуктов'!AD317</f>
        <v>0</v>
      </c>
      <c r="AE317" s="8">
        <f>'номера продуктов'!AE317</f>
        <v>0</v>
      </c>
      <c r="AF317" s="8" t="str">
        <f>'номера продуктов'!AF317</f>
        <v>ГОСТ 32131-2013</v>
      </c>
      <c r="AG317" s="8" t="str">
        <f>'номера продуктов'!AG317</f>
        <v>СТО 05073669-003-2013</v>
      </c>
      <c r="AH317" s="13">
        <f>'номера продуктов'!AH317</f>
        <v>0</v>
      </c>
    </row>
    <row r="318" spans="1:34" s="16" customFormat="1" x14ac:dyDescent="0.2">
      <c r="A318" s="8">
        <f>'номера продуктов'!A318</f>
        <v>317</v>
      </c>
      <c r="B318" s="8">
        <f>'номера продуктов'!B318</f>
        <v>11</v>
      </c>
      <c r="C318" s="14" t="str">
        <f>'номера продуктов'!C318</f>
        <v>Крепкий алкоголь</v>
      </c>
      <c r="D318" s="14" t="str">
        <f>'номера продуктов'!D318</f>
        <v>Бибулат/Традиция</v>
      </c>
      <c r="E318" s="8" t="str">
        <f>'номера продуктов'!E318</f>
        <v>П-29-Б-1000-АФ</v>
      </c>
      <c r="F318" s="56">
        <f>'номера продуктов'!F318</f>
        <v>119599</v>
      </c>
      <c r="G318" s="8">
        <f>'номера продуктов'!G318</f>
        <v>11100317</v>
      </c>
      <c r="H318" s="8">
        <f>'номера продуктов'!H318</f>
        <v>1000</v>
      </c>
      <c r="I318" s="14" t="str">
        <f>'номера продуктов'!I318</f>
        <v>1000 мл Альфараби</v>
      </c>
      <c r="J318" s="8">
        <f>'номера продуктов'!J318</f>
        <v>119599</v>
      </c>
      <c r="K318" s="14" t="str">
        <f>'номера продуктов'!K318</f>
        <v>П-29-Б-1000-АФ</v>
      </c>
      <c r="L318" s="8" t="str">
        <f>'номера продуктов'!L318</f>
        <v>BB</v>
      </c>
      <c r="M318" s="8">
        <f>'номера продуктов'!M318</f>
        <v>10</v>
      </c>
      <c r="N318" s="8">
        <f>'номера продуктов'!N318</f>
        <v>670</v>
      </c>
      <c r="O318" s="8">
        <f>'номера продуктов'!O318</f>
        <v>600</v>
      </c>
      <c r="P318" s="8" t="str">
        <f>'номера продуктов'!P318</f>
        <v>CTUP(i)6</v>
      </c>
      <c r="Q318" s="8">
        <f>'номера продуктов'!Q318</f>
        <v>6</v>
      </c>
      <c r="R318" s="11">
        <f>'номера продуктов'!R318</f>
        <v>2000</v>
      </c>
      <c r="S318" s="8">
        <f>'номера продуктов'!S318</f>
        <v>7</v>
      </c>
      <c r="T318" s="8">
        <f>'номера продуктов'!T318</f>
        <v>0</v>
      </c>
      <c r="U318" s="14">
        <f>'номера продуктов'!U318</f>
        <v>0</v>
      </c>
      <c r="V318" s="8">
        <f>'номера продуктов'!V318</f>
        <v>0</v>
      </c>
      <c r="W318" s="8">
        <f>'номера продуктов'!W318</f>
        <v>0</v>
      </c>
      <c r="X318" s="8">
        <f>'номера продуктов'!X318</f>
        <v>0</v>
      </c>
      <c r="Y318" s="8">
        <f>'номера продуктов'!Y318</f>
        <v>0</v>
      </c>
      <c r="Z318" s="8">
        <f>'номера продуктов'!Z318</f>
        <v>7</v>
      </c>
      <c r="AA318" s="8">
        <f>'номера продуктов'!AA318</f>
        <v>0</v>
      </c>
      <c r="AB318" s="8">
        <f>'номера продуктов'!AB318</f>
        <v>0</v>
      </c>
      <c r="AC318" s="8" t="str">
        <f>'номера продуктов'!AC318</f>
        <v>Бутылка стеклянная</v>
      </c>
      <c r="AD318" s="137">
        <f>'номера продуктов'!AD318</f>
        <v>0</v>
      </c>
      <c r="AE318" s="8">
        <f>'номера продуктов'!AE318</f>
        <v>0</v>
      </c>
      <c r="AF318" s="8" t="str">
        <f>'номера продуктов'!AF318</f>
        <v>ГОСТ 32131-2013</v>
      </c>
      <c r="AG318" s="8" t="str">
        <f>'номера продуктов'!AG318</f>
        <v>СТО 05073669-003-2013</v>
      </c>
      <c r="AH318" s="13">
        <f>'номера продуктов'!AH318</f>
        <v>0</v>
      </c>
    </row>
    <row r="319" spans="1:34" s="16" customFormat="1" x14ac:dyDescent="0.2">
      <c r="A319" s="8">
        <f>'номера продуктов'!A319</f>
        <v>318</v>
      </c>
      <c r="B319" s="8">
        <f>'номера продуктов'!B319</f>
        <v>11</v>
      </c>
      <c r="C319" s="14" t="str">
        <f>'номера продуктов'!C319</f>
        <v>Крепкий алкоголь</v>
      </c>
      <c r="D319" s="14" t="str">
        <f>'номера продуктов'!D319</f>
        <v>Бибулат/Традиция</v>
      </c>
      <c r="E319" s="8" t="str">
        <f>'номера продуктов'!E319</f>
        <v>КПМ-28-500-Салем</v>
      </c>
      <c r="F319" s="56">
        <f>'номера продуктов'!F319</f>
        <v>119750</v>
      </c>
      <c r="G319" s="8">
        <f>'номера продуктов'!G319</f>
        <v>11100318</v>
      </c>
      <c r="H319" s="8">
        <f>'номера продуктов'!H319</f>
        <v>500</v>
      </c>
      <c r="I319" s="14" t="str">
        <f>'номера продуктов'!I319</f>
        <v>500 мл Салем</v>
      </c>
      <c r="J319" s="8">
        <f>'номера продуктов'!J319</f>
        <v>119750</v>
      </c>
      <c r="K319" s="14" t="str">
        <f>'номера продуктов'!K319</f>
        <v>КПМ-28-500-Салем</v>
      </c>
      <c r="L319" s="8" t="str">
        <f>'номера продуктов'!L319</f>
        <v>BB</v>
      </c>
      <c r="M319" s="8">
        <f>'номера продуктов'!M319</f>
        <v>10</v>
      </c>
      <c r="N319" s="8">
        <f>'номера продуктов'!N319</f>
        <v>516</v>
      </c>
      <c r="O319" s="8">
        <f>'номера продуктов'!O319</f>
        <v>1170</v>
      </c>
      <c r="P319" s="8" t="str">
        <f>'номера продуктов'!P319</f>
        <v>CTUP(i)5</v>
      </c>
      <c r="Q319" s="8">
        <f>'номера продуктов'!Q319</f>
        <v>5</v>
      </c>
      <c r="R319" s="11">
        <f>'номера продуктов'!R319</f>
        <v>1510</v>
      </c>
      <c r="S319" s="8">
        <f>'номера продуктов'!S319</f>
        <v>6</v>
      </c>
      <c r="T319" s="8">
        <f>'номера продуктов'!T319</f>
        <v>0</v>
      </c>
      <c r="U319" s="14">
        <f>'номера продуктов'!U319</f>
        <v>0</v>
      </c>
      <c r="V319" s="8">
        <f>'номера продуктов'!V319</f>
        <v>0</v>
      </c>
      <c r="W319" s="8">
        <f>'номера продуктов'!W319</f>
        <v>0</v>
      </c>
      <c r="X319" s="8">
        <f>'номера продуктов'!X319</f>
        <v>0</v>
      </c>
      <c r="Y319" s="8">
        <f>'номера продуктов'!Y319</f>
        <v>0</v>
      </c>
      <c r="Z319" s="8">
        <f>'номера продуктов'!Z319</f>
        <v>6</v>
      </c>
      <c r="AA319" s="8">
        <f>'номера продуктов'!AA319</f>
        <v>0</v>
      </c>
      <c r="AB319" s="8">
        <f>'номера продуктов'!AB319</f>
        <v>0</v>
      </c>
      <c r="AC319" s="8" t="str">
        <f>'номера продуктов'!AC319</f>
        <v>Бутылка стеклянная</v>
      </c>
      <c r="AD319" s="137">
        <f>'номера продуктов'!AD319</f>
        <v>0</v>
      </c>
      <c r="AE319" s="8">
        <f>'номера продуктов'!AE319</f>
        <v>0</v>
      </c>
      <c r="AF319" s="8" t="str">
        <f>'номера продуктов'!AF319</f>
        <v>ГОСТ 32131-2013</v>
      </c>
      <c r="AG319" s="8" t="str">
        <f>'номера продуктов'!AG319</f>
        <v>СТО 05073669-003-2013</v>
      </c>
      <c r="AH319" s="13">
        <f>'номера продуктов'!AH319</f>
        <v>0</v>
      </c>
    </row>
    <row r="320" spans="1:34" s="16" customFormat="1" x14ac:dyDescent="0.2">
      <c r="A320" s="8">
        <f>'номера продуктов'!A320</f>
        <v>319</v>
      </c>
      <c r="B320" s="8">
        <f>'номера продуктов'!B320</f>
        <v>11</v>
      </c>
      <c r="C320" s="14" t="str">
        <f>'номера продуктов'!C320</f>
        <v>Крепкий алкоголь</v>
      </c>
      <c r="D320" s="14" t="str">
        <f>'номера продуктов'!D320</f>
        <v>ОПВЗ</v>
      </c>
      <c r="E320" s="8" t="str">
        <f>'номера продуктов'!E320</f>
        <v>П-29-Бизм-500-Серый тигр</v>
      </c>
      <c r="F320" s="56">
        <f>'номера продуктов'!F320</f>
        <v>129950</v>
      </c>
      <c r="G320" s="8">
        <f>'номера продуктов'!G320</f>
        <v>11100319</v>
      </c>
      <c r="H320" s="8">
        <f>'номера продуктов'!H320</f>
        <v>500</v>
      </c>
      <c r="I320" s="14" t="str">
        <f>'номера продуктов'!I320</f>
        <v>500 мл Серый тигр</v>
      </c>
      <c r="J320" s="8">
        <f>'номера продуктов'!J320</f>
        <v>129950</v>
      </c>
      <c r="K320" s="14" t="str">
        <f>'номера продуктов'!K320</f>
        <v>П-29-Бизм-500-Серый тигр</v>
      </c>
      <c r="L320" s="8" t="str">
        <f>'номера продуктов'!L320</f>
        <v>BB</v>
      </c>
      <c r="M320" s="8">
        <f>'номера продуктов'!M320</f>
        <v>10</v>
      </c>
      <c r="N320" s="8">
        <f>'номера продуктов'!N320</f>
        <v>718</v>
      </c>
      <c r="O320" s="8">
        <f>'номера продуктов'!O320</f>
        <v>1120</v>
      </c>
      <c r="P320" s="8" t="str">
        <f>'номера продуктов'!P320</f>
        <v>CTUP(i)4</v>
      </c>
      <c r="Q320" s="8">
        <f>'номера продуктов'!Q320</f>
        <v>4</v>
      </c>
      <c r="R320" s="11">
        <f>'номера продуктов'!R320</f>
        <v>1354</v>
      </c>
      <c r="S320" s="8">
        <f>'номера продуктов'!S320</f>
        <v>5</v>
      </c>
      <c r="T320" s="8">
        <f>'номера продуктов'!T320</f>
        <v>0</v>
      </c>
      <c r="U320" s="14">
        <f>'номера продуктов'!U320</f>
        <v>0</v>
      </c>
      <c r="V320" s="8">
        <f>'номера продуктов'!V320</f>
        <v>0</v>
      </c>
      <c r="W320" s="8">
        <f>'номера продуктов'!W320</f>
        <v>0</v>
      </c>
      <c r="X320" s="8">
        <f>'номера продуктов'!X320</f>
        <v>0</v>
      </c>
      <c r="Y320" s="8">
        <f>'номера продуктов'!Y320</f>
        <v>0</v>
      </c>
      <c r="Z320" s="8">
        <f>'номера продуктов'!Z320</f>
        <v>5</v>
      </c>
      <c r="AA320" s="8">
        <f>'номера продуктов'!AA320</f>
        <v>0</v>
      </c>
      <c r="AB320" s="8">
        <f>'номера продуктов'!AB320</f>
        <v>0</v>
      </c>
      <c r="AC320" s="8" t="str">
        <f>'номера продуктов'!AC320</f>
        <v>Бутылка стеклянная</v>
      </c>
      <c r="AD320" s="137">
        <f>'номера продуктов'!AD320</f>
        <v>0</v>
      </c>
      <c r="AE320" s="8">
        <f>'номера продуктов'!AE320</f>
        <v>0</v>
      </c>
      <c r="AF320" s="8" t="str">
        <f>'номера продуктов'!AF320</f>
        <v>ГОСТ 32131-2013</v>
      </c>
      <c r="AG320" s="8" t="str">
        <f>'номера продуктов'!AG320</f>
        <v>СТО 05073669-003-2013</v>
      </c>
      <c r="AH320" s="13">
        <f>'номера продуктов'!AH320</f>
        <v>0</v>
      </c>
    </row>
    <row r="321" spans="1:34" s="16" customFormat="1" x14ac:dyDescent="0.2">
      <c r="A321" s="8">
        <f>'номера продуктов'!A321</f>
        <v>320</v>
      </c>
      <c r="B321" s="8">
        <f>'номера продуктов'!B321</f>
        <v>14</v>
      </c>
      <c r="C321" s="14" t="str">
        <f>'номера продуктов'!C321</f>
        <v>Пиво</v>
      </c>
      <c r="D321" s="14" t="str">
        <f>'номера продуктов'!D321</f>
        <v>Эфес Казахстан</v>
      </c>
      <c r="E321" s="8" t="str">
        <f>'номера продуктов'!E321</f>
        <v>КПНв-500-Кружка</v>
      </c>
      <c r="F321" s="56">
        <f>'номера продуктов'!F321</f>
        <v>130050</v>
      </c>
      <c r="G321" s="8">
        <f>'номера продуктов'!G321</f>
        <v>14100320</v>
      </c>
      <c r="H321" s="8">
        <f>'номера продуктов'!H321</f>
        <v>500</v>
      </c>
      <c r="I321" s="14" t="str">
        <f>'номера продуктов'!I321</f>
        <v>500 мл Кружка свежего</v>
      </c>
      <c r="J321" s="8">
        <f>'номера продуктов'!J321</f>
        <v>130050</v>
      </c>
      <c r="K321" s="14" t="str">
        <f>'номера продуктов'!K321</f>
        <v>КПНв-500-Кружка</v>
      </c>
      <c r="L321" s="8" t="str">
        <f>'номера продуктов'!L321</f>
        <v>NNPB</v>
      </c>
      <c r="M321" s="8">
        <f>'номера продуктов'!M321</f>
        <v>10</v>
      </c>
      <c r="N321" s="8">
        <f>'номера продуктов'!N321</f>
        <v>290</v>
      </c>
      <c r="O321" s="8">
        <f>'номера продуктов'!O321</f>
        <v>1125</v>
      </c>
      <c r="P321" s="8" t="str">
        <f>'номера продуктов'!P321</f>
        <v>CTPL(i)5</v>
      </c>
      <c r="Q321" s="8">
        <f>'номера продуктов'!Q321</f>
        <v>5</v>
      </c>
      <c r="R321" s="11">
        <f>'номера продуктов'!R321</f>
        <v>1246</v>
      </c>
      <c r="S321" s="8" t="str">
        <f>'номера продуктов'!S321</f>
        <v>5+1</v>
      </c>
      <c r="T321" s="8">
        <f>'номера продуктов'!T321</f>
        <v>0</v>
      </c>
      <c r="U321" s="14">
        <f>'номера продуктов'!U321</f>
        <v>0</v>
      </c>
      <c r="V321" s="8">
        <f>'номера продуктов'!V321</f>
        <v>0</v>
      </c>
      <c r="W321" s="8">
        <f>'номера продуктов'!W321</f>
        <v>0</v>
      </c>
      <c r="X321" s="8">
        <f>'номера продуктов'!X321</f>
        <v>0</v>
      </c>
      <c r="Y321" s="8">
        <f>'номера продуктов'!Y321</f>
        <v>5</v>
      </c>
      <c r="Z321" s="8">
        <f>'номера продуктов'!Z321</f>
        <v>1</v>
      </c>
      <c r="AA321" s="8">
        <f>'номера продуктов'!AA321</f>
        <v>0</v>
      </c>
      <c r="AB321" s="8">
        <f>'номера продуктов'!AB321</f>
        <v>0</v>
      </c>
      <c r="AC321" s="8" t="str">
        <f>'номера продуктов'!AC321</f>
        <v>Бутылка стеклянная</v>
      </c>
      <c r="AD321" s="137">
        <f>'номера продуктов'!AD321</f>
        <v>0</v>
      </c>
      <c r="AE321" s="8">
        <f>'номера продуктов'!AE321</f>
        <v>0</v>
      </c>
      <c r="AF321" s="8" t="str">
        <f>'номера продуктов'!AF321</f>
        <v>ГОСТ 32131-2013</v>
      </c>
      <c r="AG321" s="8" t="str">
        <f>'номера продуктов'!AG321</f>
        <v>СТО 99982965-001-2008 с изменениями №1,2,3,4,5,6 от июля 2014г.</v>
      </c>
      <c r="AH321" s="13">
        <f>'номера продуктов'!AH321</f>
        <v>0</v>
      </c>
    </row>
    <row r="322" spans="1:34" s="16" customFormat="1" x14ac:dyDescent="0.2">
      <c r="A322" s="8">
        <f>'номера продуктов'!A322</f>
        <v>321</v>
      </c>
      <c r="B322" s="8">
        <f>'номера продуктов'!B322</f>
        <v>14</v>
      </c>
      <c r="C322" s="14" t="str">
        <f>'номера продуктов'!C322</f>
        <v>Пиво</v>
      </c>
      <c r="D322" s="14" t="str">
        <f>'номера продуктов'!D322</f>
        <v>Эфес Казахстан</v>
      </c>
      <c r="E322" s="8" t="str">
        <f>'номера продуктов'!E322</f>
        <v>КПНв-500-БМО</v>
      </c>
      <c r="F322" s="56">
        <f>'номера продуктов'!F322</f>
        <v>130150</v>
      </c>
      <c r="G322" s="8">
        <f>'номера продуктов'!G322</f>
        <v>14200321</v>
      </c>
      <c r="H322" s="8">
        <f>'номера продуктов'!H322</f>
        <v>500</v>
      </c>
      <c r="I322" s="14" t="str">
        <f>'номера продуктов'!I322</f>
        <v>500 мл БМО</v>
      </c>
      <c r="J322" s="8">
        <f>'номера продуктов'!J322</f>
        <v>130150</v>
      </c>
      <c r="K322" s="14" t="str">
        <f>'номера продуктов'!K322</f>
        <v>КПНв-500-БМО</v>
      </c>
      <c r="L322" s="8" t="str">
        <f>'номера продуктов'!L322</f>
        <v>NNPB</v>
      </c>
      <c r="M322" s="8">
        <f>'номера продуктов'!M322</f>
        <v>20</v>
      </c>
      <c r="N322" s="8">
        <f>'номера продуктов'!N322</f>
        <v>285</v>
      </c>
      <c r="O322" s="8">
        <f>'номера продуктов'!O322</f>
        <v>1125</v>
      </c>
      <c r="P322" s="8" t="str">
        <f>'номера продуктов'!P322</f>
        <v>CTPL(i)5</v>
      </c>
      <c r="Q322" s="8">
        <f>'номера продуктов'!Q322</f>
        <v>5</v>
      </c>
      <c r="R322" s="11">
        <f>'номера продуктов'!R322</f>
        <v>1301</v>
      </c>
      <c r="S322" s="8" t="str">
        <f>'номера продуктов'!S322</f>
        <v>5+1</v>
      </c>
      <c r="T322" s="8">
        <f>'номера продуктов'!T322</f>
        <v>0</v>
      </c>
      <c r="U322" s="14">
        <f>'номера продуктов'!U322</f>
        <v>0</v>
      </c>
      <c r="V322" s="8">
        <f>'номера продуктов'!V322</f>
        <v>0</v>
      </c>
      <c r="W322" s="8">
        <f>'номера продуктов'!W322</f>
        <v>0</v>
      </c>
      <c r="X322" s="8">
        <f>'номера продуктов'!X322</f>
        <v>0</v>
      </c>
      <c r="Y322" s="8">
        <f>'номера продуктов'!Y322</f>
        <v>5</v>
      </c>
      <c r="Z322" s="8">
        <f>'номера продуктов'!Z322</f>
        <v>1</v>
      </c>
      <c r="AA322" s="8">
        <f>'номера продуктов'!AA322</f>
        <v>0</v>
      </c>
      <c r="AB322" s="8">
        <f>'номера продуктов'!AB322</f>
        <v>0</v>
      </c>
      <c r="AC322" s="8" t="str">
        <f>'номера продуктов'!AC322</f>
        <v>Бутылка стеклянная</v>
      </c>
      <c r="AD322" s="137">
        <f>'номера продуктов'!AD322</f>
        <v>0</v>
      </c>
      <c r="AE322" s="8">
        <f>'номера продуктов'!AE322</f>
        <v>0</v>
      </c>
      <c r="AF322" s="8" t="str">
        <f>'номера продуктов'!AF322</f>
        <v>ГОСТ 32131-2013</v>
      </c>
      <c r="AG322" s="8" t="str">
        <f>'номера продуктов'!AG322</f>
        <v>СТО 99982965-001-2008 с изменениями №1,2,3,4,5,6 от июля 2014г.</v>
      </c>
      <c r="AH322" s="13">
        <f>'номера продуктов'!AH322</f>
        <v>0</v>
      </c>
    </row>
    <row r="323" spans="1:34" s="16" customFormat="1" x14ac:dyDescent="0.2">
      <c r="A323" s="8">
        <f>'номера продуктов'!A323</f>
        <v>322</v>
      </c>
      <c r="B323" s="8">
        <f>'номера продуктов'!B323</f>
        <v>11</v>
      </c>
      <c r="C323" s="14" t="str">
        <f>'номера продуктов'!C323</f>
        <v>Крепкий алкоголь</v>
      </c>
      <c r="D323" s="14" t="str">
        <f>'номера продуктов'!D323</f>
        <v>Исток</v>
      </c>
      <c r="E323" s="8" t="str">
        <f>'номера продуктов'!E323</f>
        <v>В-31-4изм-1750-И</v>
      </c>
      <c r="F323" s="56">
        <f>'номера продуктов'!F323</f>
        <v>127399</v>
      </c>
      <c r="G323" s="8">
        <f>'номера продуктов'!G323</f>
        <v>11100322</v>
      </c>
      <c r="H323" s="8">
        <f>'номера продуктов'!H323</f>
        <v>1750</v>
      </c>
      <c r="I323" s="14" t="str">
        <f>'номера продуктов'!I323</f>
        <v>1750 мл Исток</v>
      </c>
      <c r="J323" s="8">
        <f>'номера продуктов'!J323</f>
        <v>127399</v>
      </c>
      <c r="K323" s="14" t="str">
        <f>'номера продуктов'!K323</f>
        <v>В-31-4изм-1750-И</v>
      </c>
      <c r="L323" s="8" t="str">
        <f>'номера продуктов'!L323</f>
        <v>BB</v>
      </c>
      <c r="M323" s="8">
        <f>'номера продуктов'!M323</f>
        <v>10</v>
      </c>
      <c r="N323" s="8">
        <f>'номера продуктов'!N323</f>
        <v>925</v>
      </c>
      <c r="O323" s="8">
        <f>'номера продуктов'!O323</f>
        <v>630</v>
      </c>
      <c r="P323" s="8" t="str">
        <f>'номера продуктов'!P323</f>
        <v>CTUP(i)6</v>
      </c>
      <c r="Q323" s="8">
        <f>'номера продуктов'!Q323</f>
        <v>6</v>
      </c>
      <c r="R323" s="11">
        <f>'номера продуктов'!R323</f>
        <v>2217</v>
      </c>
      <c r="S323" s="8">
        <f>'номера продуктов'!S323</f>
        <v>7</v>
      </c>
      <c r="T323" s="8">
        <f>'номера продуктов'!T323</f>
        <v>0</v>
      </c>
      <c r="U323" s="14">
        <f>'номера продуктов'!U323</f>
        <v>0</v>
      </c>
      <c r="V323" s="8">
        <f>'номера продуктов'!V323</f>
        <v>0</v>
      </c>
      <c r="W323" s="8">
        <f>'номера продуктов'!W323</f>
        <v>0</v>
      </c>
      <c r="X323" s="8">
        <f>'номера продуктов'!X323</f>
        <v>0</v>
      </c>
      <c r="Y323" s="8">
        <f>'номера продуктов'!Y323</f>
        <v>0</v>
      </c>
      <c r="Z323" s="8">
        <f>'номера продуктов'!Z323</f>
        <v>7</v>
      </c>
      <c r="AA323" s="8">
        <f>'номера продуктов'!AA323</f>
        <v>0</v>
      </c>
      <c r="AB323" s="8">
        <f>'номера продуктов'!AB323</f>
        <v>0</v>
      </c>
      <c r="AC323" s="8" t="str">
        <f>'номера продуктов'!AC323</f>
        <v>Бутылка стеклянная</v>
      </c>
      <c r="AD323" s="137">
        <f>'номера продуктов'!AD323</f>
        <v>0</v>
      </c>
      <c r="AE323" s="8">
        <f>'номера продуктов'!AE323</f>
        <v>0</v>
      </c>
      <c r="AF323" s="8" t="str">
        <f>'номера продуктов'!AF323</f>
        <v>ГОСТ 32131-2013</v>
      </c>
      <c r="AG323" s="8" t="str">
        <f>'номера продуктов'!AG323</f>
        <v>СТО 99982965-001-2008 с изменениями №1,2,3,4,5,6 от июля 2014г.</v>
      </c>
      <c r="AH323" s="13">
        <f>'номера продуктов'!AH323</f>
        <v>0</v>
      </c>
    </row>
    <row r="324" spans="1:34" s="16" customFormat="1" x14ac:dyDescent="0.2">
      <c r="A324" s="8">
        <f>'номера продуктов'!A324</f>
        <v>323</v>
      </c>
      <c r="B324" s="8">
        <f>'номера продуктов'!B324</f>
        <v>11</v>
      </c>
      <c r="C324" s="14" t="str">
        <f>'номера продуктов'!C324</f>
        <v>Крепкий алкоголь</v>
      </c>
      <c r="D324" s="14" t="str">
        <f>'номера продуктов'!D324</f>
        <v>Бибулат/Традиция</v>
      </c>
      <c r="E324" s="8" t="str">
        <f>'номера продуктов'!E324</f>
        <v>КПМ-30-500-РЦ</v>
      </c>
      <c r="F324" s="56">
        <f>'номера продуктов'!F324</f>
        <v>130250</v>
      </c>
      <c r="G324" s="8">
        <f>'номера продуктов'!G324</f>
        <v>11100323</v>
      </c>
      <c r="H324" s="8">
        <f>'номера продуктов'!H324</f>
        <v>500</v>
      </c>
      <c r="I324" s="14" t="str">
        <f>'номера продуктов'!I324</f>
        <v>500 мл Русский царь</v>
      </c>
      <c r="J324" s="8">
        <f>'номера продуктов'!J324</f>
        <v>130250</v>
      </c>
      <c r="K324" s="14" t="str">
        <f>'номера продуктов'!K324</f>
        <v>КПМ-30-500-РЦ</v>
      </c>
      <c r="L324" s="8" t="str">
        <f>'номера продуктов'!L324</f>
        <v>BB</v>
      </c>
      <c r="M324" s="8">
        <f>'номера продуктов'!M324</f>
        <v>10</v>
      </c>
      <c r="N324" s="8">
        <f>'номера продуктов'!N324</f>
        <v>450</v>
      </c>
      <c r="O324" s="8">
        <f>'номера продуктов'!O324</f>
        <v>1372</v>
      </c>
      <c r="P324" s="8" t="str">
        <f>'номера продуктов'!P324</f>
        <v>CTUP(i)7</v>
      </c>
      <c r="Q324" s="8">
        <f>'номера продуктов'!Q324</f>
        <v>7</v>
      </c>
      <c r="R324" s="11">
        <f>'номера продуктов'!R324</f>
        <v>1955</v>
      </c>
      <c r="S324" s="8">
        <f>'номера продуктов'!S324</f>
        <v>8</v>
      </c>
      <c r="T324" s="8">
        <f>'номера продуктов'!T324</f>
        <v>0</v>
      </c>
      <c r="U324" s="14" t="str">
        <f>'номера продуктов'!U324</f>
        <v>стрепповка</v>
      </c>
      <c r="V324" s="8">
        <f>'номера продуктов'!V324</f>
        <v>0</v>
      </c>
      <c r="W324" s="8">
        <f>'номера продуктов'!W324</f>
        <v>0</v>
      </c>
      <c r="X324" s="8">
        <f>'номера продуктов'!X324</f>
        <v>0</v>
      </c>
      <c r="Y324" s="8">
        <f>'номера продуктов'!Y324</f>
        <v>0</v>
      </c>
      <c r="Z324" s="8">
        <f>'номера продуктов'!Z324</f>
        <v>8</v>
      </c>
      <c r="AA324" s="8">
        <f>'номера продуктов'!AA324</f>
        <v>0</v>
      </c>
      <c r="AB324" s="8">
        <f>'номера продуктов'!AB324</f>
        <v>0</v>
      </c>
      <c r="AC324" s="8" t="str">
        <f>'номера продуктов'!AC324</f>
        <v>Бутылка стеклянная</v>
      </c>
      <c r="AD324" s="137">
        <f>'номера продуктов'!AD324</f>
        <v>0</v>
      </c>
      <c r="AE324" s="8">
        <f>'номера продуктов'!AE324</f>
        <v>0</v>
      </c>
      <c r="AF324" s="8" t="str">
        <f>'номера продуктов'!AF324</f>
        <v>ГОСТ 32131-2013</v>
      </c>
      <c r="AG324" s="8" t="str">
        <f>'номера продуктов'!AG324</f>
        <v>СТО 05073669-003-2013</v>
      </c>
      <c r="AH324" s="13">
        <f>'номера продуктов'!AH324</f>
        <v>0</v>
      </c>
    </row>
    <row r="325" spans="1:34" s="16" customFormat="1" x14ac:dyDescent="0.2">
      <c r="A325" s="8">
        <f>'номера продуктов'!A325</f>
        <v>324</v>
      </c>
      <c r="B325" s="8">
        <f>'номера продуктов'!B325</f>
        <v>11</v>
      </c>
      <c r="C325" s="14" t="str">
        <f>'номера продуктов'!C325</f>
        <v>Крепкий алкоголь</v>
      </c>
      <c r="D325" s="14" t="str">
        <f>'номера продуктов'!D325</f>
        <v>Инфо Систем</v>
      </c>
      <c r="E325" s="8" t="str">
        <f>'номера продуктов'!E325</f>
        <v>КПМ-28-500-Silk</v>
      </c>
      <c r="F325" s="56">
        <f>'номера продуктов'!F325</f>
        <v>130350</v>
      </c>
      <c r="G325" s="8">
        <f>'номера продуктов'!G325</f>
        <v>11100324</v>
      </c>
      <c r="H325" s="8">
        <f>'номера продуктов'!H325</f>
        <v>500</v>
      </c>
      <c r="I325" s="14" t="str">
        <f>'номера продуктов'!I325</f>
        <v>500 мл Silk</v>
      </c>
      <c r="J325" s="8">
        <f>'номера продуктов'!J325</f>
        <v>130350</v>
      </c>
      <c r="K325" s="14" t="str">
        <f>'номера продуктов'!K325</f>
        <v>КПМ-28-500-Silk</v>
      </c>
      <c r="L325" s="8" t="str">
        <f>'номера продуктов'!L325</f>
        <v>BB</v>
      </c>
      <c r="M325" s="8">
        <f>'номера продуктов'!M325</f>
        <v>10</v>
      </c>
      <c r="N325" s="8">
        <f>'номера продуктов'!N325</f>
        <v>620</v>
      </c>
      <c r="O325" s="8">
        <f>'номера продуктов'!O325</f>
        <v>1045</v>
      </c>
      <c r="P325" s="8" t="str">
        <f>'номера продуктов'!P325</f>
        <v>CTUP(i)5</v>
      </c>
      <c r="Q325" s="8">
        <f>'номера продуктов'!Q325</f>
        <v>5</v>
      </c>
      <c r="R325" s="11">
        <f>'номера продуктов'!R325</f>
        <v>1524</v>
      </c>
      <c r="S325" s="8" t="str">
        <f>'номера продуктов'!S325</f>
        <v>6+4</v>
      </c>
      <c r="T325" s="8">
        <f>'номера продуктов'!T325</f>
        <v>0</v>
      </c>
      <c r="U325" s="14">
        <f>'номера продуктов'!U325</f>
        <v>0</v>
      </c>
      <c r="V325" s="8">
        <f>'номера продуктов'!V325</f>
        <v>0</v>
      </c>
      <c r="W325" s="8">
        <f>'номера продуктов'!W325</f>
        <v>0</v>
      </c>
      <c r="X325" s="8">
        <f>'номера продуктов'!X325</f>
        <v>0</v>
      </c>
      <c r="Y325" s="8">
        <f>'номера продуктов'!Y325</f>
        <v>0</v>
      </c>
      <c r="Z325" s="8">
        <f>'номера продуктов'!Z325</f>
        <v>6</v>
      </c>
      <c r="AA325" s="8">
        <f>'номера продуктов'!AA325</f>
        <v>0</v>
      </c>
      <c r="AB325" s="8">
        <f>'номера продуктов'!AB325</f>
        <v>0</v>
      </c>
      <c r="AC325" s="8" t="str">
        <f>'номера продуктов'!AC325</f>
        <v>Бутылка стеклянная</v>
      </c>
      <c r="AD325" s="137">
        <f>'номера продуктов'!AD325</f>
        <v>0</v>
      </c>
      <c r="AE325" s="8">
        <f>'номера продуктов'!AE325</f>
        <v>0</v>
      </c>
      <c r="AF325" s="8" t="str">
        <f>'номера продуктов'!AF325</f>
        <v>ГОСТ 32131-2013</v>
      </c>
      <c r="AG325" s="8" t="str">
        <f>'номера продуктов'!AG325</f>
        <v>СТО 05073669-003-2013</v>
      </c>
      <c r="AH325" s="13">
        <f>'номера продуктов'!AH325</f>
        <v>0</v>
      </c>
    </row>
    <row r="326" spans="1:34" ht="12.75" customHeight="1" x14ac:dyDescent="0.2">
      <c r="A326" s="8">
        <f>'номера продуктов'!A326</f>
        <v>325</v>
      </c>
      <c r="B326" s="8">
        <f>'номера продуктов'!B326</f>
        <v>11</v>
      </c>
      <c r="C326" s="14" t="str">
        <f>'номера продуктов'!C326</f>
        <v>Крепкий алкоголь</v>
      </c>
      <c r="D326" s="14" t="str">
        <f>'номера продуктов'!D326</f>
        <v>ВЕДК/Росспиртпром</v>
      </c>
      <c r="E326" s="8" t="str">
        <f>'номера продуктов'!E326</f>
        <v>В-27спец-250-Золотая (доп.упаковка)</v>
      </c>
      <c r="F326" s="56">
        <f>'номера продуктов'!F326</f>
        <v>116425</v>
      </c>
      <c r="G326" s="8">
        <f>'номера продуктов'!G326</f>
        <v>11100325</v>
      </c>
      <c r="H326" s="8">
        <f>'номера продуктов'!H326</f>
        <v>250</v>
      </c>
      <c r="I326" s="14" t="str">
        <f>'номера продуктов'!I326</f>
        <v>250 мл Золотая</v>
      </c>
      <c r="J326" s="8">
        <f>'номера продуктов'!J326</f>
        <v>116425</v>
      </c>
      <c r="K326" s="14" t="str">
        <f>'номера продуктов'!K326</f>
        <v>В-27спец-250-Золотая (доп.упаковка)</v>
      </c>
      <c r="L326" s="8" t="str">
        <f>'номера продуктов'!L326</f>
        <v>BB</v>
      </c>
      <c r="M326" s="8">
        <f>'номера продуктов'!M326</f>
        <v>10</v>
      </c>
      <c r="N326" s="8">
        <f>'номера продуктов'!N326</f>
        <v>285</v>
      </c>
      <c r="O326" s="8">
        <f>'номера продуктов'!O326</f>
        <v>2664</v>
      </c>
      <c r="P326" s="8" t="str">
        <f>'номера продуктов'!P326</f>
        <v>CTUP(i)8</v>
      </c>
      <c r="Q326" s="8">
        <f>'номера продуктов'!Q326</f>
        <v>8</v>
      </c>
      <c r="R326" s="11">
        <f>'номера продуктов'!R326</f>
        <v>1867.6</v>
      </c>
      <c r="S326" s="8">
        <f>'номера продуктов'!S326</f>
        <v>8</v>
      </c>
      <c r="T326" s="8">
        <f>'номера продуктов'!T326</f>
        <v>0</v>
      </c>
      <c r="U326" s="14">
        <f>'номера продуктов'!U326</f>
        <v>0</v>
      </c>
      <c r="V326" s="8">
        <f>'номера продуктов'!V326</f>
        <v>0</v>
      </c>
      <c r="W326" s="8">
        <f>'номера продуктов'!W326</f>
        <v>0</v>
      </c>
      <c r="X326" s="8">
        <f>'номера продуктов'!X326</f>
        <v>0</v>
      </c>
      <c r="Y326" s="8">
        <f>'номера продуктов'!Y326</f>
        <v>0</v>
      </c>
      <c r="Z326" s="8">
        <f>'номера продуктов'!Z326</f>
        <v>9</v>
      </c>
      <c r="AA326" s="8">
        <f>'номера продуктов'!AA326</f>
        <v>0</v>
      </c>
      <c r="AB326" s="8">
        <f>'номера продуктов'!AB326</f>
        <v>0</v>
      </c>
      <c r="AC326" s="8" t="str">
        <f>'номера продуктов'!AC326</f>
        <v>Бутылка стеклянная</v>
      </c>
      <c r="AD326" s="137">
        <f>'номера продуктов'!AD326</f>
        <v>0</v>
      </c>
      <c r="AE326" s="8">
        <f>'номера продуктов'!AE326</f>
        <v>0</v>
      </c>
      <c r="AF326" s="8" t="str">
        <f>'номера продуктов'!AF326</f>
        <v>ГОСТ 32131-2013</v>
      </c>
      <c r="AG326" s="8" t="str">
        <f>'номера продуктов'!AG326</f>
        <v>СТО 05073669-003-2013</v>
      </c>
      <c r="AH326" s="13">
        <f>'номера продуктов'!AH326</f>
        <v>0</v>
      </c>
    </row>
    <row r="327" spans="1:34" ht="12.75" customHeight="1" x14ac:dyDescent="0.2">
      <c r="A327" s="8">
        <f>'номера продуктов'!A327</f>
        <v>326</v>
      </c>
      <c r="B327" s="8">
        <f>'номера продуктов'!B327</f>
        <v>11</v>
      </c>
      <c r="C327" s="14" t="str">
        <f>'номера продуктов'!C327</f>
        <v>Крепкий алкоголь</v>
      </c>
      <c r="D327" s="14" t="str">
        <f>'номера продуктов'!D327</f>
        <v>ВЕДК/Росспиртпром</v>
      </c>
      <c r="E327" s="8" t="str">
        <f>'номера продуктов'!E327</f>
        <v>В-27спец-500-Золотая (доп.упаковка)</v>
      </c>
      <c r="F327" s="56">
        <f>'номера продуктов'!F327</f>
        <v>116650</v>
      </c>
      <c r="G327" s="8">
        <f>'номера продуктов'!G327</f>
        <v>11100326</v>
      </c>
      <c r="H327" s="8">
        <f>'номера продуктов'!H327</f>
        <v>500</v>
      </c>
      <c r="I327" s="14" t="str">
        <f>'номера продуктов'!I327</f>
        <v>500 мл Золотая</v>
      </c>
      <c r="J327" s="8">
        <f>'номера продуктов'!J327</f>
        <v>116650</v>
      </c>
      <c r="K327" s="14" t="str">
        <f>'номера продуктов'!K327</f>
        <v>В-27спец-500-Золотая (доп.упаковка)</v>
      </c>
      <c r="L327" s="8" t="str">
        <f>'номера продуктов'!L327</f>
        <v>BB</v>
      </c>
      <c r="M327" s="8">
        <f>'номера продуктов'!M327</f>
        <v>10</v>
      </c>
      <c r="N327" s="8">
        <f>'номера продуктов'!N327</f>
        <v>440</v>
      </c>
      <c r="O327" s="8">
        <f>'номера продуктов'!O327</f>
        <v>1421</v>
      </c>
      <c r="P327" s="8" t="str">
        <f>'номера продуктов'!P327</f>
        <v>CTUP(i)7</v>
      </c>
      <c r="Q327" s="8">
        <f>'номера продуктов'!Q327</f>
        <v>7</v>
      </c>
      <c r="R327" s="11">
        <f>'номера продуктов'!R327</f>
        <v>1934.3</v>
      </c>
      <c r="S327" s="8">
        <f>'номера продуктов'!S327</f>
        <v>7</v>
      </c>
      <c r="T327" s="8">
        <f>'номера продуктов'!T327</f>
        <v>0</v>
      </c>
      <c r="U327" s="14">
        <f>'номера продуктов'!U327</f>
        <v>0</v>
      </c>
      <c r="V327" s="8">
        <f>'номера продуктов'!V327</f>
        <v>0</v>
      </c>
      <c r="W327" s="8">
        <f>'номера продуктов'!W327</f>
        <v>0</v>
      </c>
      <c r="X327" s="8">
        <f>'номера продуктов'!X327</f>
        <v>0</v>
      </c>
      <c r="Y327" s="8">
        <f>'номера продуктов'!Y327</f>
        <v>0</v>
      </c>
      <c r="Z327" s="8">
        <f>'номера продуктов'!Z327</f>
        <v>8</v>
      </c>
      <c r="AA327" s="8">
        <f>'номера продуктов'!AA327</f>
        <v>0</v>
      </c>
      <c r="AB327" s="8">
        <f>'номера продуктов'!AB327</f>
        <v>0</v>
      </c>
      <c r="AC327" s="8" t="str">
        <f>'номера продуктов'!AC327</f>
        <v>Бутылка стеклянная</v>
      </c>
      <c r="AD327" s="137">
        <f>'номера продуктов'!AD327</f>
        <v>0</v>
      </c>
      <c r="AE327" s="8">
        <f>'номера продуктов'!AE327</f>
        <v>0</v>
      </c>
      <c r="AF327" s="8" t="str">
        <f>'номера продуктов'!AF327</f>
        <v>ГОСТ 32131-2013</v>
      </c>
      <c r="AG327" s="8" t="str">
        <f>'номера продуктов'!AG327</f>
        <v>СТО 05073669-003-2013</v>
      </c>
      <c r="AH327" s="13">
        <f>'номера продуктов'!AH327</f>
        <v>0</v>
      </c>
    </row>
    <row r="328" spans="1:34" ht="12.75" customHeight="1" x14ac:dyDescent="0.2">
      <c r="A328" s="8">
        <f>'номера продуктов'!A328</f>
        <v>327</v>
      </c>
      <c r="B328" s="8">
        <f>'номера продуктов'!B328</f>
        <v>11</v>
      </c>
      <c r="C328" s="14" t="str">
        <f>'номера продуктов'!C328</f>
        <v>Крепкий алкоголь</v>
      </c>
      <c r="D328" s="14" t="str">
        <f>'номера продуктов'!D328</f>
        <v>ВЕДК/Росспиртпром</v>
      </c>
      <c r="E328" s="8" t="str">
        <f>'номера продуктов'!E328</f>
        <v>В-27спец-700-Золотая (доп.упаковка)</v>
      </c>
      <c r="F328" s="56">
        <f>'номера продуктов'!F328</f>
        <v>116570</v>
      </c>
      <c r="G328" s="8">
        <f>'номера продуктов'!G328</f>
        <v>11100327</v>
      </c>
      <c r="H328" s="8">
        <f>'номера продуктов'!H328</f>
        <v>700</v>
      </c>
      <c r="I328" s="14" t="str">
        <f>'номера продуктов'!I328</f>
        <v>700 мл Золотая</v>
      </c>
      <c r="J328" s="8">
        <f>'номера продуктов'!J328</f>
        <v>116570</v>
      </c>
      <c r="K328" s="14" t="str">
        <f>'номера продуктов'!K328</f>
        <v>В-27спец-700-Золотая (доп.упаковка)</v>
      </c>
      <c r="L328" s="8" t="str">
        <f>'номера продуктов'!L328</f>
        <v>BB</v>
      </c>
      <c r="M328" s="8">
        <f>'номера продуктов'!M328</f>
        <v>10</v>
      </c>
      <c r="N328" s="8">
        <f>'номера продуктов'!N328</f>
        <v>565</v>
      </c>
      <c r="O328" s="8">
        <f>'номера продуктов'!O328</f>
        <v>1183</v>
      </c>
      <c r="P328" s="8" t="str">
        <f>'номера продуктов'!P328</f>
        <v>CTUP(i)7</v>
      </c>
      <c r="Q328" s="8">
        <f>'номера продуктов'!Q328</f>
        <v>7</v>
      </c>
      <c r="R328" s="11">
        <f>'номера продуктов'!R328</f>
        <v>2096</v>
      </c>
      <c r="S328" s="8">
        <f>'номера продуктов'!S328</f>
        <v>7</v>
      </c>
      <c r="T328" s="8">
        <f>'номера продуктов'!T328</f>
        <v>0</v>
      </c>
      <c r="U328" s="14">
        <f>'номера продуктов'!U328</f>
        <v>0</v>
      </c>
      <c r="V328" s="8">
        <f>'номера продуктов'!V328</f>
        <v>0</v>
      </c>
      <c r="W328" s="8">
        <f>'номера продуктов'!W328</f>
        <v>0</v>
      </c>
      <c r="X328" s="8">
        <f>'номера продуктов'!X328</f>
        <v>0</v>
      </c>
      <c r="Y328" s="8">
        <f>'номера продуктов'!Y328</f>
        <v>0</v>
      </c>
      <c r="Z328" s="8">
        <f>'номера продуктов'!Z328</f>
        <v>8</v>
      </c>
      <c r="AA328" s="8">
        <f>'номера продуктов'!AA328</f>
        <v>0</v>
      </c>
      <c r="AB328" s="8">
        <f>'номера продуктов'!AB328</f>
        <v>0</v>
      </c>
      <c r="AC328" s="8" t="str">
        <f>'номера продуктов'!AC328</f>
        <v>Бутылка стеклянная</v>
      </c>
      <c r="AD328" s="137">
        <f>'номера продуктов'!AD328</f>
        <v>0</v>
      </c>
      <c r="AE328" s="8">
        <f>'номера продуктов'!AE328</f>
        <v>0</v>
      </c>
      <c r="AF328" s="8" t="str">
        <f>'номера продуктов'!AF328</f>
        <v>ГОСТ 32131-2013</v>
      </c>
      <c r="AG328" s="8" t="str">
        <f>'номера продуктов'!AG328</f>
        <v>СТО 05073669-003-2013</v>
      </c>
      <c r="AH328" s="13">
        <f>'номера продуктов'!AH328</f>
        <v>0</v>
      </c>
    </row>
    <row r="329" spans="1:34" ht="12.75" customHeight="1" x14ac:dyDescent="0.2">
      <c r="A329" s="8">
        <f>'номера продуктов'!A329</f>
        <v>328</v>
      </c>
      <c r="B329" s="8">
        <f>'номера продуктов'!B329</f>
        <v>11</v>
      </c>
      <c r="C329" s="14" t="str">
        <f>'номера продуктов'!C329</f>
        <v>Крепкий алкоголь</v>
      </c>
      <c r="D329" s="14" t="str">
        <f>'номера продуктов'!D329</f>
        <v>ВЕДК/Росспиртпром</v>
      </c>
      <c r="E329" s="8" t="str">
        <f>'номера продуктов'!E329</f>
        <v>В-25-2-700-Столовая N</v>
      </c>
      <c r="F329" s="56">
        <f>'номера продуктов'!F329</f>
        <v>115870</v>
      </c>
      <c r="G329" s="8">
        <f>'номера продуктов'!G329</f>
        <v>11100328</v>
      </c>
      <c r="H329" s="8">
        <f>'номера продуктов'!H329</f>
        <v>700</v>
      </c>
      <c r="I329" s="14" t="str">
        <f>'номера продуктов'!I329</f>
        <v>700 мл Столовая N</v>
      </c>
      <c r="J329" s="8">
        <f>'номера продуктов'!J329</f>
        <v>115870</v>
      </c>
      <c r="K329" s="14" t="str">
        <f>'номера продуктов'!K329</f>
        <v>В-25-2-700-Столовая N</v>
      </c>
      <c r="L329" s="8" t="str">
        <f>'номера продуктов'!L329</f>
        <v>BB</v>
      </c>
      <c r="M329" s="8">
        <f>'номера продуктов'!M329</f>
        <v>10</v>
      </c>
      <c r="N329" s="8">
        <f>'номера продуктов'!N329</f>
        <v>480</v>
      </c>
      <c r="O329" s="8">
        <f>'номера продуктов'!O329</f>
        <v>1260</v>
      </c>
      <c r="P329" s="8" t="str">
        <f>'номера продуктов'!P329</f>
        <v>CTUP(i)6</v>
      </c>
      <c r="Q329" s="8">
        <f>'номера продуктов'!Q329</f>
        <v>6</v>
      </c>
      <c r="R329" s="11">
        <f>'номера продуктов'!R329</f>
        <v>1873</v>
      </c>
      <c r="S329" s="8">
        <f>'номера продуктов'!S329</f>
        <v>7</v>
      </c>
      <c r="T329" s="8">
        <f>'номера продуктов'!T329</f>
        <v>0</v>
      </c>
      <c r="U329" s="14">
        <f>'номера продуктов'!U329</f>
        <v>0</v>
      </c>
      <c r="V329" s="8">
        <f>'номера продуктов'!V329</f>
        <v>0</v>
      </c>
      <c r="W329" s="8">
        <f>'номера продуктов'!W329</f>
        <v>0</v>
      </c>
      <c r="X329" s="8">
        <f>'номера продуктов'!X329</f>
        <v>0</v>
      </c>
      <c r="Y329" s="8">
        <f>'номера продуктов'!Y329</f>
        <v>0</v>
      </c>
      <c r="Z329" s="8">
        <f>'номера продуктов'!Z329</f>
        <v>7</v>
      </c>
      <c r="AA329" s="8">
        <f>'номера продуктов'!AA329</f>
        <v>0</v>
      </c>
      <c r="AB329" s="8">
        <f>'номера продуктов'!AB329</f>
        <v>0</v>
      </c>
      <c r="AC329" s="8" t="str">
        <f>'номера продуктов'!AC329</f>
        <v>Бутылка стеклянная</v>
      </c>
      <c r="AD329" s="137">
        <f>'номера продуктов'!AD329</f>
        <v>0</v>
      </c>
      <c r="AE329" s="8">
        <f>'номера продуктов'!AE329</f>
        <v>0</v>
      </c>
      <c r="AF329" s="8" t="str">
        <f>'номера продуктов'!AF329</f>
        <v>ГОСТ 32131-2013</v>
      </c>
      <c r="AG329" s="8" t="str">
        <f>'номера продуктов'!AG329</f>
        <v>СТО 05073669-003-2013</v>
      </c>
      <c r="AH329" s="13">
        <f>'номера продуктов'!AH329</f>
        <v>0</v>
      </c>
    </row>
    <row r="330" spans="1:34" ht="12.75" customHeight="1" x14ac:dyDescent="0.2">
      <c r="A330" s="8">
        <f>'номера продуктов'!A330</f>
        <v>329</v>
      </c>
      <c r="B330" s="8">
        <f>'номера продуктов'!B330</f>
        <v>11</v>
      </c>
      <c r="C330" s="14" t="str">
        <f>'номера продуктов'!C330</f>
        <v>Крепкий алкоголь</v>
      </c>
      <c r="D330" s="14" t="str">
        <f>'номера продуктов'!D330</f>
        <v>ВЕДК/Росспиртпром</v>
      </c>
      <c r="E330" s="8" t="str">
        <f>'номера продуктов'!E330</f>
        <v>В-30-4изм-500-Rerussion vodka</v>
      </c>
      <c r="F330" s="56">
        <f>'номера продуктов'!F330</f>
        <v>117950</v>
      </c>
      <c r="G330" s="8">
        <f>'номера продуктов'!G330</f>
        <v>11100329</v>
      </c>
      <c r="H330" s="8">
        <f>'номера продуктов'!H330</f>
        <v>500</v>
      </c>
      <c r="I330" s="14" t="str">
        <f>'номера продуктов'!I330</f>
        <v>500 мл Rerussion</v>
      </c>
      <c r="J330" s="8">
        <f>'номера продуктов'!J330</f>
        <v>117950</v>
      </c>
      <c r="K330" s="14" t="str">
        <f>'номера продуктов'!K330</f>
        <v>В-30-4изм-500-Rerussion vodka</v>
      </c>
      <c r="L330" s="8" t="str">
        <f>'номера продуктов'!L330</f>
        <v>BB</v>
      </c>
      <c r="M330" s="8">
        <f>'номера продуктов'!M330</f>
        <v>10</v>
      </c>
      <c r="N330" s="8">
        <f>'номера продуктов'!N330</f>
        <v>346</v>
      </c>
      <c r="O330" s="8">
        <f>'номера продуктов'!O330</f>
        <v>2086</v>
      </c>
      <c r="P330" s="8" t="str">
        <f>'номера продуктов'!P330</f>
        <v>CTUP(i)7</v>
      </c>
      <c r="Q330" s="8">
        <f>'номера продуктов'!Q330</f>
        <v>7</v>
      </c>
      <c r="R330" s="11">
        <f>'номера продуктов'!R330</f>
        <v>2080</v>
      </c>
      <c r="S330" s="8">
        <f>'номера продуктов'!S330</f>
        <v>8</v>
      </c>
      <c r="T330" s="8">
        <f>'номера продуктов'!T330</f>
        <v>0</v>
      </c>
      <c r="U330" s="14">
        <f>'номера продуктов'!U330</f>
        <v>0</v>
      </c>
      <c r="V330" s="8">
        <f>'номера продуктов'!V330</f>
        <v>0</v>
      </c>
      <c r="W330" s="8">
        <f>'номера продуктов'!W330</f>
        <v>0</v>
      </c>
      <c r="X330" s="8">
        <f>'номера продуктов'!X330</f>
        <v>0</v>
      </c>
      <c r="Y330" s="8">
        <f>'номера продуктов'!Y330</f>
        <v>0</v>
      </c>
      <c r="Z330" s="8">
        <f>'номера продуктов'!Z330</f>
        <v>8</v>
      </c>
      <c r="AA330" s="8">
        <f>'номера продуктов'!AA330</f>
        <v>0</v>
      </c>
      <c r="AB330" s="8">
        <f>'номера продуктов'!AB330</f>
        <v>0</v>
      </c>
      <c r="AC330" s="8" t="str">
        <f>'номера продуктов'!AC330</f>
        <v>Бутылка стеклянная</v>
      </c>
      <c r="AD330" s="137">
        <f>'номера продуктов'!AD330</f>
        <v>0</v>
      </c>
      <c r="AE330" s="8">
        <f>'номера продуктов'!AE330</f>
        <v>0</v>
      </c>
      <c r="AF330" s="8" t="str">
        <f>'номера продуктов'!AF330</f>
        <v>ГОСТ 32131-2013</v>
      </c>
      <c r="AG330" s="8" t="str">
        <f>'номера продуктов'!AG330</f>
        <v>СТО 05073669-003-2013</v>
      </c>
      <c r="AH330" s="13">
        <f>'номера продуктов'!AH330</f>
        <v>0</v>
      </c>
    </row>
    <row r="331" spans="1:34" ht="12.75" customHeight="1" x14ac:dyDescent="0.2">
      <c r="A331" s="8">
        <f>'номера продуктов'!A331</f>
        <v>330</v>
      </c>
      <c r="B331" s="8">
        <f>'номера продуктов'!B331</f>
        <v>11</v>
      </c>
      <c r="C331" s="14" t="str">
        <f>'номера продуктов'!C331</f>
        <v>Крепкий алкоголь</v>
      </c>
      <c r="D331" s="14" t="str">
        <f>'номера продуктов'!D331</f>
        <v>ВЕДК/Росспиртпром</v>
      </c>
      <c r="E331" s="8" t="str">
        <f>'номера продуктов'!E331</f>
        <v>КПМ-30-500-ГБ</v>
      </c>
      <c r="F331" s="56">
        <f>'номера продуктов'!F331</f>
        <v>130450</v>
      </c>
      <c r="G331" s="8">
        <f>'номера продуктов'!G331</f>
        <v>11100330</v>
      </c>
      <c r="H331" s="8">
        <f>'номера продуктов'!H331</f>
        <v>500</v>
      </c>
      <c r="I331" s="14" t="str">
        <f>'номера продуктов'!I331</f>
        <v>500 мл ГБ</v>
      </c>
      <c r="J331" s="8">
        <f>'номера продуктов'!J331</f>
        <v>130450</v>
      </c>
      <c r="K331" s="14" t="str">
        <f>'номера продуктов'!K331</f>
        <v>КПМ-30-500-ГБ</v>
      </c>
      <c r="L331" s="8" t="str">
        <f>'номера продуктов'!L331</f>
        <v>NNPB</v>
      </c>
      <c r="M331" s="8">
        <f>'номера продуктов'!M331</f>
        <v>10</v>
      </c>
      <c r="N331" s="8">
        <f>'номера продуктов'!N331</f>
        <v>345</v>
      </c>
      <c r="O331" s="8">
        <f>'номера продуктов'!O331</f>
        <v>1944</v>
      </c>
      <c r="P331" s="8" t="str">
        <f>'номера продуктов'!P331</f>
        <v>CTUP(i)6</v>
      </c>
      <c r="Q331" s="8">
        <f>'номера продуктов'!Q331</f>
        <v>6</v>
      </c>
      <c r="R331" s="11">
        <f>'номера продуктов'!R331</f>
        <v>1820</v>
      </c>
      <c r="S331" s="8">
        <f>'номера продуктов'!S331</f>
        <v>7</v>
      </c>
      <c r="T331" s="8">
        <f>'номера продуктов'!T331</f>
        <v>0</v>
      </c>
      <c r="U331" s="14">
        <f>'номера продуктов'!U331</f>
        <v>0</v>
      </c>
      <c r="V331" s="8">
        <f>'номера продуктов'!V331</f>
        <v>0</v>
      </c>
      <c r="W331" s="8">
        <f>'номера продуктов'!W331</f>
        <v>0</v>
      </c>
      <c r="X331" s="8">
        <f>'номера продуктов'!X331</f>
        <v>0</v>
      </c>
      <c r="Y331" s="8">
        <f>'номера продуктов'!Y331</f>
        <v>0</v>
      </c>
      <c r="Z331" s="8">
        <f>'номера продуктов'!Z331</f>
        <v>7</v>
      </c>
      <c r="AA331" s="8">
        <f>'номера продуктов'!AA331</f>
        <v>0</v>
      </c>
      <c r="AB331" s="8">
        <f>'номера продуктов'!AB331</f>
        <v>0</v>
      </c>
      <c r="AC331" s="8" t="str">
        <f>'номера продуктов'!AC331</f>
        <v>Бутылка стеклянная</v>
      </c>
      <c r="AD331" s="137">
        <f>'номера продуктов'!AD331</f>
        <v>0</v>
      </c>
      <c r="AE331" s="8">
        <f>'номера продуктов'!AE331</f>
        <v>0</v>
      </c>
      <c r="AF331" s="8" t="str">
        <f>'номера продуктов'!AF331</f>
        <v>ГОСТ 32131-2013</v>
      </c>
      <c r="AG331" s="8" t="str">
        <f>'номера продуктов'!AG331</f>
        <v>СТО 05073669-003-2013</v>
      </c>
      <c r="AH331" s="13">
        <f>'номера продуктов'!AH331</f>
        <v>0</v>
      </c>
    </row>
    <row r="332" spans="1:34" ht="12.75" customHeight="1" x14ac:dyDescent="0.2">
      <c r="A332" s="8">
        <f>'номера продуктов'!A332</f>
        <v>331</v>
      </c>
      <c r="B332" s="8">
        <f>'номера продуктов'!B332</f>
        <v>11</v>
      </c>
      <c r="C332" s="14" t="str">
        <f>'номера продуктов'!C332</f>
        <v>Крепкий алкоголь</v>
      </c>
      <c r="D332" s="14" t="str">
        <f>'номера продуктов'!D332</f>
        <v>ВЕДК/Росспиртпром</v>
      </c>
      <c r="E332" s="8" t="str">
        <f>'номера продуктов'!E332</f>
        <v>КПМ-30-700-СС</v>
      </c>
      <c r="F332" s="56">
        <f>'номера продуктов'!F332</f>
        <v>118270</v>
      </c>
      <c r="G332" s="8">
        <f>'номера продуктов'!G332</f>
        <v>11100331</v>
      </c>
      <c r="H332" s="8">
        <f>'номера продуктов'!H332</f>
        <v>700</v>
      </c>
      <c r="I332" s="14" t="str">
        <f>'номера продуктов'!I332</f>
        <v>700 мл СС</v>
      </c>
      <c r="J332" s="8">
        <f>'номера продуктов'!J332</f>
        <v>118270</v>
      </c>
      <c r="K332" s="14" t="str">
        <f>'номера продуктов'!K332</f>
        <v>КПМ-30-700-СС</v>
      </c>
      <c r="L332" s="8" t="str">
        <f>'номера продуктов'!L332</f>
        <v>BB</v>
      </c>
      <c r="M332" s="8">
        <f>'номера продуктов'!M332</f>
        <v>10</v>
      </c>
      <c r="N332" s="8">
        <f>'номера продуктов'!N332</f>
        <v>475</v>
      </c>
      <c r="O332" s="8">
        <f>'номера продуктов'!O332</f>
        <v>1536</v>
      </c>
      <c r="P332" s="8" t="str">
        <f>'номера продуктов'!P332</f>
        <v>CTUP(i)6</v>
      </c>
      <c r="Q332" s="8">
        <f>'номера продуктов'!Q332</f>
        <v>6</v>
      </c>
      <c r="R332" s="11">
        <f>'номера продуктов'!R332</f>
        <v>1961</v>
      </c>
      <c r="S332" s="8">
        <f>'номера продуктов'!S332</f>
        <v>7</v>
      </c>
      <c r="T332" s="8">
        <f>'номера продуктов'!T332</f>
        <v>0</v>
      </c>
      <c r="U332" s="14">
        <f>'номера продуктов'!U332</f>
        <v>0</v>
      </c>
      <c r="V332" s="8">
        <f>'номера продуктов'!V332</f>
        <v>0</v>
      </c>
      <c r="W332" s="8">
        <f>'номера продуктов'!W332</f>
        <v>0</v>
      </c>
      <c r="X332" s="8">
        <f>'номера продуктов'!X332</f>
        <v>0</v>
      </c>
      <c r="Y332" s="8">
        <f>'номера продуктов'!Y332</f>
        <v>0</v>
      </c>
      <c r="Z332" s="8">
        <f>'номера продуктов'!Z332</f>
        <v>7</v>
      </c>
      <c r="AA332" s="8">
        <f>'номера продуктов'!AA332</f>
        <v>0</v>
      </c>
      <c r="AB332" s="8">
        <f>'номера продуктов'!AB332</f>
        <v>0</v>
      </c>
      <c r="AC332" s="8" t="str">
        <f>'номера продуктов'!AC332</f>
        <v>Бутылка стеклянная</v>
      </c>
      <c r="AD332" s="137">
        <f>'номера продуктов'!AD332</f>
        <v>0</v>
      </c>
      <c r="AE332" s="8">
        <f>'номера продуктов'!AE332</f>
        <v>0</v>
      </c>
      <c r="AF332" s="8" t="str">
        <f>'номера продуктов'!AF332</f>
        <v>ГОСТ 32131-2013</v>
      </c>
      <c r="AG332" s="8" t="str">
        <f>'номера продуктов'!AG332</f>
        <v>СТО 05073669-003-2013</v>
      </c>
      <c r="AH332" s="13">
        <f>'номера продуктов'!AH332</f>
        <v>0</v>
      </c>
    </row>
    <row r="333" spans="1:34" ht="12.75" customHeight="1" x14ac:dyDescent="0.2">
      <c r="A333" s="8">
        <f>'номера продуктов'!A333</f>
        <v>332</v>
      </c>
      <c r="B333" s="8">
        <f>'номера продуктов'!B333</f>
        <v>11</v>
      </c>
      <c r="C333" s="14" t="str">
        <f>'номера продуктов'!C333</f>
        <v>Крепкий алкоголь</v>
      </c>
      <c r="D333" s="14" t="str">
        <f>'номера продуктов'!D333</f>
        <v>ВЕДК/Росспиртпром</v>
      </c>
      <c r="E333" s="8" t="str">
        <f>'номера продуктов'!E333</f>
        <v>КПМ-28спец-500-Столичная N</v>
      </c>
      <c r="F333" s="56">
        <f>'номера продуктов'!F333</f>
        <v>122950</v>
      </c>
      <c r="G333" s="8">
        <f>'номера продуктов'!G333</f>
        <v>11100332</v>
      </c>
      <c r="H333" s="8">
        <f>'номера продуктов'!H333</f>
        <v>500</v>
      </c>
      <c r="I333" s="14" t="str">
        <f>'номера продуктов'!I333</f>
        <v>500 мл Столичная N</v>
      </c>
      <c r="J333" s="8">
        <f>'номера продуктов'!J333</f>
        <v>122950</v>
      </c>
      <c r="K333" s="14" t="str">
        <f>'номера продуктов'!K333</f>
        <v>КПМ-28спец-500-Столичная N</v>
      </c>
      <c r="L333" s="8" t="str">
        <f>'номера продуктов'!L333</f>
        <v>BB</v>
      </c>
      <c r="M333" s="8">
        <f>'номера продуктов'!M333</f>
        <v>10</v>
      </c>
      <c r="N333" s="8">
        <f>'номера продуктов'!N333</f>
        <v>416</v>
      </c>
      <c r="O333" s="8">
        <f>'номера продуктов'!O333</f>
        <v>1848</v>
      </c>
      <c r="P333" s="8" t="str">
        <f>'номера продуктов'!P333</f>
        <v>CTUP(i)7</v>
      </c>
      <c r="Q333" s="8">
        <f>'номера продуктов'!Q333</f>
        <v>7</v>
      </c>
      <c r="R333" s="11">
        <f>'номера продуктов'!R333</f>
        <v>2050</v>
      </c>
      <c r="S333" s="8">
        <f>'номера продуктов'!S333</f>
        <v>8</v>
      </c>
      <c r="T333" s="8">
        <f>'номера продуктов'!T333</f>
        <v>0</v>
      </c>
      <c r="U333" s="14">
        <f>'номера продуктов'!U333</f>
        <v>0</v>
      </c>
      <c r="V333" s="8">
        <f>'номера продуктов'!V333</f>
        <v>0</v>
      </c>
      <c r="W333" s="8">
        <f>'номера продуктов'!W333</f>
        <v>0</v>
      </c>
      <c r="X333" s="8">
        <f>'номера продуктов'!X333</f>
        <v>0</v>
      </c>
      <c r="Y333" s="8">
        <f>'номера продуктов'!Y333</f>
        <v>0</v>
      </c>
      <c r="Z333" s="8">
        <f>'номера продуктов'!Z333</f>
        <v>8</v>
      </c>
      <c r="AA333" s="8">
        <f>'номера продуктов'!AA333</f>
        <v>0</v>
      </c>
      <c r="AB333" s="8">
        <f>'номера продуктов'!AB333</f>
        <v>0</v>
      </c>
      <c r="AC333" s="8" t="str">
        <f>'номера продуктов'!AC333</f>
        <v>Бутылка стеклянная</v>
      </c>
      <c r="AD333" s="137">
        <f>'номера продуктов'!AD333</f>
        <v>0</v>
      </c>
      <c r="AE333" s="8">
        <f>'номера продуктов'!AE333</f>
        <v>0</v>
      </c>
      <c r="AF333" s="8" t="str">
        <f>'номера продуктов'!AF333</f>
        <v>ГОСТ 32131-2013</v>
      </c>
      <c r="AG333" s="8" t="str">
        <f>'номера продуктов'!AG333</f>
        <v>СТО 05073669-003-2013</v>
      </c>
      <c r="AH333" s="13">
        <f>'номера продуктов'!AH333</f>
        <v>0</v>
      </c>
    </row>
    <row r="334" spans="1:34" ht="12.75" customHeight="1" x14ac:dyDescent="0.2">
      <c r="A334" s="8">
        <f>'номера продуктов'!A334</f>
        <v>333</v>
      </c>
      <c r="B334" s="8">
        <f>'номера продуктов'!B334</f>
        <v>11</v>
      </c>
      <c r="C334" s="14" t="str">
        <f>'номера продуктов'!C334</f>
        <v>Крепкий алкоголь</v>
      </c>
      <c r="D334" s="14" t="str">
        <f>'номера продуктов'!D334</f>
        <v>ВЕДК/Росспиртпром</v>
      </c>
      <c r="E334" s="8" t="str">
        <f>'номера продуктов'!E334</f>
        <v>КПМ-28спец-500-Столичная N1</v>
      </c>
      <c r="F334" s="56">
        <f>'номера продуктов'!F334</f>
        <v>123050</v>
      </c>
      <c r="G334" s="8">
        <f>'номера продуктов'!G334</f>
        <v>11100333</v>
      </c>
      <c r="H334" s="8">
        <f>'номера продуктов'!H334</f>
        <v>500</v>
      </c>
      <c r="I334" s="14" t="str">
        <f>'номера продуктов'!I334</f>
        <v>500 мл Столичная N1</v>
      </c>
      <c r="J334" s="8">
        <f>'номера продуктов'!J334</f>
        <v>123050</v>
      </c>
      <c r="K334" s="14" t="str">
        <f>'номера продуктов'!K334</f>
        <v>КПМ-28спец-500-Столичная N1</v>
      </c>
      <c r="L334" s="8" t="str">
        <f>'номера продуктов'!L334</f>
        <v>BB</v>
      </c>
      <c r="M334" s="8">
        <f>'номера продуктов'!M334</f>
        <v>10</v>
      </c>
      <c r="N334" s="8">
        <f>'номера продуктов'!N334</f>
        <v>416</v>
      </c>
      <c r="O334" s="8">
        <f>'номера продуктов'!O334</f>
        <v>1848</v>
      </c>
      <c r="P334" s="8" t="str">
        <f>'номера продуктов'!P334</f>
        <v>CTUP(i)7</v>
      </c>
      <c r="Q334" s="8">
        <f>'номера продуктов'!Q334</f>
        <v>7</v>
      </c>
      <c r="R334" s="11">
        <f>'номера продуктов'!R334</f>
        <v>2050</v>
      </c>
      <c r="S334" s="8">
        <f>'номера продуктов'!S334</f>
        <v>8</v>
      </c>
      <c r="T334" s="8">
        <f>'номера продуктов'!T334</f>
        <v>0</v>
      </c>
      <c r="U334" s="14">
        <f>'номера продуктов'!U334</f>
        <v>0</v>
      </c>
      <c r="V334" s="8">
        <f>'номера продуктов'!V334</f>
        <v>0</v>
      </c>
      <c r="W334" s="8">
        <f>'номера продуктов'!W334</f>
        <v>0</v>
      </c>
      <c r="X334" s="8">
        <f>'номера продуктов'!X334</f>
        <v>0</v>
      </c>
      <c r="Y334" s="8">
        <f>'номера продуктов'!Y334</f>
        <v>0</v>
      </c>
      <c r="Z334" s="8">
        <f>'номера продуктов'!Z334</f>
        <v>8</v>
      </c>
      <c r="AA334" s="8">
        <f>'номера продуктов'!AA334</f>
        <v>0</v>
      </c>
      <c r="AB334" s="8">
        <f>'номера продуктов'!AB334</f>
        <v>0</v>
      </c>
      <c r="AC334" s="8" t="str">
        <f>'номера продуктов'!AC334</f>
        <v>Бутылка стеклянная</v>
      </c>
      <c r="AD334" s="137">
        <f>'номера продуктов'!AD334</f>
        <v>0</v>
      </c>
      <c r="AE334" s="8">
        <f>'номера продуктов'!AE334</f>
        <v>0</v>
      </c>
      <c r="AF334" s="8" t="str">
        <f>'номера продуктов'!AF334</f>
        <v>ГОСТ 32131-2013</v>
      </c>
      <c r="AG334" s="8" t="str">
        <f>'номера продуктов'!AG334</f>
        <v>СТО 05073669-003-2013</v>
      </c>
      <c r="AH334" s="13">
        <f>'номера продуктов'!AH334</f>
        <v>0</v>
      </c>
    </row>
    <row r="335" spans="1:34" ht="12.75" customHeight="1" x14ac:dyDescent="0.2">
      <c r="A335" s="8">
        <f>'номера продуктов'!A335</f>
        <v>334</v>
      </c>
      <c r="B335" s="8">
        <f>'номера продуктов'!B335</f>
        <v>11</v>
      </c>
      <c r="C335" s="14" t="str">
        <f>'номера продуктов'!C335</f>
        <v>Крепкий алкоголь</v>
      </c>
      <c r="D335" s="14" t="str">
        <f>'номера продуктов'!D335</f>
        <v>Русский Алкоголь</v>
      </c>
      <c r="E335" s="8" t="str">
        <f>'номера продуктов'!E335</f>
        <v>В-28-1-250-Урожай (доп.упаковка)</v>
      </c>
      <c r="F335" s="56">
        <f>'номера продуктов'!F335</f>
        <v>116025</v>
      </c>
      <c r="G335" s="8">
        <f>'номера продуктов'!G335</f>
        <v>11100334</v>
      </c>
      <c r="H335" s="8">
        <f>'номера продуктов'!H335</f>
        <v>250</v>
      </c>
      <c r="I335" s="14" t="str">
        <f>'номера продуктов'!I335</f>
        <v>250 мл Урожай</v>
      </c>
      <c r="J335" s="8">
        <f>'номера продуктов'!J335</f>
        <v>116025</v>
      </c>
      <c r="K335" s="14" t="str">
        <f>'номера продуктов'!K335</f>
        <v>В-28-1-250-Урожай (доп.упаковка)</v>
      </c>
      <c r="L335" s="8" t="str">
        <f>'номера продуктов'!L335</f>
        <v>BB</v>
      </c>
      <c r="M335" s="8">
        <f>'номера продуктов'!M335</f>
        <v>10</v>
      </c>
      <c r="N335" s="8">
        <f>'номера продуктов'!N335</f>
        <v>250</v>
      </c>
      <c r="O335" s="8">
        <f>'номера продуктов'!O335</f>
        <v>3276</v>
      </c>
      <c r="P335" s="8" t="str">
        <f>'номера продуктов'!P335</f>
        <v>CTUP(i)9</v>
      </c>
      <c r="Q335" s="8">
        <f>'номера продуктов'!Q335</f>
        <v>9</v>
      </c>
      <c r="R335" s="11">
        <f>'номера продуктов'!R335</f>
        <v>1725</v>
      </c>
      <c r="S335" s="8">
        <f>'номера продуктов'!S335</f>
        <v>9</v>
      </c>
      <c r="T335" s="8">
        <f>'номера продуктов'!T335</f>
        <v>0</v>
      </c>
      <c r="U335" s="14" t="str">
        <f>'номера продуктов'!U335</f>
        <v>двойная т/у пленка</v>
      </c>
      <c r="V335" s="8">
        <f>'номера продуктов'!V335</f>
        <v>0</v>
      </c>
      <c r="W335" s="8">
        <f>'номера продуктов'!W335</f>
        <v>0</v>
      </c>
      <c r="X335" s="8">
        <f>'номера продуктов'!X335</f>
        <v>0</v>
      </c>
      <c r="Y335" s="8">
        <f>'номера продуктов'!Y335</f>
        <v>0</v>
      </c>
      <c r="Z335" s="8">
        <f>'номера продуктов'!Z335</f>
        <v>10</v>
      </c>
      <c r="AA335" s="8">
        <f>'номера продуктов'!AA335</f>
        <v>0</v>
      </c>
      <c r="AB335" s="8">
        <f>'номера продуктов'!AB335</f>
        <v>0</v>
      </c>
      <c r="AC335" s="8" t="str">
        <f>'номера продуктов'!AC335</f>
        <v>Бутылка стеклянная</v>
      </c>
      <c r="AD335" s="137">
        <f>'номера продуктов'!AD335</f>
        <v>0</v>
      </c>
      <c r="AE335" s="8">
        <f>'номера продуктов'!AE335</f>
        <v>0</v>
      </c>
      <c r="AF335" s="8" t="str">
        <f>'номера продуктов'!AF335</f>
        <v>ГОСТ 32131-2013</v>
      </c>
      <c r="AG335" s="8" t="str">
        <f>'номера продуктов'!AG335</f>
        <v>СТО 99982965-001-2008 с изменениями №1,2,3,4,5,6 от июля 2014г.</v>
      </c>
      <c r="AH335" s="13">
        <f>'номера продуктов'!AH335</f>
        <v>0</v>
      </c>
    </row>
    <row r="336" spans="1:34" s="16" customFormat="1" x14ac:dyDescent="0.2">
      <c r="A336" s="8">
        <f>'номера продуктов'!A336</f>
        <v>335</v>
      </c>
      <c r="B336" s="8">
        <f>'номера продуктов'!B336</f>
        <v>31</v>
      </c>
      <c r="C336" s="14" t="str">
        <f>'номера продуктов'!C336</f>
        <v>Банки для продуктов</v>
      </c>
      <c r="D336" s="14" t="str">
        <f>'номера продуктов'!D336</f>
        <v>ПродМир/ТФ Аспект/АРМАДА</v>
      </c>
      <c r="E336" s="8" t="str">
        <f>'номера продуктов'!E336</f>
        <v>III-1-66-100-И-1</v>
      </c>
      <c r="F336" s="56">
        <f>'номера продуктов'!F336</f>
        <v>302510</v>
      </c>
      <c r="G336" s="8">
        <f>'номера продуктов'!G336</f>
        <v>31100335</v>
      </c>
      <c r="H336" s="8">
        <f>'номера продуктов'!H336</f>
        <v>100</v>
      </c>
      <c r="I336" s="14" t="str">
        <f>'номера продуктов'!I336</f>
        <v>100 мл Банка И1</v>
      </c>
      <c r="J336" s="8">
        <f>'номера продуктов'!J336</f>
        <v>302510</v>
      </c>
      <c r="K336" s="14" t="str">
        <f>'номера продуктов'!K336</f>
        <v>III-1-66-100-И-1</v>
      </c>
      <c r="L336" s="8" t="str">
        <f>'номера продуктов'!L336</f>
        <v>PB</v>
      </c>
      <c r="M336" s="8">
        <f>'номера продуктов'!M336</f>
        <v>10</v>
      </c>
      <c r="N336" s="8">
        <f>'номера продуктов'!N336</f>
        <v>90</v>
      </c>
      <c r="O336" s="8">
        <f>'номера продуктов'!O336</f>
        <v>6556</v>
      </c>
      <c r="P336" s="8" t="str">
        <f>'номера продуктов'!P336</f>
        <v>CTCL(i)22</v>
      </c>
      <c r="Q336" s="8">
        <f>'номера продуктов'!Q336</f>
        <v>22</v>
      </c>
      <c r="R336" s="11">
        <f>'номера продуктов'!R336</f>
        <v>1430</v>
      </c>
      <c r="S336" s="8" t="str">
        <f>'номера продуктов'!S336</f>
        <v>22+1</v>
      </c>
      <c r="T336" s="8">
        <f>'номера продуктов'!T336</f>
        <v>0</v>
      </c>
      <c r="U336" s="14">
        <f>'номера продуктов'!U336</f>
        <v>0</v>
      </c>
      <c r="V336" s="8">
        <f>'номера продуктов'!V336</f>
        <v>0</v>
      </c>
      <c r="W336" s="8">
        <f>'номера продуктов'!W336</f>
        <v>0</v>
      </c>
      <c r="X336" s="8">
        <f>'номера продуктов'!X336</f>
        <v>0</v>
      </c>
      <c r="Y336" s="8">
        <f>'номера продуктов'!Y336</f>
        <v>0</v>
      </c>
      <c r="Z336" s="8">
        <f>'номера продуктов'!Z336</f>
        <v>1</v>
      </c>
      <c r="AA336" s="8">
        <f>'номера продуктов'!AA336</f>
        <v>22</v>
      </c>
      <c r="AB336" s="8">
        <f>'номера продуктов'!AB336</f>
        <v>0</v>
      </c>
      <c r="AC336" s="8" t="str">
        <f>'номера продуктов'!AC336</f>
        <v>Банка стеклянная</v>
      </c>
      <c r="AD336" s="137">
        <f>'номера продуктов'!AD336</f>
        <v>0</v>
      </c>
      <c r="AE336" s="8">
        <f>'номера продуктов'!AE336</f>
        <v>0</v>
      </c>
      <c r="AF336" s="8" t="str">
        <f>'номера продуктов'!AF336</f>
        <v>ГОСТ 32130-2013</v>
      </c>
      <c r="AG336" s="8">
        <f>'номера продуктов'!AG336</f>
        <v>0</v>
      </c>
      <c r="AH336" s="13">
        <f>'номера продуктов'!AH336</f>
        <v>0</v>
      </c>
    </row>
    <row r="337" spans="1:34" ht="12.75" customHeight="1" x14ac:dyDescent="0.2">
      <c r="A337" s="8">
        <f>'номера продуктов'!A337</f>
        <v>336</v>
      </c>
      <c r="B337" s="8">
        <f>'номера продуктов'!B337</f>
        <v>11</v>
      </c>
      <c r="C337" s="14" t="str">
        <f>'номера продуктов'!C337</f>
        <v>Крепкий алкоголь</v>
      </c>
      <c r="D337" s="14" t="str">
        <f>'номера продуктов'!D337</f>
        <v>Гласс Декор</v>
      </c>
      <c r="E337" s="8" t="str">
        <f>'номера продуктов'!E337</f>
        <v>В-28-2спец-500-French</v>
      </c>
      <c r="F337" s="56">
        <f>'номера продуктов'!F337</f>
        <v>130650</v>
      </c>
      <c r="G337" s="8">
        <f>'номера продуктов'!G337</f>
        <v>11100336</v>
      </c>
      <c r="H337" s="8">
        <f>'номера продуктов'!H337</f>
        <v>500</v>
      </c>
      <c r="I337" s="14" t="str">
        <f>'номера продуктов'!I337</f>
        <v>500 мл French</v>
      </c>
      <c r="J337" s="8">
        <f>'номера продуктов'!J337</f>
        <v>130650</v>
      </c>
      <c r="K337" s="14" t="str">
        <f>'номера продуктов'!K337</f>
        <v>В-28-2спец-500-French</v>
      </c>
      <c r="L337" s="8" t="str">
        <f>'номера продуктов'!L337</f>
        <v>BB</v>
      </c>
      <c r="M337" s="8">
        <f>'номера продуктов'!M337</f>
        <v>10</v>
      </c>
      <c r="N337" s="8">
        <f>'номера продуктов'!N337</f>
        <v>550</v>
      </c>
      <c r="O337" s="8">
        <f>'номера продуктов'!O337</f>
        <v>1220</v>
      </c>
      <c r="P337" s="8" t="str">
        <f>'номера продуктов'!P337</f>
        <v>CTUP(i)4</v>
      </c>
      <c r="Q337" s="8">
        <f>'номера продуктов'!Q337</f>
        <v>4</v>
      </c>
      <c r="R337" s="11">
        <f>'номера продуктов'!R337</f>
        <v>1378</v>
      </c>
      <c r="S337" s="8">
        <f>'номера продуктов'!S337</f>
        <v>5</v>
      </c>
      <c r="T337" s="8">
        <f>'номера продуктов'!T337</f>
        <v>0</v>
      </c>
      <c r="U337" s="14">
        <f>'номера продуктов'!U337</f>
        <v>0</v>
      </c>
      <c r="V337" s="8">
        <f>'номера продуктов'!V337</f>
        <v>0</v>
      </c>
      <c r="W337" s="8">
        <f>'номера продуктов'!W337</f>
        <v>0</v>
      </c>
      <c r="X337" s="8">
        <f>'номера продуктов'!X337</f>
        <v>0</v>
      </c>
      <c r="Y337" s="8">
        <f>'номера продуктов'!Y337</f>
        <v>0</v>
      </c>
      <c r="Z337" s="8">
        <f>'номера продуктов'!Z337</f>
        <v>5</v>
      </c>
      <c r="AA337" s="8">
        <f>'номера продуктов'!AA337</f>
        <v>0</v>
      </c>
      <c r="AB337" s="8">
        <f>'номера продуктов'!AB337</f>
        <v>0</v>
      </c>
      <c r="AC337" s="8" t="str">
        <f>'номера продуктов'!AC337</f>
        <v>Бутылка стеклянная</v>
      </c>
      <c r="AD337" s="137">
        <f>'номера продуктов'!AD337</f>
        <v>0</v>
      </c>
      <c r="AE337" s="8">
        <f>'номера продуктов'!AE337</f>
        <v>0</v>
      </c>
      <c r="AF337" s="8" t="str">
        <f>'номера продуктов'!AF337</f>
        <v>ГОСТ 32131-2013</v>
      </c>
      <c r="AG337" s="8" t="str">
        <f>'номера продуктов'!AG337</f>
        <v>СТО 05073669-003-2013</v>
      </c>
      <c r="AH337" s="13">
        <f>'номера продуктов'!AH337</f>
        <v>0</v>
      </c>
    </row>
    <row r="338" spans="1:34" x14ac:dyDescent="0.2">
      <c r="A338" s="8">
        <f>'номера продуктов'!A338</f>
        <v>337</v>
      </c>
      <c r="B338" s="8">
        <f>'номера продуктов'!B338</f>
        <v>14</v>
      </c>
      <c r="C338" s="14" t="str">
        <f>'номера продуктов'!C338</f>
        <v>Пиво</v>
      </c>
      <c r="D338" s="14" t="str">
        <f>'номера продуктов'!D338</f>
        <v>Карлсберг Казахстан</v>
      </c>
      <c r="E338" s="8" t="str">
        <f>'номера продуктов'!E338</f>
        <v>КПЕ-500-Премиум</v>
      </c>
      <c r="F338" s="56">
        <f>'номера продуктов'!F338</f>
        <v>110550</v>
      </c>
      <c r="G338" s="8">
        <f>'номера продуктов'!G338</f>
        <v>14200337</v>
      </c>
      <c r="H338" s="8">
        <f>'номера продуктов'!H338</f>
        <v>500</v>
      </c>
      <c r="I338" s="14" t="str">
        <f>'номера продуктов'!I338</f>
        <v>500 мл Премиум</v>
      </c>
      <c r="J338" s="8">
        <f>'номера продуктов'!J338</f>
        <v>110550</v>
      </c>
      <c r="K338" s="14" t="str">
        <f>'номера продуктов'!K338</f>
        <v>КПЕ-500-Премиум</v>
      </c>
      <c r="L338" s="8" t="str">
        <f>'номера продуктов'!L338</f>
        <v>BB</v>
      </c>
      <c r="M338" s="8">
        <f>'номера продуктов'!M338</f>
        <v>20</v>
      </c>
      <c r="N338" s="8">
        <f>'номера продуктов'!N338</f>
        <v>355</v>
      </c>
      <c r="O338" s="8">
        <f>'номера продуктов'!O338</f>
        <v>1584</v>
      </c>
      <c r="P338" s="8" t="str">
        <f>'номера продуктов'!P338</f>
        <v>CTPL(i)6</v>
      </c>
      <c r="Q338" s="8">
        <f>'номера продуктов'!Q338</f>
        <v>6</v>
      </c>
      <c r="R338" s="11">
        <f>'номера продуктов'!R338</f>
        <v>1788</v>
      </c>
      <c r="S338" s="8" t="str">
        <f>'номера продуктов'!S338</f>
        <v>1+6</v>
      </c>
      <c r="T338" s="8">
        <f>'номера продуктов'!T338</f>
        <v>0</v>
      </c>
      <c r="U338" s="14">
        <f>'номера продуктов'!U338</f>
        <v>0</v>
      </c>
      <c r="V338" s="8">
        <f>'номера продуктов'!V338</f>
        <v>0</v>
      </c>
      <c r="W338" s="8">
        <f>'номера продуктов'!W338</f>
        <v>0</v>
      </c>
      <c r="X338" s="8">
        <f>'номера продуктов'!X338</f>
        <v>0</v>
      </c>
      <c r="Y338" s="8">
        <f>'номера продуктов'!Y338</f>
        <v>6</v>
      </c>
      <c r="Z338" s="8">
        <f>'номера продуктов'!Z338</f>
        <v>1</v>
      </c>
      <c r="AA338" s="8">
        <f>'номера продуктов'!AA338</f>
        <v>0</v>
      </c>
      <c r="AB338" s="8">
        <f>'номера продуктов'!AB338</f>
        <v>0</v>
      </c>
      <c r="AC338" s="8" t="str">
        <f>'номера продуктов'!AC338</f>
        <v>Бутылка стеклянная</v>
      </c>
      <c r="AD338" s="137">
        <f>'номера продуктов'!AD338</f>
        <v>0</v>
      </c>
      <c r="AE338" s="8">
        <f>'номера продуктов'!AE338</f>
        <v>0</v>
      </c>
      <c r="AF338" s="8" t="str">
        <f>'номера продуктов'!AF338</f>
        <v>ГОСТ 32131-2013</v>
      </c>
      <c r="AG338" s="8" t="str">
        <f>'номера продуктов'!AG338</f>
        <v>СТО 99982965-001-2008 с изменениями №1,2,3,4,5,6 от июля 2014г.</v>
      </c>
      <c r="AH338" s="13">
        <f>'номера продуктов'!AH338</f>
        <v>0</v>
      </c>
    </row>
    <row r="339" spans="1:34" s="16" customFormat="1" x14ac:dyDescent="0.2">
      <c r="A339" s="8">
        <f>'номера продуктов'!A339</f>
        <v>338</v>
      </c>
      <c r="B339" s="8">
        <f>'номера продуктов'!B339</f>
        <v>11</v>
      </c>
      <c r="C339" s="14" t="str">
        <f>'номера продуктов'!C339</f>
        <v>Крепкий алкоголь</v>
      </c>
      <c r="D339" s="14" t="str">
        <f>'номера продуктов'!D339</f>
        <v>Татспиртпром</v>
      </c>
      <c r="E339" s="8" t="str">
        <f>'номера продуктов'!E339</f>
        <v>КПМ-28спец-250-Граф</v>
      </c>
      <c r="F339" s="56">
        <f>'номера продуктов'!F339</f>
        <v>130725</v>
      </c>
      <c r="G339" s="8">
        <f>'номера продуктов'!G339</f>
        <v>11100338</v>
      </c>
      <c r="H339" s="8">
        <f>'номера продуктов'!H339</f>
        <v>250</v>
      </c>
      <c r="I339" s="14" t="str">
        <f>'номера продуктов'!I339</f>
        <v>250 мл Ледофф</v>
      </c>
      <c r="J339" s="8">
        <f>'номера продуктов'!J339</f>
        <v>130725</v>
      </c>
      <c r="K339" s="14" t="str">
        <f>'номера продуктов'!K339</f>
        <v>КПМ-28спец-250-Граф</v>
      </c>
      <c r="L339" s="8" t="str">
        <f>'номера продуктов'!L339</f>
        <v>BB</v>
      </c>
      <c r="M339" s="8">
        <f>'номера продуктов'!M339</f>
        <v>10</v>
      </c>
      <c r="N339" s="8">
        <f>'номера продуктов'!N339</f>
        <v>290</v>
      </c>
      <c r="O339" s="8">
        <f>'номера продуктов'!O339</f>
        <v>2500</v>
      </c>
      <c r="P339" s="8" t="str">
        <f>'номера продуктов'!P339</f>
        <v>CTUP(i)5</v>
      </c>
      <c r="Q339" s="8">
        <f>'номера продуктов'!Q339</f>
        <v>5</v>
      </c>
      <c r="R339" s="11">
        <f>'номера продуктов'!R339</f>
        <v>1364</v>
      </c>
      <c r="S339" s="8">
        <f>'номера продуктов'!S339</f>
        <v>6</v>
      </c>
      <c r="T339" s="8">
        <f>'номера продуктов'!T339</f>
        <v>0</v>
      </c>
      <c r="U339" s="14">
        <f>'номера продуктов'!U339</f>
        <v>0</v>
      </c>
      <c r="V339" s="8">
        <f>'номера продуктов'!V339</f>
        <v>0</v>
      </c>
      <c r="W339" s="8">
        <f>'номера продуктов'!W339</f>
        <v>0</v>
      </c>
      <c r="X339" s="8">
        <f>'номера продуктов'!X339</f>
        <v>0</v>
      </c>
      <c r="Y339" s="8">
        <f>'номера продуктов'!Y339</f>
        <v>0</v>
      </c>
      <c r="Z339" s="8">
        <f>'номера продуктов'!Z339</f>
        <v>6</v>
      </c>
      <c r="AA339" s="8">
        <f>'номера продуктов'!AA339</f>
        <v>0</v>
      </c>
      <c r="AB339" s="8">
        <f>'номера продуктов'!AB339</f>
        <v>0</v>
      </c>
      <c r="AC339" s="8" t="str">
        <f>'номера продуктов'!AC339</f>
        <v>Бутылка стеклянная</v>
      </c>
      <c r="AD339" s="137">
        <f>'номера продуктов'!AD339</f>
        <v>0</v>
      </c>
      <c r="AE339" s="8">
        <f>'номера продуктов'!AE339</f>
        <v>0</v>
      </c>
      <c r="AF339" s="8" t="str">
        <f>'номера продуктов'!AF339</f>
        <v>ГОСТ 32131-2013</v>
      </c>
      <c r="AG339" s="8" t="str">
        <f>'номера продуктов'!AG339</f>
        <v>СТО 99982965-001-2008 с изменениями №1,2,3,4,5,6 от июля 2014г.</v>
      </c>
      <c r="AH339" s="13">
        <f>'номера продуктов'!AH339</f>
        <v>0</v>
      </c>
    </row>
    <row r="340" spans="1:34" s="16" customFormat="1" x14ac:dyDescent="0.2">
      <c r="A340" s="8">
        <f>'номера продуктов'!A340</f>
        <v>339</v>
      </c>
      <c r="B340" s="8">
        <f>'номера продуктов'!B340</f>
        <v>14</v>
      </c>
      <c r="C340" s="14" t="str">
        <f>'номера продуктов'!C340</f>
        <v>Пиво</v>
      </c>
      <c r="D340" s="14" t="str">
        <f>'номера продуктов'!D340</f>
        <v>Эфес Казахстан</v>
      </c>
      <c r="E340" s="8" t="str">
        <f>'номера продуктов'!E340</f>
        <v>КПНв-500-Кружка</v>
      </c>
      <c r="F340" s="56">
        <f>'номера продуктов'!F340</f>
        <v>130050</v>
      </c>
      <c r="G340" s="8">
        <f>'номера продуктов'!G340</f>
        <v>14100339</v>
      </c>
      <c r="H340" s="8">
        <f>'номера продуктов'!H340</f>
        <v>500</v>
      </c>
      <c r="I340" s="14" t="str">
        <f>'номера продуктов'!I340</f>
        <v>500 мл Кружка свежего</v>
      </c>
      <c r="J340" s="8">
        <f>'номера продуктов'!J340</f>
        <v>130050</v>
      </c>
      <c r="K340" s="14" t="str">
        <f>'номера продуктов'!K340</f>
        <v>КПНв-500-Кружка</v>
      </c>
      <c r="L340" s="8" t="str">
        <f>'номера продуктов'!L340</f>
        <v>NNPB</v>
      </c>
      <c r="M340" s="8">
        <f>'номера продуктов'!M340</f>
        <v>10</v>
      </c>
      <c r="N340" s="8">
        <f>'номера продуктов'!N340</f>
        <v>290</v>
      </c>
      <c r="O340" s="8">
        <f>'номера продуктов'!O340</f>
        <v>1350</v>
      </c>
      <c r="P340" s="8" t="str">
        <f>'номера продуктов'!P340</f>
        <v>CTPL(i)6</v>
      </c>
      <c r="Q340" s="8">
        <f>'номера продуктов'!Q340</f>
        <v>6</v>
      </c>
      <c r="R340" s="11">
        <f>'номера продуктов'!R340</f>
        <v>1463</v>
      </c>
      <c r="S340" s="8" t="str">
        <f>'номера продуктов'!S340</f>
        <v>6+1</v>
      </c>
      <c r="T340" s="8">
        <f>'номера продуктов'!T340</f>
        <v>0</v>
      </c>
      <c r="U340" s="14">
        <f>'номера продуктов'!U340</f>
        <v>0</v>
      </c>
      <c r="V340" s="8">
        <f>'номера продуктов'!V340</f>
        <v>0</v>
      </c>
      <c r="W340" s="8">
        <f>'номера продуктов'!W340</f>
        <v>0</v>
      </c>
      <c r="X340" s="8">
        <f>'номера продуктов'!X340</f>
        <v>0</v>
      </c>
      <c r="Y340" s="8">
        <f>'номера продуктов'!Y340</f>
        <v>6</v>
      </c>
      <c r="Z340" s="8">
        <f>'номера продуктов'!Z340</f>
        <v>1</v>
      </c>
      <c r="AA340" s="8">
        <f>'номера продуктов'!AA340</f>
        <v>0</v>
      </c>
      <c r="AB340" s="8">
        <f>'номера продуктов'!AB340</f>
        <v>0</v>
      </c>
      <c r="AC340" s="8" t="str">
        <f>'номера продуктов'!AC340</f>
        <v>Бутылка стеклянная</v>
      </c>
      <c r="AD340" s="137">
        <f>'номера продуктов'!AD340</f>
        <v>0</v>
      </c>
      <c r="AE340" s="8">
        <f>'номера продуктов'!AE340</f>
        <v>0</v>
      </c>
      <c r="AF340" s="8" t="str">
        <f>'номера продуктов'!AF340</f>
        <v>ГОСТ 32131-2013</v>
      </c>
      <c r="AG340" s="8" t="str">
        <f>'номера продуктов'!AG340</f>
        <v>СТО 99982965-001-2008 с изменениями №1,2,3,4,5,6 от июля 2014г.</v>
      </c>
      <c r="AH340" s="13">
        <f>'номера продуктов'!AH340</f>
        <v>0</v>
      </c>
    </row>
    <row r="341" spans="1:34" s="16" customFormat="1" x14ac:dyDescent="0.2">
      <c r="A341" s="8">
        <f>'номера продуктов'!A341</f>
        <v>340</v>
      </c>
      <c r="B341" s="8">
        <f>'номера продуктов'!B341</f>
        <v>14</v>
      </c>
      <c r="C341" s="14" t="str">
        <f>'номера продуктов'!C341</f>
        <v>Пиво</v>
      </c>
      <c r="D341" s="14" t="str">
        <f>'номера продуктов'!D341</f>
        <v>Эфес Казахстан</v>
      </c>
      <c r="E341" s="8" t="str">
        <f>'номера продуктов'!E341</f>
        <v>КПНв-500-Кружка</v>
      </c>
      <c r="F341" s="56">
        <f>'номера продуктов'!F341</f>
        <v>130050</v>
      </c>
      <c r="G341" s="8">
        <f>'номера продуктов'!G341</f>
        <v>14100340</v>
      </c>
      <c r="H341" s="8">
        <f>'номера продуктов'!H341</f>
        <v>500</v>
      </c>
      <c r="I341" s="14" t="str">
        <f>'номера продуктов'!I341</f>
        <v>500 мл Кружка свежего</v>
      </c>
      <c r="J341" s="8">
        <f>'номера продуктов'!J341</f>
        <v>130050</v>
      </c>
      <c r="K341" s="14" t="str">
        <f>'номера продуктов'!K341</f>
        <v>КПНв-500-Кружка</v>
      </c>
      <c r="L341" s="8" t="str">
        <f>'номера продуктов'!L341</f>
        <v>NNPB</v>
      </c>
      <c r="M341" s="8">
        <f>'номера продуктов'!M341</f>
        <v>10</v>
      </c>
      <c r="N341" s="8">
        <f>'номера продуктов'!N341</f>
        <v>290</v>
      </c>
      <c r="O341" s="8">
        <f>'номера продуктов'!O341</f>
        <v>1800</v>
      </c>
      <c r="P341" s="8" t="str">
        <f>'номера продуктов'!P341</f>
        <v>CTPL(i)8</v>
      </c>
      <c r="Q341" s="8">
        <f>'номера продуктов'!Q341</f>
        <v>8</v>
      </c>
      <c r="R341" s="11">
        <f>'номера продуктов'!R341</f>
        <v>1899</v>
      </c>
      <c r="S341" s="8" t="str">
        <f>'номера продуктов'!S341</f>
        <v>8+1</v>
      </c>
      <c r="T341" s="8">
        <f>'номера продуктов'!T341</f>
        <v>0</v>
      </c>
      <c r="U341" s="14">
        <f>'номера продуктов'!U341</f>
        <v>0</v>
      </c>
      <c r="V341" s="8">
        <f>'номера продуктов'!V341</f>
        <v>0</v>
      </c>
      <c r="W341" s="8">
        <f>'номера продуктов'!W341</f>
        <v>0</v>
      </c>
      <c r="X341" s="8">
        <f>'номера продуктов'!X341</f>
        <v>0</v>
      </c>
      <c r="Y341" s="8">
        <f>'номера продуктов'!Y341</f>
        <v>8</v>
      </c>
      <c r="Z341" s="8">
        <f>'номера продуктов'!Z341</f>
        <v>1</v>
      </c>
      <c r="AA341" s="8">
        <f>'номера продуктов'!AA341</f>
        <v>0</v>
      </c>
      <c r="AB341" s="8">
        <f>'номера продуктов'!AB341</f>
        <v>0</v>
      </c>
      <c r="AC341" s="8" t="str">
        <f>'номера продуктов'!AC341</f>
        <v>Бутылка стеклянная</v>
      </c>
      <c r="AD341" s="137">
        <f>'номера продуктов'!AD341</f>
        <v>0</v>
      </c>
      <c r="AE341" s="8">
        <f>'номера продуктов'!AE341</f>
        <v>0</v>
      </c>
      <c r="AF341" s="8" t="str">
        <f>'номера продуктов'!AF341</f>
        <v>ГОСТ 32131-2013</v>
      </c>
      <c r="AG341" s="8" t="str">
        <f>'номера продуктов'!AG341</f>
        <v>СТО 99982965-001-2008 с изменениями №1,2,3,4,5,6 от июля 2014г.</v>
      </c>
      <c r="AH341" s="13">
        <f>'номера продуктов'!AH341</f>
        <v>0</v>
      </c>
    </row>
    <row r="342" spans="1:34" s="16" customFormat="1" x14ac:dyDescent="0.2">
      <c r="A342" s="8">
        <f>'номера продуктов'!A342</f>
        <v>341</v>
      </c>
      <c r="B342" s="8">
        <f>'номера продуктов'!B342</f>
        <v>14</v>
      </c>
      <c r="C342" s="14" t="str">
        <f>'номера продуктов'!C342</f>
        <v>Пиво</v>
      </c>
      <c r="D342" s="14" t="str">
        <f>'номера продуктов'!D342</f>
        <v>Эфес Казахстан</v>
      </c>
      <c r="E342" s="8" t="str">
        <f>'номера продуктов'!E342</f>
        <v>КПНв-500-Кружка</v>
      </c>
      <c r="F342" s="56">
        <f>'номера продуктов'!F342</f>
        <v>130050</v>
      </c>
      <c r="G342" s="8">
        <f>'номера продуктов'!G342</f>
        <v>14100341</v>
      </c>
      <c r="H342" s="8">
        <f>'номера продуктов'!H342</f>
        <v>500</v>
      </c>
      <c r="I342" s="14" t="str">
        <f>'номера продуктов'!I342</f>
        <v>500 мл Кружка свежего</v>
      </c>
      <c r="J342" s="8">
        <f>'номера продуктов'!J342</f>
        <v>130050</v>
      </c>
      <c r="K342" s="14" t="str">
        <f>'номера продуктов'!K342</f>
        <v>КПНв-500-Кружка</v>
      </c>
      <c r="L342" s="8" t="str">
        <f>'номера продуктов'!L342</f>
        <v>NNPB</v>
      </c>
      <c r="M342" s="8">
        <f>'номера продуктов'!M342</f>
        <v>10</v>
      </c>
      <c r="N342" s="8">
        <f>'номера продуктов'!N342</f>
        <v>290</v>
      </c>
      <c r="O342" s="8">
        <f>'номера продуктов'!O342</f>
        <v>2025</v>
      </c>
      <c r="P342" s="8" t="str">
        <f>'номера продуктов'!P342</f>
        <v>CTPL(i)9</v>
      </c>
      <c r="Q342" s="8">
        <f>'номера продуктов'!Q342</f>
        <v>9</v>
      </c>
      <c r="R342" s="11">
        <f>'номера продуктов'!R342</f>
        <v>2116</v>
      </c>
      <c r="S342" s="8" t="str">
        <f>'номера продуктов'!S342</f>
        <v>9+1</v>
      </c>
      <c r="T342" s="8">
        <f>'номера продуктов'!T342</f>
        <v>0</v>
      </c>
      <c r="U342" s="14">
        <f>'номера продуктов'!U342</f>
        <v>0</v>
      </c>
      <c r="V342" s="8">
        <f>'номера продуктов'!V342</f>
        <v>0</v>
      </c>
      <c r="W342" s="8">
        <f>'номера продуктов'!W342</f>
        <v>0</v>
      </c>
      <c r="X342" s="8">
        <f>'номера продуктов'!X342</f>
        <v>0</v>
      </c>
      <c r="Y342" s="8">
        <f>'номера продуктов'!Y342</f>
        <v>9</v>
      </c>
      <c r="Z342" s="8">
        <f>'номера продуктов'!Z342</f>
        <v>1</v>
      </c>
      <c r="AA342" s="8">
        <f>'номера продуктов'!AA342</f>
        <v>0</v>
      </c>
      <c r="AB342" s="8">
        <f>'номера продуктов'!AB342</f>
        <v>0</v>
      </c>
      <c r="AC342" s="8" t="str">
        <f>'номера продуктов'!AC342</f>
        <v>Бутылка стеклянная</v>
      </c>
      <c r="AD342" s="137">
        <f>'номера продуктов'!AD342</f>
        <v>0</v>
      </c>
      <c r="AE342" s="8">
        <f>'номера продуктов'!AE342</f>
        <v>0</v>
      </c>
      <c r="AF342" s="8" t="str">
        <f>'номера продуктов'!AF342</f>
        <v>ГОСТ 32131-2013</v>
      </c>
      <c r="AG342" s="8" t="str">
        <f>'номера продуктов'!AG342</f>
        <v>СТО 99982965-001-2008 с изменениями №1,2,3,4,5,6 от июля 2014г.</v>
      </c>
      <c r="AH342" s="13">
        <f>'номера продуктов'!AH342</f>
        <v>0</v>
      </c>
    </row>
    <row r="343" spans="1:34" s="16" customFormat="1" x14ac:dyDescent="0.2">
      <c r="A343" s="8">
        <f>'номера продуктов'!A343</f>
        <v>342</v>
      </c>
      <c r="B343" s="8">
        <f>'номера продуктов'!B343</f>
        <v>14</v>
      </c>
      <c r="C343" s="14" t="str">
        <f>'номера продуктов'!C343</f>
        <v>Пиво</v>
      </c>
      <c r="D343" s="14" t="str">
        <f>'номера продуктов'!D343</f>
        <v>Эфес Казахстан</v>
      </c>
      <c r="E343" s="8" t="str">
        <f>'номера продуктов'!E343</f>
        <v>КПНв-500-Кружка</v>
      </c>
      <c r="F343" s="56">
        <f>'номера продуктов'!F343</f>
        <v>130050</v>
      </c>
      <c r="G343" s="8">
        <f>'номера продуктов'!G343</f>
        <v>14300342</v>
      </c>
      <c r="H343" s="8">
        <f>'номера продуктов'!H343</f>
        <v>500</v>
      </c>
      <c r="I343" s="14" t="str">
        <f>'номера продуктов'!I343</f>
        <v>500 мл Кружка свежего</v>
      </c>
      <c r="J343" s="8">
        <f>'номера продуктов'!J343</f>
        <v>130050</v>
      </c>
      <c r="K343" s="14" t="str">
        <f>'номера продуктов'!K343</f>
        <v>КПНв-500-Кружка</v>
      </c>
      <c r="L343" s="8" t="str">
        <f>'номера продуктов'!L343</f>
        <v>NNPB</v>
      </c>
      <c r="M343" s="8">
        <f>'номера продуктов'!M343</f>
        <v>30</v>
      </c>
      <c r="N343" s="8">
        <f>'номера продуктов'!N343</f>
        <v>290</v>
      </c>
      <c r="O343" s="8">
        <f>'номера продуктов'!O343</f>
        <v>1125</v>
      </c>
      <c r="P343" s="8" t="str">
        <f>'номера продуктов'!P343</f>
        <v>CTPL(i)5</v>
      </c>
      <c r="Q343" s="8">
        <f>'номера продуктов'!Q343</f>
        <v>5</v>
      </c>
      <c r="R343" s="11">
        <f>'номера продуктов'!R343</f>
        <v>1246</v>
      </c>
      <c r="S343" s="8" t="str">
        <f>'номера продуктов'!S343</f>
        <v>5+1</v>
      </c>
      <c r="T343" s="8">
        <f>'номера продуктов'!T343</f>
        <v>0</v>
      </c>
      <c r="U343" s="14">
        <f>'номера продуктов'!U343</f>
        <v>0</v>
      </c>
      <c r="V343" s="8">
        <f>'номера продуктов'!V343</f>
        <v>0</v>
      </c>
      <c r="W343" s="8">
        <f>'номера продуктов'!W343</f>
        <v>0</v>
      </c>
      <c r="X343" s="8">
        <f>'номера продуктов'!X343</f>
        <v>0</v>
      </c>
      <c r="Y343" s="8">
        <f>'номера продуктов'!Y343</f>
        <v>5</v>
      </c>
      <c r="Z343" s="8">
        <f>'номера продуктов'!Z343</f>
        <v>1</v>
      </c>
      <c r="AA343" s="8">
        <f>'номера продуктов'!AA343</f>
        <v>0</v>
      </c>
      <c r="AB343" s="8">
        <f>'номера продуктов'!AB343</f>
        <v>0</v>
      </c>
      <c r="AC343" s="8" t="str">
        <f>'номера продуктов'!AC343</f>
        <v>Бутылка стеклянная</v>
      </c>
      <c r="AD343" s="137">
        <f>'номера продуктов'!AD343</f>
        <v>0</v>
      </c>
      <c r="AE343" s="8">
        <f>'номера продуктов'!AE343</f>
        <v>0</v>
      </c>
      <c r="AF343" s="8" t="str">
        <f>'номера продуктов'!AF343</f>
        <v>ГОСТ 32131-2013</v>
      </c>
      <c r="AG343" s="8" t="str">
        <f>'номера продуктов'!AG343</f>
        <v>СТО 99982965-001-2008 с изменениями №1,2,3,4,5,6 от июля 2014г.</v>
      </c>
      <c r="AH343" s="13">
        <f>'номера продуктов'!AH343</f>
        <v>0</v>
      </c>
    </row>
    <row r="344" spans="1:34" s="16" customFormat="1" x14ac:dyDescent="0.2">
      <c r="A344" s="8">
        <f>'номера продуктов'!A344</f>
        <v>343</v>
      </c>
      <c r="B344" s="8">
        <f>'номера продуктов'!B344</f>
        <v>14</v>
      </c>
      <c r="C344" s="14" t="str">
        <f>'номера продуктов'!C344</f>
        <v>Пиво</v>
      </c>
      <c r="D344" s="14" t="str">
        <f>'номера продуктов'!D344</f>
        <v>Эфес Казахстан</v>
      </c>
      <c r="E344" s="8" t="str">
        <f>'номера продуктов'!E344</f>
        <v>КПНв-500-Кружка</v>
      </c>
      <c r="F344" s="56">
        <f>'номера продуктов'!F344</f>
        <v>130050</v>
      </c>
      <c r="G344" s="8">
        <f>'номера продуктов'!G344</f>
        <v>14300343</v>
      </c>
      <c r="H344" s="8">
        <f>'номера продуктов'!H344</f>
        <v>500</v>
      </c>
      <c r="I344" s="14" t="str">
        <f>'номера продуктов'!I344</f>
        <v>500 мл Кружка свежего</v>
      </c>
      <c r="J344" s="8">
        <f>'номера продуктов'!J344</f>
        <v>130050</v>
      </c>
      <c r="K344" s="14" t="str">
        <f>'номера продуктов'!K344</f>
        <v>КПНв-500-Кружка</v>
      </c>
      <c r="L344" s="8" t="str">
        <f>'номера продуктов'!L344</f>
        <v>NNPB</v>
      </c>
      <c r="M344" s="8">
        <f>'номера продуктов'!M344</f>
        <v>30</v>
      </c>
      <c r="N344" s="8">
        <f>'номера продуктов'!N344</f>
        <v>290</v>
      </c>
      <c r="O344" s="8">
        <f>'номера продуктов'!O344</f>
        <v>1350</v>
      </c>
      <c r="P344" s="8" t="str">
        <f>'номера продуктов'!P344</f>
        <v>CTPL(i)6</v>
      </c>
      <c r="Q344" s="8">
        <f>'номера продуктов'!Q344</f>
        <v>6</v>
      </c>
      <c r="R344" s="11">
        <f>'номера продуктов'!R344</f>
        <v>1463</v>
      </c>
      <c r="S344" s="8" t="str">
        <f>'номера продуктов'!S344</f>
        <v>6+1</v>
      </c>
      <c r="T344" s="8">
        <f>'номера продуктов'!T344</f>
        <v>0</v>
      </c>
      <c r="U344" s="14">
        <f>'номера продуктов'!U344</f>
        <v>0</v>
      </c>
      <c r="V344" s="8">
        <f>'номера продуктов'!V344</f>
        <v>0</v>
      </c>
      <c r="W344" s="8">
        <f>'номера продуктов'!W344</f>
        <v>0</v>
      </c>
      <c r="X344" s="8">
        <f>'номера продуктов'!X344</f>
        <v>0</v>
      </c>
      <c r="Y344" s="8">
        <f>'номера продуктов'!Y344</f>
        <v>6</v>
      </c>
      <c r="Z344" s="8">
        <f>'номера продуктов'!Z344</f>
        <v>1</v>
      </c>
      <c r="AA344" s="8">
        <f>'номера продуктов'!AA344</f>
        <v>0</v>
      </c>
      <c r="AB344" s="8">
        <f>'номера продуктов'!AB344</f>
        <v>0</v>
      </c>
      <c r="AC344" s="8" t="str">
        <f>'номера продуктов'!AC344</f>
        <v>Бутылка стеклянная</v>
      </c>
      <c r="AD344" s="137">
        <f>'номера продуктов'!AD344</f>
        <v>0</v>
      </c>
      <c r="AE344" s="8">
        <f>'номера продуктов'!AE344</f>
        <v>0</v>
      </c>
      <c r="AF344" s="8" t="str">
        <f>'номера продуктов'!AF344</f>
        <v>ГОСТ 32131-2013</v>
      </c>
      <c r="AG344" s="8" t="str">
        <f>'номера продуктов'!AG344</f>
        <v>СТО 99982965-001-2008 с изменениями №1,2,3,4,5,6 от июля 2014г.</v>
      </c>
      <c r="AH344" s="13">
        <f>'номера продуктов'!AH344</f>
        <v>0</v>
      </c>
    </row>
    <row r="345" spans="1:34" s="16" customFormat="1" x14ac:dyDescent="0.2">
      <c r="A345" s="8">
        <f>'номера продуктов'!A345</f>
        <v>344</v>
      </c>
      <c r="B345" s="8">
        <f>'номера продуктов'!B345</f>
        <v>14</v>
      </c>
      <c r="C345" s="14" t="str">
        <f>'номера продуктов'!C345</f>
        <v>Пиво</v>
      </c>
      <c r="D345" s="14" t="str">
        <f>'номера продуктов'!D345</f>
        <v>Эфес Казахстан</v>
      </c>
      <c r="E345" s="8" t="str">
        <f>'номера продуктов'!E345</f>
        <v>КПНв-500-Кружка</v>
      </c>
      <c r="F345" s="56">
        <f>'номера продуктов'!F345</f>
        <v>130050</v>
      </c>
      <c r="G345" s="8">
        <f>'номера продуктов'!G345</f>
        <v>14300344</v>
      </c>
      <c r="H345" s="8">
        <f>'номера продуктов'!H345</f>
        <v>500</v>
      </c>
      <c r="I345" s="14" t="str">
        <f>'номера продуктов'!I345</f>
        <v>500 мл Кружка свежего</v>
      </c>
      <c r="J345" s="8">
        <f>'номера продуктов'!J345</f>
        <v>130050</v>
      </c>
      <c r="K345" s="14" t="str">
        <f>'номера продуктов'!K345</f>
        <v>КПНв-500-Кружка</v>
      </c>
      <c r="L345" s="8" t="str">
        <f>'номера продуктов'!L345</f>
        <v>NNPB</v>
      </c>
      <c r="M345" s="8">
        <f>'номера продуктов'!M345</f>
        <v>30</v>
      </c>
      <c r="N345" s="8">
        <f>'номера продуктов'!N345</f>
        <v>290</v>
      </c>
      <c r="O345" s="8">
        <f>'номера продуктов'!O345</f>
        <v>1800</v>
      </c>
      <c r="P345" s="8" t="str">
        <f>'номера продуктов'!P345</f>
        <v>CTPL(i)8</v>
      </c>
      <c r="Q345" s="8">
        <f>'номера продуктов'!Q345</f>
        <v>8</v>
      </c>
      <c r="R345" s="11">
        <f>'номера продуктов'!R345</f>
        <v>1899</v>
      </c>
      <c r="S345" s="8" t="str">
        <f>'номера продуктов'!S345</f>
        <v>8+1</v>
      </c>
      <c r="T345" s="8">
        <f>'номера продуктов'!T345</f>
        <v>0</v>
      </c>
      <c r="U345" s="14">
        <f>'номера продуктов'!U345</f>
        <v>0</v>
      </c>
      <c r="V345" s="8">
        <f>'номера продуктов'!V345</f>
        <v>0</v>
      </c>
      <c r="W345" s="8">
        <f>'номера продуктов'!W345</f>
        <v>0</v>
      </c>
      <c r="X345" s="8">
        <f>'номера продуктов'!X345</f>
        <v>0</v>
      </c>
      <c r="Y345" s="8">
        <f>'номера продуктов'!Y345</f>
        <v>8</v>
      </c>
      <c r="Z345" s="8">
        <f>'номера продуктов'!Z345</f>
        <v>1</v>
      </c>
      <c r="AA345" s="8">
        <f>'номера продуктов'!AA345</f>
        <v>0</v>
      </c>
      <c r="AB345" s="8">
        <f>'номера продуктов'!AB345</f>
        <v>0</v>
      </c>
      <c r="AC345" s="8" t="str">
        <f>'номера продуктов'!AC345</f>
        <v>Бутылка стеклянная</v>
      </c>
      <c r="AD345" s="137">
        <f>'номера продуктов'!AD345</f>
        <v>0</v>
      </c>
      <c r="AE345" s="8">
        <f>'номера продуктов'!AE345</f>
        <v>0</v>
      </c>
      <c r="AF345" s="8" t="str">
        <f>'номера продуктов'!AF345</f>
        <v>ГОСТ 32131-2013</v>
      </c>
      <c r="AG345" s="8" t="str">
        <f>'номера продуктов'!AG345</f>
        <v>СТО 99982965-001-2008 с изменениями №1,2,3,4,5,6 от июля 2014г.</v>
      </c>
      <c r="AH345" s="13">
        <f>'номера продуктов'!AH345</f>
        <v>0</v>
      </c>
    </row>
    <row r="346" spans="1:34" s="16" customFormat="1" x14ac:dyDescent="0.2">
      <c r="A346" s="8">
        <f>'номера продуктов'!A346</f>
        <v>345</v>
      </c>
      <c r="B346" s="8">
        <f>'номера продуктов'!B346</f>
        <v>14</v>
      </c>
      <c r="C346" s="14" t="str">
        <f>'номера продуктов'!C346</f>
        <v>Пиво</v>
      </c>
      <c r="D346" s="14" t="str">
        <f>'номера продуктов'!D346</f>
        <v>Эфес Казахстан</v>
      </c>
      <c r="E346" s="8" t="str">
        <f>'номера продуктов'!E346</f>
        <v>КПНв-500-Кружка</v>
      </c>
      <c r="F346" s="56">
        <f>'номера продуктов'!F346</f>
        <v>130050</v>
      </c>
      <c r="G346" s="8">
        <f>'номера продуктов'!G346</f>
        <v>14300345</v>
      </c>
      <c r="H346" s="8">
        <f>'номера продуктов'!H346</f>
        <v>500</v>
      </c>
      <c r="I346" s="14" t="str">
        <f>'номера продуктов'!I346</f>
        <v>500 мл Кружка свежего</v>
      </c>
      <c r="J346" s="8">
        <f>'номера продуктов'!J346</f>
        <v>130050</v>
      </c>
      <c r="K346" s="14" t="str">
        <f>'номера продуктов'!K346</f>
        <v>КПНв-500-Кружка</v>
      </c>
      <c r="L346" s="8" t="str">
        <f>'номера продуктов'!L346</f>
        <v>NNPB</v>
      </c>
      <c r="M346" s="8">
        <f>'номера продуктов'!M346</f>
        <v>30</v>
      </c>
      <c r="N346" s="8">
        <f>'номера продуктов'!N346</f>
        <v>290</v>
      </c>
      <c r="O346" s="8">
        <f>'номера продуктов'!O346</f>
        <v>2025</v>
      </c>
      <c r="P346" s="8" t="str">
        <f>'номера продуктов'!P346</f>
        <v>CTPL(i)9</v>
      </c>
      <c r="Q346" s="8">
        <f>'номера продуктов'!Q346</f>
        <v>9</v>
      </c>
      <c r="R346" s="11">
        <f>'номера продуктов'!R346</f>
        <v>2116</v>
      </c>
      <c r="S346" s="8" t="str">
        <f>'номера продуктов'!S346</f>
        <v>9+1</v>
      </c>
      <c r="T346" s="8">
        <f>'номера продуктов'!T346</f>
        <v>0</v>
      </c>
      <c r="U346" s="14">
        <f>'номера продуктов'!U346</f>
        <v>0</v>
      </c>
      <c r="V346" s="8">
        <f>'номера продуктов'!V346</f>
        <v>0</v>
      </c>
      <c r="W346" s="8">
        <f>'номера продуктов'!W346</f>
        <v>0</v>
      </c>
      <c r="X346" s="8">
        <f>'номера продуктов'!X346</f>
        <v>0</v>
      </c>
      <c r="Y346" s="8">
        <f>'номера продуктов'!Y346</f>
        <v>9</v>
      </c>
      <c r="Z346" s="8">
        <f>'номера продуктов'!Z346</f>
        <v>1</v>
      </c>
      <c r="AA346" s="8">
        <f>'номера продуктов'!AA346</f>
        <v>0</v>
      </c>
      <c r="AB346" s="8">
        <f>'номера продуктов'!AB346</f>
        <v>0</v>
      </c>
      <c r="AC346" s="8" t="str">
        <f>'номера продуктов'!AC346</f>
        <v>Бутылка стеклянная</v>
      </c>
      <c r="AD346" s="137">
        <f>'номера продуктов'!AD346</f>
        <v>0</v>
      </c>
      <c r="AE346" s="8">
        <f>'номера продуктов'!AE346</f>
        <v>0</v>
      </c>
      <c r="AF346" s="8" t="str">
        <f>'номера продуктов'!AF346</f>
        <v>ГОСТ 32131-2013</v>
      </c>
      <c r="AG346" s="8" t="str">
        <f>'номера продуктов'!AG346</f>
        <v>СТО 99982965-001-2008 с изменениями №1,2,3,4,5,6 от июля 2014г.</v>
      </c>
      <c r="AH346" s="13">
        <f>'номера продуктов'!AH346</f>
        <v>0</v>
      </c>
    </row>
    <row r="347" spans="1:34" s="16" customFormat="1" x14ac:dyDescent="0.2">
      <c r="A347" s="8">
        <f>'номера продуктов'!A347</f>
        <v>346</v>
      </c>
      <c r="B347" s="8">
        <f>'номера продуктов'!B347</f>
        <v>14</v>
      </c>
      <c r="C347" s="14" t="str">
        <f>'номера продуктов'!C347</f>
        <v>Пиво</v>
      </c>
      <c r="D347" s="14" t="str">
        <f>'номера продуктов'!D347</f>
        <v>Эфес Казахстан</v>
      </c>
      <c r="E347" s="8" t="str">
        <f>'номера продуктов'!E347</f>
        <v>КПНв-500-БМО</v>
      </c>
      <c r="F347" s="56">
        <f>'номера продуктов'!F347</f>
        <v>130150</v>
      </c>
      <c r="G347" s="8">
        <f>'номера продуктов'!G347</f>
        <v>14200346</v>
      </c>
      <c r="H347" s="8">
        <f>'номера продуктов'!H347</f>
        <v>500</v>
      </c>
      <c r="I347" s="14" t="str">
        <f>'номера продуктов'!I347</f>
        <v>500 мл БМО</v>
      </c>
      <c r="J347" s="8">
        <f>'номера продуктов'!J347</f>
        <v>130150</v>
      </c>
      <c r="K347" s="14" t="str">
        <f>'номера продуктов'!K347</f>
        <v>КПНв-500-БМО</v>
      </c>
      <c r="L347" s="8" t="str">
        <f>'номера продуктов'!L347</f>
        <v>NNPB</v>
      </c>
      <c r="M347" s="8">
        <f>'номера продуктов'!M347</f>
        <v>20</v>
      </c>
      <c r="N347" s="8">
        <f>'номера продуктов'!N347</f>
        <v>285</v>
      </c>
      <c r="O347" s="8">
        <f>'номера продуктов'!O347</f>
        <v>1350</v>
      </c>
      <c r="P347" s="8" t="str">
        <f>'номера продуктов'!P347</f>
        <v>CTPL(i)6</v>
      </c>
      <c r="Q347" s="8">
        <f>'номера продуктов'!Q347</f>
        <v>6</v>
      </c>
      <c r="R347" s="11">
        <f>'номера продуктов'!R347</f>
        <v>1530</v>
      </c>
      <c r="S347" s="8" t="str">
        <f>'номера продуктов'!S347</f>
        <v>6+1</v>
      </c>
      <c r="T347" s="8">
        <f>'номера продуктов'!T347</f>
        <v>0</v>
      </c>
      <c r="U347" s="14">
        <f>'номера продуктов'!U347</f>
        <v>0</v>
      </c>
      <c r="V347" s="8">
        <f>'номера продуктов'!V347</f>
        <v>0</v>
      </c>
      <c r="W347" s="8">
        <f>'номера продуктов'!W347</f>
        <v>0</v>
      </c>
      <c r="X347" s="8">
        <f>'номера продуктов'!X347</f>
        <v>0</v>
      </c>
      <c r="Y347" s="8">
        <f>'номера продуктов'!Y347</f>
        <v>6</v>
      </c>
      <c r="Z347" s="8">
        <f>'номера продуктов'!Z347</f>
        <v>1</v>
      </c>
      <c r="AA347" s="8">
        <f>'номера продуктов'!AA347</f>
        <v>0</v>
      </c>
      <c r="AB347" s="8">
        <f>'номера продуктов'!AB347</f>
        <v>0</v>
      </c>
      <c r="AC347" s="8" t="str">
        <f>'номера продуктов'!AC347</f>
        <v>Бутылка стеклянная</v>
      </c>
      <c r="AD347" s="137">
        <f>'номера продуктов'!AD347</f>
        <v>0</v>
      </c>
      <c r="AE347" s="8">
        <f>'номера продуктов'!AE347</f>
        <v>0</v>
      </c>
      <c r="AF347" s="8" t="str">
        <f>'номера продуктов'!AF347</f>
        <v>ГОСТ 32131-2013</v>
      </c>
      <c r="AG347" s="8" t="str">
        <f>'номера продуктов'!AG347</f>
        <v>СТО 99982965-001-2008 с изменениями №1,2,3,4,5,6 от июля 2014г.</v>
      </c>
      <c r="AH347" s="13">
        <f>'номера продуктов'!AH347</f>
        <v>0</v>
      </c>
    </row>
    <row r="348" spans="1:34" s="16" customFormat="1" x14ac:dyDescent="0.2">
      <c r="A348" s="8">
        <f>'номера продуктов'!A348</f>
        <v>347</v>
      </c>
      <c r="B348" s="8">
        <f>'номера продуктов'!B348</f>
        <v>14</v>
      </c>
      <c r="C348" s="14" t="str">
        <f>'номера продуктов'!C348</f>
        <v>Пиво</v>
      </c>
      <c r="D348" s="14" t="str">
        <f>'номера продуктов'!D348</f>
        <v>Эфес Казахстан</v>
      </c>
      <c r="E348" s="8" t="str">
        <f>'номера продуктов'!E348</f>
        <v>КПНв-500-БМО</v>
      </c>
      <c r="F348" s="56">
        <f>'номера продуктов'!F348</f>
        <v>130150</v>
      </c>
      <c r="G348" s="8">
        <f>'номера продуктов'!G348</f>
        <v>14200347</v>
      </c>
      <c r="H348" s="8">
        <f>'номера продуктов'!H348</f>
        <v>500</v>
      </c>
      <c r="I348" s="14" t="str">
        <f>'номера продуктов'!I348</f>
        <v>500 мл БМО</v>
      </c>
      <c r="J348" s="8">
        <f>'номера продуктов'!J348</f>
        <v>130150</v>
      </c>
      <c r="K348" s="14" t="str">
        <f>'номера продуктов'!K348</f>
        <v>КПНв-500-БМО</v>
      </c>
      <c r="L348" s="8" t="str">
        <f>'номера продуктов'!L348</f>
        <v>NNPB</v>
      </c>
      <c r="M348" s="8">
        <f>'номера продуктов'!M348</f>
        <v>20</v>
      </c>
      <c r="N348" s="8">
        <f>'номера продуктов'!N348</f>
        <v>285</v>
      </c>
      <c r="O348" s="8">
        <f>'номера продуктов'!O348</f>
        <v>1575</v>
      </c>
      <c r="P348" s="8" t="str">
        <f>'номера продуктов'!P348</f>
        <v>CTPL(i)7</v>
      </c>
      <c r="Q348" s="8">
        <f>'номера продуктов'!Q348</f>
        <v>7</v>
      </c>
      <c r="R348" s="11">
        <f>'номера продуктов'!R348</f>
        <v>1758</v>
      </c>
      <c r="S348" s="8" t="str">
        <f>'номера продуктов'!S348</f>
        <v>7+1</v>
      </c>
      <c r="T348" s="8">
        <f>'номера продуктов'!T348</f>
        <v>0</v>
      </c>
      <c r="U348" s="14">
        <f>'номера продуктов'!U348</f>
        <v>0</v>
      </c>
      <c r="V348" s="8">
        <f>'номера продуктов'!V348</f>
        <v>0</v>
      </c>
      <c r="W348" s="8">
        <f>'номера продуктов'!W348</f>
        <v>0</v>
      </c>
      <c r="X348" s="8">
        <f>'номера продуктов'!X348</f>
        <v>0</v>
      </c>
      <c r="Y348" s="8">
        <f>'номера продуктов'!Y348</f>
        <v>7</v>
      </c>
      <c r="Z348" s="8">
        <f>'номера продуктов'!Z348</f>
        <v>1</v>
      </c>
      <c r="AA348" s="8">
        <f>'номера продуктов'!AA348</f>
        <v>0</v>
      </c>
      <c r="AB348" s="8">
        <f>'номера продуктов'!AB348</f>
        <v>0</v>
      </c>
      <c r="AC348" s="8" t="str">
        <f>'номера продуктов'!AC348</f>
        <v>Бутылка стеклянная</v>
      </c>
      <c r="AD348" s="137">
        <f>'номера продуктов'!AD348</f>
        <v>0</v>
      </c>
      <c r="AE348" s="8">
        <f>'номера продуктов'!AE348</f>
        <v>0</v>
      </c>
      <c r="AF348" s="8" t="str">
        <f>'номера продуктов'!AF348</f>
        <v>ГОСТ 32131-2013</v>
      </c>
      <c r="AG348" s="8" t="str">
        <f>'номера продуктов'!AG348</f>
        <v>СТО 99982965-001-2008 с изменениями №1,2,3,4,5,6 от июля 2014г.</v>
      </c>
      <c r="AH348" s="13">
        <f>'номера продуктов'!AH348</f>
        <v>0</v>
      </c>
    </row>
    <row r="349" spans="1:34" s="16" customFormat="1" x14ac:dyDescent="0.2">
      <c r="A349" s="8">
        <f>'номера продуктов'!A349</f>
        <v>348</v>
      </c>
      <c r="B349" s="8">
        <f>'номера продуктов'!B349</f>
        <v>14</v>
      </c>
      <c r="C349" s="14" t="str">
        <f>'номера продуктов'!C349</f>
        <v>Пиво</v>
      </c>
      <c r="D349" s="14" t="str">
        <f>'номера продуктов'!D349</f>
        <v>Эфес Казахстан</v>
      </c>
      <c r="E349" s="8" t="str">
        <f>'номера продуктов'!E349</f>
        <v>КПНв-500-БМО</v>
      </c>
      <c r="F349" s="56">
        <f>'номера продуктов'!F349</f>
        <v>130150</v>
      </c>
      <c r="G349" s="8">
        <f>'номера продуктов'!G349</f>
        <v>14200348</v>
      </c>
      <c r="H349" s="8">
        <f>'номера продуктов'!H349</f>
        <v>500</v>
      </c>
      <c r="I349" s="14" t="str">
        <f>'номера продуктов'!I349</f>
        <v>500 мл БМО</v>
      </c>
      <c r="J349" s="8">
        <f>'номера продуктов'!J349</f>
        <v>130150</v>
      </c>
      <c r="K349" s="14" t="str">
        <f>'номера продуктов'!K349</f>
        <v>КПНв-500-БМО</v>
      </c>
      <c r="L349" s="8" t="str">
        <f>'номера продуктов'!L349</f>
        <v>NNPB</v>
      </c>
      <c r="M349" s="8">
        <f>'номера продуктов'!M349</f>
        <v>20</v>
      </c>
      <c r="N349" s="8">
        <f>'номера продуктов'!N349</f>
        <v>285</v>
      </c>
      <c r="O349" s="8">
        <f>'номера продуктов'!O349</f>
        <v>1800</v>
      </c>
      <c r="P349" s="8" t="str">
        <f>'номера продуктов'!P349</f>
        <v>CTPL(i)8</v>
      </c>
      <c r="Q349" s="8">
        <f>'номера продуктов'!Q349</f>
        <v>8</v>
      </c>
      <c r="R349" s="11">
        <f>'номера продуктов'!R349</f>
        <v>2003</v>
      </c>
      <c r="S349" s="8" t="str">
        <f>'номера продуктов'!S349</f>
        <v>8+1</v>
      </c>
      <c r="T349" s="8">
        <f>'номера продуктов'!T349</f>
        <v>0</v>
      </c>
      <c r="U349" s="14">
        <f>'номера продуктов'!U349</f>
        <v>0</v>
      </c>
      <c r="V349" s="8">
        <f>'номера продуктов'!V349</f>
        <v>0</v>
      </c>
      <c r="W349" s="8">
        <f>'номера продуктов'!W349</f>
        <v>0</v>
      </c>
      <c r="X349" s="8">
        <f>'номера продуктов'!X349</f>
        <v>0</v>
      </c>
      <c r="Y349" s="8">
        <f>'номера продуктов'!Y349</f>
        <v>8</v>
      </c>
      <c r="Z349" s="8">
        <f>'номера продуктов'!Z349</f>
        <v>1</v>
      </c>
      <c r="AA349" s="8">
        <f>'номера продуктов'!AA349</f>
        <v>0</v>
      </c>
      <c r="AB349" s="8">
        <f>'номера продуктов'!AB349</f>
        <v>0</v>
      </c>
      <c r="AC349" s="8" t="str">
        <f>'номера продуктов'!AC349</f>
        <v>Бутылка стеклянная</v>
      </c>
      <c r="AD349" s="137">
        <f>'номера продуктов'!AD349</f>
        <v>0</v>
      </c>
      <c r="AE349" s="8">
        <f>'номера продуктов'!AE349</f>
        <v>0</v>
      </c>
      <c r="AF349" s="8" t="str">
        <f>'номера продуктов'!AF349</f>
        <v>ГОСТ 32131-2013</v>
      </c>
      <c r="AG349" s="8" t="str">
        <f>'номера продуктов'!AG349</f>
        <v>СТО 99982965-001-2008 с изменениями №1,2,3,4,5,6 от июля 2014г.</v>
      </c>
      <c r="AH349" s="13">
        <f>'номера продуктов'!AH349</f>
        <v>0</v>
      </c>
    </row>
    <row r="350" spans="1:34" s="16" customFormat="1" x14ac:dyDescent="0.2">
      <c r="A350" s="8">
        <f>'номера продуктов'!A350</f>
        <v>349</v>
      </c>
      <c r="B350" s="8">
        <f>'номера продуктов'!B350</f>
        <v>14</v>
      </c>
      <c r="C350" s="14" t="str">
        <f>'номера продуктов'!C350</f>
        <v>Пиво</v>
      </c>
      <c r="D350" s="14" t="str">
        <f>'номера продуктов'!D350</f>
        <v>Эфес Казахстан</v>
      </c>
      <c r="E350" s="8" t="str">
        <f>'номера продуктов'!E350</f>
        <v>КПНв-500-БМО</v>
      </c>
      <c r="F350" s="56">
        <f>'номера продуктов'!F350</f>
        <v>130150</v>
      </c>
      <c r="G350" s="8">
        <f>'номера продуктов'!G350</f>
        <v>14200349</v>
      </c>
      <c r="H350" s="8">
        <f>'номера продуктов'!H350</f>
        <v>500</v>
      </c>
      <c r="I350" s="14" t="str">
        <f>'номера продуктов'!I350</f>
        <v>500 мл БМО</v>
      </c>
      <c r="J350" s="8">
        <f>'номера продуктов'!J350</f>
        <v>130150</v>
      </c>
      <c r="K350" s="14" t="str">
        <f>'номера продуктов'!K350</f>
        <v>КПНв-500-БМО</v>
      </c>
      <c r="L350" s="8" t="str">
        <f>'номера продуктов'!L350</f>
        <v>NNPB</v>
      </c>
      <c r="M350" s="8">
        <f>'номера продуктов'!M350</f>
        <v>20</v>
      </c>
      <c r="N350" s="8">
        <f>'номера продуктов'!N350</f>
        <v>285</v>
      </c>
      <c r="O350" s="8">
        <f>'номера продуктов'!O350</f>
        <v>2025</v>
      </c>
      <c r="P350" s="8" t="str">
        <f>'номера продуктов'!P350</f>
        <v>CTPL(i)9</v>
      </c>
      <c r="Q350" s="8">
        <f>'номера продуктов'!Q350</f>
        <v>9</v>
      </c>
      <c r="R350" s="11">
        <f>'номера продуктов'!R350</f>
        <v>2212</v>
      </c>
      <c r="S350" s="8" t="str">
        <f>'номера продуктов'!S350</f>
        <v>9+1</v>
      </c>
      <c r="T350" s="8">
        <f>'номера продуктов'!T350</f>
        <v>0</v>
      </c>
      <c r="U350" s="14">
        <f>'номера продуктов'!U350</f>
        <v>0</v>
      </c>
      <c r="V350" s="8">
        <f>'номера продуктов'!V350</f>
        <v>0</v>
      </c>
      <c r="W350" s="8">
        <f>'номера продуктов'!W350</f>
        <v>0</v>
      </c>
      <c r="X350" s="8">
        <f>'номера продуктов'!X350</f>
        <v>0</v>
      </c>
      <c r="Y350" s="8">
        <f>'номера продуктов'!Y350</f>
        <v>9</v>
      </c>
      <c r="Z350" s="8">
        <f>'номера продуктов'!Z350</f>
        <v>1</v>
      </c>
      <c r="AA350" s="8">
        <f>'номера продуктов'!AA350</f>
        <v>0</v>
      </c>
      <c r="AB350" s="8">
        <f>'номера продуктов'!AB350</f>
        <v>0</v>
      </c>
      <c r="AC350" s="8" t="str">
        <f>'номера продуктов'!AC350</f>
        <v>Бутылка стеклянная</v>
      </c>
      <c r="AD350" s="137">
        <f>'номера продуктов'!AD350</f>
        <v>0</v>
      </c>
      <c r="AE350" s="8">
        <f>'номера продуктов'!AE350</f>
        <v>0</v>
      </c>
      <c r="AF350" s="8" t="str">
        <f>'номера продуктов'!AF350</f>
        <v>ГОСТ 32131-2013</v>
      </c>
      <c r="AG350" s="8" t="str">
        <f>'номера продуктов'!AG350</f>
        <v>СТО 99982965-001-2008 с изменениями №1,2,3,4,5,6 от июля 2014г.</v>
      </c>
      <c r="AH350" s="13">
        <f>'номера продуктов'!AH350</f>
        <v>0</v>
      </c>
    </row>
    <row r="351" spans="1:34" s="16" customFormat="1" x14ac:dyDescent="0.2">
      <c r="A351" s="8">
        <f>'номера продуктов'!A351</f>
        <v>350</v>
      </c>
      <c r="B351" s="8">
        <f>'номера продуктов'!B351</f>
        <v>14</v>
      </c>
      <c r="C351" s="14" t="str">
        <f>'номера продуктов'!C351</f>
        <v>Пиво</v>
      </c>
      <c r="D351" s="14" t="str">
        <f>'номера продуктов'!D351</f>
        <v>Эфес Казахстан</v>
      </c>
      <c r="E351" s="8" t="str">
        <f>'номера продуктов'!E351</f>
        <v>КПНв-500-БМО</v>
      </c>
      <c r="F351" s="56">
        <f>'номера продуктов'!F351</f>
        <v>130150</v>
      </c>
      <c r="G351" s="8">
        <f>'номера продуктов'!G351</f>
        <v>14100350</v>
      </c>
      <c r="H351" s="8">
        <f>'номера продуктов'!H351</f>
        <v>500</v>
      </c>
      <c r="I351" s="14" t="str">
        <f>'номера продуктов'!I351</f>
        <v>500 мл БМО</v>
      </c>
      <c r="J351" s="8">
        <f>'номера продуктов'!J351</f>
        <v>130150</v>
      </c>
      <c r="K351" s="14" t="str">
        <f>'номера продуктов'!K351</f>
        <v>КПНв-500-БМО</v>
      </c>
      <c r="L351" s="8" t="str">
        <f>'номера продуктов'!L351</f>
        <v>NNPB</v>
      </c>
      <c r="M351" s="8">
        <f>'номера продуктов'!M351</f>
        <v>10</v>
      </c>
      <c r="N351" s="8">
        <f>'номера продуктов'!N351</f>
        <v>285</v>
      </c>
      <c r="O351" s="8">
        <f>'номера продуктов'!O351</f>
        <v>1125</v>
      </c>
      <c r="P351" s="8" t="str">
        <f>'номера продуктов'!P351</f>
        <v>CTPL(i)5</v>
      </c>
      <c r="Q351" s="8">
        <f>'номера продуктов'!Q351</f>
        <v>5</v>
      </c>
      <c r="R351" s="11">
        <f>'номера продуктов'!R351</f>
        <v>1301</v>
      </c>
      <c r="S351" s="8" t="str">
        <f>'номера продуктов'!S351</f>
        <v>5+1</v>
      </c>
      <c r="T351" s="8">
        <f>'номера продуктов'!T351</f>
        <v>0</v>
      </c>
      <c r="U351" s="14">
        <f>'номера продуктов'!U351</f>
        <v>0</v>
      </c>
      <c r="V351" s="8">
        <f>'номера продуктов'!V351</f>
        <v>0</v>
      </c>
      <c r="W351" s="8">
        <f>'номера продуктов'!W351</f>
        <v>0</v>
      </c>
      <c r="X351" s="8">
        <f>'номера продуктов'!X351</f>
        <v>0</v>
      </c>
      <c r="Y351" s="8">
        <f>'номера продуктов'!Y351</f>
        <v>5</v>
      </c>
      <c r="Z351" s="8">
        <f>'номера продуктов'!Z351</f>
        <v>1</v>
      </c>
      <c r="AA351" s="8">
        <f>'номера продуктов'!AA351</f>
        <v>0</v>
      </c>
      <c r="AB351" s="8">
        <f>'номера продуктов'!AB351</f>
        <v>0</v>
      </c>
      <c r="AC351" s="8" t="str">
        <f>'номера продуктов'!AC351</f>
        <v>Бутылка стеклянная</v>
      </c>
      <c r="AD351" s="137">
        <f>'номера продуктов'!AD351</f>
        <v>0</v>
      </c>
      <c r="AE351" s="8">
        <f>'номера продуктов'!AE351</f>
        <v>0</v>
      </c>
      <c r="AF351" s="8" t="str">
        <f>'номера продуктов'!AF351</f>
        <v>ГОСТ 32131-2013</v>
      </c>
      <c r="AG351" s="8" t="str">
        <f>'номера продуктов'!AG351</f>
        <v>СТО 99982965-001-2008 с изменениями №1,2,3,4,5,6 от июля 2014г.</v>
      </c>
      <c r="AH351" s="13">
        <f>'номера продуктов'!AH351</f>
        <v>0</v>
      </c>
    </row>
    <row r="352" spans="1:34" s="16" customFormat="1" x14ac:dyDescent="0.2">
      <c r="A352" s="8">
        <f>'номера продуктов'!A352</f>
        <v>351</v>
      </c>
      <c r="B352" s="8">
        <f>'номера продуктов'!B352</f>
        <v>14</v>
      </c>
      <c r="C352" s="14" t="str">
        <f>'номера продуктов'!C352</f>
        <v>Пиво</v>
      </c>
      <c r="D352" s="14" t="str">
        <f>'номера продуктов'!D352</f>
        <v>Эфес Казахстан</v>
      </c>
      <c r="E352" s="8" t="str">
        <f>'номера продуктов'!E352</f>
        <v>КПНв-500-БМО</v>
      </c>
      <c r="F352" s="56">
        <f>'номера продуктов'!F352</f>
        <v>130150</v>
      </c>
      <c r="G352" s="8">
        <f>'номера продуктов'!G352</f>
        <v>14100351</v>
      </c>
      <c r="H352" s="8">
        <f>'номера продуктов'!H352</f>
        <v>500</v>
      </c>
      <c r="I352" s="14" t="str">
        <f>'номера продуктов'!I352</f>
        <v>500 мл БМО</v>
      </c>
      <c r="J352" s="8">
        <f>'номера продуктов'!J352</f>
        <v>130150</v>
      </c>
      <c r="K352" s="14" t="str">
        <f>'номера продуктов'!K352</f>
        <v>КПНв-500-БМО</v>
      </c>
      <c r="L352" s="8" t="str">
        <f>'номера продуктов'!L352</f>
        <v>NNPB</v>
      </c>
      <c r="M352" s="8">
        <f>'номера продуктов'!M352</f>
        <v>10</v>
      </c>
      <c r="N352" s="8">
        <f>'номера продуктов'!N352</f>
        <v>285</v>
      </c>
      <c r="O352" s="8">
        <f>'номера продуктов'!O352</f>
        <v>1350</v>
      </c>
      <c r="P352" s="8" t="str">
        <f>'номера продуктов'!P352</f>
        <v>CTPL(i)6</v>
      </c>
      <c r="Q352" s="8">
        <f>'номера продуктов'!Q352</f>
        <v>6</v>
      </c>
      <c r="R352" s="11">
        <f>'номера продуктов'!R352</f>
        <v>1530</v>
      </c>
      <c r="S352" s="8" t="str">
        <f>'номера продуктов'!S352</f>
        <v>6+1</v>
      </c>
      <c r="T352" s="8">
        <f>'номера продуктов'!T352</f>
        <v>0</v>
      </c>
      <c r="U352" s="14">
        <f>'номера продуктов'!U352</f>
        <v>0</v>
      </c>
      <c r="V352" s="8">
        <f>'номера продуктов'!V352</f>
        <v>0</v>
      </c>
      <c r="W352" s="8">
        <f>'номера продуктов'!W352</f>
        <v>0</v>
      </c>
      <c r="X352" s="8">
        <f>'номера продуктов'!X352</f>
        <v>0</v>
      </c>
      <c r="Y352" s="8">
        <f>'номера продуктов'!Y352</f>
        <v>6</v>
      </c>
      <c r="Z352" s="8">
        <f>'номера продуктов'!Z352</f>
        <v>1</v>
      </c>
      <c r="AA352" s="8">
        <f>'номера продуктов'!AA352</f>
        <v>0</v>
      </c>
      <c r="AB352" s="8">
        <f>'номера продуктов'!AB352</f>
        <v>0</v>
      </c>
      <c r="AC352" s="8" t="str">
        <f>'номера продуктов'!AC352</f>
        <v>Бутылка стеклянная</v>
      </c>
      <c r="AD352" s="137">
        <f>'номера продуктов'!AD352</f>
        <v>0</v>
      </c>
      <c r="AE352" s="8">
        <f>'номера продуктов'!AE352</f>
        <v>0</v>
      </c>
      <c r="AF352" s="8" t="str">
        <f>'номера продуктов'!AF352</f>
        <v>ГОСТ 32131-2013</v>
      </c>
      <c r="AG352" s="8" t="str">
        <f>'номера продуктов'!AG352</f>
        <v>СТО 99982965-001-2008 с изменениями №1,2,3,4,5,6 от июля 2014г.</v>
      </c>
      <c r="AH352" s="13">
        <f>'номера продуктов'!AH352</f>
        <v>0</v>
      </c>
    </row>
    <row r="353" spans="1:34" s="16" customFormat="1" x14ac:dyDescent="0.2">
      <c r="A353" s="8">
        <f>'номера продуктов'!A353</f>
        <v>352</v>
      </c>
      <c r="B353" s="8">
        <f>'номера продуктов'!B353</f>
        <v>14</v>
      </c>
      <c r="C353" s="14" t="str">
        <f>'номера продуктов'!C353</f>
        <v>Пиво</v>
      </c>
      <c r="D353" s="14" t="str">
        <f>'номера продуктов'!D353</f>
        <v>Эфес Казахстан</v>
      </c>
      <c r="E353" s="8" t="str">
        <f>'номера продуктов'!E353</f>
        <v>КПНв-500-БМО</v>
      </c>
      <c r="F353" s="56">
        <f>'номера продуктов'!F353</f>
        <v>130150</v>
      </c>
      <c r="G353" s="8">
        <f>'номера продуктов'!G353</f>
        <v>14100352</v>
      </c>
      <c r="H353" s="8">
        <f>'номера продуктов'!H353</f>
        <v>500</v>
      </c>
      <c r="I353" s="14" t="str">
        <f>'номера продуктов'!I353</f>
        <v>500 мл БМО</v>
      </c>
      <c r="J353" s="8">
        <f>'номера продуктов'!J353</f>
        <v>130150</v>
      </c>
      <c r="K353" s="14" t="str">
        <f>'номера продуктов'!K353</f>
        <v>КПНв-500-БМО</v>
      </c>
      <c r="L353" s="8" t="str">
        <f>'номера продуктов'!L353</f>
        <v>NNPB</v>
      </c>
      <c r="M353" s="8">
        <f>'номера продуктов'!M353</f>
        <v>10</v>
      </c>
      <c r="N353" s="8">
        <f>'номера продуктов'!N353</f>
        <v>285</v>
      </c>
      <c r="O353" s="8">
        <f>'номера продуктов'!O353</f>
        <v>1575</v>
      </c>
      <c r="P353" s="8" t="str">
        <f>'номера продуктов'!P353</f>
        <v>CTPL(i)7</v>
      </c>
      <c r="Q353" s="8">
        <f>'номера продуктов'!Q353</f>
        <v>7</v>
      </c>
      <c r="R353" s="11">
        <f>'номера продуктов'!R353</f>
        <v>1758</v>
      </c>
      <c r="S353" s="8" t="str">
        <f>'номера продуктов'!S353</f>
        <v>7+1</v>
      </c>
      <c r="T353" s="8">
        <f>'номера продуктов'!T353</f>
        <v>0</v>
      </c>
      <c r="U353" s="14">
        <f>'номера продуктов'!U353</f>
        <v>0</v>
      </c>
      <c r="V353" s="8">
        <f>'номера продуктов'!V353</f>
        <v>0</v>
      </c>
      <c r="W353" s="8">
        <f>'номера продуктов'!W353</f>
        <v>0</v>
      </c>
      <c r="X353" s="8">
        <f>'номера продуктов'!X353</f>
        <v>0</v>
      </c>
      <c r="Y353" s="8">
        <f>'номера продуктов'!Y353</f>
        <v>7</v>
      </c>
      <c r="Z353" s="8">
        <f>'номера продуктов'!Z353</f>
        <v>1</v>
      </c>
      <c r="AA353" s="8">
        <f>'номера продуктов'!AA353</f>
        <v>0</v>
      </c>
      <c r="AB353" s="8">
        <f>'номера продуктов'!AB353</f>
        <v>0</v>
      </c>
      <c r="AC353" s="8" t="str">
        <f>'номера продуктов'!AC353</f>
        <v>Бутылка стеклянная</v>
      </c>
      <c r="AD353" s="137">
        <f>'номера продуктов'!AD353</f>
        <v>0</v>
      </c>
      <c r="AE353" s="8">
        <f>'номера продуктов'!AE353</f>
        <v>0</v>
      </c>
      <c r="AF353" s="8" t="str">
        <f>'номера продуктов'!AF353</f>
        <v>ГОСТ 32131-2013</v>
      </c>
      <c r="AG353" s="8" t="str">
        <f>'номера продуктов'!AG353</f>
        <v>СТО 99982965-001-2008 с изменениями №1,2,3,4,5,6 от июля 2014г.</v>
      </c>
      <c r="AH353" s="13">
        <f>'номера продуктов'!AH353</f>
        <v>0</v>
      </c>
    </row>
    <row r="354" spans="1:34" s="16" customFormat="1" x14ac:dyDescent="0.2">
      <c r="A354" s="8">
        <f>'номера продуктов'!A354</f>
        <v>353</v>
      </c>
      <c r="B354" s="8">
        <f>'номера продуктов'!B354</f>
        <v>14</v>
      </c>
      <c r="C354" s="14" t="str">
        <f>'номера продуктов'!C354</f>
        <v>Пиво</v>
      </c>
      <c r="D354" s="14" t="str">
        <f>'номера продуктов'!D354</f>
        <v>Эфес Казахстан</v>
      </c>
      <c r="E354" s="8" t="str">
        <f>'номера продуктов'!E354</f>
        <v>КПНв-500-БМО</v>
      </c>
      <c r="F354" s="56">
        <f>'номера продуктов'!F354</f>
        <v>130150</v>
      </c>
      <c r="G354" s="8">
        <f>'номера продуктов'!G354</f>
        <v>14100353</v>
      </c>
      <c r="H354" s="8">
        <f>'номера продуктов'!H354</f>
        <v>500</v>
      </c>
      <c r="I354" s="14" t="str">
        <f>'номера продуктов'!I354</f>
        <v>500 мл БМО</v>
      </c>
      <c r="J354" s="8">
        <f>'номера продуктов'!J354</f>
        <v>130150</v>
      </c>
      <c r="K354" s="14" t="str">
        <f>'номера продуктов'!K354</f>
        <v>КПНв-500-БМО</v>
      </c>
      <c r="L354" s="8" t="str">
        <f>'номера продуктов'!L354</f>
        <v>NNPB</v>
      </c>
      <c r="M354" s="8">
        <f>'номера продуктов'!M354</f>
        <v>10</v>
      </c>
      <c r="N354" s="8">
        <f>'номера продуктов'!N354</f>
        <v>285</v>
      </c>
      <c r="O354" s="8">
        <f>'номера продуктов'!O354</f>
        <v>1800</v>
      </c>
      <c r="P354" s="8" t="str">
        <f>'номера продуктов'!P354</f>
        <v>CTPL(i)8</v>
      </c>
      <c r="Q354" s="8">
        <f>'номера продуктов'!Q354</f>
        <v>8</v>
      </c>
      <c r="R354" s="11">
        <f>'номера продуктов'!R354</f>
        <v>2003</v>
      </c>
      <c r="S354" s="8" t="str">
        <f>'номера продуктов'!S354</f>
        <v>8+1</v>
      </c>
      <c r="T354" s="8">
        <f>'номера продуктов'!T354</f>
        <v>0</v>
      </c>
      <c r="U354" s="14">
        <f>'номера продуктов'!U354</f>
        <v>0</v>
      </c>
      <c r="V354" s="8">
        <f>'номера продуктов'!V354</f>
        <v>0</v>
      </c>
      <c r="W354" s="8">
        <f>'номера продуктов'!W354</f>
        <v>0</v>
      </c>
      <c r="X354" s="8">
        <f>'номера продуктов'!X354</f>
        <v>0</v>
      </c>
      <c r="Y354" s="8">
        <f>'номера продуктов'!Y354</f>
        <v>8</v>
      </c>
      <c r="Z354" s="8">
        <f>'номера продуктов'!Z354</f>
        <v>1</v>
      </c>
      <c r="AA354" s="8">
        <f>'номера продуктов'!AA354</f>
        <v>0</v>
      </c>
      <c r="AB354" s="8">
        <f>'номера продуктов'!AB354</f>
        <v>0</v>
      </c>
      <c r="AC354" s="8" t="str">
        <f>'номера продуктов'!AC354</f>
        <v>Бутылка стеклянная</v>
      </c>
      <c r="AD354" s="137">
        <f>'номера продуктов'!AD354</f>
        <v>0</v>
      </c>
      <c r="AE354" s="8">
        <f>'номера продуктов'!AE354</f>
        <v>0</v>
      </c>
      <c r="AF354" s="8" t="str">
        <f>'номера продуктов'!AF354</f>
        <v>ГОСТ 32131-2013</v>
      </c>
      <c r="AG354" s="8" t="str">
        <f>'номера продуктов'!AG354</f>
        <v>СТО 99982965-001-2008 с изменениями №1,2,3,4,5,6 от июля 2014г.</v>
      </c>
      <c r="AH354" s="13">
        <f>'номера продуктов'!AH354</f>
        <v>0</v>
      </c>
    </row>
    <row r="355" spans="1:34" s="16" customFormat="1" x14ac:dyDescent="0.2">
      <c r="A355" s="8">
        <f>'номера продуктов'!A355</f>
        <v>354</v>
      </c>
      <c r="B355" s="8">
        <f>'номера продуктов'!B355</f>
        <v>14</v>
      </c>
      <c r="C355" s="14" t="str">
        <f>'номера продуктов'!C355</f>
        <v>Пиво</v>
      </c>
      <c r="D355" s="14" t="str">
        <f>'номера продуктов'!D355</f>
        <v>Эфес Казахстан</v>
      </c>
      <c r="E355" s="8" t="str">
        <f>'номера продуктов'!E355</f>
        <v>КПНв-500-БМО</v>
      </c>
      <c r="F355" s="56">
        <f>'номера продуктов'!F355</f>
        <v>130150</v>
      </c>
      <c r="G355" s="8">
        <f>'номера продуктов'!G355</f>
        <v>14100354</v>
      </c>
      <c r="H355" s="8">
        <f>'номера продуктов'!H355</f>
        <v>500</v>
      </c>
      <c r="I355" s="14" t="str">
        <f>'номера продуктов'!I355</f>
        <v>500 мл БМО</v>
      </c>
      <c r="J355" s="8">
        <f>'номера продуктов'!J355</f>
        <v>130150</v>
      </c>
      <c r="K355" s="14" t="str">
        <f>'номера продуктов'!K355</f>
        <v>КПНв-500-БМО</v>
      </c>
      <c r="L355" s="8" t="str">
        <f>'номера продуктов'!L355</f>
        <v>NNPB</v>
      </c>
      <c r="M355" s="8">
        <f>'номера продуктов'!M355</f>
        <v>10</v>
      </c>
      <c r="N355" s="8">
        <f>'номера продуктов'!N355</f>
        <v>285</v>
      </c>
      <c r="O355" s="8">
        <f>'номера продуктов'!O355</f>
        <v>2025</v>
      </c>
      <c r="P355" s="8" t="str">
        <f>'номера продуктов'!P355</f>
        <v>CTPL(i)9</v>
      </c>
      <c r="Q355" s="8">
        <f>'номера продуктов'!Q355</f>
        <v>9</v>
      </c>
      <c r="R355" s="11">
        <f>'номера продуктов'!R355</f>
        <v>2212</v>
      </c>
      <c r="S355" s="8" t="str">
        <f>'номера продуктов'!S355</f>
        <v>9+1</v>
      </c>
      <c r="T355" s="8">
        <f>'номера продуктов'!T355</f>
        <v>0</v>
      </c>
      <c r="U355" s="14">
        <f>'номера продуктов'!U355</f>
        <v>0</v>
      </c>
      <c r="V355" s="8">
        <f>'номера продуктов'!V355</f>
        <v>0</v>
      </c>
      <c r="W355" s="8">
        <f>'номера продуктов'!W355</f>
        <v>0</v>
      </c>
      <c r="X355" s="8">
        <f>'номера продуктов'!X355</f>
        <v>0</v>
      </c>
      <c r="Y355" s="8">
        <f>'номера продуктов'!Y355</f>
        <v>9</v>
      </c>
      <c r="Z355" s="8">
        <f>'номера продуктов'!Z355</f>
        <v>1</v>
      </c>
      <c r="AA355" s="8">
        <f>'номера продуктов'!AA355</f>
        <v>0</v>
      </c>
      <c r="AB355" s="8">
        <f>'номера продуктов'!AB355</f>
        <v>0</v>
      </c>
      <c r="AC355" s="8" t="str">
        <f>'номера продуктов'!AC355</f>
        <v>Бутылка стеклянная</v>
      </c>
      <c r="AD355" s="137">
        <f>'номера продуктов'!AD355</f>
        <v>0</v>
      </c>
      <c r="AE355" s="8">
        <f>'номера продуктов'!AE355</f>
        <v>0</v>
      </c>
      <c r="AF355" s="8" t="str">
        <f>'номера продуктов'!AF355</f>
        <v>ГОСТ 32131-2013</v>
      </c>
      <c r="AG355" s="8" t="str">
        <f>'номера продуктов'!AG355</f>
        <v>СТО 99982965-001-2008 с изменениями №1,2,3,4,5,6 от июля 2014г.</v>
      </c>
      <c r="AH355" s="13">
        <f>'номера продуктов'!AH355</f>
        <v>0</v>
      </c>
    </row>
    <row r="356" spans="1:34" s="16" customFormat="1" x14ac:dyDescent="0.2">
      <c r="A356" s="8">
        <f>'номера продуктов'!A356</f>
        <v>355</v>
      </c>
      <c r="B356" s="8">
        <f>'номера продуктов'!B356</f>
        <v>14</v>
      </c>
      <c r="C356" s="14" t="str">
        <f>'номера продуктов'!C356</f>
        <v>Пиво</v>
      </c>
      <c r="D356" s="14" t="str">
        <f>'номера продуктов'!D356</f>
        <v>Эфес Казахстан</v>
      </c>
      <c r="E356" s="8" t="str">
        <f>'номера продуктов'!E356</f>
        <v>КПНв-500-БМО</v>
      </c>
      <c r="F356" s="56">
        <f>'номера продуктов'!F356</f>
        <v>130150</v>
      </c>
      <c r="G356" s="8">
        <f>'номера продуктов'!G356</f>
        <v>14300355</v>
      </c>
      <c r="H356" s="8">
        <f>'номера продуктов'!H356</f>
        <v>500</v>
      </c>
      <c r="I356" s="14" t="str">
        <f>'номера продуктов'!I356</f>
        <v>500 мл БМО</v>
      </c>
      <c r="J356" s="8">
        <f>'номера продуктов'!J356</f>
        <v>130150</v>
      </c>
      <c r="K356" s="14" t="str">
        <f>'номера продуктов'!K356</f>
        <v>КПНв-500-БМО</v>
      </c>
      <c r="L356" s="8" t="str">
        <f>'номера продуктов'!L356</f>
        <v>NNPB</v>
      </c>
      <c r="M356" s="8">
        <f>'номера продуктов'!M356</f>
        <v>30</v>
      </c>
      <c r="N356" s="8">
        <f>'номера продуктов'!N356</f>
        <v>285</v>
      </c>
      <c r="O356" s="8">
        <f>'номера продуктов'!O356</f>
        <v>1125</v>
      </c>
      <c r="P356" s="8" t="str">
        <f>'номера продуктов'!P356</f>
        <v>CTPL(i)5</v>
      </c>
      <c r="Q356" s="8">
        <f>'номера продуктов'!Q356</f>
        <v>5</v>
      </c>
      <c r="R356" s="11">
        <f>'номера продуктов'!R356</f>
        <v>1301</v>
      </c>
      <c r="S356" s="8" t="str">
        <f>'номера продуктов'!S356</f>
        <v>5+1</v>
      </c>
      <c r="T356" s="8">
        <f>'номера продуктов'!T356</f>
        <v>0</v>
      </c>
      <c r="U356" s="14">
        <f>'номера продуктов'!U356</f>
        <v>0</v>
      </c>
      <c r="V356" s="8">
        <f>'номера продуктов'!V356</f>
        <v>0</v>
      </c>
      <c r="W356" s="8">
        <f>'номера продуктов'!W356</f>
        <v>0</v>
      </c>
      <c r="X356" s="8">
        <f>'номера продуктов'!X356</f>
        <v>0</v>
      </c>
      <c r="Y356" s="8">
        <f>'номера продуктов'!Y356</f>
        <v>5</v>
      </c>
      <c r="Z356" s="8">
        <f>'номера продуктов'!Z356</f>
        <v>1</v>
      </c>
      <c r="AA356" s="8">
        <f>'номера продуктов'!AA356</f>
        <v>0</v>
      </c>
      <c r="AB356" s="8">
        <f>'номера продуктов'!AB356</f>
        <v>0</v>
      </c>
      <c r="AC356" s="8" t="str">
        <f>'номера продуктов'!AC356</f>
        <v>Бутылка стеклянная</v>
      </c>
      <c r="AD356" s="137">
        <f>'номера продуктов'!AD356</f>
        <v>0</v>
      </c>
      <c r="AE356" s="8">
        <f>'номера продуктов'!AE356</f>
        <v>0</v>
      </c>
      <c r="AF356" s="8" t="str">
        <f>'номера продуктов'!AF356</f>
        <v>ГОСТ 32131-2013</v>
      </c>
      <c r="AG356" s="8" t="str">
        <f>'номера продуктов'!AG356</f>
        <v>СТО 99982965-001-2008 с изменениями №1,2,3,4,5,6 от июля 2014г.</v>
      </c>
      <c r="AH356" s="13">
        <f>'номера продуктов'!AH356</f>
        <v>0</v>
      </c>
    </row>
    <row r="357" spans="1:34" s="16" customFormat="1" x14ac:dyDescent="0.2">
      <c r="A357" s="8">
        <f>'номера продуктов'!A357</f>
        <v>356</v>
      </c>
      <c r="B357" s="8">
        <f>'номера продуктов'!B357</f>
        <v>14</v>
      </c>
      <c r="C357" s="14" t="str">
        <f>'номера продуктов'!C357</f>
        <v>Пиво</v>
      </c>
      <c r="D357" s="14" t="str">
        <f>'номера продуктов'!D357</f>
        <v>Эфес Казахстан</v>
      </c>
      <c r="E357" s="8" t="str">
        <f>'номера продуктов'!E357</f>
        <v>КПНв-500-БМО</v>
      </c>
      <c r="F357" s="56">
        <f>'номера продуктов'!F357</f>
        <v>130150</v>
      </c>
      <c r="G357" s="8">
        <f>'номера продуктов'!G357</f>
        <v>14300356</v>
      </c>
      <c r="H357" s="8">
        <f>'номера продуктов'!H357</f>
        <v>500</v>
      </c>
      <c r="I357" s="14" t="str">
        <f>'номера продуктов'!I357</f>
        <v>500 мл БМО</v>
      </c>
      <c r="J357" s="8">
        <f>'номера продуктов'!J357</f>
        <v>130150</v>
      </c>
      <c r="K357" s="14" t="str">
        <f>'номера продуктов'!K357</f>
        <v>КПНв-500-БМО</v>
      </c>
      <c r="L357" s="8" t="str">
        <f>'номера продуктов'!L357</f>
        <v>NNPB</v>
      </c>
      <c r="M357" s="8">
        <f>'номера продуктов'!M357</f>
        <v>30</v>
      </c>
      <c r="N357" s="8">
        <f>'номера продуктов'!N357</f>
        <v>285</v>
      </c>
      <c r="O357" s="8">
        <f>'номера продуктов'!O357</f>
        <v>1350</v>
      </c>
      <c r="P357" s="8" t="str">
        <f>'номера продуктов'!P357</f>
        <v>CTPL(i)6</v>
      </c>
      <c r="Q357" s="8">
        <f>'номера продуктов'!Q357</f>
        <v>6</v>
      </c>
      <c r="R357" s="11">
        <f>'номера продуктов'!R357</f>
        <v>1530</v>
      </c>
      <c r="S357" s="8" t="str">
        <f>'номера продуктов'!S357</f>
        <v>6+1</v>
      </c>
      <c r="T357" s="8">
        <f>'номера продуктов'!T357</f>
        <v>0</v>
      </c>
      <c r="U357" s="14">
        <f>'номера продуктов'!U357</f>
        <v>0</v>
      </c>
      <c r="V357" s="8">
        <f>'номера продуктов'!V357</f>
        <v>0</v>
      </c>
      <c r="W357" s="8">
        <f>'номера продуктов'!W357</f>
        <v>0</v>
      </c>
      <c r="X357" s="8">
        <f>'номера продуктов'!X357</f>
        <v>0</v>
      </c>
      <c r="Y357" s="8">
        <f>'номера продуктов'!Y357</f>
        <v>6</v>
      </c>
      <c r="Z357" s="8">
        <f>'номера продуктов'!Z357</f>
        <v>1</v>
      </c>
      <c r="AA357" s="8">
        <f>'номера продуктов'!AA357</f>
        <v>0</v>
      </c>
      <c r="AB357" s="8">
        <f>'номера продуктов'!AB357</f>
        <v>0</v>
      </c>
      <c r="AC357" s="8" t="str">
        <f>'номера продуктов'!AC357</f>
        <v>Бутылка стеклянная</v>
      </c>
      <c r="AD357" s="137">
        <f>'номера продуктов'!AD357</f>
        <v>0</v>
      </c>
      <c r="AE357" s="8">
        <f>'номера продуктов'!AE357</f>
        <v>0</v>
      </c>
      <c r="AF357" s="8" t="str">
        <f>'номера продуктов'!AF357</f>
        <v>ГОСТ 32131-2013</v>
      </c>
      <c r="AG357" s="8" t="str">
        <f>'номера продуктов'!AG357</f>
        <v>СТО 99982965-001-2008 с изменениями №1,2,3,4,5,6 от июля 2014г.</v>
      </c>
      <c r="AH357" s="13">
        <f>'номера продуктов'!AH357</f>
        <v>0</v>
      </c>
    </row>
    <row r="358" spans="1:34" s="16" customFormat="1" x14ac:dyDescent="0.2">
      <c r="A358" s="8">
        <f>'номера продуктов'!A358</f>
        <v>357</v>
      </c>
      <c r="B358" s="8">
        <f>'номера продуктов'!B358</f>
        <v>14</v>
      </c>
      <c r="C358" s="14" t="str">
        <f>'номера продуктов'!C358</f>
        <v>Пиво</v>
      </c>
      <c r="D358" s="14" t="str">
        <f>'номера продуктов'!D358</f>
        <v>Эфес Казахстан</v>
      </c>
      <c r="E358" s="8" t="str">
        <f>'номера продуктов'!E358</f>
        <v>КПНв-500-БМО</v>
      </c>
      <c r="F358" s="56">
        <f>'номера продуктов'!F358</f>
        <v>130150</v>
      </c>
      <c r="G358" s="8">
        <f>'номера продуктов'!G358</f>
        <v>14300357</v>
      </c>
      <c r="H358" s="8">
        <f>'номера продуктов'!H358</f>
        <v>500</v>
      </c>
      <c r="I358" s="14" t="str">
        <f>'номера продуктов'!I358</f>
        <v>500 мл БМО</v>
      </c>
      <c r="J358" s="8">
        <f>'номера продуктов'!J358</f>
        <v>130150</v>
      </c>
      <c r="K358" s="14" t="str">
        <f>'номера продуктов'!K358</f>
        <v>КПНв-500-БМО</v>
      </c>
      <c r="L358" s="8" t="str">
        <f>'номера продуктов'!L358</f>
        <v>NNPB</v>
      </c>
      <c r="M358" s="8">
        <f>'номера продуктов'!M358</f>
        <v>30</v>
      </c>
      <c r="N358" s="8">
        <f>'номера продуктов'!N358</f>
        <v>285</v>
      </c>
      <c r="O358" s="8">
        <f>'номера продуктов'!O358</f>
        <v>1575</v>
      </c>
      <c r="P358" s="8" t="str">
        <f>'номера продуктов'!P358</f>
        <v>CTPL(i)7</v>
      </c>
      <c r="Q358" s="8">
        <f>'номера продуктов'!Q358</f>
        <v>7</v>
      </c>
      <c r="R358" s="11">
        <f>'номера продуктов'!R358</f>
        <v>1758</v>
      </c>
      <c r="S358" s="8" t="str">
        <f>'номера продуктов'!S358</f>
        <v>7+1</v>
      </c>
      <c r="T358" s="8">
        <f>'номера продуктов'!T358</f>
        <v>0</v>
      </c>
      <c r="U358" s="14">
        <f>'номера продуктов'!U358</f>
        <v>0</v>
      </c>
      <c r="V358" s="8">
        <f>'номера продуктов'!V358</f>
        <v>0</v>
      </c>
      <c r="W358" s="8">
        <f>'номера продуктов'!W358</f>
        <v>0</v>
      </c>
      <c r="X358" s="8">
        <f>'номера продуктов'!X358</f>
        <v>0</v>
      </c>
      <c r="Y358" s="8">
        <f>'номера продуктов'!Y358</f>
        <v>7</v>
      </c>
      <c r="Z358" s="8">
        <f>'номера продуктов'!Z358</f>
        <v>1</v>
      </c>
      <c r="AA358" s="8">
        <f>'номера продуктов'!AA358</f>
        <v>0</v>
      </c>
      <c r="AB358" s="8">
        <f>'номера продуктов'!AB358</f>
        <v>0</v>
      </c>
      <c r="AC358" s="8" t="str">
        <f>'номера продуктов'!AC358</f>
        <v>Бутылка стеклянная</v>
      </c>
      <c r="AD358" s="137">
        <f>'номера продуктов'!AD358</f>
        <v>0</v>
      </c>
      <c r="AE358" s="8">
        <f>'номера продуктов'!AE358</f>
        <v>0</v>
      </c>
      <c r="AF358" s="8" t="str">
        <f>'номера продуктов'!AF358</f>
        <v>ГОСТ 32131-2013</v>
      </c>
      <c r="AG358" s="8" t="str">
        <f>'номера продуктов'!AG358</f>
        <v>СТО 99982965-001-2008 с изменениями №1,2,3,4,5,6 от июля 2014г.</v>
      </c>
      <c r="AH358" s="13">
        <f>'номера продуктов'!AH358</f>
        <v>0</v>
      </c>
    </row>
    <row r="359" spans="1:34" s="16" customFormat="1" x14ac:dyDescent="0.2">
      <c r="A359" s="8">
        <f>'номера продуктов'!A359</f>
        <v>358</v>
      </c>
      <c r="B359" s="8">
        <f>'номера продуктов'!B359</f>
        <v>14</v>
      </c>
      <c r="C359" s="14" t="str">
        <f>'номера продуктов'!C359</f>
        <v>Пиво</v>
      </c>
      <c r="D359" s="14" t="str">
        <f>'номера продуктов'!D359</f>
        <v>Эфес Казахстан</v>
      </c>
      <c r="E359" s="8" t="str">
        <f>'номера продуктов'!E359</f>
        <v>КПНв-500-БМО</v>
      </c>
      <c r="F359" s="56">
        <f>'номера продуктов'!F359</f>
        <v>130150</v>
      </c>
      <c r="G359" s="8">
        <f>'номера продуктов'!G359</f>
        <v>14300358</v>
      </c>
      <c r="H359" s="8">
        <f>'номера продуктов'!H359</f>
        <v>500</v>
      </c>
      <c r="I359" s="14" t="str">
        <f>'номера продуктов'!I359</f>
        <v>500 мл БМО</v>
      </c>
      <c r="J359" s="8">
        <f>'номера продуктов'!J359</f>
        <v>130150</v>
      </c>
      <c r="K359" s="14" t="str">
        <f>'номера продуктов'!K359</f>
        <v>КПНв-500-БМО</v>
      </c>
      <c r="L359" s="8" t="str">
        <f>'номера продуктов'!L359</f>
        <v>NNPB</v>
      </c>
      <c r="M359" s="8">
        <f>'номера продуктов'!M359</f>
        <v>30</v>
      </c>
      <c r="N359" s="8">
        <f>'номера продуктов'!N359</f>
        <v>285</v>
      </c>
      <c r="O359" s="8">
        <f>'номера продуктов'!O359</f>
        <v>1800</v>
      </c>
      <c r="P359" s="8" t="str">
        <f>'номера продуктов'!P359</f>
        <v>CTPL(i)8</v>
      </c>
      <c r="Q359" s="8">
        <f>'номера продуктов'!Q359</f>
        <v>8</v>
      </c>
      <c r="R359" s="11">
        <f>'номера продуктов'!R359</f>
        <v>2003</v>
      </c>
      <c r="S359" s="8" t="str">
        <f>'номера продуктов'!S359</f>
        <v>8+1</v>
      </c>
      <c r="T359" s="8">
        <f>'номера продуктов'!T359</f>
        <v>0</v>
      </c>
      <c r="U359" s="14">
        <f>'номера продуктов'!U359</f>
        <v>0</v>
      </c>
      <c r="V359" s="8">
        <f>'номера продуктов'!V359</f>
        <v>0</v>
      </c>
      <c r="W359" s="8">
        <f>'номера продуктов'!W359</f>
        <v>0</v>
      </c>
      <c r="X359" s="8">
        <f>'номера продуктов'!X359</f>
        <v>0</v>
      </c>
      <c r="Y359" s="8">
        <f>'номера продуктов'!Y359</f>
        <v>8</v>
      </c>
      <c r="Z359" s="8">
        <f>'номера продуктов'!Z359</f>
        <v>1</v>
      </c>
      <c r="AA359" s="8">
        <f>'номера продуктов'!AA359</f>
        <v>0</v>
      </c>
      <c r="AB359" s="8">
        <f>'номера продуктов'!AB359</f>
        <v>0</v>
      </c>
      <c r="AC359" s="8" t="str">
        <f>'номера продуктов'!AC359</f>
        <v>Бутылка стеклянная</v>
      </c>
      <c r="AD359" s="137">
        <f>'номера продуктов'!AD359</f>
        <v>0</v>
      </c>
      <c r="AE359" s="8">
        <f>'номера продуктов'!AE359</f>
        <v>0</v>
      </c>
      <c r="AF359" s="8" t="str">
        <f>'номера продуктов'!AF359</f>
        <v>ГОСТ 32131-2013</v>
      </c>
      <c r="AG359" s="8" t="str">
        <f>'номера продуктов'!AG359</f>
        <v>СТО 99982965-001-2008 с изменениями №1,2,3,4,5,6 от июля 2014г.</v>
      </c>
      <c r="AH359" s="13">
        <f>'номера продуктов'!AH359</f>
        <v>0</v>
      </c>
    </row>
    <row r="360" spans="1:34" s="16" customFormat="1" x14ac:dyDescent="0.2">
      <c r="A360" s="8">
        <f>'номера продуктов'!A360</f>
        <v>359</v>
      </c>
      <c r="B360" s="8">
        <f>'номера продуктов'!B360</f>
        <v>14</v>
      </c>
      <c r="C360" s="14" t="str">
        <f>'номера продуктов'!C360</f>
        <v>Пиво</v>
      </c>
      <c r="D360" s="14" t="str">
        <f>'номера продуктов'!D360</f>
        <v>Эфес Казахстан</v>
      </c>
      <c r="E360" s="8" t="str">
        <f>'номера продуктов'!E360</f>
        <v>КПНв-500-БМО</v>
      </c>
      <c r="F360" s="56">
        <f>'номера продуктов'!F360</f>
        <v>130150</v>
      </c>
      <c r="G360" s="8">
        <f>'номера продуктов'!G360</f>
        <v>14300359</v>
      </c>
      <c r="H360" s="8">
        <f>'номера продуктов'!H360</f>
        <v>500</v>
      </c>
      <c r="I360" s="14" t="str">
        <f>'номера продуктов'!I360</f>
        <v>500 мл БМО</v>
      </c>
      <c r="J360" s="8">
        <f>'номера продуктов'!J360</f>
        <v>130150</v>
      </c>
      <c r="K360" s="14" t="str">
        <f>'номера продуктов'!K360</f>
        <v>КПНв-500-БМО</v>
      </c>
      <c r="L360" s="8" t="str">
        <f>'номера продуктов'!L360</f>
        <v>NNPB</v>
      </c>
      <c r="M360" s="8">
        <f>'номера продуктов'!M360</f>
        <v>30</v>
      </c>
      <c r="N360" s="8">
        <f>'номера продуктов'!N360</f>
        <v>285</v>
      </c>
      <c r="O360" s="8">
        <f>'номера продуктов'!O360</f>
        <v>2025</v>
      </c>
      <c r="P360" s="8" t="str">
        <f>'номера продуктов'!P360</f>
        <v>CTPL(i)9</v>
      </c>
      <c r="Q360" s="8">
        <f>'номера продуктов'!Q360</f>
        <v>9</v>
      </c>
      <c r="R360" s="11">
        <f>'номера продуктов'!R360</f>
        <v>2212</v>
      </c>
      <c r="S360" s="8" t="str">
        <f>'номера продуктов'!S360</f>
        <v>9+1</v>
      </c>
      <c r="T360" s="8">
        <f>'номера продуктов'!T360</f>
        <v>0</v>
      </c>
      <c r="U360" s="14">
        <f>'номера продуктов'!U360</f>
        <v>0</v>
      </c>
      <c r="V360" s="8">
        <f>'номера продуктов'!V360</f>
        <v>0</v>
      </c>
      <c r="W360" s="8">
        <f>'номера продуктов'!W360</f>
        <v>0</v>
      </c>
      <c r="X360" s="8">
        <f>'номера продуктов'!X360</f>
        <v>0</v>
      </c>
      <c r="Y360" s="8">
        <f>'номера продуктов'!Y360</f>
        <v>9</v>
      </c>
      <c r="Z360" s="8">
        <f>'номера продуктов'!Z360</f>
        <v>1</v>
      </c>
      <c r="AA360" s="8">
        <f>'номера продуктов'!AA360</f>
        <v>0</v>
      </c>
      <c r="AB360" s="8">
        <f>'номера продуктов'!AB360</f>
        <v>0</v>
      </c>
      <c r="AC360" s="8" t="str">
        <f>'номера продуктов'!AC360</f>
        <v>Бутылка стеклянная</v>
      </c>
      <c r="AD360" s="137">
        <f>'номера продуктов'!AD360</f>
        <v>0</v>
      </c>
      <c r="AE360" s="8">
        <f>'номера продуктов'!AE360</f>
        <v>0</v>
      </c>
      <c r="AF360" s="8" t="str">
        <f>'номера продуктов'!AF360</f>
        <v>ГОСТ 32131-2013</v>
      </c>
      <c r="AG360" s="8" t="str">
        <f>'номера продуктов'!AG360</f>
        <v>СТО 99982965-001-2008 с изменениями №1,2,3,4,5,6 от июля 2014г.</v>
      </c>
      <c r="AH360" s="13">
        <f>'номера продуктов'!AH360</f>
        <v>0</v>
      </c>
    </row>
    <row r="361" spans="1:34" s="16" customFormat="1" x14ac:dyDescent="0.2">
      <c r="A361" s="8">
        <f>'номера продуктов'!A361</f>
        <v>360</v>
      </c>
      <c r="B361" s="8">
        <f>'номера продуктов'!B361</f>
        <v>21</v>
      </c>
      <c r="C361" s="14" t="str">
        <f>'номера продуктов'!C361</f>
        <v>Б/а напитки</v>
      </c>
      <c r="D361" s="14" t="str">
        <f>'номера продуктов'!D361</f>
        <v>Актастан</v>
      </c>
      <c r="E361" s="8" t="str">
        <f>'номера продуктов'!E361</f>
        <v>КПНв-500-Тассай</v>
      </c>
      <c r="F361" s="56">
        <f>'номера продуктов'!F361</f>
        <v>200950</v>
      </c>
      <c r="G361" s="8">
        <f>'номера продуктов'!G361</f>
        <v>21100360</v>
      </c>
      <c r="H361" s="8">
        <f>'номера продуктов'!H361</f>
        <v>500</v>
      </c>
      <c r="I361" s="14" t="str">
        <f>'номера продуктов'!I361</f>
        <v>500 мл Тассай</v>
      </c>
      <c r="J361" s="8">
        <f>'номера продуктов'!J361</f>
        <v>200950</v>
      </c>
      <c r="K361" s="14" t="str">
        <f>'номера продуктов'!K361</f>
        <v>КПНв-500-Тассай</v>
      </c>
      <c r="L361" s="8" t="str">
        <f>'номера продуктов'!L361</f>
        <v>BB</v>
      </c>
      <c r="M361" s="8">
        <f>'номера продуктов'!M361</f>
        <v>10</v>
      </c>
      <c r="N361" s="8">
        <f>'номера продуктов'!N361</f>
        <v>370</v>
      </c>
      <c r="O361" s="8">
        <f>'номера продуктов'!O361</f>
        <v>1960</v>
      </c>
      <c r="P361" s="8" t="str">
        <f>'номера продуктов'!P361</f>
        <v>CTUP(i)7</v>
      </c>
      <c r="Q361" s="8">
        <f>'номера продуктов'!Q361</f>
        <v>7</v>
      </c>
      <c r="R361" s="11">
        <f>'номера продуктов'!R361</f>
        <v>1990</v>
      </c>
      <c r="S361" s="8">
        <f>'номера продуктов'!S361</f>
        <v>8</v>
      </c>
      <c r="T361" s="8">
        <f>'номера продуктов'!T361</f>
        <v>0</v>
      </c>
      <c r="U361" s="14" t="str">
        <f>'номера продуктов'!U361</f>
        <v>двойная т/у пленка</v>
      </c>
      <c r="V361" s="8">
        <f>'номера продуктов'!V361</f>
        <v>0</v>
      </c>
      <c r="W361" s="8">
        <f>'номера продуктов'!W361</f>
        <v>0</v>
      </c>
      <c r="X361" s="8">
        <f>'номера продуктов'!X361</f>
        <v>0</v>
      </c>
      <c r="Y361" s="8">
        <f>'номера продуктов'!Y361</f>
        <v>0</v>
      </c>
      <c r="Z361" s="8">
        <f>'номера продуктов'!Z361</f>
        <v>8</v>
      </c>
      <c r="AA361" s="8">
        <f>'номера продуктов'!AA361</f>
        <v>0</v>
      </c>
      <c r="AB361" s="8">
        <f>'номера продуктов'!AB361</f>
        <v>0</v>
      </c>
      <c r="AC361" s="8" t="str">
        <f>'номера продуктов'!AC361</f>
        <v>Бутылка стеклянная</v>
      </c>
      <c r="AD361" s="137">
        <f>'номера продуктов'!AD361</f>
        <v>0</v>
      </c>
      <c r="AE361" s="8">
        <f>'номера продуктов'!AE361</f>
        <v>0</v>
      </c>
      <c r="AF361" s="8" t="str">
        <f>'номера продуктов'!AF361</f>
        <v>ГОСТ 32131-2013</v>
      </c>
      <c r="AG361" s="8" t="str">
        <f>'номера продуктов'!AG361</f>
        <v>СТО 99982965-001-2008 с изменениями №1,2,3,4,5,6 от июля 2014г.</v>
      </c>
      <c r="AH361" s="13">
        <f>'номера продуктов'!AH361</f>
        <v>0</v>
      </c>
    </row>
    <row r="362" spans="1:34" s="16" customFormat="1" x14ac:dyDescent="0.2">
      <c r="A362" s="8">
        <f>'номера продуктов'!A362</f>
        <v>361</v>
      </c>
      <c r="B362" s="8">
        <f>'номера продуктов'!B362</f>
        <v>11</v>
      </c>
      <c r="C362" s="14" t="str">
        <f>'номера продуктов'!C362</f>
        <v>Крепкий алкоголь</v>
      </c>
      <c r="D362" s="14" t="str">
        <f>'номера продуктов'!D362</f>
        <v>Татспиртпром</v>
      </c>
      <c r="E362" s="8" t="str">
        <f>'номера продуктов'!E362</f>
        <v>В-28-2-250-Граф</v>
      </c>
      <c r="F362" s="56">
        <f>'номера продуктов'!F362</f>
        <v>130825</v>
      </c>
      <c r="G362" s="8">
        <f>'номера продуктов'!G362</f>
        <v>11100361</v>
      </c>
      <c r="H362" s="8">
        <f>'номера продуктов'!H362</f>
        <v>250</v>
      </c>
      <c r="I362" s="14" t="str">
        <f>'номера продуктов'!I362</f>
        <v>250 мл Ледофф</v>
      </c>
      <c r="J362" s="8">
        <f>'номера продуктов'!J362</f>
        <v>130825</v>
      </c>
      <c r="K362" s="14" t="str">
        <f>'номера продуктов'!K362</f>
        <v>В-28-2-250-Граф</v>
      </c>
      <c r="L362" s="8" t="str">
        <f>'номера продуктов'!L362</f>
        <v>BB</v>
      </c>
      <c r="M362" s="8">
        <f>'номера продуктов'!M362</f>
        <v>10</v>
      </c>
      <c r="N362" s="8">
        <f>'номера продуктов'!N362</f>
        <v>305</v>
      </c>
      <c r="O362" s="8">
        <f>'номера продуктов'!O362</f>
        <v>2500</v>
      </c>
      <c r="P362" s="8" t="str">
        <f>'номера продуктов'!P362</f>
        <v>CTUP(i)5</v>
      </c>
      <c r="Q362" s="8">
        <f>'номера продуктов'!Q362</f>
        <v>5</v>
      </c>
      <c r="R362" s="11">
        <f>'номера продуктов'!R362</f>
        <v>1396</v>
      </c>
      <c r="S362" s="8">
        <f>'номера продуктов'!S362</f>
        <v>6</v>
      </c>
      <c r="T362" s="8">
        <f>'номера продуктов'!T362</f>
        <v>0</v>
      </c>
      <c r="U362" s="14">
        <f>'номера продуктов'!U362</f>
        <v>0</v>
      </c>
      <c r="V362" s="8">
        <f>'номера продуктов'!V362</f>
        <v>0</v>
      </c>
      <c r="W362" s="8">
        <f>'номера продуктов'!W362</f>
        <v>0</v>
      </c>
      <c r="X362" s="8">
        <f>'номера продуктов'!X362</f>
        <v>0</v>
      </c>
      <c r="Y362" s="8">
        <f>'номера продуктов'!Y362</f>
        <v>0</v>
      </c>
      <c r="Z362" s="8">
        <f>'номера продуктов'!Z362</f>
        <v>6</v>
      </c>
      <c r="AA362" s="8">
        <f>'номера продуктов'!AA362</f>
        <v>0</v>
      </c>
      <c r="AB362" s="8">
        <f>'номера продуктов'!AB362</f>
        <v>0</v>
      </c>
      <c r="AC362" s="8" t="str">
        <f>'номера продуктов'!AC362</f>
        <v>Бутылка стеклянная</v>
      </c>
      <c r="AD362" s="137">
        <f>'номера продуктов'!AD362</f>
        <v>0</v>
      </c>
      <c r="AE362" s="8">
        <f>'номера продуктов'!AE362</f>
        <v>0</v>
      </c>
      <c r="AF362" s="8" t="str">
        <f>'номера продуктов'!AF362</f>
        <v>ГОСТ 32131-2013</v>
      </c>
      <c r="AG362" s="8" t="str">
        <f>'номера продуктов'!AG362</f>
        <v>СТО 99982965-001-2008 с изменениями №1,2,3,4,5,6 от июля 2014г.</v>
      </c>
      <c r="AH362" s="13">
        <f>'номера продуктов'!AH362</f>
        <v>0</v>
      </c>
    </row>
    <row r="363" spans="1:34" s="16" customFormat="1" x14ac:dyDescent="0.2">
      <c r="A363" s="8">
        <f>'номера продуктов'!A363</f>
        <v>362</v>
      </c>
      <c r="B363" s="8">
        <f>'номера продуктов'!B363</f>
        <v>14</v>
      </c>
      <c r="C363" s="14" t="str">
        <f>'номера продуктов'!C363</f>
        <v>Пиво</v>
      </c>
      <c r="D363" s="14" t="str">
        <f>'номера продуктов'!D363</f>
        <v>Первый Пивзавод</v>
      </c>
      <c r="E363" s="8" t="str">
        <f>'номера продуктов'!E363</f>
        <v>ВКП-500-Жигули Барное</v>
      </c>
      <c r="F363" s="56">
        <f>'номера продуктов'!F363</f>
        <v>129650</v>
      </c>
      <c r="G363" s="8">
        <f>'номера продуктов'!G363</f>
        <v>14200362</v>
      </c>
      <c r="H363" s="8">
        <f>'номера продуктов'!H363</f>
        <v>500</v>
      </c>
      <c r="I363" s="14" t="str">
        <f>'номера продуктов'!I363</f>
        <v>500 мл Жигули Барное</v>
      </c>
      <c r="J363" s="8">
        <f>'номера продуктов'!J363</f>
        <v>129650</v>
      </c>
      <c r="K363" s="14" t="str">
        <f>'номера продуктов'!K363</f>
        <v>ВКП-500-Жигули Барное</v>
      </c>
      <c r="L363" s="8" t="str">
        <f>'номера продуктов'!L363</f>
        <v>NNPB</v>
      </c>
      <c r="M363" s="8">
        <f>'номера продуктов'!M363</f>
        <v>20</v>
      </c>
      <c r="N363" s="8">
        <f>'номера продуктов'!N363</f>
        <v>285</v>
      </c>
      <c r="O363" s="8">
        <f>'номера продуктов'!O363</f>
        <v>1024</v>
      </c>
      <c r="P363" s="8" t="str">
        <f>'номера продуктов'!P363</f>
        <v>CTIN(i)4</v>
      </c>
      <c r="Q363" s="8">
        <f>'номера продуктов'!Q363</f>
        <v>4</v>
      </c>
      <c r="R363" s="11">
        <f>'номера продуктов'!R363</f>
        <v>1178</v>
      </c>
      <c r="S363" s="8" t="str">
        <f>'номера продуктов'!S363</f>
        <v>4+1</v>
      </c>
      <c r="T363" s="8">
        <f>'номера продуктов'!T363</f>
        <v>0</v>
      </c>
      <c r="U363" s="14">
        <f>'номера продуктов'!U363</f>
        <v>0</v>
      </c>
      <c r="V363" s="8">
        <f>'номера продуктов'!V363</f>
        <v>0</v>
      </c>
      <c r="W363" s="8">
        <f>'номера продуктов'!W363</f>
        <v>0</v>
      </c>
      <c r="X363" s="8">
        <f>'номера продуктов'!X363</f>
        <v>0</v>
      </c>
      <c r="Y363" s="8">
        <f>'номера продуктов'!Y363</f>
        <v>0</v>
      </c>
      <c r="Z363" s="8">
        <f>'номера продуктов'!Z363</f>
        <v>4</v>
      </c>
      <c r="AA363" s="8">
        <f>'номера продуктов'!AA363</f>
        <v>1</v>
      </c>
      <c r="AB363" s="8">
        <f>'номера продуктов'!AB363</f>
        <v>0</v>
      </c>
      <c r="AC363" s="8" t="str">
        <f>'номера продуктов'!AC363</f>
        <v>Бутылка стеклянная</v>
      </c>
      <c r="AD363" s="137">
        <f>'номера продуктов'!AD363</f>
        <v>0</v>
      </c>
      <c r="AE363" s="8">
        <f>'номера продуктов'!AE363</f>
        <v>0</v>
      </c>
      <c r="AF363" s="8" t="str">
        <f>'номера продуктов'!AF363</f>
        <v>ГОСТ 32131-2013</v>
      </c>
      <c r="AG363" s="8" t="str">
        <f>'номера продуктов'!AG363</f>
        <v>СТО 99982965-001-2008 с изменениями №1,2,3,4,5,6 от июля 2014г.</v>
      </c>
      <c r="AH363" s="13">
        <f>'номера продуктов'!AH363</f>
        <v>0</v>
      </c>
    </row>
    <row r="364" spans="1:34" s="16" customFormat="1" x14ac:dyDescent="0.2">
      <c r="A364" s="8">
        <f>'номера продуктов'!A364</f>
        <v>363</v>
      </c>
      <c r="B364" s="8">
        <f>'номера продуктов'!B364</f>
        <v>14</v>
      </c>
      <c r="C364" s="14" t="str">
        <f>'номера продуктов'!C364</f>
        <v>Пиво</v>
      </c>
      <c r="D364" s="14" t="str">
        <f>'номера продуктов'!D364</f>
        <v>Первый Пивзавод</v>
      </c>
      <c r="E364" s="8" t="str">
        <f>'номера продуктов'!E364</f>
        <v>ВКП-500-Жигули Барное</v>
      </c>
      <c r="F364" s="56">
        <f>'номера продуктов'!F364</f>
        <v>129650</v>
      </c>
      <c r="G364" s="8">
        <f>'номера продуктов'!G364</f>
        <v>14200363</v>
      </c>
      <c r="H364" s="8">
        <f>'номера продуктов'!H364</f>
        <v>500</v>
      </c>
      <c r="I364" s="14" t="str">
        <f>'номера продуктов'!I364</f>
        <v>500 мл Жигули Барное</v>
      </c>
      <c r="J364" s="8">
        <f>'номера продуктов'!J364</f>
        <v>129650</v>
      </c>
      <c r="K364" s="14" t="str">
        <f>'номера продуктов'!K364</f>
        <v>ВКП-500-Жигули Барное</v>
      </c>
      <c r="L364" s="8" t="str">
        <f>'номера продуктов'!L364</f>
        <v>NNPB</v>
      </c>
      <c r="M364" s="8">
        <f>'номера продуктов'!M364</f>
        <v>20</v>
      </c>
      <c r="N364" s="8">
        <f>'номера продуктов'!N364</f>
        <v>285</v>
      </c>
      <c r="O364" s="8">
        <f>'номера продуктов'!O364</f>
        <v>1280</v>
      </c>
      <c r="P364" s="8" t="str">
        <f>'номера продуктов'!P364</f>
        <v>CTIN(i)5</v>
      </c>
      <c r="Q364" s="8">
        <f>'номера продуктов'!Q364</f>
        <v>5</v>
      </c>
      <c r="R364" s="11">
        <f>'номера продуктов'!R364</f>
        <v>1434</v>
      </c>
      <c r="S364" s="8" t="str">
        <f>'номера продуктов'!S364</f>
        <v>5+1</v>
      </c>
      <c r="T364" s="8">
        <f>'номера продуктов'!T364</f>
        <v>0</v>
      </c>
      <c r="U364" s="14">
        <f>'номера продуктов'!U364</f>
        <v>0</v>
      </c>
      <c r="V364" s="8">
        <f>'номера продуктов'!V364</f>
        <v>0</v>
      </c>
      <c r="W364" s="8">
        <f>'номера продуктов'!W364</f>
        <v>0</v>
      </c>
      <c r="X364" s="8">
        <f>'номера продуктов'!X364</f>
        <v>0</v>
      </c>
      <c r="Y364" s="8">
        <f>'номера продуктов'!Y364</f>
        <v>0</v>
      </c>
      <c r="Z364" s="8">
        <f>'номера продуктов'!Z364</f>
        <v>5</v>
      </c>
      <c r="AA364" s="8">
        <f>'номера продуктов'!AA364</f>
        <v>1</v>
      </c>
      <c r="AB364" s="8">
        <f>'номера продуктов'!AB364</f>
        <v>0</v>
      </c>
      <c r="AC364" s="8" t="str">
        <f>'номера продуктов'!AC364</f>
        <v>Бутылка стеклянная</v>
      </c>
      <c r="AD364" s="137">
        <f>'номера продуктов'!AD364</f>
        <v>0</v>
      </c>
      <c r="AE364" s="8">
        <f>'номера продуктов'!AE364</f>
        <v>0</v>
      </c>
      <c r="AF364" s="8" t="str">
        <f>'номера продуктов'!AF364</f>
        <v>ГОСТ 32131-2013</v>
      </c>
      <c r="AG364" s="8" t="str">
        <f>'номера продуктов'!AG364</f>
        <v>СТО 99982965-001-2008 с изменениями №1,2,3,4,5,6 от июля 2014г.</v>
      </c>
      <c r="AH364" s="13">
        <f>'номера продуктов'!AH364</f>
        <v>0</v>
      </c>
    </row>
    <row r="365" spans="1:34" s="16" customFormat="1" x14ac:dyDescent="0.2">
      <c r="A365" s="8">
        <f>'номера продуктов'!A365</f>
        <v>364</v>
      </c>
      <c r="B365" s="8">
        <f>'номера продуктов'!B365</f>
        <v>14</v>
      </c>
      <c r="C365" s="14" t="str">
        <f>'номера продуктов'!C365</f>
        <v>Пиво</v>
      </c>
      <c r="D365" s="14" t="str">
        <f>'номера продуктов'!D365</f>
        <v>Первый Пивзавод</v>
      </c>
      <c r="E365" s="8" t="str">
        <f>'номера продуктов'!E365</f>
        <v>ВКП-500-Жигули Барное</v>
      </c>
      <c r="F365" s="56">
        <f>'номера продуктов'!F365</f>
        <v>129650</v>
      </c>
      <c r="G365" s="8">
        <f>'номера продуктов'!G365</f>
        <v>14200364</v>
      </c>
      <c r="H365" s="8">
        <f>'номера продуктов'!H365</f>
        <v>500</v>
      </c>
      <c r="I365" s="14" t="str">
        <f>'номера продуктов'!I365</f>
        <v>500 мл Жигули Барное</v>
      </c>
      <c r="J365" s="8">
        <f>'номера продуктов'!J365</f>
        <v>129650</v>
      </c>
      <c r="K365" s="14" t="str">
        <f>'номера продуктов'!K365</f>
        <v>ВКП-500-Жигули Барное</v>
      </c>
      <c r="L365" s="8" t="str">
        <f>'номера продуктов'!L365</f>
        <v>NNPB</v>
      </c>
      <c r="M365" s="8">
        <f>'номера продуктов'!M365</f>
        <v>20</v>
      </c>
      <c r="N365" s="8">
        <f>'номера продуктов'!N365</f>
        <v>285</v>
      </c>
      <c r="O365" s="8">
        <f>'номера продуктов'!O365</f>
        <v>1536</v>
      </c>
      <c r="P365" s="8" t="str">
        <f>'номера продуктов'!P365</f>
        <v>CTIN(i)6</v>
      </c>
      <c r="Q365" s="8">
        <f>'номера продуктов'!Q365</f>
        <v>6</v>
      </c>
      <c r="R365" s="11">
        <f>'номера продуктов'!R365</f>
        <v>1690</v>
      </c>
      <c r="S365" s="8" t="str">
        <f>'номера продуктов'!S365</f>
        <v>6+1</v>
      </c>
      <c r="T365" s="8">
        <f>'номера продуктов'!T365</f>
        <v>475</v>
      </c>
      <c r="U365" s="14">
        <f>'номера продуктов'!U365</f>
        <v>0</v>
      </c>
      <c r="V365" s="8">
        <f>'номера продуктов'!V365</f>
        <v>0</v>
      </c>
      <c r="W365" s="8">
        <f>'номера продуктов'!W365</f>
        <v>0</v>
      </c>
      <c r="X365" s="8">
        <f>'номера продуктов'!X365</f>
        <v>0</v>
      </c>
      <c r="Y365" s="8">
        <f>'номера продуктов'!Y365</f>
        <v>0</v>
      </c>
      <c r="Z365" s="8">
        <f>'номера продуктов'!Z365</f>
        <v>6</v>
      </c>
      <c r="AA365" s="8">
        <f>'номера продуктов'!AA365</f>
        <v>1</v>
      </c>
      <c r="AB365" s="8">
        <f>'номера продуктов'!AB365</f>
        <v>0</v>
      </c>
      <c r="AC365" s="8" t="str">
        <f>'номера продуктов'!AC365</f>
        <v>Бутылка стеклянная</v>
      </c>
      <c r="AD365" s="137">
        <f>'номера продуктов'!AD365</f>
        <v>0</v>
      </c>
      <c r="AE365" s="8">
        <f>'номера продуктов'!AE365</f>
        <v>0</v>
      </c>
      <c r="AF365" s="8" t="str">
        <f>'номера продуктов'!AF365</f>
        <v>ГОСТ 32131-2013</v>
      </c>
      <c r="AG365" s="8" t="str">
        <f>'номера продуктов'!AG365</f>
        <v>СТО 99982965-001-2008 с изменениями №1,2,3,4,5,6 от июля 2014г.</v>
      </c>
      <c r="AH365" s="13">
        <f>'номера продуктов'!AH365</f>
        <v>0</v>
      </c>
    </row>
    <row r="366" spans="1:34" s="16" customFormat="1" x14ac:dyDescent="0.2">
      <c r="A366" s="8">
        <f>'номера продуктов'!A366</f>
        <v>365</v>
      </c>
      <c r="B366" s="8">
        <f>'номера продуктов'!B366</f>
        <v>11</v>
      </c>
      <c r="C366" s="14" t="str">
        <f>'номера продуктов'!C366</f>
        <v>Крепкий алкоголь</v>
      </c>
      <c r="D366" s="14" t="str">
        <f>'номера продуктов'!D366</f>
        <v>ВЦСТ</v>
      </c>
      <c r="E366" s="8" t="str">
        <f>'номера продуктов'!E366</f>
        <v>В-18-2-100-Калашников</v>
      </c>
      <c r="F366" s="56">
        <f>'номера продуктов'!F366</f>
        <v>130910</v>
      </c>
      <c r="G366" s="8">
        <f>'номера продуктов'!G366</f>
        <v>11100365</v>
      </c>
      <c r="H366" s="8">
        <f>'номера продуктов'!H366</f>
        <v>100</v>
      </c>
      <c r="I366" s="14" t="str">
        <f>'номера продуктов'!I366</f>
        <v>100 мл Калашников</v>
      </c>
      <c r="J366" s="8">
        <f>'номера продуктов'!J366</f>
        <v>130910</v>
      </c>
      <c r="K366" s="14" t="str">
        <f>'номера продуктов'!K366</f>
        <v>В-18-2-100-Калашников</v>
      </c>
      <c r="L366" s="8" t="str">
        <f>'номера продуктов'!L366</f>
        <v>BB</v>
      </c>
      <c r="M366" s="8">
        <f>'номера продуктов'!M366</f>
        <v>10</v>
      </c>
      <c r="N366" s="8">
        <f>'номера продуктов'!N366</f>
        <v>100</v>
      </c>
      <c r="O366" s="8">
        <f>'номера продуктов'!O366</f>
        <v>6890</v>
      </c>
      <c r="P366" s="8" t="str">
        <f>'номера продуктов'!P366</f>
        <v>CTUP(i)10</v>
      </c>
      <c r="Q366" s="8">
        <f>'номера продуктов'!Q366</f>
        <v>10</v>
      </c>
      <c r="R366" s="11">
        <f>'номера продуктов'!R366</f>
        <v>1712</v>
      </c>
      <c r="S366" s="8">
        <f>'номера продуктов'!S366</f>
        <v>11</v>
      </c>
      <c r="T366" s="8">
        <f>'номера продуктов'!T366</f>
        <v>725</v>
      </c>
      <c r="U366" s="14">
        <f>'номера продуктов'!U366</f>
        <v>0</v>
      </c>
      <c r="V366" s="8">
        <f>'номера продуктов'!V366</f>
        <v>0</v>
      </c>
      <c r="W366" s="8">
        <f>'номера продуктов'!W366</f>
        <v>0</v>
      </c>
      <c r="X366" s="8">
        <f>'номера продуктов'!X366</f>
        <v>0</v>
      </c>
      <c r="Y366" s="8">
        <f>'номера продуктов'!Y366</f>
        <v>0</v>
      </c>
      <c r="Z366" s="8">
        <f>'номера продуктов'!Z366</f>
        <v>11</v>
      </c>
      <c r="AA366" s="8">
        <f>'номера продуктов'!AA366</f>
        <v>0</v>
      </c>
      <c r="AB366" s="8">
        <f>'номера продуктов'!AB366</f>
        <v>0</v>
      </c>
      <c r="AC366" s="8" t="str">
        <f>'номера продуктов'!AC366</f>
        <v>Бутылка стеклянная</v>
      </c>
      <c r="AD366" s="137">
        <f>'номера продуктов'!AD366</f>
        <v>0</v>
      </c>
      <c r="AE366" s="8">
        <f>'номера продуктов'!AE366</f>
        <v>0</v>
      </c>
      <c r="AF366" s="8" t="str">
        <f>'номера продуктов'!AF366</f>
        <v>ГОСТ 32131-2013</v>
      </c>
      <c r="AG366" s="8" t="str">
        <f>'номера продуктов'!AG366</f>
        <v>СТО 99982965-001-2008 с изменениями №1,2,3,4,5,6 от июля 2014г.</v>
      </c>
      <c r="AH366" s="13">
        <f>'номера продуктов'!AH366</f>
        <v>0</v>
      </c>
    </row>
    <row r="367" spans="1:34" s="16" customFormat="1" x14ac:dyDescent="0.2">
      <c r="A367" s="8">
        <f>'номера продуктов'!A367</f>
        <v>366</v>
      </c>
      <c r="B367" s="8">
        <f>'номера продуктов'!B367</f>
        <v>51</v>
      </c>
      <c r="C367" s="14" t="str">
        <f>'номера продуктов'!C367</f>
        <v>Разное</v>
      </c>
      <c r="D367" s="14" t="str">
        <f>'номера продуктов'!D367</f>
        <v>Технотранстрейд</v>
      </c>
      <c r="E367" s="8" t="str">
        <f>'номера продуктов'!E367</f>
        <v>ТС-1276-В-16-1-32-СП-115</v>
      </c>
      <c r="F367" s="56">
        <f>'номера продуктов'!F367</f>
        <v>131001</v>
      </c>
      <c r="G367" s="8">
        <f>'номера продуктов'!G367</f>
        <v>51100366</v>
      </c>
      <c r="H367" s="8">
        <f>'номера продуктов'!H367</f>
        <v>15</v>
      </c>
      <c r="I367" s="14" t="str">
        <f>'номера продуктов'!I367</f>
        <v>15 мл Флакон</v>
      </c>
      <c r="J367" s="8">
        <f>'номера продуктов'!J367</f>
        <v>131001</v>
      </c>
      <c r="K367" s="14" t="str">
        <f>'номера продуктов'!K367</f>
        <v>ТС-1276-В-16-1-32-СП-115</v>
      </c>
      <c r="L367" s="8" t="str">
        <f>'номера продуктов'!L367</f>
        <v>BB</v>
      </c>
      <c r="M367" s="8">
        <f>'номера продуктов'!M367</f>
        <v>10</v>
      </c>
      <c r="N367" s="8">
        <f>'номера продуктов'!N367</f>
        <v>40</v>
      </c>
      <c r="O367" s="8">
        <f>'номера продуктов'!O367</f>
        <v>23760</v>
      </c>
      <c r="P367" s="8">
        <f>'номера продуктов'!P367</f>
        <v>0</v>
      </c>
      <c r="Q367" s="8">
        <f>'номера продуктов'!Q367</f>
        <v>0</v>
      </c>
      <c r="R367" s="11">
        <f>'номера продуктов'!R367</f>
        <v>1720</v>
      </c>
      <c r="S367" s="8">
        <f>'номера продуктов'!S367</f>
        <v>0</v>
      </c>
      <c r="T367" s="8">
        <f>'номера продуктов'!T367</f>
        <v>1000</v>
      </c>
      <c r="U367" s="14">
        <f>'номера продуктов'!U367</f>
        <v>0</v>
      </c>
      <c r="V367" s="8">
        <f>'номера продуктов'!V367</f>
        <v>0</v>
      </c>
      <c r="W367" s="8">
        <f>'номера продуктов'!W367</f>
        <v>0</v>
      </c>
      <c r="X367" s="8">
        <f>'номера продуктов'!X367</f>
        <v>0</v>
      </c>
      <c r="Y367" s="8">
        <f>'номера продуктов'!Y367</f>
        <v>0</v>
      </c>
      <c r="Z367" s="8">
        <f>'номера продуктов'!Z367</f>
        <v>0</v>
      </c>
      <c r="AA367" s="8">
        <f>'номера продуктов'!AA367</f>
        <v>0</v>
      </c>
      <c r="AB367" s="8">
        <f>'номера продуктов'!AB367</f>
        <v>0</v>
      </c>
      <c r="AC367" s="8" t="str">
        <f>'номера продуктов'!AC367</f>
        <v>Флакон стеклянный</v>
      </c>
      <c r="AD367" s="137">
        <f>'номера продуктов'!AD367</f>
        <v>0</v>
      </c>
      <c r="AE367" s="8">
        <f>'номера продуктов'!AE367</f>
        <v>0</v>
      </c>
      <c r="AF367" s="8" t="str">
        <f>'номера продуктов'!AF367</f>
        <v xml:space="preserve">ГОСТ Р 51781-2001 </v>
      </c>
      <c r="AG367" s="8">
        <f>'номера продуктов'!AG367</f>
        <v>0</v>
      </c>
      <c r="AH367" s="13">
        <f>'номера продуктов'!AH367</f>
        <v>0</v>
      </c>
    </row>
    <row r="368" spans="1:34" s="16" customFormat="1" x14ac:dyDescent="0.2">
      <c r="A368" s="8">
        <f>'номера продуктов'!A368</f>
        <v>367</v>
      </c>
      <c r="B368" s="8">
        <f>'номера продуктов'!B368</f>
        <v>14</v>
      </c>
      <c r="C368" s="14" t="str">
        <f>'номера продуктов'!C368</f>
        <v>Пиво</v>
      </c>
      <c r="D368" s="14" t="str">
        <f>'номера продуктов'!D368</f>
        <v>Первый Пивзавод</v>
      </c>
      <c r="E368" s="8" t="str">
        <f>'номера продуктов'!E368</f>
        <v>КПНв-500-Пивзавод</v>
      </c>
      <c r="F368" s="56">
        <f>'номера продуктов'!F368</f>
        <v>131150</v>
      </c>
      <c r="G368" s="8">
        <f>'номера продуктов'!G368</f>
        <v>14200367</v>
      </c>
      <c r="H368" s="8">
        <f>'номера продуктов'!H368</f>
        <v>500</v>
      </c>
      <c r="I368" s="14" t="str">
        <f>'номера продуктов'!I368</f>
        <v>500 мл Пивзавод</v>
      </c>
      <c r="J368" s="8">
        <f>'номера продуктов'!J368</f>
        <v>131150</v>
      </c>
      <c r="K368" s="14" t="str">
        <f>'номера продуктов'!K368</f>
        <v>КПНв-500-Пивзавод</v>
      </c>
      <c r="L368" s="8" t="str">
        <f>'номера продуктов'!L368</f>
        <v>NNPB</v>
      </c>
      <c r="M368" s="8">
        <f>'номера продуктов'!M368</f>
        <v>20</v>
      </c>
      <c r="N368" s="8">
        <f>'номера продуктов'!N368</f>
        <v>285</v>
      </c>
      <c r="O368" s="8">
        <f>'номера продуктов'!O368</f>
        <v>2112</v>
      </c>
      <c r="P368" s="8" t="str">
        <f>'номера продуктов'!P368</f>
        <v>CTIN(i)8</v>
      </c>
      <c r="Q368" s="8">
        <f>'номера продуктов'!Q368</f>
        <v>8</v>
      </c>
      <c r="R368" s="11">
        <f>'номера продуктов'!R368</f>
        <v>2240</v>
      </c>
      <c r="S368" s="8" t="str">
        <f>'номера продуктов'!S368</f>
        <v>8+1</v>
      </c>
      <c r="T368" s="8">
        <f>'номера продуктов'!T368</f>
        <v>637</v>
      </c>
      <c r="U368" s="14">
        <f>'номера продуктов'!U368</f>
        <v>0</v>
      </c>
      <c r="V368" s="8">
        <f>'номера продуктов'!V368</f>
        <v>0</v>
      </c>
      <c r="W368" s="8">
        <f>'номера продуктов'!W368</f>
        <v>0</v>
      </c>
      <c r="X368" s="8">
        <f>'номера продуктов'!X368</f>
        <v>0</v>
      </c>
      <c r="Y368" s="8">
        <f>'номера продуктов'!Y368</f>
        <v>0</v>
      </c>
      <c r="Z368" s="8">
        <f>'номера продуктов'!Z368</f>
        <v>8</v>
      </c>
      <c r="AA368" s="8">
        <f>'номера продуктов'!AA368</f>
        <v>1</v>
      </c>
      <c r="AB368" s="8">
        <f>'номера продуктов'!AB368</f>
        <v>0</v>
      </c>
      <c r="AC368" s="8" t="str">
        <f>'номера продуктов'!AC368</f>
        <v>Бутылка стеклянная</v>
      </c>
      <c r="AD368" s="137">
        <f>'номера продуктов'!AD368</f>
        <v>0</v>
      </c>
      <c r="AE368" s="8">
        <f>'номера продуктов'!AE368</f>
        <v>0</v>
      </c>
      <c r="AF368" s="8" t="str">
        <f>'номера продуктов'!AF368</f>
        <v>ГОСТ 32131-2013</v>
      </c>
      <c r="AG368" s="8" t="str">
        <f>'номера продуктов'!AG368</f>
        <v>СТО 99982965-001-2008 с изменениями №1,2,3,4,5,6 от июля 2014г.</v>
      </c>
      <c r="AH368" s="13">
        <f>'номера продуктов'!AH368</f>
        <v>0</v>
      </c>
    </row>
    <row r="369" spans="1:34" s="16" customFormat="1" x14ac:dyDescent="0.2">
      <c r="A369" s="8">
        <f>'номера продуктов'!A369</f>
        <v>368</v>
      </c>
      <c r="B369" s="8">
        <f>'номера продуктов'!B369</f>
        <v>14</v>
      </c>
      <c r="C369" s="14" t="str">
        <f>'номера продуктов'!C369</f>
        <v>Пиво</v>
      </c>
      <c r="D369" s="14" t="str">
        <f>'номера продуктов'!D369</f>
        <v>Первый Пивзавод</v>
      </c>
      <c r="E369" s="8" t="str">
        <f>'номера продуктов'!E369</f>
        <v>КПНв-500-Пивзавод</v>
      </c>
      <c r="F369" s="56">
        <f>'номера продуктов'!F369</f>
        <v>131150</v>
      </c>
      <c r="G369" s="8">
        <f>'номера продуктов'!G369</f>
        <v>14200368</v>
      </c>
      <c r="H369" s="8">
        <f>'номера продуктов'!H369</f>
        <v>500</v>
      </c>
      <c r="I369" s="14" t="str">
        <f>'номера продуктов'!I369</f>
        <v>500 мл Пивзавод</v>
      </c>
      <c r="J369" s="8">
        <f>'номера продуктов'!J369</f>
        <v>131150</v>
      </c>
      <c r="K369" s="14" t="str">
        <f>'номера продуктов'!K369</f>
        <v>КПНв-500-Пивзавод</v>
      </c>
      <c r="L369" s="8" t="str">
        <f>'номера продуктов'!L369</f>
        <v>NNPB</v>
      </c>
      <c r="M369" s="8">
        <f>'номера продуктов'!M369</f>
        <v>20</v>
      </c>
      <c r="N369" s="8">
        <f>'номера продуктов'!N369</f>
        <v>285</v>
      </c>
      <c r="O369" s="8">
        <f>'номера продуктов'!O369</f>
        <v>1848</v>
      </c>
      <c r="P369" s="8" t="str">
        <f>'номера продуктов'!P369</f>
        <v>CTIN(i)7</v>
      </c>
      <c r="Q369" s="8">
        <f>'номера продуктов'!Q369</f>
        <v>7</v>
      </c>
      <c r="R369" s="11">
        <f>'номера продуктов'!R369</f>
        <v>1981</v>
      </c>
      <c r="S369" s="8" t="str">
        <f>'номера продуктов'!S369</f>
        <v>7+1</v>
      </c>
      <c r="T369" s="8">
        <f>'номера продуктов'!T369</f>
        <v>564</v>
      </c>
      <c r="U369" s="14">
        <f>'номера продуктов'!U369</f>
        <v>0</v>
      </c>
      <c r="V369" s="8">
        <f>'номера продуктов'!V369</f>
        <v>0</v>
      </c>
      <c r="W369" s="8">
        <f>'номера продуктов'!W369</f>
        <v>0</v>
      </c>
      <c r="X369" s="8">
        <f>'номера продуктов'!X369</f>
        <v>0</v>
      </c>
      <c r="Y369" s="8">
        <f>'номера продуктов'!Y369</f>
        <v>0</v>
      </c>
      <c r="Z369" s="8">
        <f>'номера продуктов'!Z369</f>
        <v>7</v>
      </c>
      <c r="AA369" s="8">
        <f>'номера продуктов'!AA369</f>
        <v>1</v>
      </c>
      <c r="AB369" s="8">
        <f>'номера продуктов'!AB369</f>
        <v>0</v>
      </c>
      <c r="AC369" s="8" t="str">
        <f>'номера продуктов'!AC369</f>
        <v>Бутылка стеклянная</v>
      </c>
      <c r="AD369" s="137">
        <f>'номера продуктов'!AD369</f>
        <v>0</v>
      </c>
      <c r="AE369" s="8">
        <f>'номера продуктов'!AE369</f>
        <v>0</v>
      </c>
      <c r="AF369" s="8" t="str">
        <f>'номера продуктов'!AF369</f>
        <v>ГОСТ 32131-2013</v>
      </c>
      <c r="AG369" s="8" t="str">
        <f>'номера продуктов'!AG369</f>
        <v>СТО 99982965-001-2008 с изменениями №1,2,3,4,5,6 от июля 2014г.</v>
      </c>
      <c r="AH369" s="13">
        <f>'номера продуктов'!AH369</f>
        <v>0</v>
      </c>
    </row>
    <row r="370" spans="1:34" s="16" customFormat="1" x14ac:dyDescent="0.2">
      <c r="A370" s="8">
        <f>'номера продуктов'!A370</f>
        <v>369</v>
      </c>
      <c r="B370" s="8">
        <f>'номера продуктов'!B370</f>
        <v>14</v>
      </c>
      <c r="C370" s="14" t="str">
        <f>'номера продуктов'!C370</f>
        <v>Пиво</v>
      </c>
      <c r="D370" s="14" t="str">
        <f>'номера продуктов'!D370</f>
        <v>Первый Пивзавод</v>
      </c>
      <c r="E370" s="8" t="str">
        <f>'номера продуктов'!E370</f>
        <v>КПНв-500-Пивзавод</v>
      </c>
      <c r="F370" s="56">
        <f>'номера продуктов'!F370</f>
        <v>131150</v>
      </c>
      <c r="G370" s="8">
        <f>'номера продуктов'!G370</f>
        <v>14200369</v>
      </c>
      <c r="H370" s="8">
        <f>'номера продуктов'!H370</f>
        <v>500</v>
      </c>
      <c r="I370" s="14" t="str">
        <f>'номера продуктов'!I370</f>
        <v>500 мл Пивзавод</v>
      </c>
      <c r="J370" s="8">
        <f>'номера продуктов'!J370</f>
        <v>131150</v>
      </c>
      <c r="K370" s="14" t="str">
        <f>'номера продуктов'!K370</f>
        <v>КПНв-500-Пивзавод</v>
      </c>
      <c r="L370" s="8" t="str">
        <f>'номера продуктов'!L370</f>
        <v>NNPB</v>
      </c>
      <c r="M370" s="8">
        <f>'номера продуктов'!M370</f>
        <v>20</v>
      </c>
      <c r="N370" s="8">
        <f>'номера продуктов'!N370</f>
        <v>285</v>
      </c>
      <c r="O370" s="8">
        <f>'номера продуктов'!O370</f>
        <v>1320</v>
      </c>
      <c r="P370" s="8" t="str">
        <f>'номера продуктов'!P370</f>
        <v>CTIN(i)5</v>
      </c>
      <c r="Q370" s="8">
        <f>'номера продуктов'!Q370</f>
        <v>5</v>
      </c>
      <c r="R370" s="11">
        <f>'номера продуктов'!R370</f>
        <v>1460</v>
      </c>
      <c r="S370" s="8" t="str">
        <f>'номера продуктов'!S370</f>
        <v>5+1</v>
      </c>
      <c r="T370" s="8">
        <f>'номера продуктов'!T370</f>
        <v>406</v>
      </c>
      <c r="U370" s="14">
        <f>'номера продуктов'!U370</f>
        <v>0</v>
      </c>
      <c r="V370" s="8">
        <f>'номера продуктов'!V370</f>
        <v>0</v>
      </c>
      <c r="W370" s="8">
        <f>'номера продуктов'!W370</f>
        <v>0</v>
      </c>
      <c r="X370" s="8">
        <f>'номера продуктов'!X370</f>
        <v>0</v>
      </c>
      <c r="Y370" s="8">
        <f>'номера продуктов'!Y370</f>
        <v>0</v>
      </c>
      <c r="Z370" s="8">
        <f>'номера продуктов'!Z370</f>
        <v>5</v>
      </c>
      <c r="AA370" s="8">
        <f>'номера продуктов'!AA370</f>
        <v>1</v>
      </c>
      <c r="AB370" s="8">
        <f>'номера продуктов'!AB370</f>
        <v>0</v>
      </c>
      <c r="AC370" s="8" t="str">
        <f>'номера продуктов'!AC370</f>
        <v>Бутылка стеклянная</v>
      </c>
      <c r="AD370" s="137">
        <f>'номера продуктов'!AD370</f>
        <v>0</v>
      </c>
      <c r="AE370" s="8">
        <f>'номера продуктов'!AE370</f>
        <v>0</v>
      </c>
      <c r="AF370" s="8" t="str">
        <f>'номера продуктов'!AF370</f>
        <v>ГОСТ 32131-2013</v>
      </c>
      <c r="AG370" s="8" t="str">
        <f>'номера продуктов'!AG370</f>
        <v>СТО 99982965-001-2008 с изменениями №1,2,3,4,5,6 от июля 2014г.</v>
      </c>
      <c r="AH370" s="13">
        <f>'номера продуктов'!AH370</f>
        <v>0</v>
      </c>
    </row>
    <row r="371" spans="1:34" s="16" customFormat="1" x14ac:dyDescent="0.2">
      <c r="A371" s="8">
        <f>'номера продуктов'!A371</f>
        <v>370</v>
      </c>
      <c r="B371" s="8">
        <f>'номера продуктов'!B371</f>
        <v>14</v>
      </c>
      <c r="C371" s="14" t="str">
        <f>'номера продуктов'!C371</f>
        <v>Пиво</v>
      </c>
      <c r="D371" s="14" t="str">
        <f>'номера продуктов'!D371</f>
        <v>Первый Пивзавод</v>
      </c>
      <c r="E371" s="8" t="str">
        <f>'номера продуктов'!E371</f>
        <v>КПНв-500-Пивзавод</v>
      </c>
      <c r="F371" s="56">
        <f>'номера продуктов'!F371</f>
        <v>131150</v>
      </c>
      <c r="G371" s="8">
        <f>'номера продуктов'!G371</f>
        <v>14200370</v>
      </c>
      <c r="H371" s="8">
        <f>'номера продуктов'!H371</f>
        <v>500</v>
      </c>
      <c r="I371" s="14" t="str">
        <f>'номера продуктов'!I371</f>
        <v>500 мл Пивзавод</v>
      </c>
      <c r="J371" s="8">
        <f>'номера продуктов'!J371</f>
        <v>131150</v>
      </c>
      <c r="K371" s="14" t="str">
        <f>'номера продуктов'!K371</f>
        <v>КПНв-500-Пивзавод</v>
      </c>
      <c r="L371" s="8" t="str">
        <f>'номера продуктов'!L371</f>
        <v>NNPB</v>
      </c>
      <c r="M371" s="8">
        <f>'номера продуктов'!M371</f>
        <v>20</v>
      </c>
      <c r="N371" s="8">
        <f>'номера продуктов'!N371</f>
        <v>285</v>
      </c>
      <c r="O371" s="8">
        <f>'номера продуктов'!O371</f>
        <v>1056</v>
      </c>
      <c r="P371" s="8" t="str">
        <f>'номера продуктов'!P371</f>
        <v>CTIN(i)4</v>
      </c>
      <c r="Q371" s="8">
        <f>'номера продуктов'!Q371</f>
        <v>4</v>
      </c>
      <c r="R371" s="11">
        <f>'номера продуктов'!R371</f>
        <v>1200</v>
      </c>
      <c r="S371" s="8" t="str">
        <f>'номера продуктов'!S371</f>
        <v>4+1</v>
      </c>
      <c r="T371" s="8">
        <f>'номера продуктов'!T371</f>
        <v>338</v>
      </c>
      <c r="U371" s="14">
        <f>'номера продуктов'!U371</f>
        <v>0</v>
      </c>
      <c r="V371" s="8">
        <f>'номера продуктов'!V371</f>
        <v>0</v>
      </c>
      <c r="W371" s="8">
        <f>'номера продуктов'!W371</f>
        <v>0</v>
      </c>
      <c r="X371" s="8">
        <f>'номера продуктов'!X371</f>
        <v>0</v>
      </c>
      <c r="Y371" s="8">
        <f>'номера продуктов'!Y371</f>
        <v>0</v>
      </c>
      <c r="Z371" s="8">
        <f>'номера продуктов'!Z371</f>
        <v>4</v>
      </c>
      <c r="AA371" s="8">
        <f>'номера продуктов'!AA371</f>
        <v>1</v>
      </c>
      <c r="AB371" s="8">
        <f>'номера продуктов'!AB371</f>
        <v>0</v>
      </c>
      <c r="AC371" s="8" t="str">
        <f>'номера продуктов'!AC371</f>
        <v>Бутылка стеклянная</v>
      </c>
      <c r="AD371" s="137">
        <f>'номера продуктов'!AD371</f>
        <v>0</v>
      </c>
      <c r="AE371" s="8">
        <f>'номера продуктов'!AE371</f>
        <v>0</v>
      </c>
      <c r="AF371" s="8" t="str">
        <f>'номера продуктов'!AF371</f>
        <v>ГОСТ 32131-2013</v>
      </c>
      <c r="AG371" s="8" t="str">
        <f>'номера продуктов'!AG371</f>
        <v>СТО 99982965-001-2008 с изменениями №1,2,3,4,5,6 от июля 2014г.</v>
      </c>
      <c r="AH371" s="13">
        <f>'номера продуктов'!AH371</f>
        <v>0</v>
      </c>
    </row>
    <row r="372" spans="1:34" s="16" customFormat="1" x14ac:dyDescent="0.2">
      <c r="A372" s="8">
        <f>'номера продуктов'!A372</f>
        <v>371</v>
      </c>
      <c r="B372" s="8">
        <f>'номера продуктов'!B372</f>
        <v>14</v>
      </c>
      <c r="C372" s="14" t="str">
        <f>'номера продуктов'!C372</f>
        <v>Пиво</v>
      </c>
      <c r="D372" s="14" t="str">
        <f>'номера продуктов'!D372</f>
        <v>Первый Пивзавод</v>
      </c>
      <c r="E372" s="8" t="str">
        <f>'номера продуктов'!E372</f>
        <v>КПНв-500-Пивзавод</v>
      </c>
      <c r="F372" s="56">
        <f>'номера продуктов'!F372</f>
        <v>131150</v>
      </c>
      <c r="G372" s="8">
        <f>'номера продуктов'!G372</f>
        <v>14100371</v>
      </c>
      <c r="H372" s="8">
        <f>'номера продуктов'!H372</f>
        <v>500</v>
      </c>
      <c r="I372" s="14" t="str">
        <f>'номера продуктов'!I372</f>
        <v>500 мл Пивзавод</v>
      </c>
      <c r="J372" s="8">
        <f>'номера продуктов'!J372</f>
        <v>131150</v>
      </c>
      <c r="K372" s="14" t="str">
        <f>'номера продуктов'!K372</f>
        <v>КПНв-500-Пивзавод</v>
      </c>
      <c r="L372" s="8" t="str">
        <f>'номера продуктов'!L372</f>
        <v>NNPB</v>
      </c>
      <c r="M372" s="8">
        <f>'номера продуктов'!M372</f>
        <v>10</v>
      </c>
      <c r="N372" s="8">
        <f>'номера продуктов'!N372</f>
        <v>285</v>
      </c>
      <c r="O372" s="8">
        <f>'номера продуктов'!O372</f>
        <v>2112</v>
      </c>
      <c r="P372" s="8" t="str">
        <f>'номера продуктов'!P372</f>
        <v>CTIN(i)8</v>
      </c>
      <c r="Q372" s="8">
        <f>'номера продуктов'!Q372</f>
        <v>8</v>
      </c>
      <c r="R372" s="11">
        <f>'номера продуктов'!R372</f>
        <v>2240</v>
      </c>
      <c r="S372" s="8" t="str">
        <f>'номера продуктов'!S372</f>
        <v>8+1</v>
      </c>
      <c r="T372" s="8">
        <f>'номера продуктов'!T372</f>
        <v>637</v>
      </c>
      <c r="U372" s="14">
        <f>'номера продуктов'!U372</f>
        <v>0</v>
      </c>
      <c r="V372" s="8">
        <f>'номера продуктов'!V372</f>
        <v>0</v>
      </c>
      <c r="W372" s="8">
        <f>'номера продуктов'!W372</f>
        <v>0</v>
      </c>
      <c r="X372" s="8">
        <f>'номера продуктов'!X372</f>
        <v>0</v>
      </c>
      <c r="Y372" s="8">
        <f>'номера продуктов'!Y372</f>
        <v>0</v>
      </c>
      <c r="Z372" s="8">
        <f>'номера продуктов'!Z372</f>
        <v>8</v>
      </c>
      <c r="AA372" s="8">
        <f>'номера продуктов'!AA372</f>
        <v>1</v>
      </c>
      <c r="AB372" s="8">
        <f>'номера продуктов'!AB372</f>
        <v>0</v>
      </c>
      <c r="AC372" s="8" t="str">
        <f>'номера продуктов'!AC372</f>
        <v>Бутылка стеклянная</v>
      </c>
      <c r="AD372" s="137">
        <f>'номера продуктов'!AD372</f>
        <v>0</v>
      </c>
      <c r="AE372" s="8">
        <f>'номера продуктов'!AE372</f>
        <v>0</v>
      </c>
      <c r="AF372" s="8" t="str">
        <f>'номера продуктов'!AF372</f>
        <v>ГОСТ 32131-2013</v>
      </c>
      <c r="AG372" s="8" t="str">
        <f>'номера продуктов'!AG372</f>
        <v>СТО 99982965-001-2008 с изменениями №1,2,3,4,5,6 от июля 2014г.</v>
      </c>
      <c r="AH372" s="13">
        <f>'номера продуктов'!AH372</f>
        <v>0</v>
      </c>
    </row>
    <row r="373" spans="1:34" s="16" customFormat="1" x14ac:dyDescent="0.2">
      <c r="A373" s="8">
        <f>'номера продуктов'!A373</f>
        <v>372</v>
      </c>
      <c r="B373" s="8">
        <f>'номера продуктов'!B373</f>
        <v>14</v>
      </c>
      <c r="C373" s="14" t="str">
        <f>'номера продуктов'!C373</f>
        <v>Пиво</v>
      </c>
      <c r="D373" s="14" t="str">
        <f>'номера продуктов'!D373</f>
        <v>Первый Пивзавод</v>
      </c>
      <c r="E373" s="8" t="str">
        <f>'номера продуктов'!E373</f>
        <v>КПНв-500-Пивзавод</v>
      </c>
      <c r="F373" s="56">
        <f>'номера продуктов'!F373</f>
        <v>131150</v>
      </c>
      <c r="G373" s="8">
        <f>'номера продуктов'!G373</f>
        <v>14100372</v>
      </c>
      <c r="H373" s="8">
        <f>'номера продуктов'!H373</f>
        <v>500</v>
      </c>
      <c r="I373" s="14" t="str">
        <f>'номера продуктов'!I373</f>
        <v>500 мл Пивзавод</v>
      </c>
      <c r="J373" s="8">
        <f>'номера продуктов'!J373</f>
        <v>131150</v>
      </c>
      <c r="K373" s="14" t="str">
        <f>'номера продуктов'!K373</f>
        <v>КПНв-500-Пивзавод</v>
      </c>
      <c r="L373" s="8" t="str">
        <f>'номера продуктов'!L373</f>
        <v>NNPB</v>
      </c>
      <c r="M373" s="8">
        <f>'номера продуктов'!M373</f>
        <v>10</v>
      </c>
      <c r="N373" s="8">
        <f>'номера продуктов'!N373</f>
        <v>285</v>
      </c>
      <c r="O373" s="8">
        <f>'номера продуктов'!O373</f>
        <v>1848</v>
      </c>
      <c r="P373" s="8" t="str">
        <f>'номера продуктов'!P373</f>
        <v>CTIN(i)7</v>
      </c>
      <c r="Q373" s="8">
        <f>'номера продуктов'!Q373</f>
        <v>7</v>
      </c>
      <c r="R373" s="11">
        <f>'номера продуктов'!R373</f>
        <v>1981</v>
      </c>
      <c r="S373" s="8" t="str">
        <f>'номера продуктов'!S373</f>
        <v>7+1</v>
      </c>
      <c r="T373" s="8">
        <f>'номера продуктов'!T373</f>
        <v>564</v>
      </c>
      <c r="U373" s="14">
        <f>'номера продуктов'!U373</f>
        <v>0</v>
      </c>
      <c r="V373" s="8">
        <f>'номера продуктов'!V373</f>
        <v>0</v>
      </c>
      <c r="W373" s="8">
        <f>'номера продуктов'!W373</f>
        <v>0</v>
      </c>
      <c r="X373" s="8">
        <f>'номера продуктов'!X373</f>
        <v>0</v>
      </c>
      <c r="Y373" s="8">
        <f>'номера продуктов'!Y373</f>
        <v>0</v>
      </c>
      <c r="Z373" s="8">
        <f>'номера продуктов'!Z373</f>
        <v>7</v>
      </c>
      <c r="AA373" s="8">
        <f>'номера продуктов'!AA373</f>
        <v>1</v>
      </c>
      <c r="AB373" s="8">
        <f>'номера продуктов'!AB373</f>
        <v>0</v>
      </c>
      <c r="AC373" s="8" t="str">
        <f>'номера продуктов'!AC373</f>
        <v>Бутылка стеклянная</v>
      </c>
      <c r="AD373" s="137">
        <f>'номера продуктов'!AD373</f>
        <v>0</v>
      </c>
      <c r="AE373" s="8">
        <f>'номера продуктов'!AE373</f>
        <v>0</v>
      </c>
      <c r="AF373" s="8" t="str">
        <f>'номера продуктов'!AF373</f>
        <v>ГОСТ 32131-2013</v>
      </c>
      <c r="AG373" s="8" t="str">
        <f>'номера продуктов'!AG373</f>
        <v>СТО 99982965-001-2008 с изменениями №1,2,3,4,5,6 от июля 2014г.</v>
      </c>
      <c r="AH373" s="13">
        <f>'номера продуктов'!AH373</f>
        <v>0</v>
      </c>
    </row>
    <row r="374" spans="1:34" s="16" customFormat="1" x14ac:dyDescent="0.2">
      <c r="A374" s="8">
        <f>'номера продуктов'!A374</f>
        <v>373</v>
      </c>
      <c r="B374" s="8">
        <f>'номера продуктов'!B374</f>
        <v>14</v>
      </c>
      <c r="C374" s="14" t="str">
        <f>'номера продуктов'!C374</f>
        <v>Пиво</v>
      </c>
      <c r="D374" s="14" t="str">
        <f>'номера продуктов'!D374</f>
        <v>Первый Пивзавод</v>
      </c>
      <c r="E374" s="8" t="str">
        <f>'номера продуктов'!E374</f>
        <v>КПНв-500-Пивзавод</v>
      </c>
      <c r="F374" s="56">
        <f>'номера продуктов'!F374</f>
        <v>131150</v>
      </c>
      <c r="G374" s="8">
        <f>'номера продуктов'!G374</f>
        <v>14100373</v>
      </c>
      <c r="H374" s="8">
        <f>'номера продуктов'!H374</f>
        <v>500</v>
      </c>
      <c r="I374" s="14" t="str">
        <f>'номера продуктов'!I374</f>
        <v>500 мл Пивзавод</v>
      </c>
      <c r="J374" s="8">
        <f>'номера продуктов'!J374</f>
        <v>131150</v>
      </c>
      <c r="K374" s="14" t="str">
        <f>'номера продуктов'!K374</f>
        <v>КПНв-500-Пивзавод</v>
      </c>
      <c r="L374" s="8" t="str">
        <f>'номера продуктов'!L374</f>
        <v>NNPB</v>
      </c>
      <c r="M374" s="8">
        <f>'номера продуктов'!M374</f>
        <v>10</v>
      </c>
      <c r="N374" s="8">
        <f>'номера продуктов'!N374</f>
        <v>285</v>
      </c>
      <c r="O374" s="8">
        <f>'номера продуктов'!O374</f>
        <v>1320</v>
      </c>
      <c r="P374" s="8" t="str">
        <f>'номера продуктов'!P374</f>
        <v>CTIN(i)5</v>
      </c>
      <c r="Q374" s="8">
        <f>'номера продуктов'!Q374</f>
        <v>5</v>
      </c>
      <c r="R374" s="11">
        <f>'номера продуктов'!R374</f>
        <v>1460</v>
      </c>
      <c r="S374" s="8" t="str">
        <f>'номера продуктов'!S374</f>
        <v>5+1</v>
      </c>
      <c r="T374" s="8">
        <f>'номера продуктов'!T374</f>
        <v>406</v>
      </c>
      <c r="U374" s="14">
        <f>'номера продуктов'!U374</f>
        <v>0</v>
      </c>
      <c r="V374" s="8">
        <f>'номера продуктов'!V374</f>
        <v>0</v>
      </c>
      <c r="W374" s="8">
        <f>'номера продуктов'!W374</f>
        <v>0</v>
      </c>
      <c r="X374" s="8">
        <f>'номера продуктов'!X374</f>
        <v>0</v>
      </c>
      <c r="Y374" s="8">
        <f>'номера продуктов'!Y374</f>
        <v>0</v>
      </c>
      <c r="Z374" s="8">
        <f>'номера продуктов'!Z374</f>
        <v>5</v>
      </c>
      <c r="AA374" s="8">
        <f>'номера продуктов'!AA374</f>
        <v>1</v>
      </c>
      <c r="AB374" s="8">
        <f>'номера продуктов'!AB374</f>
        <v>0</v>
      </c>
      <c r="AC374" s="8" t="str">
        <f>'номера продуктов'!AC374</f>
        <v>Бутылка стеклянная</v>
      </c>
      <c r="AD374" s="137">
        <f>'номера продуктов'!AD374</f>
        <v>0</v>
      </c>
      <c r="AE374" s="8">
        <f>'номера продуктов'!AE374</f>
        <v>0</v>
      </c>
      <c r="AF374" s="8" t="str">
        <f>'номера продуктов'!AF374</f>
        <v>ГОСТ 32131-2013</v>
      </c>
      <c r="AG374" s="8" t="str">
        <f>'номера продуктов'!AG374</f>
        <v>СТО 99982965-001-2008 с изменениями №1,2,3,4,5,6 от июля 2014г.</v>
      </c>
      <c r="AH374" s="13">
        <f>'номера продуктов'!AH374</f>
        <v>0</v>
      </c>
    </row>
    <row r="375" spans="1:34" s="16" customFormat="1" x14ac:dyDescent="0.2">
      <c r="A375" s="8">
        <f>'номера продуктов'!A375</f>
        <v>374</v>
      </c>
      <c r="B375" s="8">
        <f>'номера продуктов'!B375</f>
        <v>14</v>
      </c>
      <c r="C375" s="14" t="str">
        <f>'номера продуктов'!C375</f>
        <v>Пиво</v>
      </c>
      <c r="D375" s="14" t="str">
        <f>'номера продуктов'!D375</f>
        <v>Первый Пивзавод</v>
      </c>
      <c r="E375" s="8" t="str">
        <f>'номера продуктов'!E375</f>
        <v>КПНв-500-Пивзавод</v>
      </c>
      <c r="F375" s="56">
        <f>'номера продуктов'!F375</f>
        <v>131150</v>
      </c>
      <c r="G375" s="8">
        <f>'номера продуктов'!G375</f>
        <v>14100374</v>
      </c>
      <c r="H375" s="8">
        <f>'номера продуктов'!H375</f>
        <v>500</v>
      </c>
      <c r="I375" s="14" t="str">
        <f>'номера продуктов'!I375</f>
        <v>500 мл Пивзавод</v>
      </c>
      <c r="J375" s="8">
        <f>'номера продуктов'!J375</f>
        <v>131150</v>
      </c>
      <c r="K375" s="14" t="str">
        <f>'номера продуктов'!K375</f>
        <v>КПНв-500-Пивзавод</v>
      </c>
      <c r="L375" s="8" t="str">
        <f>'номера продуктов'!L375</f>
        <v>NNPB</v>
      </c>
      <c r="M375" s="8">
        <f>'номера продуктов'!M375</f>
        <v>10</v>
      </c>
      <c r="N375" s="8">
        <f>'номера продуктов'!N375</f>
        <v>285</v>
      </c>
      <c r="O375" s="8">
        <f>'номера продуктов'!O375</f>
        <v>1056</v>
      </c>
      <c r="P375" s="8" t="str">
        <f>'номера продуктов'!P375</f>
        <v>CTIN(i)4</v>
      </c>
      <c r="Q375" s="8">
        <f>'номера продуктов'!Q375</f>
        <v>4</v>
      </c>
      <c r="R375" s="11">
        <f>'номера продуктов'!R375</f>
        <v>1200</v>
      </c>
      <c r="S375" s="8" t="str">
        <f>'номера продуктов'!S375</f>
        <v>4+1</v>
      </c>
      <c r="T375" s="8">
        <f>'номера продуктов'!T375</f>
        <v>338</v>
      </c>
      <c r="U375" s="14">
        <f>'номера продуктов'!U375</f>
        <v>0</v>
      </c>
      <c r="V375" s="8">
        <f>'номера продуктов'!V375</f>
        <v>0</v>
      </c>
      <c r="W375" s="8">
        <f>'номера продуктов'!W375</f>
        <v>0</v>
      </c>
      <c r="X375" s="8">
        <f>'номера продуктов'!X375</f>
        <v>0</v>
      </c>
      <c r="Y375" s="8">
        <f>'номера продуктов'!Y375</f>
        <v>0</v>
      </c>
      <c r="Z375" s="8">
        <f>'номера продуктов'!Z375</f>
        <v>4</v>
      </c>
      <c r="AA375" s="8">
        <f>'номера продуктов'!AA375</f>
        <v>1</v>
      </c>
      <c r="AB375" s="8">
        <f>'номера продуктов'!AB375</f>
        <v>0</v>
      </c>
      <c r="AC375" s="8" t="str">
        <f>'номера продуктов'!AC375</f>
        <v>Бутылка стеклянная</v>
      </c>
      <c r="AD375" s="137">
        <f>'номера продуктов'!AD375</f>
        <v>0</v>
      </c>
      <c r="AE375" s="8">
        <f>'номера продуктов'!AE375</f>
        <v>0</v>
      </c>
      <c r="AF375" s="8" t="str">
        <f>'номера продуктов'!AF375</f>
        <v>ГОСТ 32131-2013</v>
      </c>
      <c r="AG375" s="8" t="str">
        <f>'номера продуктов'!AG375</f>
        <v>СТО 99982965-001-2008 с изменениями №1,2,3,4,5,6 от июля 2014г.</v>
      </c>
      <c r="AH375" s="13">
        <f>'номера продуктов'!AH375</f>
        <v>0</v>
      </c>
    </row>
    <row r="376" spans="1:34" s="16" customFormat="1" x14ac:dyDescent="0.2">
      <c r="A376" s="8">
        <f>'номера продуктов'!A376</f>
        <v>375</v>
      </c>
      <c r="B376" s="8">
        <f>'номера продуктов'!B376</f>
        <v>14</v>
      </c>
      <c r="C376" s="14" t="str">
        <f>'номера продуктов'!C376</f>
        <v>Пиво</v>
      </c>
      <c r="D376" s="14" t="str">
        <f>'номера продуктов'!D376</f>
        <v>МПК</v>
      </c>
      <c r="E376" s="8" t="str">
        <f>'номера продуктов'!E376</f>
        <v>ВКП-500-Жигули Барное</v>
      </c>
      <c r="F376" s="56">
        <f>'номера продуктов'!F376</f>
        <v>129650</v>
      </c>
      <c r="G376" s="8">
        <f>'номера продуктов'!G376</f>
        <v>14200375</v>
      </c>
      <c r="H376" s="8">
        <f>'номера продуктов'!H376</f>
        <v>500</v>
      </c>
      <c r="I376" s="14" t="str">
        <f>'номера продуктов'!I376</f>
        <v>500 мл Жигули Барное</v>
      </c>
      <c r="J376" s="8">
        <f>'номера продуктов'!J376</f>
        <v>129650</v>
      </c>
      <c r="K376" s="14" t="str">
        <f>'номера продуктов'!K376</f>
        <v>ВКП-500-Жигули Барное</v>
      </c>
      <c r="L376" s="8" t="str">
        <f>'номера продуктов'!L376</f>
        <v>NNPB</v>
      </c>
      <c r="M376" s="8">
        <f>'номера продуктов'!M376</f>
        <v>20</v>
      </c>
      <c r="N376" s="8">
        <f>'номера продуктов'!N376</f>
        <v>285</v>
      </c>
      <c r="O376" s="8">
        <f>'номера продуктов'!O376</f>
        <v>2048</v>
      </c>
      <c r="P376" s="8" t="str">
        <f>'номера продуктов'!P376</f>
        <v>CTPL(i)8</v>
      </c>
      <c r="Q376" s="8">
        <f>'номера продуктов'!Q376</f>
        <v>8</v>
      </c>
      <c r="R376" s="11">
        <f>'номера продуктов'!R376</f>
        <v>2200</v>
      </c>
      <c r="S376" s="8" t="str">
        <f>'номера продуктов'!S376</f>
        <v>1+8+1</v>
      </c>
      <c r="T376" s="8">
        <f>'номера продуктов'!T376</f>
        <v>619</v>
      </c>
      <c r="U376" s="14">
        <f>'номера продуктов'!U376</f>
        <v>0</v>
      </c>
      <c r="V376" s="8">
        <f>'номера продуктов'!V376</f>
        <v>0</v>
      </c>
      <c r="W376" s="8">
        <f>'номера продуктов'!W376</f>
        <v>0</v>
      </c>
      <c r="X376" s="8">
        <f>'номера продуктов'!X376</f>
        <v>0</v>
      </c>
      <c r="Y376" s="8">
        <f>'номера продуктов'!Y376</f>
        <v>8</v>
      </c>
      <c r="Z376" s="8">
        <f>'номера продуктов'!Z376</f>
        <v>1</v>
      </c>
      <c r="AA376" s="8">
        <f>'номера продуктов'!AA376</f>
        <v>1</v>
      </c>
      <c r="AB376" s="8">
        <f>'номера продуктов'!AB376</f>
        <v>0</v>
      </c>
      <c r="AC376" s="8" t="str">
        <f>'номера продуктов'!AC376</f>
        <v>Бутылка стеклянная</v>
      </c>
      <c r="AD376" s="137">
        <f>'номера продуктов'!AD376</f>
        <v>0</v>
      </c>
      <c r="AE376" s="8">
        <f>'номера продуктов'!AE376</f>
        <v>0</v>
      </c>
      <c r="AF376" s="8" t="str">
        <f>'номера продуктов'!AF376</f>
        <v>ГОСТ 32131-2013</v>
      </c>
      <c r="AG376" s="8" t="str">
        <f>'номера продуктов'!AG376</f>
        <v>СТО 99982965-001-2008 с изменениями №1,2,3,4,5,6 от июля 2014г.</v>
      </c>
      <c r="AH376" s="13">
        <f>'номера продуктов'!AH376</f>
        <v>0</v>
      </c>
    </row>
    <row r="377" spans="1:34" s="16" customFormat="1" x14ac:dyDescent="0.2">
      <c r="A377" s="8">
        <f>'номера продуктов'!A377</f>
        <v>376</v>
      </c>
      <c r="B377" s="8">
        <f>'номера продуктов'!B377</f>
        <v>14</v>
      </c>
      <c r="C377" s="14" t="str">
        <f>'номера продуктов'!C377</f>
        <v>Пиво</v>
      </c>
      <c r="D377" s="14" t="str">
        <f>'номера продуктов'!D377</f>
        <v>Первый Пивзавод</v>
      </c>
      <c r="E377" s="8" t="str">
        <f>'номера продуктов'!E377</f>
        <v>КПНв-500-Пивзавод</v>
      </c>
      <c r="F377" s="56">
        <f>'номера продуктов'!F377</f>
        <v>131150</v>
      </c>
      <c r="G377" s="8">
        <f>'номера продуктов'!G377</f>
        <v>14200376</v>
      </c>
      <c r="H377" s="8">
        <f>'номера продуктов'!H377</f>
        <v>500</v>
      </c>
      <c r="I377" s="14" t="str">
        <f>'номера продуктов'!I377</f>
        <v>500 мл Пивзавод</v>
      </c>
      <c r="J377" s="8">
        <f>'номера продуктов'!J377</f>
        <v>131150</v>
      </c>
      <c r="K377" s="14" t="str">
        <f>'номера продуктов'!K377</f>
        <v>КПНв-500-Пивзавод</v>
      </c>
      <c r="L377" s="8" t="str">
        <f>'номера продуктов'!L377</f>
        <v>NNPB</v>
      </c>
      <c r="M377" s="8">
        <f>'номера продуктов'!M377</f>
        <v>20</v>
      </c>
      <c r="N377" s="8">
        <f>'номера продуктов'!N377</f>
        <v>285</v>
      </c>
      <c r="O377" s="8">
        <f>'номера продуктов'!O377</f>
        <v>1584</v>
      </c>
      <c r="P377" s="8" t="str">
        <f>'номера продуктов'!P377</f>
        <v>CTIN(i)6</v>
      </c>
      <c r="Q377" s="8">
        <f>'номера продуктов'!Q377</f>
        <v>6</v>
      </c>
      <c r="R377" s="11">
        <f>'номера продуктов'!R377</f>
        <v>1721</v>
      </c>
      <c r="S377" s="8" t="str">
        <f>'номера продуктов'!S377</f>
        <v>6+1</v>
      </c>
      <c r="T377" s="8">
        <f>'номера продуктов'!T377</f>
        <v>481</v>
      </c>
      <c r="U377" s="14">
        <f>'номера продуктов'!U377</f>
        <v>0</v>
      </c>
      <c r="V377" s="8">
        <f>'номера продуктов'!V377</f>
        <v>0</v>
      </c>
      <c r="W377" s="8">
        <f>'номера продуктов'!W377</f>
        <v>0</v>
      </c>
      <c r="X377" s="8">
        <f>'номера продуктов'!X377</f>
        <v>0</v>
      </c>
      <c r="Y377" s="8">
        <f>'номера продуктов'!Y377</f>
        <v>0</v>
      </c>
      <c r="Z377" s="8">
        <f>'номера продуктов'!Z377</f>
        <v>6</v>
      </c>
      <c r="AA377" s="8">
        <f>'номера продуктов'!AA377</f>
        <v>1</v>
      </c>
      <c r="AB377" s="8">
        <f>'номера продуктов'!AB377</f>
        <v>0</v>
      </c>
      <c r="AC377" s="8" t="str">
        <f>'номера продуктов'!AC377</f>
        <v>Бутылка стеклянная</v>
      </c>
      <c r="AD377" s="137">
        <f>'номера продуктов'!AD377</f>
        <v>0</v>
      </c>
      <c r="AE377" s="8">
        <f>'номера продуктов'!AE377</f>
        <v>0</v>
      </c>
      <c r="AF377" s="8" t="str">
        <f>'номера продуктов'!AF377</f>
        <v>ГОСТ 32131-2013</v>
      </c>
      <c r="AG377" s="8" t="str">
        <f>'номера продуктов'!AG377</f>
        <v>СТО 99982965-001-2008 с изменениями №1,2,3,4,5,6 от июля 2014г.</v>
      </c>
      <c r="AH377" s="13">
        <f>'номера продуктов'!AH377</f>
        <v>0</v>
      </c>
    </row>
    <row r="378" spans="1:34" s="16" customFormat="1" x14ac:dyDescent="0.2">
      <c r="A378" s="8">
        <f>'номера продуктов'!A378</f>
        <v>377</v>
      </c>
      <c r="B378" s="8">
        <f>'номера продуктов'!B378</f>
        <v>14</v>
      </c>
      <c r="C378" s="14" t="str">
        <f>'номера продуктов'!C378</f>
        <v>Пиво</v>
      </c>
      <c r="D378" s="14" t="str">
        <f>'номера продуктов'!D378</f>
        <v>Первый Пивзавод</v>
      </c>
      <c r="E378" s="8" t="str">
        <f>'номера продуктов'!E378</f>
        <v>КПНв-500-Пивзавод</v>
      </c>
      <c r="F378" s="56">
        <f>'номера продуктов'!F378</f>
        <v>131150</v>
      </c>
      <c r="G378" s="8">
        <f>'номера продуктов'!G378</f>
        <v>14100377</v>
      </c>
      <c r="H378" s="8">
        <f>'номера продуктов'!H378</f>
        <v>500</v>
      </c>
      <c r="I378" s="14" t="str">
        <f>'номера продуктов'!I378</f>
        <v>500 мл Пивзавод</v>
      </c>
      <c r="J378" s="8">
        <f>'номера продуктов'!J378</f>
        <v>131150</v>
      </c>
      <c r="K378" s="14" t="str">
        <f>'номера продуктов'!K378</f>
        <v>КПНв-500-Пивзавод</v>
      </c>
      <c r="L378" s="8" t="str">
        <f>'номера продуктов'!L378</f>
        <v>NNPB</v>
      </c>
      <c r="M378" s="8">
        <f>'номера продуктов'!M378</f>
        <v>10</v>
      </c>
      <c r="N378" s="8">
        <f>'номера продуктов'!N378</f>
        <v>285</v>
      </c>
      <c r="O378" s="8">
        <f>'номера продуктов'!O378</f>
        <v>1584</v>
      </c>
      <c r="P378" s="8" t="str">
        <f>'номера продуктов'!P378</f>
        <v>CTIN(i)6</v>
      </c>
      <c r="Q378" s="8">
        <f>'номера продуктов'!Q378</f>
        <v>6</v>
      </c>
      <c r="R378" s="11">
        <f>'номера продуктов'!R378</f>
        <v>1721</v>
      </c>
      <c r="S378" s="8" t="str">
        <f>'номера продуктов'!S378</f>
        <v>6+1</v>
      </c>
      <c r="T378" s="8">
        <f>'номера продуктов'!T378</f>
        <v>481</v>
      </c>
      <c r="U378" s="14">
        <f>'номера продуктов'!U378</f>
        <v>0</v>
      </c>
      <c r="V378" s="8">
        <f>'номера продуктов'!V378</f>
        <v>0</v>
      </c>
      <c r="W378" s="8">
        <f>'номера продуктов'!W378</f>
        <v>0</v>
      </c>
      <c r="X378" s="8">
        <f>'номера продуктов'!X378</f>
        <v>0</v>
      </c>
      <c r="Y378" s="8">
        <f>'номера продуктов'!Y378</f>
        <v>0</v>
      </c>
      <c r="Z378" s="8">
        <f>'номера продуктов'!Z378</f>
        <v>6</v>
      </c>
      <c r="AA378" s="8">
        <f>'номера продуктов'!AA378</f>
        <v>1</v>
      </c>
      <c r="AB378" s="8">
        <f>'номера продуктов'!AB378</f>
        <v>0</v>
      </c>
      <c r="AC378" s="8" t="str">
        <f>'номера продуктов'!AC378</f>
        <v>Бутылка стеклянная</v>
      </c>
      <c r="AD378" s="137">
        <f>'номера продуктов'!AD378</f>
        <v>0</v>
      </c>
      <c r="AE378" s="8">
        <f>'номера продуктов'!AE378</f>
        <v>0</v>
      </c>
      <c r="AF378" s="8" t="str">
        <f>'номера продуктов'!AF378</f>
        <v>ГОСТ 32131-2013</v>
      </c>
      <c r="AG378" s="8" t="str">
        <f>'номера продуктов'!AG378</f>
        <v>СТО 99982965-001-2008 с изменениями №1,2,3,4,5,6 от июля 2014г.</v>
      </c>
      <c r="AH378" s="13">
        <f>'номера продуктов'!AH378</f>
        <v>0</v>
      </c>
    </row>
    <row r="379" spans="1:34" s="16" customFormat="1" x14ac:dyDescent="0.2">
      <c r="A379" s="8">
        <f>'номера продуктов'!A379</f>
        <v>378</v>
      </c>
      <c r="B379" s="8">
        <f>'номера продуктов'!B379</f>
        <v>14</v>
      </c>
      <c r="C379" s="14" t="str">
        <f>'номера продуктов'!C379</f>
        <v>Пиво</v>
      </c>
      <c r="D379" s="14" t="str">
        <f>'номера продуктов'!D379</f>
        <v>Стандартный продукт</v>
      </c>
      <c r="E379" s="8" t="str">
        <f>'номера продуктов'!E379</f>
        <v>КПНв-500-NRW</v>
      </c>
      <c r="F379" s="56">
        <f>'номера продуктов'!F379</f>
        <v>131250</v>
      </c>
      <c r="G379" s="8">
        <f>'номера продуктов'!G379</f>
        <v>14300378</v>
      </c>
      <c r="H379" s="8">
        <f>'номера продуктов'!H379</f>
        <v>500</v>
      </c>
      <c r="I379" s="14" t="str">
        <f>'номера продуктов'!I379</f>
        <v>500 мл NRW</v>
      </c>
      <c r="J379" s="8">
        <f>'номера продуктов'!J379</f>
        <v>131250</v>
      </c>
      <c r="K379" s="14" t="str">
        <f>'номера продуктов'!K379</f>
        <v>КПНв-500-NRW</v>
      </c>
      <c r="L379" s="8" t="str">
        <f>'номера продуктов'!L379</f>
        <v>NNPB</v>
      </c>
      <c r="M379" s="8">
        <f>'номера продуктов'!M379</f>
        <v>30</v>
      </c>
      <c r="N379" s="8">
        <f>'номера продуктов'!N379</f>
        <v>275</v>
      </c>
      <c r="O379" s="8">
        <f>'номера продуктов'!O379</f>
        <v>2312</v>
      </c>
      <c r="P379" s="8" t="str">
        <f>'номера продуктов'!P379</f>
        <v>CTPL(i)8</v>
      </c>
      <c r="Q379" s="8">
        <f>'номера продуктов'!Q379</f>
        <v>8</v>
      </c>
      <c r="R379" s="11">
        <f>'номера продуктов'!R379</f>
        <v>2266</v>
      </c>
      <c r="S379" s="8" t="str">
        <f>'номера продуктов'!S379</f>
        <v>8+1</v>
      </c>
      <c r="T379" s="8">
        <f>'номера продуктов'!T379</f>
        <v>674</v>
      </c>
      <c r="U379" s="14">
        <f>'номера продуктов'!U379</f>
        <v>0</v>
      </c>
      <c r="V379" s="8">
        <f>'номера продуктов'!V379</f>
        <v>0</v>
      </c>
      <c r="W379" s="8">
        <f>'номера продуктов'!W379</f>
        <v>0</v>
      </c>
      <c r="X379" s="8">
        <f>'номера продуктов'!X379</f>
        <v>0</v>
      </c>
      <c r="Y379" s="8">
        <f>'номера продуктов'!Y379</f>
        <v>8</v>
      </c>
      <c r="Z379" s="8">
        <f>'номера продуктов'!Z379</f>
        <v>1</v>
      </c>
      <c r="AA379" s="8">
        <f>'номера продуктов'!AA379</f>
        <v>0</v>
      </c>
      <c r="AB379" s="8">
        <f>'номера продуктов'!AB379</f>
        <v>0</v>
      </c>
      <c r="AC379" s="8" t="str">
        <f>'номера продуктов'!AC379</f>
        <v>Бутылка стеклянная</v>
      </c>
      <c r="AD379" s="137">
        <f>'номера продуктов'!AD379</f>
        <v>0</v>
      </c>
      <c r="AE379" s="8">
        <f>'номера продуктов'!AE379</f>
        <v>0</v>
      </c>
      <c r="AF379" s="8" t="str">
        <f>'номера продуктов'!AF379</f>
        <v>ГОСТ 32131-2013</v>
      </c>
      <c r="AG379" s="8" t="str">
        <f>'номера продуктов'!AG379</f>
        <v>СТО 99982965-001-2008 с изменениями №1,2,3,4,5,6 от июля 2014г.</v>
      </c>
      <c r="AH379" s="13">
        <f>'номера продуктов'!AH379</f>
        <v>0</v>
      </c>
    </row>
    <row r="380" spans="1:34" s="16" customFormat="1" x14ac:dyDescent="0.2">
      <c r="A380" s="8">
        <f>'номера продуктов'!A380</f>
        <v>379</v>
      </c>
      <c r="B380" s="8">
        <f>'номера продуктов'!B380</f>
        <v>14</v>
      </c>
      <c r="C380" s="14" t="str">
        <f>'номера продуктов'!C380</f>
        <v>Пиво</v>
      </c>
      <c r="D380" s="14" t="str">
        <f>'номера продуктов'!D380</f>
        <v>Стандартный продукт</v>
      </c>
      <c r="E380" s="8" t="str">
        <f>'номера продуктов'!E380</f>
        <v>КПНв-500-Утро</v>
      </c>
      <c r="F380" s="56">
        <f>'номера продуктов'!F380</f>
        <v>131350</v>
      </c>
      <c r="G380" s="8">
        <f>'номера продуктов'!G380</f>
        <v>14200379</v>
      </c>
      <c r="H380" s="8">
        <f>'номера продуктов'!H380</f>
        <v>500</v>
      </c>
      <c r="I380" s="14" t="str">
        <f>'номера продуктов'!I380</f>
        <v>500 мл Утро</v>
      </c>
      <c r="J380" s="8">
        <f>'номера продуктов'!J380</f>
        <v>131350</v>
      </c>
      <c r="K380" s="14" t="str">
        <f>'номера продуктов'!K380</f>
        <v>КПНв-500-Утро</v>
      </c>
      <c r="L380" s="8" t="str">
        <f>'номера продуктов'!L380</f>
        <v>NNPB</v>
      </c>
      <c r="M380" s="8">
        <f>'номера продуктов'!M380</f>
        <v>20</v>
      </c>
      <c r="N380" s="8">
        <f>'номера продуктов'!N380</f>
        <v>295</v>
      </c>
      <c r="O380" s="8">
        <f>'номера продуктов'!O380</f>
        <v>1960</v>
      </c>
      <c r="P380" s="8" t="str">
        <f>'номера продуктов'!P380</f>
        <v>CTUP(i)7</v>
      </c>
      <c r="Q380" s="8">
        <f>'номера продуктов'!Q380</f>
        <v>7</v>
      </c>
      <c r="R380" s="11">
        <f>'номера продуктов'!R380</f>
        <v>2072</v>
      </c>
      <c r="S380" s="8">
        <f>'номера продуктов'!S380</f>
        <v>8</v>
      </c>
      <c r="T380" s="8">
        <f>'номера продуктов'!T380</f>
        <v>608</v>
      </c>
      <c r="U380" s="14">
        <f>'номера продуктов'!U380</f>
        <v>0</v>
      </c>
      <c r="V380" s="8">
        <f>'номера продуктов'!V380</f>
        <v>0</v>
      </c>
      <c r="W380" s="8">
        <f>'номера продуктов'!W380</f>
        <v>0</v>
      </c>
      <c r="X380" s="8">
        <f>'номера продуктов'!X380</f>
        <v>0</v>
      </c>
      <c r="Y380" s="8">
        <f>'номера продуктов'!Y380</f>
        <v>0</v>
      </c>
      <c r="Z380" s="8">
        <f>'номера продуктов'!Z380</f>
        <v>8</v>
      </c>
      <c r="AA380" s="8">
        <f>'номера продуктов'!AA380</f>
        <v>0</v>
      </c>
      <c r="AB380" s="8">
        <f>'номера продуктов'!AB380</f>
        <v>0</v>
      </c>
      <c r="AC380" s="8" t="str">
        <f>'номера продуктов'!AC380</f>
        <v>Бутылка стеклянная</v>
      </c>
      <c r="AD380" s="137">
        <f>'номера продуктов'!AD380</f>
        <v>0</v>
      </c>
      <c r="AE380" s="8">
        <f>'номера продуктов'!AE380</f>
        <v>0</v>
      </c>
      <c r="AF380" s="8" t="str">
        <f>'номера продуктов'!AF380</f>
        <v>ГОСТ 32131-2013</v>
      </c>
      <c r="AG380" s="8" t="str">
        <f>'номера продуктов'!AG380</f>
        <v>СТО 99982965-001-2008 с изменениями №1,2,3,4,5,6 от июля 2014г.</v>
      </c>
      <c r="AH380" s="13">
        <f>'номера продуктов'!AH380</f>
        <v>0</v>
      </c>
    </row>
    <row r="381" spans="1:34" s="16" customFormat="1" x14ac:dyDescent="0.2">
      <c r="A381" s="8">
        <f>'номера продуктов'!A381</f>
        <v>380</v>
      </c>
      <c r="B381" s="8">
        <f>'номера продуктов'!B381</f>
        <v>51</v>
      </c>
      <c r="C381" s="14" t="str">
        <f>'номера продуктов'!C381</f>
        <v>Разное</v>
      </c>
      <c r="D381" s="14" t="str">
        <f>'номера продуктов'!D381</f>
        <v>Технотранстрейд</v>
      </c>
      <c r="E381" s="8" t="str">
        <f>'номера продуктов'!E381</f>
        <v>ТС-1252-В-16-1-32-СП-120</v>
      </c>
      <c r="F381" s="56">
        <f>'номера продуктов'!F381</f>
        <v>131401</v>
      </c>
      <c r="G381" s="8">
        <f>'номера продуктов'!G381</f>
        <v>51100380</v>
      </c>
      <c r="H381" s="8">
        <f>'номера продуктов'!H381</f>
        <v>15</v>
      </c>
      <c r="I381" s="14" t="str">
        <f>'номера продуктов'!I381</f>
        <v>15 мл Флакон</v>
      </c>
      <c r="J381" s="8">
        <f>'номера продуктов'!J381</f>
        <v>131401</v>
      </c>
      <c r="K381" s="14" t="str">
        <f>'номера продуктов'!K381</f>
        <v>ТС-1252-В-16-1-32-СП-120</v>
      </c>
      <c r="L381" s="8" t="str">
        <f>'номера продуктов'!L381</f>
        <v>BB</v>
      </c>
      <c r="M381" s="8">
        <f>'номера продуктов'!M381</f>
        <v>10</v>
      </c>
      <c r="N381" s="8">
        <f>'номера продуктов'!N381</f>
        <v>35</v>
      </c>
      <c r="O381" s="8">
        <f>'номера продуктов'!O381</f>
        <v>22440</v>
      </c>
      <c r="P381" s="8">
        <f>'номера продуктов'!P381</f>
        <v>0</v>
      </c>
      <c r="Q381" s="8">
        <f>'номера продуктов'!Q381</f>
        <v>0</v>
      </c>
      <c r="R381" s="11">
        <f>'номера продуктов'!R381</f>
        <v>1720</v>
      </c>
      <c r="S381" s="8">
        <f>'номера продуктов'!S381</f>
        <v>0</v>
      </c>
      <c r="T381" s="8">
        <f>'номера продуктов'!T381</f>
        <v>837</v>
      </c>
      <c r="U381" s="14">
        <f>'номера продуктов'!U381</f>
        <v>0</v>
      </c>
      <c r="V381" s="8">
        <f>'номера продуктов'!V381</f>
        <v>0</v>
      </c>
      <c r="W381" s="8">
        <f>'номера продуктов'!W381</f>
        <v>0</v>
      </c>
      <c r="X381" s="8">
        <f>'номера продуктов'!X381</f>
        <v>0</v>
      </c>
      <c r="Y381" s="8">
        <f>'номера продуктов'!Y381</f>
        <v>0</v>
      </c>
      <c r="Z381" s="8">
        <f>'номера продуктов'!Z381</f>
        <v>0</v>
      </c>
      <c r="AA381" s="8">
        <f>'номера продуктов'!AA381</f>
        <v>0</v>
      </c>
      <c r="AB381" s="8">
        <f>'номера продуктов'!AB381</f>
        <v>0</v>
      </c>
      <c r="AC381" s="8" t="str">
        <f>'номера продуктов'!AC381</f>
        <v>Флакон стеклянный</v>
      </c>
      <c r="AD381" s="137">
        <f>'номера продуктов'!AD381</f>
        <v>0</v>
      </c>
      <c r="AE381" s="8">
        <f>'номера продуктов'!AE381</f>
        <v>0</v>
      </c>
      <c r="AF381" s="8" t="str">
        <f>'номера продуктов'!AF381</f>
        <v xml:space="preserve">ГОСТ Р 51781-2001 </v>
      </c>
      <c r="AG381" s="8">
        <f>'номера продуктов'!AG381</f>
        <v>0</v>
      </c>
      <c r="AH381" s="13">
        <f>'номера продуктов'!AH381</f>
        <v>0</v>
      </c>
    </row>
    <row r="382" spans="1:34" s="16" customFormat="1" x14ac:dyDescent="0.2">
      <c r="A382" s="8">
        <f>'номера продуктов'!A382</f>
        <v>381</v>
      </c>
      <c r="B382" s="8">
        <f>'номера продуктов'!B382</f>
        <v>51</v>
      </c>
      <c r="C382" s="14" t="str">
        <f>'номера продуктов'!C382</f>
        <v>Разное</v>
      </c>
      <c r="D382" s="14" t="str">
        <f>'номера продуктов'!D382</f>
        <v>Технотранстрейд</v>
      </c>
      <c r="E382" s="8" t="str">
        <f>'номера продуктов'!E382</f>
        <v>ТС-1277-В-16-1-32-СП-122</v>
      </c>
      <c r="F382" s="56">
        <f>'номера продуктов'!F382</f>
        <v>131501</v>
      </c>
      <c r="G382" s="8">
        <f>'номера продуктов'!G382</f>
        <v>51100381</v>
      </c>
      <c r="H382" s="8">
        <f>'номера продуктов'!H382</f>
        <v>15</v>
      </c>
      <c r="I382" s="14" t="str">
        <f>'номера продуктов'!I382</f>
        <v>15 мл Флакон</v>
      </c>
      <c r="J382" s="8">
        <f>'номера продуктов'!J382</f>
        <v>131501</v>
      </c>
      <c r="K382" s="14" t="str">
        <f>'номера продуктов'!K382</f>
        <v>ТС-1277-В-16-1-32-СП-122</v>
      </c>
      <c r="L382" s="8" t="str">
        <f>'номера продуктов'!L382</f>
        <v>BB</v>
      </c>
      <c r="M382" s="8">
        <f>'номера продуктов'!M382</f>
        <v>10</v>
      </c>
      <c r="N382" s="8">
        <f>'номера продуктов'!N382</f>
        <v>35</v>
      </c>
      <c r="O382" s="8">
        <f>'номера продуктов'!O382</f>
        <v>20520</v>
      </c>
      <c r="P382" s="8">
        <f>'номера продуктов'!P382</f>
        <v>0</v>
      </c>
      <c r="Q382" s="8">
        <f>'номера продуктов'!Q382</f>
        <v>0</v>
      </c>
      <c r="R382" s="11">
        <f>'номера продуктов'!R382</f>
        <v>1525</v>
      </c>
      <c r="S382" s="8">
        <f>'номера продуктов'!S382</f>
        <v>0</v>
      </c>
      <c r="T382" s="8">
        <f>'номера продуктов'!T382</f>
        <v>769</v>
      </c>
      <c r="U382" s="14">
        <f>'номера продуктов'!U382</f>
        <v>0</v>
      </c>
      <c r="V382" s="8">
        <f>'номера продуктов'!V382</f>
        <v>0</v>
      </c>
      <c r="W382" s="8">
        <f>'номера продуктов'!W382</f>
        <v>0</v>
      </c>
      <c r="X382" s="8">
        <f>'номера продуктов'!X382</f>
        <v>0</v>
      </c>
      <c r="Y382" s="8">
        <f>'номера продуктов'!Y382</f>
        <v>0</v>
      </c>
      <c r="Z382" s="8">
        <f>'номера продуктов'!Z382</f>
        <v>0</v>
      </c>
      <c r="AA382" s="8">
        <f>'номера продуктов'!AA382</f>
        <v>0</v>
      </c>
      <c r="AB382" s="8">
        <f>'номера продуктов'!AB382</f>
        <v>0</v>
      </c>
      <c r="AC382" s="8" t="str">
        <f>'номера продуктов'!AC382</f>
        <v>Флакон стеклянный</v>
      </c>
      <c r="AD382" s="137">
        <f>'номера продуктов'!AD382</f>
        <v>0</v>
      </c>
      <c r="AE382" s="8">
        <f>'номера продуктов'!AE382</f>
        <v>0</v>
      </c>
      <c r="AF382" s="8" t="str">
        <f>'номера продуктов'!AF382</f>
        <v xml:space="preserve">ГОСТ Р 51781-2001 </v>
      </c>
      <c r="AG382" s="8">
        <f>'номера продуктов'!AG382</f>
        <v>0</v>
      </c>
      <c r="AH382" s="13">
        <f>'номера продуктов'!AH382</f>
        <v>0</v>
      </c>
    </row>
    <row r="383" spans="1:34" s="16" customFormat="1" x14ac:dyDescent="0.2">
      <c r="A383" s="8">
        <f>'номера продуктов'!A383</f>
        <v>382</v>
      </c>
      <c r="B383" s="8">
        <f>'номера продуктов'!B383</f>
        <v>51</v>
      </c>
      <c r="C383" s="14" t="str">
        <f>'номера продуктов'!C383</f>
        <v>Разное</v>
      </c>
      <c r="D383" s="14" t="str">
        <f>'номера продуктов'!D383</f>
        <v>Технотранстрейд</v>
      </c>
      <c r="E383" s="8" t="str">
        <f>'номера продуктов'!E383</f>
        <v>Старый Лекарь</v>
      </c>
      <c r="F383" s="56">
        <f>'номера продуктов'!F383</f>
        <v>131601</v>
      </c>
      <c r="G383" s="8">
        <f>'номера продуктов'!G383</f>
        <v>51100382</v>
      </c>
      <c r="H383" s="8">
        <f>'номера продуктов'!H383</f>
        <v>15</v>
      </c>
      <c r="I383" s="14" t="str">
        <f>'номера продуктов'!I383</f>
        <v>15 мл Флакон</v>
      </c>
      <c r="J383" s="8">
        <f>'номера продуктов'!J383</f>
        <v>131601</v>
      </c>
      <c r="K383" s="14" t="str">
        <f>'номера продуктов'!K383</f>
        <v>Старый Лекарь</v>
      </c>
      <c r="L383" s="8" t="str">
        <f>'номера продуктов'!L383</f>
        <v>BB</v>
      </c>
      <c r="M383" s="8">
        <f>'номера продуктов'!M383</f>
        <v>10</v>
      </c>
      <c r="N383" s="8">
        <f>'номера продуктов'!N383</f>
        <v>60</v>
      </c>
      <c r="O383" s="8">
        <f>'номера продуктов'!O383</f>
        <v>12090</v>
      </c>
      <c r="P383" s="8" t="str">
        <f>'номера продуктов'!P383</f>
        <v>CTUP(i)13</v>
      </c>
      <c r="Q383" s="8">
        <f>'номера продуктов'!Q383</f>
        <v>13</v>
      </c>
      <c r="R383" s="11">
        <f>'номера продуктов'!R383</f>
        <v>990</v>
      </c>
      <c r="S383" s="8">
        <f>'номера продуктов'!S383</f>
        <v>14</v>
      </c>
      <c r="T383" s="8">
        <f>'номера продуктов'!T383</f>
        <v>762</v>
      </c>
      <c r="U383" s="14">
        <f>'номера продуктов'!U383</f>
        <v>0</v>
      </c>
      <c r="V383" s="8">
        <f>'номера продуктов'!V383</f>
        <v>0</v>
      </c>
      <c r="W383" s="8">
        <f>'номера продуктов'!W383</f>
        <v>0</v>
      </c>
      <c r="X383" s="8">
        <f>'номера продуктов'!X383</f>
        <v>0</v>
      </c>
      <c r="Y383" s="8">
        <f>'номера продуктов'!Y383</f>
        <v>0</v>
      </c>
      <c r="Z383" s="8">
        <f>'номера продуктов'!Z383</f>
        <v>14</v>
      </c>
      <c r="AA383" s="8">
        <f>'номера продуктов'!AA383</f>
        <v>0</v>
      </c>
      <c r="AB383" s="8">
        <f>'номера продуктов'!AB383</f>
        <v>0</v>
      </c>
      <c r="AC383" s="8" t="str">
        <f>'номера продуктов'!AC383</f>
        <v>Флакон стеклянный</v>
      </c>
      <c r="AD383" s="137">
        <f>'номера продуктов'!AD383</f>
        <v>0</v>
      </c>
      <c r="AE383" s="8">
        <f>'номера продуктов'!AE383</f>
        <v>0</v>
      </c>
      <c r="AF383" s="8" t="str">
        <f>'номера продуктов'!AF383</f>
        <v xml:space="preserve">ГОСТ Р 51781-2001 </v>
      </c>
      <c r="AG383" s="8">
        <f>'номера продуктов'!AG383</f>
        <v>0</v>
      </c>
      <c r="AH383" s="13">
        <f>'номера продуктов'!AH383</f>
        <v>0</v>
      </c>
    </row>
    <row r="384" spans="1:34" s="16" customFormat="1" x14ac:dyDescent="0.2">
      <c r="A384" s="8">
        <f>'номера продуктов'!A384</f>
        <v>383</v>
      </c>
      <c r="B384" s="8">
        <f>'номера продуктов'!B384</f>
        <v>11</v>
      </c>
      <c r="C384" s="14" t="str">
        <f>'номера продуктов'!C384</f>
        <v>Крепкий алкоголь</v>
      </c>
      <c r="D384" s="14" t="str">
        <f>'номера продуктов'!D384</f>
        <v>Русский Алкоголь</v>
      </c>
      <c r="E384" s="8" t="str">
        <f>'номера продуктов'!E384</f>
        <v>В-28-1-500-Урожай</v>
      </c>
      <c r="F384" s="56">
        <f>'номера продуктов'!F384</f>
        <v>131750</v>
      </c>
      <c r="G384" s="8">
        <f>'номера продуктов'!G384</f>
        <v>11100383</v>
      </c>
      <c r="H384" s="8">
        <f>'номера продуктов'!H384</f>
        <v>500</v>
      </c>
      <c r="I384" s="14" t="str">
        <f>'номера продуктов'!I384</f>
        <v>500 мл Урожай</v>
      </c>
      <c r="J384" s="8">
        <f>'номера продуктов'!J384</f>
        <v>131750</v>
      </c>
      <c r="K384" s="14" t="str">
        <f>'номера продуктов'!K384</f>
        <v>В-28-1-500-Урожай</v>
      </c>
      <c r="L384" s="8" t="str">
        <f>'номера продуктов'!L384</f>
        <v>BB</v>
      </c>
      <c r="M384" s="8">
        <f>'номера продуктов'!M384</f>
        <v>10</v>
      </c>
      <c r="N384" s="8">
        <f>'номера продуктов'!N384</f>
        <v>350</v>
      </c>
      <c r="O384" s="8">
        <f>'номера продуктов'!O384</f>
        <v>1799</v>
      </c>
      <c r="P384" s="8" t="str">
        <f>'номера продуктов'!P384</f>
        <v>CTUP(i)7</v>
      </c>
      <c r="Q384" s="8">
        <f>'номера продуктов'!Q384</f>
        <v>7</v>
      </c>
      <c r="R384" s="11">
        <f>'номера продуктов'!R384</f>
        <v>2002</v>
      </c>
      <c r="S384" s="8">
        <f>'номера продуктов'!S384</f>
        <v>8</v>
      </c>
      <c r="T384" s="8">
        <f>'номера продуктов'!T384</f>
        <v>663</v>
      </c>
      <c r="U384" s="14">
        <f>'номера продуктов'!U384</f>
        <v>0</v>
      </c>
      <c r="V384" s="8">
        <f>'номера продуктов'!V384</f>
        <v>0</v>
      </c>
      <c r="W384" s="8">
        <f>'номера продуктов'!W384</f>
        <v>0</v>
      </c>
      <c r="X384" s="8">
        <f>'номера продуктов'!X384</f>
        <v>0</v>
      </c>
      <c r="Y384" s="8">
        <f>'номера продуктов'!Y384</f>
        <v>0</v>
      </c>
      <c r="Z384" s="8">
        <f>'номера продуктов'!Z384</f>
        <v>8</v>
      </c>
      <c r="AA384" s="8">
        <f>'номера продуктов'!AA384</f>
        <v>0</v>
      </c>
      <c r="AB384" s="8">
        <f>'номера продуктов'!AB384</f>
        <v>0</v>
      </c>
      <c r="AC384" s="8" t="str">
        <f>'номера продуктов'!AC384</f>
        <v>Бутылка стеклянная</v>
      </c>
      <c r="AD384" s="137">
        <f>'номера продуктов'!AD384</f>
        <v>0</v>
      </c>
      <c r="AE384" s="8">
        <f>'номера продуктов'!AE384</f>
        <v>0</v>
      </c>
      <c r="AF384" s="8" t="str">
        <f>'номера продуктов'!AF384</f>
        <v>ГОСТ 32131-2013</v>
      </c>
      <c r="AG384" s="8" t="str">
        <f>'номера продуктов'!AG384</f>
        <v>СТО 99982965-001-2008 с изменениями №1,2,3,4,5,6 от июля 2014г.</v>
      </c>
      <c r="AH384" s="13">
        <f>'номера продуктов'!AH384</f>
        <v>0</v>
      </c>
    </row>
    <row r="385" spans="1:34" s="16" customFormat="1" x14ac:dyDescent="0.2">
      <c r="A385" s="8">
        <f>'номера продуктов'!A385</f>
        <v>384</v>
      </c>
      <c r="B385" s="8">
        <f>'номера продуктов'!B385</f>
        <v>11</v>
      </c>
      <c r="C385" s="14" t="str">
        <f>'номера продуктов'!C385</f>
        <v>Крепкий алкоголь</v>
      </c>
      <c r="D385" s="14" t="str">
        <f>'номера продуктов'!D385</f>
        <v>Саранский ЛВЗ</v>
      </c>
      <c r="E385" s="8" t="str">
        <f>'номера продуктов'!E385</f>
        <v>КПМ-24спец-500-Иней</v>
      </c>
      <c r="F385" s="56">
        <f>'номера продуктов'!F385</f>
        <v>131850</v>
      </c>
      <c r="G385" s="8">
        <f>'номера продуктов'!G385</f>
        <v>11100384</v>
      </c>
      <c r="H385" s="8">
        <f>'номера продуктов'!H385</f>
        <v>500</v>
      </c>
      <c r="I385" s="14" t="str">
        <f>'номера продуктов'!I385</f>
        <v>500 мл Иней</v>
      </c>
      <c r="J385" s="8">
        <f>'номера продуктов'!J385</f>
        <v>131850</v>
      </c>
      <c r="K385" s="14" t="str">
        <f>'номера продуктов'!K385</f>
        <v>КПМ-24спец-500-Иней</v>
      </c>
      <c r="L385" s="8" t="str">
        <f>'номера продуктов'!L385</f>
        <v>BB</v>
      </c>
      <c r="M385" s="8">
        <f>'номера продуктов'!M385</f>
        <v>10</v>
      </c>
      <c r="N385" s="8">
        <f>'номера продуктов'!N385</f>
        <v>420</v>
      </c>
      <c r="O385" s="8">
        <f>'номера продуктов'!O385</f>
        <v>1620</v>
      </c>
      <c r="P385" s="8" t="str">
        <f>'номера продуктов'!P385</f>
        <v>CTUP(i)6</v>
      </c>
      <c r="Q385" s="8">
        <f>'номера продуктов'!Q385</f>
        <v>6</v>
      </c>
      <c r="R385" s="11">
        <f>'номера продуктов'!R385</f>
        <v>1892</v>
      </c>
      <c r="S385" s="8">
        <f>'номера продуктов'!S385</f>
        <v>7</v>
      </c>
      <c r="T385" s="8">
        <f>'номера продуктов'!T385</f>
        <v>710</v>
      </c>
      <c r="U385" s="14">
        <f>'номера продуктов'!U385</f>
        <v>0</v>
      </c>
      <c r="V385" s="8">
        <f>'номера продуктов'!V385</f>
        <v>0</v>
      </c>
      <c r="W385" s="8">
        <f>'номера продуктов'!W385</f>
        <v>0</v>
      </c>
      <c r="X385" s="8">
        <f>'номера продуктов'!X385</f>
        <v>0</v>
      </c>
      <c r="Y385" s="8">
        <f>'номера продуктов'!Y385</f>
        <v>0</v>
      </c>
      <c r="Z385" s="8">
        <f>'номера продуктов'!Z385</f>
        <v>7</v>
      </c>
      <c r="AA385" s="8">
        <f>'номера продуктов'!AA385</f>
        <v>0</v>
      </c>
      <c r="AB385" s="8">
        <f>'номера продуктов'!AB385</f>
        <v>0</v>
      </c>
      <c r="AC385" s="8" t="str">
        <f>'номера продуктов'!AC385</f>
        <v>Бутылка стеклянная</v>
      </c>
      <c r="AD385" s="137">
        <f>'номера продуктов'!AD385</f>
        <v>0</v>
      </c>
      <c r="AE385" s="8">
        <f>'номера продуктов'!AE385</f>
        <v>0</v>
      </c>
      <c r="AF385" s="8" t="str">
        <f>'номера продуктов'!AF385</f>
        <v>ГОСТ 32131-2013</v>
      </c>
      <c r="AG385" s="8" t="str">
        <f>'номера продуктов'!AG385</f>
        <v>СТО 99982965-001-2008 с изменениями №1,2,3,4,5,6 от июля 2014г.</v>
      </c>
      <c r="AH385" s="13">
        <f>'номера продуктов'!AH385</f>
        <v>0</v>
      </c>
    </row>
    <row r="386" spans="1:34" s="16" customFormat="1" x14ac:dyDescent="0.2">
      <c r="A386" s="8">
        <f>'номера продуктов'!A386</f>
        <v>385</v>
      </c>
      <c r="B386" s="8">
        <f>'номера продуктов'!B386</f>
        <v>11</v>
      </c>
      <c r="C386" s="14" t="str">
        <f>'номера продуктов'!C386</f>
        <v>Крепкий алкоголь</v>
      </c>
      <c r="D386" s="14" t="str">
        <f>'номера продуктов'!D386</f>
        <v>Русский Алкоголь</v>
      </c>
      <c r="E386" s="8" t="str">
        <f>'номера продуктов'!E386</f>
        <v>В-28-1-500-Урожай (доп.упаковка)</v>
      </c>
      <c r="F386" s="56">
        <f>'номера продуктов'!F386</f>
        <v>131750</v>
      </c>
      <c r="G386" s="8">
        <f>'номера продуктов'!G386</f>
        <v>11100385</v>
      </c>
      <c r="H386" s="8">
        <f>'номера продуктов'!H386</f>
        <v>500</v>
      </c>
      <c r="I386" s="14" t="str">
        <f>'номера продуктов'!I386</f>
        <v>500 мл Урожай</v>
      </c>
      <c r="J386" s="8">
        <f>'номера продуктов'!J386</f>
        <v>131750</v>
      </c>
      <c r="K386" s="14" t="str">
        <f>'номера продуктов'!K386</f>
        <v>В-28-1-500-Урожай (доп.упаковка)</v>
      </c>
      <c r="L386" s="8" t="str">
        <f>'номера продуктов'!L386</f>
        <v>BB</v>
      </c>
      <c r="M386" s="8">
        <f>'номера продуктов'!M386</f>
        <v>10</v>
      </c>
      <c r="N386" s="8">
        <f>'номера продуктов'!N386</f>
        <v>350</v>
      </c>
      <c r="O386" s="8">
        <f>'номера продуктов'!O386</f>
        <v>1799</v>
      </c>
      <c r="P386" s="8" t="str">
        <f>'номера продуктов'!P386</f>
        <v>CTUP(i)7</v>
      </c>
      <c r="Q386" s="8">
        <f>'номера продуктов'!Q386</f>
        <v>7</v>
      </c>
      <c r="R386" s="11">
        <f>'номера продуктов'!R386</f>
        <v>2002</v>
      </c>
      <c r="S386" s="8">
        <f>'номера продуктов'!S386</f>
        <v>8</v>
      </c>
      <c r="T386" s="8">
        <f>'номера продуктов'!T386</f>
        <v>663</v>
      </c>
      <c r="U386" s="14" t="str">
        <f>'номера продуктов'!U386</f>
        <v>двойная т/у пленка</v>
      </c>
      <c r="V386" s="8">
        <f>'номера продуктов'!V386</f>
        <v>0</v>
      </c>
      <c r="W386" s="8">
        <f>'номера продуктов'!W386</f>
        <v>0</v>
      </c>
      <c r="X386" s="8">
        <f>'номера продуктов'!X386</f>
        <v>0</v>
      </c>
      <c r="Y386" s="8">
        <f>'номера продуктов'!Y386</f>
        <v>0</v>
      </c>
      <c r="Z386" s="8">
        <f>'номера продуктов'!Z386</f>
        <v>8</v>
      </c>
      <c r="AA386" s="8">
        <f>'номера продуктов'!AA386</f>
        <v>0</v>
      </c>
      <c r="AB386" s="8">
        <f>'номера продуктов'!AB386</f>
        <v>0</v>
      </c>
      <c r="AC386" s="8" t="str">
        <f>'номера продуктов'!AC386</f>
        <v>Бутылка стеклянная</v>
      </c>
      <c r="AD386" s="137">
        <f>'номера продуктов'!AD386</f>
        <v>0</v>
      </c>
      <c r="AE386" s="8">
        <f>'номера продуктов'!AE386</f>
        <v>0</v>
      </c>
      <c r="AF386" s="8" t="str">
        <f>'номера продуктов'!AF386</f>
        <v>ГОСТ 32131-2013</v>
      </c>
      <c r="AG386" s="8" t="str">
        <f>'номера продуктов'!AG386</f>
        <v>СТО 99982965-001-2008 с изменениями №1,2,3,4,5,6 от июля 2014г.</v>
      </c>
      <c r="AH386" s="13">
        <f>'номера продуктов'!AH386</f>
        <v>0</v>
      </c>
    </row>
    <row r="387" spans="1:34" s="16" customFormat="1" x14ac:dyDescent="0.2">
      <c r="A387" s="8">
        <f>'номера продуктов'!A387</f>
        <v>386</v>
      </c>
      <c r="B387" s="8">
        <f>'номера продуктов'!B387</f>
        <v>51</v>
      </c>
      <c r="C387" s="14" t="str">
        <f>'номера продуктов'!C387</f>
        <v>Разное</v>
      </c>
      <c r="D387" s="14" t="str">
        <f>'номера продуктов'!D387</f>
        <v>Технотранстрейд</v>
      </c>
      <c r="E387" s="8" t="str">
        <f>'номера продуктов'!E387</f>
        <v>ТС-1252-В-16-1-32-СП-120</v>
      </c>
      <c r="F387" s="56">
        <f>'номера продуктов'!F387</f>
        <v>131401</v>
      </c>
      <c r="G387" s="8">
        <f>'номера продуктов'!G387</f>
        <v>51100386</v>
      </c>
      <c r="H387" s="8">
        <f>'номера продуктов'!H387</f>
        <v>15</v>
      </c>
      <c r="I387" s="14" t="str">
        <f>'номера продуктов'!I387</f>
        <v>15 мл Флакон</v>
      </c>
      <c r="J387" s="8">
        <f>'номера продуктов'!J387</f>
        <v>131401</v>
      </c>
      <c r="K387" s="14" t="str">
        <f>'номера продуктов'!K387</f>
        <v>ТС-1252-В-16-1-32-СП-120</v>
      </c>
      <c r="L387" s="8" t="str">
        <f>'номера продуктов'!L387</f>
        <v>BB</v>
      </c>
      <c r="M387" s="8">
        <f>'номера продуктов'!M387</f>
        <v>10</v>
      </c>
      <c r="N387" s="8">
        <f>'номера продуктов'!N387</f>
        <v>35</v>
      </c>
      <c r="O387" s="8">
        <f>'номера продуктов'!O387</f>
        <v>24000</v>
      </c>
      <c r="P387" s="8">
        <f>'номера продуктов'!P387</f>
        <v>0</v>
      </c>
      <c r="Q387" s="8">
        <f>'номера продуктов'!Q387</f>
        <v>0</v>
      </c>
      <c r="R387" s="11">
        <f>'номера продуктов'!R387</f>
        <v>1720</v>
      </c>
      <c r="S387" s="8">
        <f>'номера продуктов'!S387</f>
        <v>0</v>
      </c>
      <c r="T387" s="8">
        <f>'номера продуктов'!T387</f>
        <v>891</v>
      </c>
      <c r="U387" s="14">
        <f>'номера продуктов'!U387</f>
        <v>0</v>
      </c>
      <c r="V387" s="8">
        <f>'номера продуктов'!V387</f>
        <v>0</v>
      </c>
      <c r="W387" s="8">
        <f>'номера продуктов'!W387</f>
        <v>0</v>
      </c>
      <c r="X387" s="8">
        <f>'номера продуктов'!X387</f>
        <v>0</v>
      </c>
      <c r="Y387" s="8">
        <f>'номера продуктов'!Y387</f>
        <v>0</v>
      </c>
      <c r="Z387" s="8">
        <f>'номера продуктов'!Z387</f>
        <v>0</v>
      </c>
      <c r="AA387" s="8">
        <f>'номера продуктов'!AA387</f>
        <v>0</v>
      </c>
      <c r="AB387" s="8">
        <f>'номера продуктов'!AB387</f>
        <v>0</v>
      </c>
      <c r="AC387" s="8" t="str">
        <f>'номера продуктов'!AC387</f>
        <v>Флакон стеклянный</v>
      </c>
      <c r="AD387" s="137">
        <f>'номера продуктов'!AD387</f>
        <v>0</v>
      </c>
      <c r="AE387" s="8">
        <f>'номера продуктов'!AE387</f>
        <v>0</v>
      </c>
      <c r="AF387" s="8" t="str">
        <f>'номера продуктов'!AF387</f>
        <v xml:space="preserve">ГОСТ Р 51781-2001 </v>
      </c>
      <c r="AG387" s="8">
        <f>'номера продуктов'!AG387</f>
        <v>0</v>
      </c>
      <c r="AH387" s="13">
        <f>'номера продуктов'!AH387</f>
        <v>0</v>
      </c>
    </row>
    <row r="388" spans="1:34" s="16" customFormat="1" x14ac:dyDescent="0.2">
      <c r="A388" s="8">
        <f>'номера продуктов'!A388</f>
        <v>387</v>
      </c>
      <c r="B388" s="8">
        <f>'номера продуктов'!B388</f>
        <v>51</v>
      </c>
      <c r="C388" s="14" t="str">
        <f>'номера продуктов'!C388</f>
        <v>Разное</v>
      </c>
      <c r="D388" s="14" t="str">
        <f>'номера продуктов'!D388</f>
        <v>Технотранстрейд</v>
      </c>
      <c r="E388" s="8" t="str">
        <f>'номера продуктов'!E388</f>
        <v>ТС-1252-В-16-1-32-СП-120</v>
      </c>
      <c r="F388" s="56">
        <f>'номера продуктов'!F388</f>
        <v>131401</v>
      </c>
      <c r="G388" s="8">
        <f>'номера продуктов'!G388</f>
        <v>51100387</v>
      </c>
      <c r="H388" s="8">
        <f>'номера продуктов'!H388</f>
        <v>15</v>
      </c>
      <c r="I388" s="14" t="str">
        <f>'номера продуктов'!I388</f>
        <v>15 мл Флакон</v>
      </c>
      <c r="J388" s="8">
        <f>'номера продуктов'!J388</f>
        <v>131401</v>
      </c>
      <c r="K388" s="14" t="str">
        <f>'номера продуктов'!K388</f>
        <v>ТС-1252-В-16-1-32-СП-120</v>
      </c>
      <c r="L388" s="8" t="str">
        <f>'номера продуктов'!L388</f>
        <v>BB</v>
      </c>
      <c r="M388" s="8">
        <f>'номера продуктов'!M388</f>
        <v>10</v>
      </c>
      <c r="N388" s="8">
        <f>'номера продуктов'!N388</f>
        <v>35</v>
      </c>
      <c r="O388" s="8">
        <f>'номера продуктов'!O388</f>
        <v>19635</v>
      </c>
      <c r="P388" s="8">
        <f>'номера продуктов'!P388</f>
        <v>0</v>
      </c>
      <c r="Q388" s="8">
        <f>'номера продуктов'!Q388</f>
        <v>0</v>
      </c>
      <c r="R388" s="11">
        <f>'номера продуктов'!R388</f>
        <v>1525</v>
      </c>
      <c r="S388" s="8">
        <f>'номера продуктов'!S388</f>
        <v>0</v>
      </c>
      <c r="T388" s="8">
        <f>'номера продуктов'!T388</f>
        <v>737</v>
      </c>
      <c r="U388" s="14">
        <f>'номера продуктов'!U388</f>
        <v>0</v>
      </c>
      <c r="V388" s="8">
        <f>'номера продуктов'!V388</f>
        <v>0</v>
      </c>
      <c r="W388" s="8">
        <f>'номера продуктов'!W388</f>
        <v>0</v>
      </c>
      <c r="X388" s="8">
        <f>'номера продуктов'!X388</f>
        <v>0</v>
      </c>
      <c r="Y388" s="8">
        <f>'номера продуктов'!Y388</f>
        <v>0</v>
      </c>
      <c r="Z388" s="8">
        <f>'номера продуктов'!Z388</f>
        <v>0</v>
      </c>
      <c r="AA388" s="8">
        <f>'номера продуктов'!AA388</f>
        <v>0</v>
      </c>
      <c r="AB388" s="8">
        <f>'номера продуктов'!AB388</f>
        <v>0</v>
      </c>
      <c r="AC388" s="8" t="str">
        <f>'номера продуктов'!AC388</f>
        <v>Флакон стеклянный</v>
      </c>
      <c r="AD388" s="137">
        <f>'номера продуктов'!AD388</f>
        <v>0</v>
      </c>
      <c r="AE388" s="8">
        <f>'номера продуктов'!AE388</f>
        <v>0</v>
      </c>
      <c r="AF388" s="8" t="str">
        <f>'номера продуктов'!AF388</f>
        <v xml:space="preserve">ГОСТ Р 51781-2001 </v>
      </c>
      <c r="AG388" s="8">
        <f>'номера продуктов'!AG388</f>
        <v>0</v>
      </c>
      <c r="AH388" s="13">
        <f>'номера продуктов'!AH388</f>
        <v>0</v>
      </c>
    </row>
    <row r="389" spans="1:34" s="16" customFormat="1" x14ac:dyDescent="0.2">
      <c r="A389" s="8">
        <f>'номера продуктов'!A389</f>
        <v>388</v>
      </c>
      <c r="B389" s="8">
        <f>'номера продуктов'!B389</f>
        <v>51</v>
      </c>
      <c r="C389" s="14" t="str">
        <f>'номера продуктов'!C389</f>
        <v>Разное</v>
      </c>
      <c r="D389" s="14" t="str">
        <f>'номера продуктов'!D389</f>
        <v>Технотранстрейд</v>
      </c>
      <c r="E389" s="8" t="str">
        <f>'номера продуктов'!E389</f>
        <v>ТС-1252-В-16-1-32-СП-120</v>
      </c>
      <c r="F389" s="56">
        <f>'номера продуктов'!F389</f>
        <v>131401</v>
      </c>
      <c r="G389" s="8">
        <f>'номера продуктов'!G389</f>
        <v>51100388</v>
      </c>
      <c r="H389" s="8">
        <f>'номера продуктов'!H389</f>
        <v>15</v>
      </c>
      <c r="I389" s="14" t="str">
        <f>'номера продуктов'!I389</f>
        <v>15 мл Флакон</v>
      </c>
      <c r="J389" s="8">
        <f>'номера продуктов'!J389</f>
        <v>131401</v>
      </c>
      <c r="K389" s="14" t="str">
        <f>'номера продуктов'!K389</f>
        <v>ТС-1252-В-16-1-32-СП-120</v>
      </c>
      <c r="L389" s="8" t="str">
        <f>'номера продуктов'!L389</f>
        <v>BB</v>
      </c>
      <c r="M389" s="8">
        <f>'номера продуктов'!M389</f>
        <v>10</v>
      </c>
      <c r="N389" s="8">
        <f>'номера продуктов'!N389</f>
        <v>35</v>
      </c>
      <c r="O389" s="8">
        <f>'номера продуктов'!O389</f>
        <v>24480</v>
      </c>
      <c r="P389" s="8">
        <f>'номера продуктов'!P389</f>
        <v>0</v>
      </c>
      <c r="Q389" s="8">
        <f>'номера продуктов'!Q389</f>
        <v>0</v>
      </c>
      <c r="R389" s="11">
        <f>'номера продуктов'!R389</f>
        <v>1720</v>
      </c>
      <c r="S389" s="8">
        <f>'номера продуктов'!S389</f>
        <v>0</v>
      </c>
      <c r="T389" s="8">
        <f>'номера продуктов'!T389</f>
        <v>907</v>
      </c>
      <c r="U389" s="14">
        <f>'номера продуктов'!U389</f>
        <v>0</v>
      </c>
      <c r="V389" s="8">
        <f>'номера продуктов'!V389</f>
        <v>0</v>
      </c>
      <c r="W389" s="8">
        <f>'номера продуктов'!W389</f>
        <v>0</v>
      </c>
      <c r="X389" s="8">
        <f>'номера продуктов'!X389</f>
        <v>0</v>
      </c>
      <c r="Y389" s="8">
        <f>'номера продуктов'!Y389</f>
        <v>0</v>
      </c>
      <c r="Z389" s="8">
        <f>'номера продуктов'!Z389</f>
        <v>0</v>
      </c>
      <c r="AA389" s="8">
        <f>'номера продуктов'!AA389</f>
        <v>0</v>
      </c>
      <c r="AB389" s="8">
        <f>'номера продуктов'!AB389</f>
        <v>0</v>
      </c>
      <c r="AC389" s="8" t="str">
        <f>'номера продуктов'!AC389</f>
        <v>Флакон стеклянный</v>
      </c>
      <c r="AD389" s="137">
        <f>'номера продуктов'!AD389</f>
        <v>0</v>
      </c>
      <c r="AE389" s="8">
        <f>'номера продуктов'!AE389</f>
        <v>0</v>
      </c>
      <c r="AF389" s="8" t="str">
        <f>'номера продуктов'!AF389</f>
        <v xml:space="preserve">ГОСТ Р 51781-2001 </v>
      </c>
      <c r="AG389" s="8">
        <f>'номера продуктов'!AG389</f>
        <v>0</v>
      </c>
      <c r="AH389" s="13">
        <f>'номера продуктов'!AH389</f>
        <v>0</v>
      </c>
    </row>
    <row r="390" spans="1:34" s="16" customFormat="1" x14ac:dyDescent="0.2">
      <c r="A390" s="8">
        <f>'номера продуктов'!A390</f>
        <v>389</v>
      </c>
      <c r="B390" s="8">
        <f>'номера продуктов'!B390</f>
        <v>11</v>
      </c>
      <c r="C390" s="14" t="str">
        <f>'номера продуктов'!C390</f>
        <v>Крепкий алкоголь</v>
      </c>
      <c r="D390" s="14">
        <f>'номера продуктов'!D390</f>
        <v>0</v>
      </c>
      <c r="E390" s="8" t="str">
        <f>'номера продуктов'!E390</f>
        <v>П-27изм-500-Мороша</v>
      </c>
      <c r="F390" s="56">
        <f>'номера продуктов'!F390</f>
        <v>131950</v>
      </c>
      <c r="G390" s="8">
        <f>'номера продуктов'!G390</f>
        <v>11100389</v>
      </c>
      <c r="H390" s="8">
        <f>'номера продуктов'!H390</f>
        <v>500</v>
      </c>
      <c r="I390" s="14" t="str">
        <f>'номера продуктов'!I390</f>
        <v>500 мл Мороша</v>
      </c>
      <c r="J390" s="8">
        <f>'номера продуктов'!J390</f>
        <v>131950</v>
      </c>
      <c r="K390" s="14" t="str">
        <f>'номера продуктов'!K390</f>
        <v>П-27изм-500-Мороша</v>
      </c>
      <c r="L390" s="8" t="str">
        <f>'номера продуктов'!L390</f>
        <v>BB</v>
      </c>
      <c r="M390" s="8">
        <f>'номера продуктов'!M390</f>
        <v>10</v>
      </c>
      <c r="N390" s="8">
        <f>'номера продуктов'!N390</f>
        <v>375</v>
      </c>
      <c r="O390" s="8">
        <f>'номера продуктов'!O390</f>
        <v>0</v>
      </c>
      <c r="P390" s="8">
        <f>'номера продуктов'!P390</f>
        <v>0</v>
      </c>
      <c r="Q390" s="8">
        <f>'номера продуктов'!Q390</f>
        <v>0</v>
      </c>
      <c r="R390" s="11">
        <f>'номера продуктов'!R390</f>
        <v>0</v>
      </c>
      <c r="S390" s="8">
        <f>'номера продуктов'!S390</f>
        <v>0</v>
      </c>
      <c r="T390" s="8">
        <f>'номера продуктов'!T390</f>
        <v>0</v>
      </c>
      <c r="U390" s="14">
        <f>'номера продуктов'!U390</f>
        <v>0</v>
      </c>
      <c r="V390" s="8">
        <f>'номера продуктов'!V390</f>
        <v>0</v>
      </c>
      <c r="W390" s="8">
        <f>'номера продуктов'!W390</f>
        <v>0</v>
      </c>
      <c r="X390" s="8">
        <f>'номера продуктов'!X390</f>
        <v>0</v>
      </c>
      <c r="Y390" s="8">
        <f>'номера продуктов'!Y390</f>
        <v>0</v>
      </c>
      <c r="Z390" s="8">
        <f>'номера продуктов'!Z390</f>
        <v>0</v>
      </c>
      <c r="AA390" s="8">
        <f>'номера продуктов'!AA390</f>
        <v>0</v>
      </c>
      <c r="AB390" s="8">
        <f>'номера продуктов'!AB390</f>
        <v>0</v>
      </c>
      <c r="AC390" s="8" t="str">
        <f>'номера продуктов'!AC390</f>
        <v>Бутылка стеклянная</v>
      </c>
      <c r="AD390" s="137">
        <f>'номера продуктов'!AD390</f>
        <v>0</v>
      </c>
      <c r="AE390" s="8">
        <f>'номера продуктов'!AE390</f>
        <v>0</v>
      </c>
      <c r="AF390" s="8" t="str">
        <f>'номера продуктов'!AF390</f>
        <v>ГОСТ 32131-2013</v>
      </c>
      <c r="AG390" s="8" t="str">
        <f>'номера продуктов'!AG390</f>
        <v>СТО 05073669-003-2013</v>
      </c>
      <c r="AH390" s="13">
        <f>'номера продуктов'!AH390</f>
        <v>0</v>
      </c>
    </row>
    <row r="391" spans="1:34" s="16" customFormat="1" x14ac:dyDescent="0.2">
      <c r="A391" s="8">
        <f>'номера продуктов'!A391</f>
        <v>390</v>
      </c>
      <c r="B391" s="8">
        <f>'номера продуктов'!B391</f>
        <v>11</v>
      </c>
      <c r="C391" s="14" t="str">
        <f>'номера продуктов'!C391</f>
        <v>Крепкий алкоголь</v>
      </c>
      <c r="D391" s="14">
        <f>'номера продуктов'!D391</f>
        <v>0</v>
      </c>
      <c r="E391" s="8" t="str">
        <f>'номера продуктов'!E391</f>
        <v>П-27изм-700-Мороша</v>
      </c>
      <c r="F391" s="56">
        <f>'номера продуктов'!F391</f>
        <v>132070</v>
      </c>
      <c r="G391" s="8">
        <f>'номера продуктов'!G391</f>
        <v>11100390</v>
      </c>
      <c r="H391" s="8">
        <f>'номера продуктов'!H391</f>
        <v>700</v>
      </c>
      <c r="I391" s="14" t="str">
        <f>'номера продуктов'!I391</f>
        <v>700 мл Мороша</v>
      </c>
      <c r="J391" s="8">
        <f>'номера продуктов'!J391</f>
        <v>132070</v>
      </c>
      <c r="K391" s="14" t="str">
        <f>'номера продуктов'!K391</f>
        <v>П-27изм-700-Мороша</v>
      </c>
      <c r="L391" s="8" t="str">
        <f>'номера продуктов'!L391</f>
        <v>BB</v>
      </c>
      <c r="M391" s="8">
        <f>'номера продуктов'!M391</f>
        <v>10</v>
      </c>
      <c r="N391" s="8">
        <f>'номера продуктов'!N391</f>
        <v>585</v>
      </c>
      <c r="O391" s="8">
        <f>'номера продуктов'!O391</f>
        <v>0</v>
      </c>
      <c r="P391" s="8">
        <f>'номера продуктов'!P391</f>
        <v>0</v>
      </c>
      <c r="Q391" s="8">
        <f>'номера продуктов'!Q391</f>
        <v>0</v>
      </c>
      <c r="R391" s="11">
        <f>'номера продуктов'!R391</f>
        <v>0</v>
      </c>
      <c r="S391" s="8">
        <f>'номера продуктов'!S391</f>
        <v>0</v>
      </c>
      <c r="T391" s="8">
        <f>'номера продуктов'!T391</f>
        <v>0</v>
      </c>
      <c r="U391" s="14">
        <f>'номера продуктов'!U391</f>
        <v>0</v>
      </c>
      <c r="V391" s="8">
        <f>'номера продуктов'!V391</f>
        <v>0</v>
      </c>
      <c r="W391" s="8">
        <f>'номера продуктов'!W391</f>
        <v>0</v>
      </c>
      <c r="X391" s="8">
        <f>'номера продуктов'!X391</f>
        <v>0</v>
      </c>
      <c r="Y391" s="8">
        <f>'номера продуктов'!Y391</f>
        <v>0</v>
      </c>
      <c r="Z391" s="8">
        <f>'номера продуктов'!Z391</f>
        <v>0</v>
      </c>
      <c r="AA391" s="8">
        <f>'номера продуктов'!AA391</f>
        <v>0</v>
      </c>
      <c r="AB391" s="8">
        <f>'номера продуктов'!AB391</f>
        <v>0</v>
      </c>
      <c r="AC391" s="8" t="str">
        <f>'номера продуктов'!AC391</f>
        <v>Бутылка стеклянная</v>
      </c>
      <c r="AD391" s="137">
        <f>'номера продуктов'!AD391</f>
        <v>0</v>
      </c>
      <c r="AE391" s="8">
        <f>'номера продуктов'!AE391</f>
        <v>0</v>
      </c>
      <c r="AF391" s="8" t="str">
        <f>'номера продуктов'!AF391</f>
        <v>ГОСТ 32131-2013</v>
      </c>
      <c r="AG391" s="8" t="str">
        <f>'номера продуктов'!AG391</f>
        <v>СТО 05073669-003-2013</v>
      </c>
      <c r="AH391" s="13">
        <f>'номера продуктов'!AH391</f>
        <v>0</v>
      </c>
    </row>
    <row r="392" spans="1:34" s="16" customFormat="1" x14ac:dyDescent="0.2">
      <c r="A392" s="8">
        <f>'номера продуктов'!A392</f>
        <v>391</v>
      </c>
      <c r="B392" s="8">
        <f>'номера продуктов'!B392</f>
        <v>11</v>
      </c>
      <c r="C392" s="14" t="str">
        <f>'номера продуктов'!C392</f>
        <v>Крепкий алкоголь</v>
      </c>
      <c r="D392" s="14" t="str">
        <f>'номера продуктов'!D392</f>
        <v>Русский Север</v>
      </c>
      <c r="E392" s="8" t="str">
        <f>'номера продуктов'!E392</f>
        <v>Пи-29-500-Первак</v>
      </c>
      <c r="F392" s="56">
        <f>'номера продуктов'!F392</f>
        <v>132150</v>
      </c>
      <c r="G392" s="8">
        <f>'номера продуктов'!G392</f>
        <v>11100391</v>
      </c>
      <c r="H392" s="8">
        <f>'номера продуктов'!H392</f>
        <v>500</v>
      </c>
      <c r="I392" s="14" t="str">
        <f>'номера продуктов'!I392</f>
        <v>500 мл Первак</v>
      </c>
      <c r="J392" s="8">
        <f>'номера продуктов'!J392</f>
        <v>132150</v>
      </c>
      <c r="K392" s="14" t="str">
        <f>'номера продуктов'!K392</f>
        <v>Пи-29-500-Первак</v>
      </c>
      <c r="L392" s="8" t="str">
        <f>'номера продуктов'!L392</f>
        <v>BB</v>
      </c>
      <c r="M392" s="8">
        <f>'номера продуктов'!M392</f>
        <v>10</v>
      </c>
      <c r="N392" s="8">
        <f>'номера продуктов'!N392</f>
        <v>380</v>
      </c>
      <c r="O392" s="8">
        <f>'номера продуктов'!O392</f>
        <v>1768</v>
      </c>
      <c r="P392" s="8" t="str">
        <f>'номера продуктов'!P392</f>
        <v>CTUP(i)8</v>
      </c>
      <c r="Q392" s="8">
        <f>'номера продуктов'!Q392</f>
        <v>8</v>
      </c>
      <c r="R392" s="11">
        <f>'номера продуктов'!R392</f>
        <v>1950</v>
      </c>
      <c r="S392" s="8">
        <f>'номера продуктов'!S392</f>
        <v>9</v>
      </c>
      <c r="T392" s="8">
        <f>'номера продуктов'!T392</f>
        <v>730</v>
      </c>
      <c r="U392" s="14">
        <f>'номера продуктов'!U392</f>
        <v>0</v>
      </c>
      <c r="V392" s="8">
        <f>'номера продуктов'!V392</f>
        <v>0</v>
      </c>
      <c r="W392" s="8">
        <f>'номера продуктов'!W392</f>
        <v>0</v>
      </c>
      <c r="X392" s="8">
        <f>'номера продуктов'!X392</f>
        <v>0</v>
      </c>
      <c r="Y392" s="8">
        <f>'номера продуктов'!Y392</f>
        <v>0</v>
      </c>
      <c r="Z392" s="8">
        <f>'номера продуктов'!Z392</f>
        <v>9</v>
      </c>
      <c r="AA392" s="8">
        <f>'номера продуктов'!AA392</f>
        <v>0</v>
      </c>
      <c r="AB392" s="8">
        <f>'номера продуктов'!AB392</f>
        <v>0</v>
      </c>
      <c r="AC392" s="8" t="str">
        <f>'номера продуктов'!AC392</f>
        <v>Бутылка стеклянная</v>
      </c>
      <c r="AD392" s="137">
        <f>'номера продуктов'!AD392</f>
        <v>0</v>
      </c>
      <c r="AE392" s="8">
        <f>'номера продуктов'!AE392</f>
        <v>0</v>
      </c>
      <c r="AF392" s="8" t="str">
        <f>'номера продуктов'!AF392</f>
        <v>ГОСТ 32131-2013</v>
      </c>
      <c r="AG392" s="8" t="str">
        <f>'номера продуктов'!AG392</f>
        <v>СТО 05073669-003-2013</v>
      </c>
      <c r="AH392" s="13">
        <f>'номера продуктов'!AH392</f>
        <v>0</v>
      </c>
    </row>
    <row r="393" spans="1:34" s="16" customFormat="1" x14ac:dyDescent="0.2">
      <c r="A393" s="8">
        <f>'номера продуктов'!A393</f>
        <v>392</v>
      </c>
      <c r="B393" s="8">
        <f>'номера продуктов'!B393</f>
        <v>11</v>
      </c>
      <c r="C393" s="14" t="str">
        <f>'номера продуктов'!C393</f>
        <v>Крепкий алкоголь</v>
      </c>
      <c r="D393" s="14" t="str">
        <f>'номера продуктов'!D393</f>
        <v>Русский Север</v>
      </c>
      <c r="E393" s="8" t="str">
        <f>'номера продуктов'!E393</f>
        <v>FN-32-1000-Хортица</v>
      </c>
      <c r="F393" s="56">
        <f>'номера продуктов'!F393</f>
        <v>132299</v>
      </c>
      <c r="G393" s="8">
        <f>'номера продуктов'!G393</f>
        <v>11100392</v>
      </c>
      <c r="H393" s="8">
        <f>'номера продуктов'!H393</f>
        <v>1000</v>
      </c>
      <c r="I393" s="14" t="str">
        <f>'номера продуктов'!I393</f>
        <v>1000 мл Хортица</v>
      </c>
      <c r="J393" s="8">
        <f>'номера продуктов'!J393</f>
        <v>132299</v>
      </c>
      <c r="K393" s="14" t="str">
        <f>'номера продуктов'!K393</f>
        <v>FN-32-1000-Хортица</v>
      </c>
      <c r="L393" s="8" t="str">
        <f>'номера продуктов'!L393</f>
        <v>BB</v>
      </c>
      <c r="M393" s="8">
        <f>'номера продуктов'!M393</f>
        <v>10</v>
      </c>
      <c r="N393" s="8">
        <f>'номера продуктов'!N393</f>
        <v>670</v>
      </c>
      <c r="O393" s="8">
        <f>'номера продуктов'!O393</f>
        <v>936</v>
      </c>
      <c r="P393" s="8" t="str">
        <f>'номера продуктов'!P393</f>
        <v>CTUP(i)6</v>
      </c>
      <c r="Q393" s="8">
        <f>'номера продуктов'!Q393</f>
        <v>6</v>
      </c>
      <c r="R393" s="11">
        <f>'номера продуктов'!R393</f>
        <v>1926</v>
      </c>
      <c r="S393" s="8">
        <f>'номера продуктов'!S393</f>
        <v>7</v>
      </c>
      <c r="T393" s="8">
        <f>'номера продуктов'!T393</f>
        <v>670</v>
      </c>
      <c r="U393" s="14" t="str">
        <f>'номера продуктов'!U393</f>
        <v>стрепповка</v>
      </c>
      <c r="V393" s="8">
        <f>'номера продуктов'!V393</f>
        <v>0</v>
      </c>
      <c r="W393" s="8">
        <f>'номера продуктов'!W393</f>
        <v>0</v>
      </c>
      <c r="X393" s="8">
        <f>'номера продуктов'!X393</f>
        <v>0</v>
      </c>
      <c r="Y393" s="8">
        <f>'номера продуктов'!Y393</f>
        <v>0</v>
      </c>
      <c r="Z393" s="8">
        <f>'номера продуктов'!Z393</f>
        <v>7</v>
      </c>
      <c r="AA393" s="8">
        <f>'номера продуктов'!AA393</f>
        <v>0</v>
      </c>
      <c r="AB393" s="8">
        <f>'номера продуктов'!AB393</f>
        <v>0</v>
      </c>
      <c r="AC393" s="8" t="str">
        <f>'номера продуктов'!AC393</f>
        <v>Бутылка стеклянная</v>
      </c>
      <c r="AD393" s="137">
        <f>'номера продуктов'!AD393</f>
        <v>0</v>
      </c>
      <c r="AE393" s="8">
        <f>'номера продуктов'!AE393</f>
        <v>0</v>
      </c>
      <c r="AF393" s="8" t="str">
        <f>'номера продуктов'!AF393</f>
        <v>ГОСТ 32131-2013</v>
      </c>
      <c r="AG393" s="8" t="str">
        <f>'номера продуктов'!AG393</f>
        <v>СТО 05073669-003-2013</v>
      </c>
      <c r="AH393" s="13">
        <f>'номера продуктов'!AH393</f>
        <v>0</v>
      </c>
    </row>
    <row r="394" spans="1:34" s="16" customFormat="1" x14ac:dyDescent="0.2">
      <c r="A394" s="8">
        <f>'номера продуктов'!A394</f>
        <v>393</v>
      </c>
      <c r="B394" s="8">
        <f>'номера продуктов'!B394</f>
        <v>11</v>
      </c>
      <c r="C394" s="14" t="str">
        <f>'номера продуктов'!C394</f>
        <v>Крепкий алкоголь</v>
      </c>
      <c r="D394" s="14" t="str">
        <f>'номера продуктов'!D394</f>
        <v>Русский Север</v>
      </c>
      <c r="E394" s="8" t="str">
        <f>'номера продуктов'!E394</f>
        <v>В-28-2-250-Хортица</v>
      </c>
      <c r="F394" s="56">
        <f>'номера продуктов'!F394</f>
        <v>132325</v>
      </c>
      <c r="G394" s="8">
        <f>'номера продуктов'!G394</f>
        <v>11100393</v>
      </c>
      <c r="H394" s="8">
        <f>'номера продуктов'!H394</f>
        <v>250</v>
      </c>
      <c r="I394" s="14" t="str">
        <f>'номера продуктов'!I394</f>
        <v>250 мл Хортица</v>
      </c>
      <c r="J394" s="8">
        <f>'номера продуктов'!J394</f>
        <v>132325</v>
      </c>
      <c r="K394" s="14" t="str">
        <f>'номера продуктов'!K394</f>
        <v>В-28-2-250-Хортица</v>
      </c>
      <c r="L394" s="8" t="str">
        <f>'номера продуктов'!L394</f>
        <v>BB</v>
      </c>
      <c r="M394" s="8">
        <f>'номера продуктов'!M394</f>
        <v>10</v>
      </c>
      <c r="N394" s="8">
        <f>'номера продуктов'!N394</f>
        <v>250</v>
      </c>
      <c r="O394" s="8">
        <f>'номера продуктов'!O394</f>
        <v>2646</v>
      </c>
      <c r="P394" s="8" t="str">
        <f>'номера продуктов'!P394</f>
        <v>CTUP(i)7</v>
      </c>
      <c r="Q394" s="8">
        <f>'номера продуктов'!Q394</f>
        <v>7</v>
      </c>
      <c r="R394" s="11">
        <f>'номера продуктов'!R394</f>
        <v>1670</v>
      </c>
      <c r="S394" s="8">
        <f>'номера продуктов'!S394</f>
        <v>8</v>
      </c>
      <c r="T394" s="8">
        <f>'номера продуктов'!T394</f>
        <v>700</v>
      </c>
      <c r="U394" s="14" t="str">
        <f>'номера продуктов'!U394</f>
        <v>стрепповка</v>
      </c>
      <c r="V394" s="8">
        <f>'номера продуктов'!V394</f>
        <v>0</v>
      </c>
      <c r="W394" s="8">
        <f>'номера продуктов'!W394</f>
        <v>0</v>
      </c>
      <c r="X394" s="8">
        <f>'номера продуктов'!X394</f>
        <v>0</v>
      </c>
      <c r="Y394" s="8">
        <f>'номера продуктов'!Y394</f>
        <v>0</v>
      </c>
      <c r="Z394" s="8">
        <f>'номера продуктов'!Z394</f>
        <v>8</v>
      </c>
      <c r="AA394" s="8">
        <f>'номера продуктов'!AA394</f>
        <v>0</v>
      </c>
      <c r="AB394" s="8">
        <f>'номера продуктов'!AB394</f>
        <v>0</v>
      </c>
      <c r="AC394" s="8" t="str">
        <f>'номера продуктов'!AC394</f>
        <v>Бутылка стеклянная</v>
      </c>
      <c r="AD394" s="137">
        <f>'номера продуктов'!AD394</f>
        <v>0</v>
      </c>
      <c r="AE394" s="8">
        <f>'номера продуктов'!AE394</f>
        <v>0</v>
      </c>
      <c r="AF394" s="8" t="str">
        <f>'номера продуктов'!AF394</f>
        <v>ГОСТ 32131-2013</v>
      </c>
      <c r="AG394" s="8" t="str">
        <f>'номера продуктов'!AG394</f>
        <v>СТО 05073669-003-2013</v>
      </c>
      <c r="AH394" s="13">
        <f>'номера продуктов'!AH394</f>
        <v>0</v>
      </c>
    </row>
    <row r="395" spans="1:34" s="16" customFormat="1" x14ac:dyDescent="0.2">
      <c r="A395" s="8">
        <f>'номера продуктов'!A395</f>
        <v>394</v>
      </c>
      <c r="B395" s="8">
        <f>'номера продуктов'!B395</f>
        <v>14</v>
      </c>
      <c r="C395" s="14" t="str">
        <f>'номера продуктов'!C395</f>
        <v>Пиво</v>
      </c>
      <c r="D395" s="14" t="str">
        <f>'номера продуктов'!D395</f>
        <v>Балтика</v>
      </c>
      <c r="E395" s="8" t="str">
        <f>'номера продуктов'!E395</f>
        <v>КПЕа-500-Балтика New</v>
      </c>
      <c r="F395" s="56">
        <f>'номера продуктов'!F395</f>
        <v>132450</v>
      </c>
      <c r="G395" s="8">
        <f>'номера продуктов'!G395</f>
        <v>14300394</v>
      </c>
      <c r="H395" s="8">
        <f>'номера продуктов'!H395</f>
        <v>500</v>
      </c>
      <c r="I395" s="14" t="str">
        <f>'номера продуктов'!I395</f>
        <v>500 мл Балтика Нью</v>
      </c>
      <c r="J395" s="8">
        <f>'номера продуктов'!J395</f>
        <v>132450</v>
      </c>
      <c r="K395" s="14" t="str">
        <f>'номера продуктов'!K395</f>
        <v>КПЕа-500-Балтика New</v>
      </c>
      <c r="L395" s="8" t="str">
        <f>'номера продуктов'!L395</f>
        <v>BB</v>
      </c>
      <c r="M395" s="8">
        <f>'номера продуктов'!M395</f>
        <v>30</v>
      </c>
      <c r="N395" s="8">
        <f>'номера продуктов'!N395</f>
        <v>375</v>
      </c>
      <c r="O395" s="8">
        <f>'номера продуктов'!O395</f>
        <v>1056</v>
      </c>
      <c r="P395" s="8" t="str">
        <f>'номера продуктов'!P395</f>
        <v>PTPL(i)4</v>
      </c>
      <c r="Q395" s="8">
        <f>'номера продуктов'!Q395</f>
        <v>4</v>
      </c>
      <c r="R395" s="11">
        <f>'номера продуктов'!R395</f>
        <v>1196</v>
      </c>
      <c r="S395" s="8" t="str">
        <f>'номера продуктов'!S395</f>
        <v>4+1</v>
      </c>
      <c r="T395" s="8">
        <f>'номера продуктов'!T395</f>
        <v>429</v>
      </c>
      <c r="U395" s="14">
        <f>'номера продуктов'!U395</f>
        <v>0</v>
      </c>
      <c r="V395" s="8">
        <f>'номера продуктов'!V395</f>
        <v>0</v>
      </c>
      <c r="W395" s="8">
        <f>'номера продуктов'!W395</f>
        <v>0</v>
      </c>
      <c r="X395" s="8">
        <f>'номера продуктов'!X395</f>
        <v>1</v>
      </c>
      <c r="Y395" s="8">
        <f>'номера продуктов'!Y395</f>
        <v>4</v>
      </c>
      <c r="Z395" s="8">
        <f>'номера продуктов'!Z395</f>
        <v>0</v>
      </c>
      <c r="AA395" s="8">
        <f>'номера продуктов'!AA395</f>
        <v>0</v>
      </c>
      <c r="AB395" s="8">
        <f>'номера продуктов'!AB395</f>
        <v>0</v>
      </c>
      <c r="AC395" s="8" t="str">
        <f>'номера продуктов'!AC395</f>
        <v>Бутылка стеклянная</v>
      </c>
      <c r="AD395" s="137">
        <f>'номера продуктов'!AD395</f>
        <v>0</v>
      </c>
      <c r="AE395" s="8">
        <f>'номера продуктов'!AE395</f>
        <v>0</v>
      </c>
      <c r="AF395" s="8" t="str">
        <f>'номера продуктов'!AF395</f>
        <v>ГОСТ 32131-2013</v>
      </c>
      <c r="AG395" s="8" t="str">
        <f>'номера продуктов'!AG395</f>
        <v>СТО 99982965-001-2008 с изменениями №1,2,3,4,5,6 от июля 2014г.</v>
      </c>
      <c r="AH395" s="13">
        <f>'номера продуктов'!AH395</f>
        <v>0</v>
      </c>
    </row>
    <row r="396" spans="1:34" s="16" customFormat="1" x14ac:dyDescent="0.2">
      <c r="A396" s="8">
        <f>'номера продуктов'!A396</f>
        <v>395</v>
      </c>
      <c r="B396" s="8">
        <f>'номера продуктов'!B396</f>
        <v>11</v>
      </c>
      <c r="C396" s="14" t="str">
        <f>'номера продуктов'!C396</f>
        <v>Крепкий алкоголь</v>
      </c>
      <c r="D396" s="14" t="str">
        <f>'номера продуктов'!D396</f>
        <v>ОПВЗ</v>
      </c>
      <c r="E396" s="8" t="str">
        <f>'номера продуктов'!E396</f>
        <v>П-27изм-500-Русский регламент</v>
      </c>
      <c r="F396" s="56">
        <f>'номера продуктов'!F396</f>
        <v>132550</v>
      </c>
      <c r="G396" s="8">
        <f>'номера продуктов'!G396</f>
        <v>11100395</v>
      </c>
      <c r="H396" s="8">
        <f>'номера продуктов'!H396</f>
        <v>500</v>
      </c>
      <c r="I396" s="14" t="str">
        <f>'номера продуктов'!I396</f>
        <v>500 мл Русский регламент</v>
      </c>
      <c r="J396" s="8">
        <f>'номера продуктов'!J396</f>
        <v>132550</v>
      </c>
      <c r="K396" s="14" t="str">
        <f>'номера продуктов'!K396</f>
        <v>П-27изм-500-Русский регламент</v>
      </c>
      <c r="L396" s="8" t="str">
        <f>'номера продуктов'!L396</f>
        <v>BB</v>
      </c>
      <c r="M396" s="8">
        <f>'номера продуктов'!M396</f>
        <v>10</v>
      </c>
      <c r="N396" s="8">
        <f>'номера продуктов'!N396</f>
        <v>600</v>
      </c>
      <c r="O396" s="8">
        <f>'номера продуктов'!O396</f>
        <v>1160</v>
      </c>
      <c r="P396" s="8" t="str">
        <f>'номера продуктов'!P396</f>
        <v>CTUP(i)4</v>
      </c>
      <c r="Q396" s="8">
        <f>'номера продуктов'!Q396</f>
        <v>4</v>
      </c>
      <c r="R396" s="11">
        <f>'номера продуктов'!R396</f>
        <v>1353</v>
      </c>
      <c r="S396" s="8">
        <f>'номера продуктов'!S396</f>
        <v>5</v>
      </c>
      <c r="T396" s="8">
        <f>'номера продуктов'!T396</f>
        <v>726</v>
      </c>
      <c r="U396" s="14">
        <f>'номера продуктов'!U396</f>
        <v>0</v>
      </c>
      <c r="V396" s="8">
        <f>'номера продуктов'!V396</f>
        <v>0</v>
      </c>
      <c r="W396" s="8">
        <f>'номера продуктов'!W396</f>
        <v>0</v>
      </c>
      <c r="X396" s="8">
        <f>'номера продуктов'!X396</f>
        <v>0</v>
      </c>
      <c r="Y396" s="8">
        <f>'номера продуктов'!Y396</f>
        <v>0</v>
      </c>
      <c r="Z396" s="8">
        <f>'номера продуктов'!Z396</f>
        <v>5</v>
      </c>
      <c r="AA396" s="8">
        <f>'номера продуктов'!AA396</f>
        <v>0</v>
      </c>
      <c r="AB396" s="8">
        <f>'номера продуктов'!AB396</f>
        <v>0</v>
      </c>
      <c r="AC396" s="8" t="str">
        <f>'номера продуктов'!AC396</f>
        <v>Бутылка стеклянная</v>
      </c>
      <c r="AD396" s="137">
        <f>'номера продуктов'!AD396</f>
        <v>0</v>
      </c>
      <c r="AE396" s="8">
        <f>'номера продуктов'!AE396</f>
        <v>0</v>
      </c>
      <c r="AF396" s="8" t="str">
        <f>'номера продуктов'!AF396</f>
        <v>ГОСТ 32131-2013</v>
      </c>
      <c r="AG396" s="8" t="str">
        <f>'номера продуктов'!AG396</f>
        <v>СТО 05073669-003-2013</v>
      </c>
      <c r="AH396" s="13">
        <f>'номера продуктов'!AH396</f>
        <v>0</v>
      </c>
    </row>
    <row r="397" spans="1:34" x14ac:dyDescent="0.2">
      <c r="A397" s="8">
        <f>'номера продуктов'!A397</f>
        <v>396</v>
      </c>
      <c r="B397" s="8">
        <f>'номера продуктов'!B397</f>
        <v>14</v>
      </c>
      <c r="C397" s="14" t="str">
        <f>'номера продуктов'!C397</f>
        <v>Пиво</v>
      </c>
      <c r="D397" s="14" t="str">
        <f>'номера продуктов'!D397</f>
        <v>Карлсберг Казахстан</v>
      </c>
      <c r="E397" s="8" t="str">
        <f>'номера продуктов'!E397</f>
        <v>КПН-2-500-Премиум/Лонг Нек</v>
      </c>
      <c r="F397" s="56">
        <f>'номера продуктов'!F397</f>
        <v>110050</v>
      </c>
      <c r="G397" s="8">
        <f>'номера продуктов'!G397</f>
        <v>14200396</v>
      </c>
      <c r="H397" s="8">
        <f>'номера продуктов'!H397</f>
        <v>500</v>
      </c>
      <c r="I397" s="14" t="str">
        <f>'номера продуктов'!I397</f>
        <v>500 мл Лонг Нек</v>
      </c>
      <c r="J397" s="8">
        <f>'номера продуктов'!J397</f>
        <v>110050</v>
      </c>
      <c r="K397" s="14" t="str">
        <f>'номера продуктов'!K397</f>
        <v>КПН-2-500-Премиум/Лонг Нек</v>
      </c>
      <c r="L397" s="8" t="str">
        <f>'номера продуктов'!L397</f>
        <v>BB</v>
      </c>
      <c r="M397" s="8">
        <f>'номера продуктов'!M397</f>
        <v>20</v>
      </c>
      <c r="N397" s="8">
        <f>'номера продуктов'!N397</f>
        <v>355</v>
      </c>
      <c r="O397" s="8">
        <f>'номера продуктов'!O397</f>
        <v>1680</v>
      </c>
      <c r="P397" s="8" t="str">
        <f>'номера продуктов'!P397</f>
        <v>CTPL(i)6</v>
      </c>
      <c r="Q397" s="8">
        <f>'номера продуктов'!Q397</f>
        <v>6</v>
      </c>
      <c r="R397" s="11">
        <f>'номера продуктов'!R397</f>
        <v>1800</v>
      </c>
      <c r="S397" s="8" t="str">
        <f>'номера продуктов'!S397</f>
        <v>1+6</v>
      </c>
      <c r="T397" s="8">
        <f>'номера продуктов'!T397</f>
        <v>652</v>
      </c>
      <c r="U397" s="14">
        <f>'номера продуктов'!U397</f>
        <v>0</v>
      </c>
      <c r="V397" s="8">
        <f>'номера продуктов'!V397</f>
        <v>0</v>
      </c>
      <c r="W397" s="8">
        <f>'номера продуктов'!W397</f>
        <v>0</v>
      </c>
      <c r="X397" s="8">
        <f>'номера продуктов'!X397</f>
        <v>0</v>
      </c>
      <c r="Y397" s="8">
        <f>'номера продуктов'!Y397</f>
        <v>6</v>
      </c>
      <c r="Z397" s="8">
        <f>'номера продуктов'!Z397</f>
        <v>1</v>
      </c>
      <c r="AA397" s="8">
        <f>'номера продуктов'!AA397</f>
        <v>0</v>
      </c>
      <c r="AB397" s="8">
        <f>'номера продуктов'!AB397</f>
        <v>0</v>
      </c>
      <c r="AC397" s="8" t="str">
        <f>'номера продуктов'!AC397</f>
        <v>Бутылка стеклянная</v>
      </c>
      <c r="AD397" s="137">
        <f>'номера продуктов'!AD397</f>
        <v>0</v>
      </c>
      <c r="AE397" s="8">
        <f>'номера продуктов'!AE397</f>
        <v>0</v>
      </c>
      <c r="AF397" s="8" t="str">
        <f>'номера продуктов'!AF397</f>
        <v>ГОСТ 32131-2013</v>
      </c>
      <c r="AG397" s="8" t="str">
        <f>'номера продуктов'!AG397</f>
        <v>СТО 99982965-001-2008 с изменениями №1,2,3,4,5,6 от июля 2014г.</v>
      </c>
      <c r="AH397" s="13">
        <f>'номера продуктов'!AH397</f>
        <v>0</v>
      </c>
    </row>
    <row r="398" spans="1:34" s="16" customFormat="1" x14ac:dyDescent="0.2">
      <c r="A398" s="8">
        <f>'номера продуктов'!A398</f>
        <v>397</v>
      </c>
      <c r="B398" s="8">
        <f>'номера продуктов'!B398</f>
        <v>11</v>
      </c>
      <c r="C398" s="14" t="str">
        <f>'номера продуктов'!C398</f>
        <v>Крепкий алкоголь</v>
      </c>
      <c r="D398" s="14" t="str">
        <f>'номера продуктов'!D398</f>
        <v>Татспиртпром</v>
      </c>
      <c r="E398" s="8" t="str">
        <f>'номера продуктов'!E398</f>
        <v>КПМ-26-500-Граф</v>
      </c>
      <c r="F398" s="56">
        <f>'номера продуктов'!F398</f>
        <v>132650</v>
      </c>
      <c r="G398" s="8">
        <f>'номера продуктов'!G398</f>
        <v>11100397</v>
      </c>
      <c r="H398" s="8">
        <f>'номера продуктов'!H398</f>
        <v>500</v>
      </c>
      <c r="I398" s="14" t="str">
        <f>'номера продуктов'!I398</f>
        <v>500 мл Ледофф</v>
      </c>
      <c r="J398" s="8">
        <f>'номера продуктов'!J398</f>
        <v>132650</v>
      </c>
      <c r="K398" s="14" t="str">
        <f>'номера продуктов'!K398</f>
        <v>КПМ-26-500-Граф</v>
      </c>
      <c r="L398" s="8" t="str">
        <f>'номера продуктов'!L398</f>
        <v>BB</v>
      </c>
      <c r="M398" s="8">
        <f>'номера продуктов'!M398</f>
        <v>10</v>
      </c>
      <c r="N398" s="8">
        <f>'номера продуктов'!N398</f>
        <v>475</v>
      </c>
      <c r="O398" s="8">
        <f>'номера продуктов'!O398</f>
        <v>1280</v>
      </c>
      <c r="P398" s="8" t="str">
        <f>'номера продуктов'!P398</f>
        <v>CTUP(i)4</v>
      </c>
      <c r="Q398" s="8">
        <f>'номера продуктов'!Q398</f>
        <v>4</v>
      </c>
      <c r="R398" s="11">
        <f>'номера продуктов'!R398</f>
        <v>1322</v>
      </c>
      <c r="S398" s="8">
        <f>'номера продуктов'!S398</f>
        <v>5</v>
      </c>
      <c r="T398" s="8">
        <f>'номера продуктов'!T398</f>
        <v>640</v>
      </c>
      <c r="U398" s="14">
        <f>'номера продуктов'!U398</f>
        <v>0</v>
      </c>
      <c r="V398" s="8">
        <f>'номера продуктов'!V398</f>
        <v>0</v>
      </c>
      <c r="W398" s="8">
        <f>'номера продуктов'!W398</f>
        <v>0</v>
      </c>
      <c r="X398" s="8">
        <f>'номера продуктов'!X398</f>
        <v>0</v>
      </c>
      <c r="Y398" s="8">
        <f>'номера продуктов'!Y398</f>
        <v>0</v>
      </c>
      <c r="Z398" s="8">
        <f>'номера продуктов'!Z398</f>
        <v>5</v>
      </c>
      <c r="AA398" s="8">
        <f>'номера продуктов'!AA398</f>
        <v>0</v>
      </c>
      <c r="AB398" s="8">
        <f>'номера продуктов'!AB398</f>
        <v>0</v>
      </c>
      <c r="AC398" s="8" t="str">
        <f>'номера продуктов'!AC398</f>
        <v>Бутылка стеклянная</v>
      </c>
      <c r="AD398" s="137">
        <f>'номера продуктов'!AD398</f>
        <v>0</v>
      </c>
      <c r="AE398" s="8">
        <f>'номера продуктов'!AE398</f>
        <v>0</v>
      </c>
      <c r="AF398" s="8" t="str">
        <f>'номера продуктов'!AF398</f>
        <v>ГОСТ 32131-2013</v>
      </c>
      <c r="AG398" s="8" t="str">
        <f>'номера продуктов'!AG398</f>
        <v>СТО 99982965-001-2008 с изменениями №1,2,3,4,5,6 от июля 2014г.</v>
      </c>
      <c r="AH398" s="13">
        <f>'номера продуктов'!AH398</f>
        <v>0</v>
      </c>
    </row>
    <row r="399" spans="1:34" s="16" customFormat="1" x14ac:dyDescent="0.2">
      <c r="A399" s="8">
        <f>'номера продуктов'!A399</f>
        <v>398</v>
      </c>
      <c r="B399" s="8">
        <f>'номера продуктов'!B399</f>
        <v>11</v>
      </c>
      <c r="C399" s="14" t="str">
        <f>'номера продуктов'!C399</f>
        <v>Крепкий алкоголь</v>
      </c>
      <c r="D399" s="14" t="str">
        <f>'номера продуктов'!D399</f>
        <v>Проект-2015</v>
      </c>
      <c r="E399" s="8" t="str">
        <f>'номера продуктов'!E399</f>
        <v>В-25спец-500-Наши традиции</v>
      </c>
      <c r="F399" s="56">
        <f>'номера продуктов'!F399</f>
        <v>132750</v>
      </c>
      <c r="G399" s="8">
        <f>'номера продуктов'!G399</f>
        <v>11100398</v>
      </c>
      <c r="H399" s="8">
        <f>'номера продуктов'!H399</f>
        <v>500</v>
      </c>
      <c r="I399" s="14" t="str">
        <f>'номера продуктов'!I399</f>
        <v>500 мл Наши традиции</v>
      </c>
      <c r="J399" s="8">
        <f>'номера продуктов'!J399</f>
        <v>132750</v>
      </c>
      <c r="K399" s="14" t="str">
        <f>'номера продуктов'!K399</f>
        <v>В-25спец-500-Наши традиции</v>
      </c>
      <c r="L399" s="8" t="str">
        <f>'номера продуктов'!L399</f>
        <v>BB</v>
      </c>
      <c r="M399" s="8">
        <f>'номера продуктов'!M399</f>
        <v>10</v>
      </c>
      <c r="N399" s="8">
        <f>'номера продуктов'!N399</f>
        <v>395</v>
      </c>
      <c r="O399" s="8">
        <f>'номера продуктов'!O399</f>
        <v>1848</v>
      </c>
      <c r="P399" s="8" t="str">
        <f>'номера продуктов'!P399</f>
        <v>CTUP(i)7</v>
      </c>
      <c r="Q399" s="8">
        <f>'номера продуктов'!Q399</f>
        <v>7</v>
      </c>
      <c r="R399" s="11">
        <f>'номера продуктов'!R399</f>
        <v>2180</v>
      </c>
      <c r="S399" s="8">
        <f>'номера продуктов'!S399</f>
        <v>8</v>
      </c>
      <c r="T399" s="8">
        <f>'номера продуктов'!T399</f>
        <v>775</v>
      </c>
      <c r="U399" s="14" t="str">
        <f>'номера продуктов'!U399</f>
        <v>стрепповка</v>
      </c>
      <c r="V399" s="8">
        <f>'номера продуктов'!V399</f>
        <v>0</v>
      </c>
      <c r="W399" s="8">
        <f>'номера продуктов'!W399</f>
        <v>0</v>
      </c>
      <c r="X399" s="8">
        <f>'номера продуктов'!X399</f>
        <v>0</v>
      </c>
      <c r="Y399" s="8">
        <f>'номера продуктов'!Y399</f>
        <v>0</v>
      </c>
      <c r="Z399" s="8">
        <f>'номера продуктов'!Z399</f>
        <v>8</v>
      </c>
      <c r="AA399" s="8">
        <f>'номера продуктов'!AA399</f>
        <v>0</v>
      </c>
      <c r="AB399" s="8">
        <f>'номера продуктов'!AB399</f>
        <v>0</v>
      </c>
      <c r="AC399" s="8" t="str">
        <f>'номера продуктов'!AC399</f>
        <v>Бутылка стеклянная</v>
      </c>
      <c r="AD399" s="137">
        <f>'номера продуктов'!AD399</f>
        <v>0</v>
      </c>
      <c r="AE399" s="8">
        <f>'номера продуктов'!AE399</f>
        <v>0</v>
      </c>
      <c r="AF399" s="8" t="str">
        <f>'номера продуктов'!AF399</f>
        <v>ГОСТ 32131-2013</v>
      </c>
      <c r="AG399" s="8" t="str">
        <f>'номера продуктов'!AG399</f>
        <v>СТО 05073669-003-2013</v>
      </c>
      <c r="AH399" s="13">
        <f>'номера продуктов'!AH399</f>
        <v>0</v>
      </c>
    </row>
    <row r="400" spans="1:34" s="16" customFormat="1" x14ac:dyDescent="0.2">
      <c r="A400" s="8">
        <f>'номера продуктов'!A400</f>
        <v>399</v>
      </c>
      <c r="B400" s="8">
        <f>'номера продуктов'!B400</f>
        <v>14</v>
      </c>
      <c r="C400" s="14" t="str">
        <f>'номера продуктов'!C400</f>
        <v>Пиво</v>
      </c>
      <c r="D400" s="14" t="str">
        <f>'номера продуктов'!D400</f>
        <v>Стандартный продукт</v>
      </c>
      <c r="E400" s="8" t="str">
        <f>'номера продуктов'!E400</f>
        <v xml:space="preserve">ВКП-1-500-NRW </v>
      </c>
      <c r="F400" s="56">
        <f>'номера продуктов'!F400</f>
        <v>132850</v>
      </c>
      <c r="G400" s="8">
        <f>'номера продуктов'!G400</f>
        <v>14300399</v>
      </c>
      <c r="H400" s="8">
        <f>'номера продуктов'!H400</f>
        <v>500</v>
      </c>
      <c r="I400" s="14" t="str">
        <f>'номера продуктов'!I400</f>
        <v>500 мл NRW twist</v>
      </c>
      <c r="J400" s="8">
        <f>'номера продуктов'!J400</f>
        <v>132850</v>
      </c>
      <c r="K400" s="14" t="str">
        <f>'номера продуктов'!K400</f>
        <v xml:space="preserve">ВКП-1-500-NRW </v>
      </c>
      <c r="L400" s="8" t="str">
        <f>'номера продуктов'!L400</f>
        <v>NNPB</v>
      </c>
      <c r="M400" s="8">
        <f>'номера продуктов'!M400</f>
        <v>30</v>
      </c>
      <c r="N400" s="8">
        <f>'номера продуктов'!N400</f>
        <v>275</v>
      </c>
      <c r="O400" s="8">
        <f>'номера продуктов'!O400</f>
        <v>2312</v>
      </c>
      <c r="P400" s="8" t="str">
        <f>'номера продуктов'!P400</f>
        <v>CTPL(i)8</v>
      </c>
      <c r="Q400" s="8">
        <f>'номера продуктов'!Q400</f>
        <v>8</v>
      </c>
      <c r="R400" s="11">
        <f>'номера продуктов'!R400</f>
        <v>2266</v>
      </c>
      <c r="S400" s="8" t="str">
        <f>'номера продуктов'!S400</f>
        <v>8+1</v>
      </c>
      <c r="T400" s="8">
        <f>'номера продуктов'!T400</f>
        <v>674</v>
      </c>
      <c r="U400" s="14">
        <f>'номера продуктов'!U400</f>
        <v>0</v>
      </c>
      <c r="V400" s="8">
        <f>'номера продуктов'!V400</f>
        <v>0</v>
      </c>
      <c r="W400" s="8">
        <f>'номера продуктов'!W400</f>
        <v>0</v>
      </c>
      <c r="X400" s="8">
        <f>'номера продуктов'!X400</f>
        <v>0</v>
      </c>
      <c r="Y400" s="8">
        <f>'номера продуктов'!Y400</f>
        <v>8</v>
      </c>
      <c r="Z400" s="8">
        <f>'номера продуктов'!Z400</f>
        <v>1</v>
      </c>
      <c r="AA400" s="8">
        <f>'номера продуктов'!AA400</f>
        <v>0</v>
      </c>
      <c r="AB400" s="8">
        <f>'номера продуктов'!AB400</f>
        <v>0</v>
      </c>
      <c r="AC400" s="8" t="str">
        <f>'номера продуктов'!AC400</f>
        <v>Бутылка стеклянная</v>
      </c>
      <c r="AD400" s="137">
        <f>'номера продуктов'!AD400</f>
        <v>0</v>
      </c>
      <c r="AE400" s="8">
        <f>'номера продуктов'!AE400</f>
        <v>0</v>
      </c>
      <c r="AF400" s="8" t="str">
        <f>'номера продуктов'!AF400</f>
        <v>ГОСТ 32131-2013</v>
      </c>
      <c r="AG400" s="8" t="str">
        <f>'номера продуктов'!AG400</f>
        <v>СТО 99982965-001-2008 с изменениями №1,2,3,4,5,6 от июля 2014г.</v>
      </c>
      <c r="AH400" s="13">
        <f>'номера продуктов'!AH400</f>
        <v>0</v>
      </c>
    </row>
    <row r="401" spans="1:34" s="15" customFormat="1" x14ac:dyDescent="0.2">
      <c r="A401" s="8">
        <f>'номера продуктов'!A401</f>
        <v>400</v>
      </c>
      <c r="B401" s="8">
        <f>'номера продуктов'!B401</f>
        <v>14</v>
      </c>
      <c r="C401" s="14" t="str">
        <f>'номера продуктов'!C401</f>
        <v>Пиво</v>
      </c>
      <c r="D401" s="14" t="str">
        <f>'номера продуктов'!D401</f>
        <v>Хейнекен</v>
      </c>
      <c r="E401" s="8" t="str">
        <f>'номера продуктов'!E401</f>
        <v>КПНн-500-Доктор Дизель</v>
      </c>
      <c r="F401" s="56">
        <f>'номера продуктов'!F401</f>
        <v>121250</v>
      </c>
      <c r="G401" s="8">
        <f>'номера продуктов'!G401</f>
        <v>14100400</v>
      </c>
      <c r="H401" s="8">
        <f>'номера продуктов'!H401</f>
        <v>500</v>
      </c>
      <c r="I401" s="14" t="str">
        <f>'номера продуктов'!I401</f>
        <v>500 мл Доктор Дизель</v>
      </c>
      <c r="J401" s="8">
        <f>'номера продуктов'!J401</f>
        <v>121250</v>
      </c>
      <c r="K401" s="14" t="str">
        <f>'номера продуктов'!K401</f>
        <v>КПНн-500-Доктор Дизель</v>
      </c>
      <c r="L401" s="8" t="str">
        <f>'номера продуктов'!L401</f>
        <v>NNPB</v>
      </c>
      <c r="M401" s="8">
        <f>'номера продуктов'!M401</f>
        <v>10</v>
      </c>
      <c r="N401" s="8">
        <f>'номера продуктов'!N401</f>
        <v>285</v>
      </c>
      <c r="O401" s="8">
        <f>'номера продуктов'!O401</f>
        <v>1400</v>
      </c>
      <c r="P401" s="8" t="str">
        <f>'номера продуктов'!P401</f>
        <v>PTIN(i)5</v>
      </c>
      <c r="Q401" s="8">
        <f>'номера продуктов'!Q401</f>
        <v>5</v>
      </c>
      <c r="R401" s="11">
        <f>'номера продуктов'!R401</f>
        <v>1535</v>
      </c>
      <c r="S401" s="8" t="str">
        <f>'номера продуктов'!S401</f>
        <v>5+1</v>
      </c>
      <c r="T401" s="8">
        <f>'номера продуктов'!T401</f>
        <v>436</v>
      </c>
      <c r="U401" s="14" t="str">
        <f>'номера продуктов'!U401</f>
        <v>стрепповка</v>
      </c>
      <c r="V401" s="8">
        <f>'номера продуктов'!V401</f>
        <v>0</v>
      </c>
      <c r="W401" s="8">
        <f>'номера продуктов'!W401</f>
        <v>0</v>
      </c>
      <c r="X401" s="8">
        <f>'номера продуктов'!X401</f>
        <v>5</v>
      </c>
      <c r="Y401" s="8">
        <f>'номера продуктов'!Y401</f>
        <v>1</v>
      </c>
      <c r="Z401" s="8">
        <f>'номера продуктов'!Z401</f>
        <v>0</v>
      </c>
      <c r="AA401" s="8">
        <f>'номера продуктов'!AA401</f>
        <v>0</v>
      </c>
      <c r="AB401" s="8">
        <f>'номера продуктов'!AB401</f>
        <v>0</v>
      </c>
      <c r="AC401" s="8" t="str">
        <f>'номера продуктов'!AC401</f>
        <v>Бутылка стеклянная</v>
      </c>
      <c r="AD401" s="137">
        <f>'номера продуктов'!AD401</f>
        <v>0</v>
      </c>
      <c r="AE401" s="8">
        <f>'номера продуктов'!AE401</f>
        <v>40006122</v>
      </c>
      <c r="AF401" s="8" t="str">
        <f>'номера продуктов'!AF401</f>
        <v>ГОСТ 32131-2013</v>
      </c>
      <c r="AG401" s="8" t="str">
        <f>'номера продуктов'!AG401</f>
        <v>СТО 99982965-001-2008 с изменениями №1,2,3,4,5,6 от июля 2014г.</v>
      </c>
      <c r="AH401" s="13">
        <f>'номера продуктов'!AH401</f>
        <v>0</v>
      </c>
    </row>
    <row r="402" spans="1:34" s="15" customFormat="1" x14ac:dyDescent="0.2">
      <c r="A402" s="8">
        <f>'номера продуктов'!A402</f>
        <v>401</v>
      </c>
      <c r="B402" s="8">
        <f>'номера продуктов'!B402</f>
        <v>14</v>
      </c>
      <c r="C402" s="14" t="str">
        <f>'номера продуктов'!C402</f>
        <v>Пиво</v>
      </c>
      <c r="D402" s="14" t="str">
        <f>'номера продуктов'!D402</f>
        <v>Хейнекен</v>
      </c>
      <c r="E402" s="8" t="str">
        <f>'номера продуктов'!E402</f>
        <v>КПНн-500-Доктор Дизель</v>
      </c>
      <c r="F402" s="56">
        <f>'номера продуктов'!F402</f>
        <v>121250</v>
      </c>
      <c r="G402" s="8">
        <f>'номера продуктов'!G402</f>
        <v>14100401</v>
      </c>
      <c r="H402" s="8">
        <f>'номера продуктов'!H402</f>
        <v>500</v>
      </c>
      <c r="I402" s="14" t="str">
        <f>'номера продуктов'!I402</f>
        <v>500 мл Доктор Дизель</v>
      </c>
      <c r="J402" s="8">
        <f>'номера продуктов'!J402</f>
        <v>121250</v>
      </c>
      <c r="K402" s="14" t="str">
        <f>'номера продуктов'!K402</f>
        <v>КПНн-500-Доктор Дизель</v>
      </c>
      <c r="L402" s="8" t="str">
        <f>'номера продуктов'!L402</f>
        <v>NNPB</v>
      </c>
      <c r="M402" s="8">
        <f>'номера продуктов'!M402</f>
        <v>10</v>
      </c>
      <c r="N402" s="8">
        <f>'номера продуктов'!N402</f>
        <v>285</v>
      </c>
      <c r="O402" s="8">
        <f>'номера продуктов'!O402</f>
        <v>1960</v>
      </c>
      <c r="P402" s="8" t="str">
        <f>'номера продуктов'!P402</f>
        <v>PTIN(i)7</v>
      </c>
      <c r="Q402" s="8">
        <f>'номера продуктов'!Q402</f>
        <v>7</v>
      </c>
      <c r="R402" s="11">
        <f>'номера продуктов'!R402</f>
        <v>2080</v>
      </c>
      <c r="S402" s="8" t="str">
        <f>'номера продуктов'!S402</f>
        <v>7+1</v>
      </c>
      <c r="T402" s="8">
        <f>'номера продуктов'!T402</f>
        <v>598</v>
      </c>
      <c r="U402" s="14" t="str">
        <f>'номера продуктов'!U402</f>
        <v>стрепповка</v>
      </c>
      <c r="V402" s="8">
        <f>'номера продуктов'!V402</f>
        <v>0</v>
      </c>
      <c r="W402" s="8">
        <f>'номера продуктов'!W402</f>
        <v>0</v>
      </c>
      <c r="X402" s="8">
        <f>'номера продуктов'!X402</f>
        <v>7</v>
      </c>
      <c r="Y402" s="8">
        <f>'номера продуктов'!Y402</f>
        <v>1</v>
      </c>
      <c r="Z402" s="8">
        <f>'номера продуктов'!Z402</f>
        <v>0</v>
      </c>
      <c r="AA402" s="8">
        <f>'номера продуктов'!AA402</f>
        <v>0</v>
      </c>
      <c r="AB402" s="8">
        <f>'номера продуктов'!AB402</f>
        <v>0</v>
      </c>
      <c r="AC402" s="8" t="str">
        <f>'номера продуктов'!AC402</f>
        <v>Бутылка стеклянная</v>
      </c>
      <c r="AD402" s="137">
        <f>'номера продуктов'!AD402</f>
        <v>0</v>
      </c>
      <c r="AE402" s="8">
        <f>'номера продуктов'!AE402</f>
        <v>40006122</v>
      </c>
      <c r="AF402" s="8" t="str">
        <f>'номера продуктов'!AF402</f>
        <v>ГОСТ 32131-2013</v>
      </c>
      <c r="AG402" s="8" t="str">
        <f>'номера продуктов'!AG402</f>
        <v>СТО 99982965-001-2008 с изменениями №1,2,3,4,5,6 от июля 2014г.</v>
      </c>
      <c r="AH402" s="13">
        <f>'номера продуктов'!AH402</f>
        <v>0</v>
      </c>
    </row>
    <row r="403" spans="1:34" s="15" customFormat="1" x14ac:dyDescent="0.2">
      <c r="A403" s="8">
        <f>'номера продуктов'!A403</f>
        <v>402</v>
      </c>
      <c r="B403" s="8">
        <f>'номера продуктов'!B403</f>
        <v>14</v>
      </c>
      <c r="C403" s="14" t="str">
        <f>'номера продуктов'!C403</f>
        <v>Пиво</v>
      </c>
      <c r="D403" s="14" t="str">
        <f>'номера продуктов'!D403</f>
        <v>Хейнекен</v>
      </c>
      <c r="E403" s="8" t="str">
        <f>'номера продуктов'!E403</f>
        <v>КПНн-500-Доктор Дизель</v>
      </c>
      <c r="F403" s="56">
        <f>'номера продуктов'!F403</f>
        <v>121250</v>
      </c>
      <c r="G403" s="8">
        <f>'номера продуктов'!G403</f>
        <v>14200402</v>
      </c>
      <c r="H403" s="8">
        <f>'номера продуктов'!H403</f>
        <v>500</v>
      </c>
      <c r="I403" s="14" t="str">
        <f>'номера продуктов'!I403</f>
        <v>500 мл Доктор Дизель</v>
      </c>
      <c r="J403" s="8">
        <f>'номера продуктов'!J403</f>
        <v>121250</v>
      </c>
      <c r="K403" s="14" t="str">
        <f>'номера продуктов'!K403</f>
        <v>КПНн-500-Доктор Дизель</v>
      </c>
      <c r="L403" s="8" t="str">
        <f>'номера продуктов'!L403</f>
        <v>NNPB</v>
      </c>
      <c r="M403" s="8">
        <f>'номера продуктов'!M403</f>
        <v>20</v>
      </c>
      <c r="N403" s="8">
        <f>'номера продуктов'!N403</f>
        <v>285</v>
      </c>
      <c r="O403" s="8">
        <f>'номера продуктов'!O403</f>
        <v>1400</v>
      </c>
      <c r="P403" s="8" t="str">
        <f>'номера продуктов'!P403</f>
        <v>PTIN(i)5</v>
      </c>
      <c r="Q403" s="8">
        <f>'номера продуктов'!Q403</f>
        <v>5</v>
      </c>
      <c r="R403" s="11">
        <f>'номера продуктов'!R403</f>
        <v>1535</v>
      </c>
      <c r="S403" s="8" t="str">
        <f>'номера продуктов'!S403</f>
        <v>5+1</v>
      </c>
      <c r="T403" s="8">
        <f>'номера продуктов'!T403</f>
        <v>436</v>
      </c>
      <c r="U403" s="14" t="str">
        <f>'номера продуктов'!U403</f>
        <v>стрепповка</v>
      </c>
      <c r="V403" s="8">
        <f>'номера продуктов'!V403</f>
        <v>0</v>
      </c>
      <c r="W403" s="8">
        <f>'номера продуктов'!W403</f>
        <v>0</v>
      </c>
      <c r="X403" s="8">
        <f>'номера продуктов'!X403</f>
        <v>5</v>
      </c>
      <c r="Y403" s="8">
        <f>'номера продуктов'!Y403</f>
        <v>1</v>
      </c>
      <c r="Z403" s="8">
        <f>'номера продуктов'!Z403</f>
        <v>0</v>
      </c>
      <c r="AA403" s="8">
        <f>'номера продуктов'!AA403</f>
        <v>0</v>
      </c>
      <c r="AB403" s="8">
        <f>'номера продуктов'!AB403</f>
        <v>0</v>
      </c>
      <c r="AC403" s="8" t="str">
        <f>'номера продуктов'!AC403</f>
        <v>Бутылка стеклянная</v>
      </c>
      <c r="AD403" s="137">
        <f>'номера продуктов'!AD403</f>
        <v>0</v>
      </c>
      <c r="AE403" s="8">
        <f>'номера продуктов'!AE403</f>
        <v>40002539</v>
      </c>
      <c r="AF403" s="8" t="str">
        <f>'номера продуктов'!AF403</f>
        <v>ГОСТ 32131-2013</v>
      </c>
      <c r="AG403" s="8" t="str">
        <f>'номера продуктов'!AG403</f>
        <v>СТО 99982965-001-2008 с изменениями №1,2,3,4,5,6 от июля 2014г.</v>
      </c>
      <c r="AH403" s="13">
        <f>'номера продуктов'!AH403</f>
        <v>0</v>
      </c>
    </row>
    <row r="404" spans="1:34" s="15" customFormat="1" x14ac:dyDescent="0.2">
      <c r="A404" s="8">
        <f>'номера продуктов'!A404</f>
        <v>403</v>
      </c>
      <c r="B404" s="8">
        <f>'номера продуктов'!B404</f>
        <v>14</v>
      </c>
      <c r="C404" s="14" t="str">
        <f>'номера продуктов'!C404</f>
        <v>Пиво</v>
      </c>
      <c r="D404" s="14" t="str">
        <f>'номера продуктов'!D404</f>
        <v>Хейнекен</v>
      </c>
      <c r="E404" s="8" t="str">
        <f>'номера продуктов'!E404</f>
        <v>КПНн-500-Доктор Дизель</v>
      </c>
      <c r="F404" s="56">
        <f>'номера продуктов'!F404</f>
        <v>121250</v>
      </c>
      <c r="G404" s="8">
        <f>'номера продуктов'!G404</f>
        <v>14200403</v>
      </c>
      <c r="H404" s="8">
        <f>'номера продуктов'!H404</f>
        <v>500</v>
      </c>
      <c r="I404" s="14" t="str">
        <f>'номера продуктов'!I404</f>
        <v>500 мл Доктор Дизель</v>
      </c>
      <c r="J404" s="8">
        <f>'номера продуктов'!J404</f>
        <v>121250</v>
      </c>
      <c r="K404" s="14" t="str">
        <f>'номера продуктов'!K404</f>
        <v>КПНн-500-Доктор Дизель</v>
      </c>
      <c r="L404" s="8" t="str">
        <f>'номера продуктов'!L404</f>
        <v>NNPB</v>
      </c>
      <c r="M404" s="8">
        <f>'номера продуктов'!M404</f>
        <v>20</v>
      </c>
      <c r="N404" s="8">
        <f>'номера продуктов'!N404</f>
        <v>285</v>
      </c>
      <c r="O404" s="8">
        <f>'номера продуктов'!O404</f>
        <v>1960</v>
      </c>
      <c r="P404" s="8" t="str">
        <f>'номера продуктов'!P404</f>
        <v>PTIN(i)7</v>
      </c>
      <c r="Q404" s="8">
        <f>'номера продуктов'!Q404</f>
        <v>7</v>
      </c>
      <c r="R404" s="11">
        <f>'номера продуктов'!R404</f>
        <v>2080</v>
      </c>
      <c r="S404" s="8" t="str">
        <f>'номера продуктов'!S404</f>
        <v>7+1</v>
      </c>
      <c r="T404" s="8">
        <f>'номера продуктов'!T404</f>
        <v>598</v>
      </c>
      <c r="U404" s="14" t="str">
        <f>'номера продуктов'!U404</f>
        <v>стрепповка</v>
      </c>
      <c r="V404" s="8">
        <f>'номера продуктов'!V404</f>
        <v>0</v>
      </c>
      <c r="W404" s="8">
        <f>'номера продуктов'!W404</f>
        <v>0</v>
      </c>
      <c r="X404" s="8">
        <f>'номера продуктов'!X404</f>
        <v>7</v>
      </c>
      <c r="Y404" s="8">
        <f>'номера продуктов'!Y404</f>
        <v>1</v>
      </c>
      <c r="Z404" s="8">
        <f>'номера продуктов'!Z404</f>
        <v>0</v>
      </c>
      <c r="AA404" s="8">
        <f>'номера продуктов'!AA404</f>
        <v>0</v>
      </c>
      <c r="AB404" s="8">
        <f>'номера продуктов'!AB404</f>
        <v>0</v>
      </c>
      <c r="AC404" s="8" t="str">
        <f>'номера продуктов'!AC404</f>
        <v>Бутылка стеклянная</v>
      </c>
      <c r="AD404" s="137">
        <f>'номера продуктов'!AD404</f>
        <v>0</v>
      </c>
      <c r="AE404" s="8">
        <f>'номера продуктов'!AE404</f>
        <v>40002539</v>
      </c>
      <c r="AF404" s="8" t="str">
        <f>'номера продуктов'!AF404</f>
        <v>ГОСТ 32131-2013</v>
      </c>
      <c r="AG404" s="8" t="str">
        <f>'номера продуктов'!AG404</f>
        <v>СТО 99982965-001-2008 с изменениями №1,2,3,4,5,6 от июля 2014г.</v>
      </c>
      <c r="AH404" s="13">
        <f>'номера продуктов'!AH404</f>
        <v>0</v>
      </c>
    </row>
    <row r="405" spans="1:34" s="16" customFormat="1" x14ac:dyDescent="0.2">
      <c r="A405" s="8">
        <f>'номера продуктов'!A405</f>
        <v>404</v>
      </c>
      <c r="B405" s="8">
        <f>'номера продуктов'!B405</f>
        <v>14</v>
      </c>
      <c r="C405" s="14" t="str">
        <f>'номера продуктов'!C405</f>
        <v>Пиво</v>
      </c>
      <c r="D405" s="14" t="str">
        <f>'номера продуктов'!D405</f>
        <v>Хейнекен</v>
      </c>
      <c r="E405" s="8" t="str">
        <f>'номера продуктов'!E405</f>
        <v>КПНв-500-LN</v>
      </c>
      <c r="F405" s="56">
        <f>'номера продуктов'!F405</f>
        <v>129450</v>
      </c>
      <c r="G405" s="8">
        <f>'номера продуктов'!G405</f>
        <v>14300404</v>
      </c>
      <c r="H405" s="8">
        <f>'номера продуктов'!H405</f>
        <v>500</v>
      </c>
      <c r="I405" s="14" t="str">
        <f>'номера продуктов'!I405</f>
        <v>500 мл LN</v>
      </c>
      <c r="J405" s="8">
        <f>'номера продуктов'!J405</f>
        <v>129450</v>
      </c>
      <c r="K405" s="14" t="str">
        <f>'номера продуктов'!K405</f>
        <v>КПНв-500-LN</v>
      </c>
      <c r="L405" s="8" t="str">
        <f>'номера продуктов'!L405</f>
        <v>NNPB</v>
      </c>
      <c r="M405" s="8">
        <f>'номера продуктов'!M405</f>
        <v>30</v>
      </c>
      <c r="N405" s="8">
        <f>'номера продуктов'!N405</f>
        <v>275</v>
      </c>
      <c r="O405" s="8">
        <f>'номера продуктов'!O405</f>
        <v>1960</v>
      </c>
      <c r="P405" s="8" t="str">
        <f>'номера продуктов'!P405</f>
        <v>PTPL(i)7</v>
      </c>
      <c r="Q405" s="8">
        <f>'номера продуктов'!Q405</f>
        <v>7</v>
      </c>
      <c r="R405" s="11">
        <f>'номера продуктов'!R405</f>
        <v>2070</v>
      </c>
      <c r="S405" s="8" t="str">
        <f>'номера продуктов'!S405</f>
        <v>7+1</v>
      </c>
      <c r="T405" s="8">
        <f>'номера продуктов'!T405</f>
        <v>584</v>
      </c>
      <c r="U405" s="14">
        <f>'номера продуктов'!U405</f>
        <v>0</v>
      </c>
      <c r="V405" s="8">
        <f>'номера продуктов'!V405</f>
        <v>0</v>
      </c>
      <c r="W405" s="8">
        <f>'номера продуктов'!W405</f>
        <v>0</v>
      </c>
      <c r="X405" s="8">
        <f>'номера продуктов'!X405</f>
        <v>1</v>
      </c>
      <c r="Y405" s="8">
        <f>'номера продуктов'!Y405</f>
        <v>7</v>
      </c>
      <c r="Z405" s="8">
        <f>'номера продуктов'!Z405</f>
        <v>0</v>
      </c>
      <c r="AA405" s="8">
        <f>'номера продуктов'!AA405</f>
        <v>0</v>
      </c>
      <c r="AB405" s="8">
        <f>'номера продуктов'!AB405</f>
        <v>0</v>
      </c>
      <c r="AC405" s="8" t="str">
        <f>'номера продуктов'!AC405</f>
        <v>Бутылка стеклянная</v>
      </c>
      <c r="AD405" s="137">
        <f>'номера продуктов'!AD405</f>
        <v>0</v>
      </c>
      <c r="AE405" s="8">
        <f>'номера продуктов'!AE405</f>
        <v>40001163</v>
      </c>
      <c r="AF405" s="8" t="str">
        <f>'номера продуктов'!AF405</f>
        <v>ГОСТ 32131-2013</v>
      </c>
      <c r="AG405" s="8" t="str">
        <f>'номера продуктов'!AG405</f>
        <v>СТО 99982965-001-2008 с изменениями №1,2,3,4,5,6 от июля 2014г.</v>
      </c>
      <c r="AH405" s="13">
        <f>'номера продуктов'!AH405</f>
        <v>0</v>
      </c>
    </row>
    <row r="406" spans="1:34" s="16" customFormat="1" x14ac:dyDescent="0.2">
      <c r="A406" s="8">
        <f>'номера продуктов'!A406</f>
        <v>405</v>
      </c>
      <c r="B406" s="8">
        <f>'номера продуктов'!B406</f>
        <v>11</v>
      </c>
      <c r="C406" s="14" t="str">
        <f>'номера продуктов'!C406</f>
        <v>Крепкий алкоголь</v>
      </c>
      <c r="D406" s="14" t="str">
        <f>'номера продуктов'!D406</f>
        <v>Русский Север</v>
      </c>
      <c r="E406" s="8" t="str">
        <f>'номера продуктов'!E406</f>
        <v>FN-32-500-Хортица</v>
      </c>
      <c r="F406" s="56">
        <f>'номера продуктов'!F406</f>
        <v>132950</v>
      </c>
      <c r="G406" s="8">
        <f>'номера продуктов'!G406</f>
        <v>11100405</v>
      </c>
      <c r="H406" s="8">
        <f>'номера продуктов'!H406</f>
        <v>500</v>
      </c>
      <c r="I406" s="14" t="str">
        <f>'номера продуктов'!I406</f>
        <v>500 мл Хортица</v>
      </c>
      <c r="J406" s="8">
        <f>'номера продуктов'!J406</f>
        <v>132950</v>
      </c>
      <c r="K406" s="14" t="str">
        <f>'номера продуктов'!K406</f>
        <v>FN-32-500-Хортица</v>
      </c>
      <c r="L406" s="8" t="str">
        <f>'номера продуктов'!L406</f>
        <v>BB</v>
      </c>
      <c r="M406" s="8">
        <f>'номера продуктов'!M406</f>
        <v>10</v>
      </c>
      <c r="N406" s="8">
        <f>'номера продуктов'!N406</f>
        <v>390</v>
      </c>
      <c r="O406" s="8">
        <f>'номера продуктов'!O406</f>
        <v>1680</v>
      </c>
      <c r="P406" s="8" t="str">
        <f>'номера продуктов'!P406</f>
        <v>CTUP(i)7</v>
      </c>
      <c r="Q406" s="8">
        <f>'номера продуктов'!Q406</f>
        <v>7</v>
      </c>
      <c r="R406" s="11">
        <f>'номера продуктов'!R406</f>
        <v>1850</v>
      </c>
      <c r="S406" s="8">
        <f>'номера продуктов'!S406</f>
        <v>8</v>
      </c>
      <c r="T406" s="8">
        <f>'номера продуктов'!T406</f>
        <v>700</v>
      </c>
      <c r="U406" s="14" t="str">
        <f>'номера продуктов'!U406</f>
        <v>стрепповка</v>
      </c>
      <c r="V406" s="8">
        <f>'номера продуктов'!V406</f>
        <v>0</v>
      </c>
      <c r="W406" s="8">
        <f>'номера продуктов'!W406</f>
        <v>0</v>
      </c>
      <c r="X406" s="8">
        <f>'номера продуктов'!X406</f>
        <v>0</v>
      </c>
      <c r="Y406" s="8">
        <f>'номера продуктов'!Y406</f>
        <v>0</v>
      </c>
      <c r="Z406" s="8">
        <f>'номера продуктов'!Z406</f>
        <v>8</v>
      </c>
      <c r="AA406" s="8">
        <f>'номера продуктов'!AA406</f>
        <v>0</v>
      </c>
      <c r="AB406" s="8">
        <f>'номера продуктов'!AB406</f>
        <v>0</v>
      </c>
      <c r="AC406" s="8" t="str">
        <f>'номера продуктов'!AC406</f>
        <v>Бутылка стеклянная</v>
      </c>
      <c r="AD406" s="137">
        <f>'номера продуктов'!AD406</f>
        <v>0</v>
      </c>
      <c r="AE406" s="8">
        <f>'номера продуктов'!AE406</f>
        <v>0</v>
      </c>
      <c r="AF406" s="8" t="str">
        <f>'номера продуктов'!AF406</f>
        <v>ГОСТ 32131-2013</v>
      </c>
      <c r="AG406" s="8" t="str">
        <f>'номера продуктов'!AG406</f>
        <v>СТО 05073669-003-2013</v>
      </c>
      <c r="AH406" s="13">
        <f>'номера продуктов'!AH406</f>
        <v>0</v>
      </c>
    </row>
    <row r="407" spans="1:34" s="16" customFormat="1" x14ac:dyDescent="0.2">
      <c r="A407" s="8">
        <f>'номера продуктов'!A407</f>
        <v>406</v>
      </c>
      <c r="B407" s="8">
        <f>'номера продуктов'!B407</f>
        <v>11</v>
      </c>
      <c r="C407" s="14" t="str">
        <f>'номера продуктов'!C407</f>
        <v>Крепкий алкоголь</v>
      </c>
      <c r="D407" s="14" t="str">
        <f>'номера продуктов'!D407</f>
        <v>Русский Север</v>
      </c>
      <c r="E407" s="8" t="str">
        <f>'номера продуктов'!E407</f>
        <v>FN-32-700-Хортица</v>
      </c>
      <c r="F407" s="56">
        <f>'номера продуктов'!F407</f>
        <v>133070</v>
      </c>
      <c r="G407" s="8">
        <f>'номера продуктов'!G407</f>
        <v>11100406</v>
      </c>
      <c r="H407" s="8">
        <f>'номера продуктов'!H407</f>
        <v>700</v>
      </c>
      <c r="I407" s="14" t="str">
        <f>'номера продуктов'!I407</f>
        <v>700 мл Хортица</v>
      </c>
      <c r="J407" s="8">
        <f>'номера продуктов'!J407</f>
        <v>133070</v>
      </c>
      <c r="K407" s="14" t="str">
        <f>'номера продуктов'!K407</f>
        <v>FN-32-700-Хортица</v>
      </c>
      <c r="L407" s="8" t="str">
        <f>'номера продуктов'!L407</f>
        <v>BB</v>
      </c>
      <c r="M407" s="8">
        <f>'номера продуктов'!M407</f>
        <v>10</v>
      </c>
      <c r="N407" s="8">
        <f>'номера продуктов'!N407</f>
        <v>550</v>
      </c>
      <c r="O407" s="8">
        <f>'номера продуктов'!O407</f>
        <v>1372</v>
      </c>
      <c r="P407" s="8" t="str">
        <f>'номера продуктов'!P407</f>
        <v>CTUP(i)7</v>
      </c>
      <c r="Q407" s="8">
        <f>'номера продуктов'!Q407</f>
        <v>7</v>
      </c>
      <c r="R407" s="11">
        <f>'номера продуктов'!R407</f>
        <v>2010</v>
      </c>
      <c r="S407" s="8">
        <f>'номера продуктов'!S407</f>
        <v>8</v>
      </c>
      <c r="T407" s="8">
        <f>'номера продуктов'!T407</f>
        <v>800</v>
      </c>
      <c r="U407" s="14" t="str">
        <f>'номера продуктов'!U407</f>
        <v>стрепповка</v>
      </c>
      <c r="V407" s="8">
        <f>'номера продуктов'!V407</f>
        <v>0</v>
      </c>
      <c r="W407" s="8">
        <f>'номера продуктов'!W407</f>
        <v>0</v>
      </c>
      <c r="X407" s="8">
        <f>'номера продуктов'!X407</f>
        <v>0</v>
      </c>
      <c r="Y407" s="8">
        <f>'номера продуктов'!Y407</f>
        <v>0</v>
      </c>
      <c r="Z407" s="8">
        <f>'номера продуктов'!Z407</f>
        <v>8</v>
      </c>
      <c r="AA407" s="8">
        <f>'номера продуктов'!AA407</f>
        <v>0</v>
      </c>
      <c r="AB407" s="8">
        <f>'номера продуктов'!AB407</f>
        <v>0</v>
      </c>
      <c r="AC407" s="8" t="str">
        <f>'номера продуктов'!AC407</f>
        <v>Бутылка стеклянная</v>
      </c>
      <c r="AD407" s="137">
        <f>'номера продуктов'!AD407</f>
        <v>0</v>
      </c>
      <c r="AE407" s="8">
        <f>'номера продуктов'!AE407</f>
        <v>0</v>
      </c>
      <c r="AF407" s="8" t="str">
        <f>'номера продуктов'!AF407</f>
        <v>ГОСТ 32131-2013</v>
      </c>
      <c r="AG407" s="8" t="str">
        <f>'номера продуктов'!AG407</f>
        <v>СТО 05073669-003-2013</v>
      </c>
      <c r="AH407" s="13">
        <f>'номера продуктов'!AH407</f>
        <v>0</v>
      </c>
    </row>
    <row r="408" spans="1:34" s="16" customFormat="1" x14ac:dyDescent="0.2">
      <c r="A408" s="8">
        <f>'номера продуктов'!A408</f>
        <v>407</v>
      </c>
      <c r="B408" s="8">
        <f>'номера продуктов'!B408</f>
        <v>11</v>
      </c>
      <c r="C408" s="14" t="str">
        <f>'номера продуктов'!C408</f>
        <v>Крепкий алкоголь</v>
      </c>
      <c r="D408" s="14" t="str">
        <f>'номера продуктов'!D408</f>
        <v>Юпитер Лоджистик</v>
      </c>
      <c r="E408" s="8" t="str">
        <f>'номера продуктов'!E408</f>
        <v>В-28-2-500-Марьяж</v>
      </c>
      <c r="F408" s="56">
        <f>'номера продуктов'!F408</f>
        <v>133150</v>
      </c>
      <c r="G408" s="8">
        <f>'номера продуктов'!G408</f>
        <v>11100407</v>
      </c>
      <c r="H408" s="8">
        <f>'номера продуктов'!H408</f>
        <v>500</v>
      </c>
      <c r="I408" s="14" t="str">
        <f>'номера продуктов'!I408</f>
        <v>500 мл Марьяж</v>
      </c>
      <c r="J408" s="8">
        <f>'номера продуктов'!J408</f>
        <v>133150</v>
      </c>
      <c r="K408" s="14" t="str">
        <f>'номера продуктов'!K408</f>
        <v>В-28-2-500-Марьяж</v>
      </c>
      <c r="L408" s="8" t="str">
        <f>'номера продуктов'!L408</f>
        <v>BB</v>
      </c>
      <c r="M408" s="8">
        <f>'номера продуктов'!M408</f>
        <v>10</v>
      </c>
      <c r="N408" s="8">
        <f>'номера продуктов'!N408</f>
        <v>405</v>
      </c>
      <c r="O408" s="8">
        <f>'номера продуктов'!O408</f>
        <v>1352</v>
      </c>
      <c r="P408" s="8" t="str">
        <f>'номера продуктов'!P408</f>
        <v>CTUP(i)8</v>
      </c>
      <c r="Q408" s="8">
        <f>'номера продуктов'!Q408</f>
        <v>8</v>
      </c>
      <c r="R408" s="11">
        <f>'номера продуктов'!R408</f>
        <v>1874</v>
      </c>
      <c r="S408" s="8">
        <f>'номера продуктов'!S408</f>
        <v>9</v>
      </c>
      <c r="T408" s="8">
        <f>'номера продуктов'!T408</f>
        <v>581</v>
      </c>
      <c r="U408" s="14">
        <f>'номера продуктов'!U408</f>
        <v>0</v>
      </c>
      <c r="V408" s="8">
        <f>'номера продуктов'!V408</f>
        <v>0</v>
      </c>
      <c r="W408" s="8">
        <f>'номера продуктов'!W408</f>
        <v>0</v>
      </c>
      <c r="X408" s="8">
        <f>'номера продуктов'!X408</f>
        <v>0</v>
      </c>
      <c r="Y408" s="8">
        <f>'номера продуктов'!Y408</f>
        <v>0</v>
      </c>
      <c r="Z408" s="8">
        <f>'номера продуктов'!Z408</f>
        <v>9</v>
      </c>
      <c r="AA408" s="8">
        <f>'номера продуктов'!AA408</f>
        <v>0</v>
      </c>
      <c r="AB408" s="8">
        <f>'номера продуктов'!AB408</f>
        <v>0</v>
      </c>
      <c r="AC408" s="8" t="str">
        <f>'номера продуктов'!AC408</f>
        <v>Бутылка стеклянная</v>
      </c>
      <c r="AD408" s="137">
        <f>'номера продуктов'!AD408</f>
        <v>0</v>
      </c>
      <c r="AE408" s="8">
        <f>'номера продуктов'!AE408</f>
        <v>0</v>
      </c>
      <c r="AF408" s="8" t="str">
        <f>'номера продуктов'!AF408</f>
        <v>ГОСТ 32131-2013</v>
      </c>
      <c r="AG408" s="8" t="str">
        <f>'номера продуктов'!AG408</f>
        <v>СТО 05073669-003-2013</v>
      </c>
      <c r="AH408" s="13">
        <f>'номера продуктов'!AH408</f>
        <v>0</v>
      </c>
    </row>
    <row r="409" spans="1:34" s="16" customFormat="1" x14ac:dyDescent="0.2">
      <c r="A409" s="8">
        <f>'номера продуктов'!A409</f>
        <v>408</v>
      </c>
      <c r="B409" s="8">
        <f>'номера продуктов'!B409</f>
        <v>11</v>
      </c>
      <c r="C409" s="14" t="str">
        <f>'номера продуктов'!C409</f>
        <v>Крепкий алкоголь</v>
      </c>
      <c r="D409" s="14" t="str">
        <f>'номера продуктов'!D409</f>
        <v>Юпитер Лоджистик</v>
      </c>
      <c r="E409" s="8" t="str">
        <f>'номера продуктов'!E409</f>
        <v>В-28-1-250-Славянская</v>
      </c>
      <c r="F409" s="56">
        <f>'номера продуктов'!F409</f>
        <v>133225</v>
      </c>
      <c r="G409" s="8">
        <f>'номера продуктов'!G409</f>
        <v>11100408</v>
      </c>
      <c r="H409" s="8">
        <f>'номера продуктов'!H409</f>
        <v>250</v>
      </c>
      <c r="I409" s="14" t="str">
        <f>'номера продуктов'!I409</f>
        <v>250 мл Славянская</v>
      </c>
      <c r="J409" s="8">
        <f>'номера продуктов'!J409</f>
        <v>133225</v>
      </c>
      <c r="K409" s="14" t="str">
        <f>'номера продуктов'!K409</f>
        <v>В-28-1-250-Славянская</v>
      </c>
      <c r="L409" s="8" t="str">
        <f>'номера продуктов'!L409</f>
        <v>BB</v>
      </c>
      <c r="M409" s="8">
        <f>'номера продуктов'!M409</f>
        <v>10</v>
      </c>
      <c r="N409" s="8">
        <f>'номера продуктов'!N409</f>
        <v>220</v>
      </c>
      <c r="O409" s="8">
        <f>'номера продуктов'!O409</f>
        <v>3040</v>
      </c>
      <c r="P409" s="8" t="str">
        <f>'номера продуктов'!P409</f>
        <v>CTUP(i)8</v>
      </c>
      <c r="Q409" s="8">
        <f>'номера продуктов'!Q409</f>
        <v>8</v>
      </c>
      <c r="R409" s="11">
        <f>'номера продуктов'!R409</f>
        <v>1746</v>
      </c>
      <c r="S409" s="8">
        <f>'номера продуктов'!S409</f>
        <v>9</v>
      </c>
      <c r="T409" s="8">
        <f>'номера продуктов'!T409</f>
        <v>706</v>
      </c>
      <c r="U409" s="14">
        <f>'номера продуктов'!U409</f>
        <v>0</v>
      </c>
      <c r="V409" s="8">
        <f>'номера продуктов'!V409</f>
        <v>0</v>
      </c>
      <c r="W409" s="8">
        <f>'номера продуктов'!W409</f>
        <v>0</v>
      </c>
      <c r="X409" s="8">
        <f>'номера продуктов'!X409</f>
        <v>0</v>
      </c>
      <c r="Y409" s="8">
        <f>'номера продуктов'!Y409</f>
        <v>0</v>
      </c>
      <c r="Z409" s="8">
        <f>'номера продуктов'!Z409</f>
        <v>9</v>
      </c>
      <c r="AA409" s="8">
        <f>'номера продуктов'!AA409</f>
        <v>0</v>
      </c>
      <c r="AB409" s="8">
        <f>'номера продуктов'!AB409</f>
        <v>0</v>
      </c>
      <c r="AC409" s="8" t="str">
        <f>'номера продуктов'!AC409</f>
        <v>Бутылка стеклянная</v>
      </c>
      <c r="AD409" s="137">
        <f>'номера продуктов'!AD409</f>
        <v>0</v>
      </c>
      <c r="AE409" s="8">
        <f>'номера продуктов'!AE409</f>
        <v>0</v>
      </c>
      <c r="AF409" s="8" t="str">
        <f>'номера продуктов'!AF409</f>
        <v>ГОСТ 32131-2013</v>
      </c>
      <c r="AG409" s="8" t="str">
        <f>'номера продуктов'!AG409</f>
        <v>СТО 99982965-001-2008 с изменениями №1,2,3,4,5,6 от июля 2014г.</v>
      </c>
      <c r="AH409" s="13">
        <f>'номера продуктов'!AH409</f>
        <v>0</v>
      </c>
    </row>
    <row r="410" spans="1:34" s="16" customFormat="1" x14ac:dyDescent="0.2">
      <c r="A410" s="8">
        <f>'номера продуктов'!A410</f>
        <v>409</v>
      </c>
      <c r="B410" s="8">
        <f>'номера продуктов'!B410</f>
        <v>11</v>
      </c>
      <c r="C410" s="14" t="str">
        <f>'номера продуктов'!C410</f>
        <v>Крепкий алкоголь</v>
      </c>
      <c r="D410" s="14" t="str">
        <f>'номера продуктов'!D410</f>
        <v>Юпитер Лоджистик</v>
      </c>
      <c r="E410" s="8" t="str">
        <f>'номера продуктов'!E410</f>
        <v>В-30-4-500-Славянская</v>
      </c>
      <c r="F410" s="56">
        <f>'номера продуктов'!F410</f>
        <v>133350</v>
      </c>
      <c r="G410" s="8">
        <f>'номера продуктов'!G410</f>
        <v>11100409</v>
      </c>
      <c r="H410" s="8">
        <f>'номера продуктов'!H410</f>
        <v>500</v>
      </c>
      <c r="I410" s="14" t="str">
        <f>'номера продуктов'!I410</f>
        <v>500 мл Славянская</v>
      </c>
      <c r="J410" s="8">
        <f>'номера продуктов'!J410</f>
        <v>133350</v>
      </c>
      <c r="K410" s="14" t="str">
        <f>'номера продуктов'!K410</f>
        <v>В-30-4-500-Славянская</v>
      </c>
      <c r="L410" s="8" t="str">
        <f>'номера продуктов'!L410</f>
        <v>BB</v>
      </c>
      <c r="M410" s="8">
        <f>'номера продуктов'!M410</f>
        <v>10</v>
      </c>
      <c r="N410" s="8">
        <f>'номера продуктов'!N410</f>
        <v>390</v>
      </c>
      <c r="O410" s="8">
        <f>'номера продуктов'!O410</f>
        <v>1584</v>
      </c>
      <c r="P410" s="8" t="str">
        <f>'номера продуктов'!P410</f>
        <v>CTUP(i)6</v>
      </c>
      <c r="Q410" s="8">
        <f>'номера продуктов'!Q410</f>
        <v>6</v>
      </c>
      <c r="R410" s="11">
        <f>'номера продуктов'!R410</f>
        <v>1738</v>
      </c>
      <c r="S410" s="8">
        <f>'номера продуктов'!S410</f>
        <v>7</v>
      </c>
      <c r="T410" s="8">
        <f>'номера продуктов'!T410</f>
        <v>652</v>
      </c>
      <c r="U410" s="14">
        <f>'номера продуктов'!U410</f>
        <v>0</v>
      </c>
      <c r="V410" s="8">
        <f>'номера продуктов'!V410</f>
        <v>0</v>
      </c>
      <c r="W410" s="8">
        <f>'номера продуктов'!W410</f>
        <v>0</v>
      </c>
      <c r="X410" s="8">
        <f>'номера продуктов'!X410</f>
        <v>0</v>
      </c>
      <c r="Y410" s="8">
        <f>'номера продуктов'!Y410</f>
        <v>0</v>
      </c>
      <c r="Z410" s="8">
        <f>'номера продуктов'!Z410</f>
        <v>7</v>
      </c>
      <c r="AA410" s="8">
        <f>'номера продуктов'!AA410</f>
        <v>0</v>
      </c>
      <c r="AB410" s="8">
        <f>'номера продуктов'!AB410</f>
        <v>0</v>
      </c>
      <c r="AC410" s="8" t="str">
        <f>'номера продуктов'!AC410</f>
        <v>Бутылка стеклянная</v>
      </c>
      <c r="AD410" s="137">
        <f>'номера продуктов'!AD410</f>
        <v>0</v>
      </c>
      <c r="AE410" s="8">
        <f>'номера продуктов'!AE410</f>
        <v>0</v>
      </c>
      <c r="AF410" s="8" t="str">
        <f>'номера продуктов'!AF410</f>
        <v>ГОСТ 32131-2013</v>
      </c>
      <c r="AG410" s="8" t="str">
        <f>'номера продуктов'!AG410</f>
        <v>СТО 99982965-001-2008 с изменениями №1,2,3,4,5,6 от июля 2014г.</v>
      </c>
      <c r="AH410" s="13">
        <f>'номера продуктов'!AH410</f>
        <v>0</v>
      </c>
    </row>
    <row r="411" spans="1:34" s="16" customFormat="1" x14ac:dyDescent="0.2">
      <c r="A411" s="8">
        <f>'номера продуктов'!A411</f>
        <v>410</v>
      </c>
      <c r="B411" s="8">
        <f>'номера продуктов'!B411</f>
        <v>11</v>
      </c>
      <c r="C411" s="14" t="str">
        <f>'номера продуктов'!C411</f>
        <v>Крепкий алкоголь</v>
      </c>
      <c r="D411" s="14" t="str">
        <f>'номера продуктов'!D411</f>
        <v>Проект-2015</v>
      </c>
      <c r="E411" s="8" t="str">
        <f>'номера продуктов'!E411</f>
        <v>В-25-1-250-Наши традиции</v>
      </c>
      <c r="F411" s="56">
        <f>'номера продуктов'!F411</f>
        <v>133425</v>
      </c>
      <c r="G411" s="8">
        <f>'номера продуктов'!G411</f>
        <v>11100410</v>
      </c>
      <c r="H411" s="8">
        <f>'номера продуктов'!H411</f>
        <v>250</v>
      </c>
      <c r="I411" s="14" t="str">
        <f>'номера продуктов'!I411</f>
        <v>250 мл Наши традиции</v>
      </c>
      <c r="J411" s="8">
        <f>'номера продуктов'!J411</f>
        <v>133425</v>
      </c>
      <c r="K411" s="14" t="str">
        <f>'номера продуктов'!K411</f>
        <v>В-25-1-250-Наши традиции</v>
      </c>
      <c r="L411" s="8" t="str">
        <f>'номера продуктов'!L411</f>
        <v>BB</v>
      </c>
      <c r="M411" s="8">
        <f>'номера продуктов'!M411</f>
        <v>10</v>
      </c>
      <c r="N411" s="8">
        <f>'номера продуктов'!N411</f>
        <v>250</v>
      </c>
      <c r="O411" s="8">
        <f>'номера продуктов'!O411</f>
        <v>2870</v>
      </c>
      <c r="P411" s="8" t="str">
        <f>'номера продуктов'!P411</f>
        <v>CTUP(i)7</v>
      </c>
      <c r="Q411" s="8">
        <f>'номера продуктов'!Q411</f>
        <v>7</v>
      </c>
      <c r="R411" s="11">
        <f>'номера продуктов'!R411</f>
        <v>1772</v>
      </c>
      <c r="S411" s="8" t="str">
        <f>'номера продуктов'!S411</f>
        <v>7+1</v>
      </c>
      <c r="T411" s="8">
        <f>'номера продуктов'!T411</f>
        <v>765</v>
      </c>
      <c r="U411" s="14" t="str">
        <f>'номера продуктов'!U411</f>
        <v>стрепповка</v>
      </c>
      <c r="V411" s="8">
        <f>'номера продуктов'!V411</f>
        <v>0</v>
      </c>
      <c r="W411" s="8">
        <f>'номера продуктов'!W411</f>
        <v>0</v>
      </c>
      <c r="X411" s="8">
        <f>'номера продуктов'!X411</f>
        <v>0</v>
      </c>
      <c r="Y411" s="8">
        <f>'номера продуктов'!Y411</f>
        <v>0</v>
      </c>
      <c r="Z411" s="8">
        <f>'номера продуктов'!Z411</f>
        <v>8</v>
      </c>
      <c r="AA411" s="8">
        <f>'номера продуктов'!AA411</f>
        <v>0</v>
      </c>
      <c r="AB411" s="8">
        <f>'номера продуктов'!AB411</f>
        <v>0</v>
      </c>
      <c r="AC411" s="8" t="str">
        <f>'номера продуктов'!AC411</f>
        <v>Бутылка стеклянная</v>
      </c>
      <c r="AD411" s="137">
        <f>'номера продуктов'!AD411</f>
        <v>0</v>
      </c>
      <c r="AE411" s="8">
        <f>'номера продуктов'!AE411</f>
        <v>0</v>
      </c>
      <c r="AF411" s="8" t="str">
        <f>'номера продуктов'!AF411</f>
        <v>ГОСТ 32131-2013</v>
      </c>
      <c r="AG411" s="8" t="str">
        <f>'номера продуктов'!AG411</f>
        <v>СТО 05073669-003-2013</v>
      </c>
      <c r="AH411" s="13">
        <f>'номера продуктов'!AH411</f>
        <v>0</v>
      </c>
    </row>
    <row r="412" spans="1:34" s="16" customFormat="1" x14ac:dyDescent="0.2">
      <c r="A412" s="8">
        <f>'номера продуктов'!A412</f>
        <v>411</v>
      </c>
      <c r="B412" s="8">
        <f>'номера продуктов'!B412</f>
        <v>11</v>
      </c>
      <c r="C412" s="14" t="str">
        <f>'номера продуктов'!C412</f>
        <v>Крепкий алкоголь</v>
      </c>
      <c r="D412" s="14" t="str">
        <f>'номера продуктов'!D412</f>
        <v>ПромМаркет</v>
      </c>
      <c r="E412" s="8" t="str">
        <f>'номера продуктов'!E412</f>
        <v>П-27-500-Праздничный</v>
      </c>
      <c r="F412" s="56">
        <f>'номера продуктов'!F412</f>
        <v>133550</v>
      </c>
      <c r="G412" s="8">
        <f>'номера продуктов'!G412</f>
        <v>11100411</v>
      </c>
      <c r="H412" s="8">
        <f>'номера продуктов'!H412</f>
        <v>500</v>
      </c>
      <c r="I412" s="14" t="str">
        <f>'номера продуктов'!I412</f>
        <v>500 мл Праздничный</v>
      </c>
      <c r="J412" s="8">
        <f>'номера продуктов'!J412</f>
        <v>133550</v>
      </c>
      <c r="K412" s="14" t="str">
        <f>'номера продуктов'!K412</f>
        <v>П-27-500-Праздничный</v>
      </c>
      <c r="L412" s="8" t="str">
        <f>'номера продуктов'!L412</f>
        <v>BB</v>
      </c>
      <c r="M412" s="8">
        <f>'номера продуктов'!M412</f>
        <v>10</v>
      </c>
      <c r="N412" s="8">
        <f>'номера продуктов'!N412</f>
        <v>395</v>
      </c>
      <c r="O412" s="8">
        <f>'номера продуктов'!O412</f>
        <v>1631</v>
      </c>
      <c r="P412" s="8" t="str">
        <f>'номера продуктов'!P412</f>
        <v>CTUP(i)7</v>
      </c>
      <c r="Q412" s="8">
        <f>'номера продуктов'!Q412</f>
        <v>7</v>
      </c>
      <c r="R412" s="11">
        <f>'номера продуктов'!R412</f>
        <v>2070</v>
      </c>
      <c r="S412" s="8">
        <f>'номера продуктов'!S412</f>
        <v>8</v>
      </c>
      <c r="T412" s="8">
        <f>'номера продуктов'!T412</f>
        <v>689</v>
      </c>
      <c r="U412" s="14">
        <f>'номера продуктов'!U412</f>
        <v>0</v>
      </c>
      <c r="V412" s="8">
        <f>'номера продуктов'!V412</f>
        <v>0</v>
      </c>
      <c r="W412" s="8">
        <f>'номера продуктов'!W412</f>
        <v>0</v>
      </c>
      <c r="X412" s="8">
        <f>'номера продуктов'!X412</f>
        <v>0</v>
      </c>
      <c r="Y412" s="8">
        <f>'номера продуктов'!Y412</f>
        <v>0</v>
      </c>
      <c r="Z412" s="8">
        <f>'номера продуктов'!Z412</f>
        <v>8</v>
      </c>
      <c r="AA412" s="8">
        <f>'номера продуктов'!AA412</f>
        <v>0</v>
      </c>
      <c r="AB412" s="8">
        <f>'номера продуктов'!AB412</f>
        <v>0</v>
      </c>
      <c r="AC412" s="8" t="str">
        <f>'номера продуктов'!AC412</f>
        <v>Бутылка стеклянная</v>
      </c>
      <c r="AD412" s="137">
        <f>'номера продуктов'!AD412</f>
        <v>0</v>
      </c>
      <c r="AE412" s="8">
        <f>'номера продуктов'!AE412</f>
        <v>0</v>
      </c>
      <c r="AF412" s="8" t="str">
        <f>'номера продуктов'!AF412</f>
        <v>ГОСТ 32131-2013</v>
      </c>
      <c r="AG412" s="8" t="str">
        <f>'номера продуктов'!AG412</f>
        <v>СТО 05073669-003-2013</v>
      </c>
      <c r="AH412" s="13">
        <f>'номера продуктов'!AH412</f>
        <v>0</v>
      </c>
    </row>
    <row r="413" spans="1:34" s="16" customFormat="1" x14ac:dyDescent="0.2">
      <c r="A413" s="8">
        <f>'номера продуктов'!A413</f>
        <v>412</v>
      </c>
      <c r="B413" s="8">
        <f>'номера продуктов'!B413</f>
        <v>11</v>
      </c>
      <c r="C413" s="14" t="str">
        <f>'номера продуктов'!C413</f>
        <v>Крепкий алкоголь</v>
      </c>
      <c r="D413" s="14" t="str">
        <f>'номера продуктов'!D413</f>
        <v>Юпитер Лоджистик</v>
      </c>
      <c r="E413" s="8" t="str">
        <f>'номера продуктов'!E413</f>
        <v>30х60 D-2-700-Славянская</v>
      </c>
      <c r="F413" s="56">
        <f>'номера продуктов'!F413</f>
        <v>133670</v>
      </c>
      <c r="G413" s="8">
        <f>'номера продуктов'!G413</f>
        <v>11100412</v>
      </c>
      <c r="H413" s="8">
        <f>'номера продуктов'!H413</f>
        <v>700</v>
      </c>
      <c r="I413" s="14" t="str">
        <f>'номера продуктов'!I413</f>
        <v>700 мл Славянская</v>
      </c>
      <c r="J413" s="8">
        <f>'номера продуктов'!J413</f>
        <v>133670</v>
      </c>
      <c r="K413" s="14" t="str">
        <f>'номера продуктов'!K413</f>
        <v>30х60 D-2-700-Славянская</v>
      </c>
      <c r="L413" s="8" t="str">
        <f>'номера продуктов'!L413</f>
        <v>BB</v>
      </c>
      <c r="M413" s="8">
        <f>'номера продуктов'!M413</f>
        <v>10</v>
      </c>
      <c r="N413" s="8">
        <f>'номера продуктов'!N413</f>
        <v>488</v>
      </c>
      <c r="O413" s="8">
        <f>'номера продуктов'!O413</f>
        <v>1218</v>
      </c>
      <c r="P413" s="8" t="str">
        <f>'номера продуктов'!P413</f>
        <v>CTUP(i)6</v>
      </c>
      <c r="Q413" s="8">
        <f>'номера продуктов'!Q413</f>
        <v>6</v>
      </c>
      <c r="R413" s="11">
        <f>'номера продуктов'!R413</f>
        <v>1858</v>
      </c>
      <c r="S413" s="8">
        <f>'номера продуктов'!S413</f>
        <v>7</v>
      </c>
      <c r="T413" s="8">
        <f>'номера продуктов'!T413</f>
        <v>629</v>
      </c>
      <c r="U413" s="14">
        <f>'номера продуктов'!U413</f>
        <v>0</v>
      </c>
      <c r="V413" s="8">
        <f>'номера продуктов'!V413</f>
        <v>0</v>
      </c>
      <c r="W413" s="8">
        <f>'номера продуктов'!W413</f>
        <v>0</v>
      </c>
      <c r="X413" s="8">
        <f>'номера продуктов'!X413</f>
        <v>0</v>
      </c>
      <c r="Y413" s="8">
        <f>'номера продуктов'!Y413</f>
        <v>0</v>
      </c>
      <c r="Z413" s="8">
        <f>'номера продуктов'!Z413</f>
        <v>7</v>
      </c>
      <c r="AA413" s="8">
        <f>'номера продуктов'!AA413</f>
        <v>0</v>
      </c>
      <c r="AB413" s="8">
        <f>'номера продуктов'!AB413</f>
        <v>0</v>
      </c>
      <c r="AC413" s="8" t="str">
        <f>'номера продуктов'!AC413</f>
        <v>Бутылка стеклянная</v>
      </c>
      <c r="AD413" s="137">
        <f>'номера продуктов'!AD413</f>
        <v>0</v>
      </c>
      <c r="AE413" s="8">
        <f>'номера продуктов'!AE413</f>
        <v>0</v>
      </c>
      <c r="AF413" s="8" t="str">
        <f>'номера продуктов'!AF413</f>
        <v>ГОСТ 32131-2013</v>
      </c>
      <c r="AG413" s="8" t="str">
        <f>'номера продуктов'!AG413</f>
        <v>СТО 05073669-003-2013</v>
      </c>
      <c r="AH413" s="13">
        <f>'номера продуктов'!AH413</f>
        <v>0</v>
      </c>
    </row>
    <row r="414" spans="1:34" s="16" customFormat="1" x14ac:dyDescent="0.2">
      <c r="A414" s="8">
        <f>'номера продуктов'!A414</f>
        <v>413</v>
      </c>
      <c r="B414" s="8">
        <f>'номера продуктов'!B414</f>
        <v>11</v>
      </c>
      <c r="C414" s="14" t="str">
        <f>'номера продуктов'!C414</f>
        <v>Крепкий алкоголь</v>
      </c>
      <c r="D414" s="14" t="str">
        <f>'номера продуктов'!D414</f>
        <v>Юпитер Лоджистик</v>
      </c>
      <c r="E414" s="8" t="str">
        <f>'номера продуктов'!E414</f>
        <v>31.5х44 D-2-1000-Славянская</v>
      </c>
      <c r="F414" s="56">
        <f>'номера продуктов'!F414</f>
        <v>133799</v>
      </c>
      <c r="G414" s="8">
        <f>'номера продуктов'!G414</f>
        <v>11100413</v>
      </c>
      <c r="H414" s="8">
        <f>'номера продуктов'!H414</f>
        <v>1000</v>
      </c>
      <c r="I414" s="14" t="str">
        <f>'номера продуктов'!I414</f>
        <v>1000 мл Славянская</v>
      </c>
      <c r="J414" s="8">
        <f>'номера продуктов'!J414</f>
        <v>133799</v>
      </c>
      <c r="K414" s="14" t="str">
        <f>'номера продуктов'!K414</f>
        <v>31.5х44 D-2-1000-Славянская</v>
      </c>
      <c r="L414" s="8" t="str">
        <f>'номера продуктов'!L414</f>
        <v>BB</v>
      </c>
      <c r="M414" s="8">
        <f>'номера продуктов'!M414</f>
        <v>10</v>
      </c>
      <c r="N414" s="8">
        <f>'номера продуктов'!N414</f>
        <v>627</v>
      </c>
      <c r="O414" s="8">
        <f>'номера продуктов'!O414</f>
        <v>790</v>
      </c>
      <c r="P414" s="8" t="str">
        <f>'номера продуктов'!P414</f>
        <v>CTUP(i)5</v>
      </c>
      <c r="Q414" s="8">
        <f>'номера продуктов'!Q414</f>
        <v>5</v>
      </c>
      <c r="R414" s="11">
        <f>'номера продуктов'!R414</f>
        <v>1699</v>
      </c>
      <c r="S414" s="8">
        <f>'номера продуктов'!S414</f>
        <v>6</v>
      </c>
      <c r="T414" s="8">
        <f>'номера продуктов'!T414</f>
        <v>531.20000000000005</v>
      </c>
      <c r="U414" s="14">
        <f>'номера продуктов'!U414</f>
        <v>0</v>
      </c>
      <c r="V414" s="8">
        <f>'номера продуктов'!V414</f>
        <v>0</v>
      </c>
      <c r="W414" s="8">
        <f>'номера продуктов'!W414</f>
        <v>0</v>
      </c>
      <c r="X414" s="8">
        <f>'номера продуктов'!X414</f>
        <v>0</v>
      </c>
      <c r="Y414" s="8">
        <f>'номера продуктов'!Y414</f>
        <v>0</v>
      </c>
      <c r="Z414" s="8">
        <f>'номера продуктов'!Z414</f>
        <v>6</v>
      </c>
      <c r="AA414" s="8">
        <f>'номера продуктов'!AA414</f>
        <v>0</v>
      </c>
      <c r="AB414" s="8">
        <f>'номера продуктов'!AB414</f>
        <v>0</v>
      </c>
      <c r="AC414" s="8" t="str">
        <f>'номера продуктов'!AC414</f>
        <v>Бутылка стеклянная</v>
      </c>
      <c r="AD414" s="137">
        <f>'номера продуктов'!AD414</f>
        <v>0</v>
      </c>
      <c r="AE414" s="8">
        <f>'номера продуктов'!AE414</f>
        <v>0</v>
      </c>
      <c r="AF414" s="8" t="str">
        <f>'номера продуктов'!AF414</f>
        <v>ГОСТ 32131-2013</v>
      </c>
      <c r="AG414" s="8" t="str">
        <f>'номера продуктов'!AG414</f>
        <v>СТО 05073669-003-2013</v>
      </c>
      <c r="AH414" s="13">
        <f>'номера продуктов'!AH414</f>
        <v>0</v>
      </c>
    </row>
    <row r="415" spans="1:34" ht="12.75" customHeight="1" x14ac:dyDescent="0.2">
      <c r="A415" s="8">
        <f>'номера продуктов'!A415</f>
        <v>414</v>
      </c>
      <c r="B415" s="8">
        <f>'номера продуктов'!B415</f>
        <v>11</v>
      </c>
      <c r="C415" s="14" t="str">
        <f>'номера продуктов'!C415</f>
        <v>Крепкий алкоголь</v>
      </c>
      <c r="D415" s="14" t="str">
        <f>'номера продуктов'!D415</f>
        <v>Русский Алкоголь</v>
      </c>
      <c r="E415" s="8" t="str">
        <f>'номера продуктов'!E415</f>
        <v>В-28-1-250-Урожай (доп.упаковка)</v>
      </c>
      <c r="F415" s="56">
        <f>'номера продуктов'!F415</f>
        <v>116025</v>
      </c>
      <c r="G415" s="8">
        <f>'номера продуктов'!G415</f>
        <v>11100414</v>
      </c>
      <c r="H415" s="8">
        <f>'номера продуктов'!H415</f>
        <v>250</v>
      </c>
      <c r="I415" s="14" t="str">
        <f>'номера продуктов'!I415</f>
        <v>250 мл Урожай</v>
      </c>
      <c r="J415" s="8">
        <f>'номера продуктов'!J415</f>
        <v>116025</v>
      </c>
      <c r="K415" s="14" t="str">
        <f>'номера продуктов'!K415</f>
        <v>В-28-1-250-Урожай (доп.упаковка)</v>
      </c>
      <c r="L415" s="8" t="str">
        <f>'номера продуктов'!L415</f>
        <v>BB</v>
      </c>
      <c r="M415" s="8">
        <f>'номера продуктов'!M415</f>
        <v>10</v>
      </c>
      <c r="N415" s="8">
        <f>'номера продуктов'!N415</f>
        <v>250</v>
      </c>
      <c r="O415" s="8">
        <f>'номера продуктов'!O415</f>
        <v>2912</v>
      </c>
      <c r="P415" s="8" t="str">
        <f>'номера продуктов'!P415</f>
        <v>CTUP(i)8</v>
      </c>
      <c r="Q415" s="8">
        <f>'номера продуктов'!Q415</f>
        <v>8</v>
      </c>
      <c r="R415" s="11">
        <f>'номера продуктов'!R415</f>
        <v>1562</v>
      </c>
      <c r="S415" s="8">
        <f>'номера продуктов'!S415</f>
        <v>9</v>
      </c>
      <c r="T415" s="8">
        <f>'номера продуктов'!T415</f>
        <v>762</v>
      </c>
      <c r="U415" s="14" t="str">
        <f>'номера продуктов'!U415</f>
        <v>двойная т/у пленка</v>
      </c>
      <c r="V415" s="8">
        <f>'номера продуктов'!V415</f>
        <v>0</v>
      </c>
      <c r="W415" s="8">
        <f>'номера продуктов'!W415</f>
        <v>0</v>
      </c>
      <c r="X415" s="8">
        <f>'номера продуктов'!X415</f>
        <v>0</v>
      </c>
      <c r="Y415" s="8">
        <f>'номера продуктов'!Y415</f>
        <v>0</v>
      </c>
      <c r="Z415" s="8">
        <f>'номера продуктов'!Z415</f>
        <v>9</v>
      </c>
      <c r="AA415" s="8">
        <f>'номера продуктов'!AA415</f>
        <v>0</v>
      </c>
      <c r="AB415" s="8">
        <f>'номера продуктов'!AB415</f>
        <v>0</v>
      </c>
      <c r="AC415" s="8" t="str">
        <f>'номера продуктов'!AC415</f>
        <v>Бутылка стеклянная</v>
      </c>
      <c r="AD415" s="137">
        <f>'номера продуктов'!AD415</f>
        <v>0</v>
      </c>
      <c r="AE415" s="8">
        <f>'номера продуктов'!AE415</f>
        <v>0</v>
      </c>
      <c r="AF415" s="8" t="str">
        <f>'номера продуктов'!AF415</f>
        <v>ГОСТ 32131-2013</v>
      </c>
      <c r="AG415" s="8" t="str">
        <f>'номера продуктов'!AG415</f>
        <v>СТО 99982965-001-2008 с изменениями №1,2,3,4,5,6 от июля 2014г.</v>
      </c>
      <c r="AH415" s="13">
        <f>'номера продуктов'!AH415</f>
        <v>0</v>
      </c>
    </row>
    <row r="416" spans="1:34" s="16" customFormat="1" x14ac:dyDescent="0.2">
      <c r="A416" s="8">
        <f>'номера продуктов'!A416</f>
        <v>415</v>
      </c>
      <c r="B416" s="8">
        <f>'номера продуктов'!B416</f>
        <v>11</v>
      </c>
      <c r="C416" s="14" t="str">
        <f>'номера продуктов'!C416</f>
        <v>Крепкий алкоголь</v>
      </c>
      <c r="D416" s="14" t="str">
        <f>'номера продуктов'!D416</f>
        <v>Проект-2015</v>
      </c>
      <c r="E416" s="8" t="str">
        <f>'номера продуктов'!E416</f>
        <v>В-28-1-250-STUZHA</v>
      </c>
      <c r="F416" s="56">
        <f>'номера продуктов'!F416</f>
        <v>128225</v>
      </c>
      <c r="G416" s="8">
        <f>'номера продуктов'!G416</f>
        <v>11100415</v>
      </c>
      <c r="H416" s="8">
        <f>'номера продуктов'!H416</f>
        <v>250</v>
      </c>
      <c r="I416" s="14" t="str">
        <f>'номера продуктов'!I416</f>
        <v>250 мл Стужа</v>
      </c>
      <c r="J416" s="8">
        <f>'номера продуктов'!J416</f>
        <v>128225</v>
      </c>
      <c r="K416" s="14" t="str">
        <f>'номера продуктов'!K416</f>
        <v>В-28-1-250-STUZHA</v>
      </c>
      <c r="L416" s="8" t="str">
        <f>'номера продуктов'!L416</f>
        <v>BB</v>
      </c>
      <c r="M416" s="8">
        <f>'номера продуктов'!M416</f>
        <v>10</v>
      </c>
      <c r="N416" s="8">
        <f>'номера продуктов'!N416</f>
        <v>285</v>
      </c>
      <c r="O416" s="8">
        <f>'номера продуктов'!O416</f>
        <v>2952</v>
      </c>
      <c r="P416" s="8" t="str">
        <f>'номера продуктов'!P416</f>
        <v>CTUP(i)8</v>
      </c>
      <c r="Q416" s="8">
        <f>'номера продуктов'!Q416</f>
        <v>8</v>
      </c>
      <c r="R416" s="11">
        <f>'номера продуктов'!R416</f>
        <v>1706</v>
      </c>
      <c r="S416" s="8">
        <f>'номера продуктов'!S416</f>
        <v>9</v>
      </c>
      <c r="T416" s="8">
        <f>'номера продуктов'!T416</f>
        <v>870</v>
      </c>
      <c r="U416" s="14">
        <f>'номера продуктов'!U416</f>
        <v>0</v>
      </c>
      <c r="V416" s="8">
        <f>'номера продуктов'!V416</f>
        <v>0</v>
      </c>
      <c r="W416" s="8">
        <f>'номера продуктов'!W416</f>
        <v>0</v>
      </c>
      <c r="X416" s="8">
        <f>'номера продуктов'!X416</f>
        <v>0</v>
      </c>
      <c r="Y416" s="8">
        <f>'номера продуктов'!Y416</f>
        <v>0</v>
      </c>
      <c r="Z416" s="8">
        <f>'номера продуктов'!Z416</f>
        <v>9</v>
      </c>
      <c r="AA416" s="8">
        <f>'номера продуктов'!AA416</f>
        <v>0</v>
      </c>
      <c r="AB416" s="8">
        <f>'номера продуктов'!AB416</f>
        <v>0</v>
      </c>
      <c r="AC416" s="8" t="str">
        <f>'номера продуктов'!AC416</f>
        <v>Бутылка стеклянная</v>
      </c>
      <c r="AD416" s="137">
        <f>'номера продуктов'!AD416</f>
        <v>0</v>
      </c>
      <c r="AE416" s="8">
        <f>'номера продуктов'!AE416</f>
        <v>0</v>
      </c>
      <c r="AF416" s="8" t="str">
        <f>'номера продуктов'!AF416</f>
        <v>ГОСТ 32131-2013</v>
      </c>
      <c r="AG416" s="8" t="str">
        <f>'номера продуктов'!AG416</f>
        <v>СТО 99982965-001-2008 с изменениями №1,2,3,4,5,6 от июля 2014г.</v>
      </c>
      <c r="AH416" s="13">
        <f>'номера продуктов'!AH416</f>
        <v>0</v>
      </c>
    </row>
    <row r="417" spans="1:34" ht="12.75" customHeight="1" x14ac:dyDescent="0.2">
      <c r="A417" s="8">
        <f>'номера продуктов'!A417</f>
        <v>416</v>
      </c>
      <c r="B417" s="8">
        <f>'номера продуктов'!B417</f>
        <v>11</v>
      </c>
      <c r="C417" s="14" t="str">
        <f>'номера продуктов'!C417</f>
        <v>Крепкий алкоголь</v>
      </c>
      <c r="D417" s="14" t="str">
        <f>'номера продуктов'!D417</f>
        <v>Камарг</v>
      </c>
      <c r="E417" s="8" t="str">
        <f>'номера продуктов'!E417</f>
        <v>КПМ-30-700-Казенка New</v>
      </c>
      <c r="F417" s="56">
        <f>'номера продуктов'!F417</f>
        <v>116970</v>
      </c>
      <c r="G417" s="8">
        <f>'номера продуктов'!G417</f>
        <v>11100416</v>
      </c>
      <c r="H417" s="8">
        <f>'номера продуктов'!H417</f>
        <v>700</v>
      </c>
      <c r="I417" s="14" t="str">
        <f>'номера продуктов'!I417</f>
        <v>700 мл Казенка NEW</v>
      </c>
      <c r="J417" s="8">
        <f>'номера продуктов'!J417</f>
        <v>116970</v>
      </c>
      <c r="K417" s="14" t="str">
        <f>'номера продуктов'!K417</f>
        <v>КПМ-30-700-Казенка New</v>
      </c>
      <c r="L417" s="8" t="str">
        <f>'номера продуктов'!L417</f>
        <v>BB</v>
      </c>
      <c r="M417" s="8">
        <f>'номера продуктов'!M417</f>
        <v>10</v>
      </c>
      <c r="N417" s="8">
        <f>'номера продуктов'!N417</f>
        <v>525</v>
      </c>
      <c r="O417" s="8">
        <f>'номера продуктов'!O417</f>
        <v>1176</v>
      </c>
      <c r="P417" s="8" t="str">
        <f>'номера продуктов'!P417</f>
        <v>CTUP(i)6</v>
      </c>
      <c r="Q417" s="8">
        <f>'номера продуктов'!Q417</f>
        <v>6</v>
      </c>
      <c r="R417" s="11">
        <f>'номера продуктов'!R417</f>
        <v>1918</v>
      </c>
      <c r="S417" s="8">
        <f>'номера продуктов'!S417</f>
        <v>7</v>
      </c>
      <c r="T417" s="8">
        <f>'номера продуктов'!T417</f>
        <v>653</v>
      </c>
      <c r="U417" s="14">
        <f>'номера продуктов'!U417</f>
        <v>0</v>
      </c>
      <c r="V417" s="8">
        <f>'номера продуктов'!V417</f>
        <v>0</v>
      </c>
      <c r="W417" s="8">
        <f>'номера продуктов'!W417</f>
        <v>0</v>
      </c>
      <c r="X417" s="8">
        <f>'номера продуктов'!X417</f>
        <v>0</v>
      </c>
      <c r="Y417" s="8">
        <f>'номера продуктов'!Y417</f>
        <v>0</v>
      </c>
      <c r="Z417" s="8">
        <f>'номера продуктов'!Z417</f>
        <v>7</v>
      </c>
      <c r="AA417" s="8">
        <f>'номера продуктов'!AA417</f>
        <v>0</v>
      </c>
      <c r="AB417" s="8">
        <f>'номера продуктов'!AB417</f>
        <v>0</v>
      </c>
      <c r="AC417" s="8" t="str">
        <f>'номера продуктов'!AC417</f>
        <v>Бутылка стеклянная</v>
      </c>
      <c r="AD417" s="137">
        <f>'номера продуктов'!AD417</f>
        <v>0</v>
      </c>
      <c r="AE417" s="8">
        <f>'номера продуктов'!AE417</f>
        <v>0</v>
      </c>
      <c r="AF417" s="8" t="str">
        <f>'номера продуктов'!AF417</f>
        <v>ГОСТ 32131-2013</v>
      </c>
      <c r="AG417" s="8" t="str">
        <f>'номера продуктов'!AG417</f>
        <v>СТО 99982965-001-2008 с изменениями №1,2,3,4,5,6 от июля 2014г.</v>
      </c>
      <c r="AH417" s="13">
        <f>'номера продуктов'!AH417</f>
        <v>0</v>
      </c>
    </row>
    <row r="418" spans="1:34" s="16" customFormat="1" x14ac:dyDescent="0.2">
      <c r="A418" s="8">
        <f>'номера продуктов'!A418</f>
        <v>417</v>
      </c>
      <c r="B418" s="8">
        <f>'номера продуктов'!B418</f>
        <v>14</v>
      </c>
      <c r="C418" s="14" t="str">
        <f>'номера продуктов'!C418</f>
        <v>Пиво</v>
      </c>
      <c r="D418" s="14" t="str">
        <f>'номера продуктов'!D418</f>
        <v>Балтика</v>
      </c>
      <c r="E418" s="8" t="str">
        <f>'номера продуктов'!E418</f>
        <v>КПЕа-500-Балтика New</v>
      </c>
      <c r="F418" s="56">
        <f>'номера продуктов'!F418</f>
        <v>132450</v>
      </c>
      <c r="G418" s="8">
        <f>'номера продуктов'!G418</f>
        <v>14300417</v>
      </c>
      <c r="H418" s="8">
        <f>'номера продуктов'!H418</f>
        <v>500</v>
      </c>
      <c r="I418" s="14" t="str">
        <f>'номера продуктов'!I418</f>
        <v>500 мл Балтика Нью</v>
      </c>
      <c r="J418" s="8">
        <f>'номера продуктов'!J418</f>
        <v>132450</v>
      </c>
      <c r="K418" s="14" t="str">
        <f>'номера продуктов'!K418</f>
        <v>КПЕа-500-Балтика New</v>
      </c>
      <c r="L418" s="8" t="str">
        <f>'номера продуктов'!L418</f>
        <v>BB</v>
      </c>
      <c r="M418" s="8">
        <f>'номера продуктов'!M418</f>
        <v>30</v>
      </c>
      <c r="N418" s="8">
        <f>'номера продуктов'!N418</f>
        <v>375</v>
      </c>
      <c r="O418" s="8">
        <f>'номера продуктов'!O418</f>
        <v>1320</v>
      </c>
      <c r="P418" s="8" t="str">
        <f>'номера продуктов'!P418</f>
        <v>PTPL(i)5</v>
      </c>
      <c r="Q418" s="8">
        <f>'номера продуктов'!Q418</f>
        <v>5</v>
      </c>
      <c r="R418" s="11">
        <f>'номера продуктов'!R418</f>
        <v>1456.5</v>
      </c>
      <c r="S418" s="8" t="str">
        <f>'номера продуктов'!S418</f>
        <v>5+1</v>
      </c>
      <c r="T418" s="8">
        <f>'номера продуктов'!T418</f>
        <v>529</v>
      </c>
      <c r="U418" s="14">
        <f>'номера продуктов'!U418</f>
        <v>0</v>
      </c>
      <c r="V418" s="8">
        <f>'номера продуктов'!V418</f>
        <v>0</v>
      </c>
      <c r="W418" s="8">
        <f>'номера продуктов'!W418</f>
        <v>0</v>
      </c>
      <c r="X418" s="8">
        <f>'номера продуктов'!X418</f>
        <v>1</v>
      </c>
      <c r="Y418" s="8">
        <f>'номера продуктов'!Y418</f>
        <v>5</v>
      </c>
      <c r="Z418" s="8">
        <f>'номера продуктов'!Z418</f>
        <v>0</v>
      </c>
      <c r="AA418" s="8">
        <f>'номера продуктов'!AA418</f>
        <v>0</v>
      </c>
      <c r="AB418" s="8">
        <f>'номера продуктов'!AB418</f>
        <v>0</v>
      </c>
      <c r="AC418" s="8" t="str">
        <f>'номера продуктов'!AC418</f>
        <v>Бутылка стеклянная</v>
      </c>
      <c r="AD418" s="137">
        <f>'номера продуктов'!AD418</f>
        <v>0</v>
      </c>
      <c r="AE418" s="8">
        <f>'номера продуктов'!AE418</f>
        <v>0</v>
      </c>
      <c r="AF418" s="8" t="str">
        <f>'номера продуктов'!AF418</f>
        <v>ГОСТ 32131-2013</v>
      </c>
      <c r="AG418" s="8" t="str">
        <f>'номера продуктов'!AG418</f>
        <v>СТО 99982965-001-2008 с изменениями №1,2,3,4,5,6 от июля 2014г.</v>
      </c>
      <c r="AH418" s="13">
        <f>'номера продуктов'!AH418</f>
        <v>0</v>
      </c>
    </row>
    <row r="419" spans="1:34" s="16" customFormat="1" x14ac:dyDescent="0.2">
      <c r="A419" s="8">
        <f>'номера продуктов'!A419</f>
        <v>418</v>
      </c>
      <c r="B419" s="8">
        <f>'номера продуктов'!B419</f>
        <v>14</v>
      </c>
      <c r="C419" s="14" t="str">
        <f>'номера продуктов'!C419</f>
        <v>Пиво</v>
      </c>
      <c r="D419" s="14" t="str">
        <f>'номера продуктов'!D419</f>
        <v>Балтика</v>
      </c>
      <c r="E419" s="8" t="str">
        <f>'номера продуктов'!E419</f>
        <v>КПЕа-500-Балтика New</v>
      </c>
      <c r="F419" s="56">
        <f>'номера продуктов'!F419</f>
        <v>132450</v>
      </c>
      <c r="G419" s="8">
        <f>'номера продуктов'!G419</f>
        <v>14300418</v>
      </c>
      <c r="H419" s="8">
        <f>'номера продуктов'!H419</f>
        <v>500</v>
      </c>
      <c r="I419" s="14" t="str">
        <f>'номера продуктов'!I419</f>
        <v>500 мл Балтика Нью</v>
      </c>
      <c r="J419" s="8">
        <f>'номера продуктов'!J419</f>
        <v>132450</v>
      </c>
      <c r="K419" s="14" t="str">
        <f>'номера продуктов'!K419</f>
        <v>КПЕа-500-Балтика New</v>
      </c>
      <c r="L419" s="8" t="str">
        <f>'номера продуктов'!L419</f>
        <v>BB</v>
      </c>
      <c r="M419" s="8">
        <f>'номера продуктов'!M419</f>
        <v>30</v>
      </c>
      <c r="N419" s="8">
        <f>'номера продуктов'!N419</f>
        <v>375</v>
      </c>
      <c r="O419" s="8">
        <f>'номера продуктов'!O419</f>
        <v>1848</v>
      </c>
      <c r="P419" s="8" t="str">
        <f>'номера продуктов'!P419</f>
        <v>PTPL(i)7</v>
      </c>
      <c r="Q419" s="8">
        <f>'номера продуктов'!Q419</f>
        <v>7</v>
      </c>
      <c r="R419" s="11">
        <f>'номера продуктов'!R419</f>
        <v>1977.5</v>
      </c>
      <c r="S419" s="8" t="str">
        <f>'номера продуктов'!S419</f>
        <v>7+1</v>
      </c>
      <c r="T419" s="8">
        <f>'номера продуктов'!T419</f>
        <v>726</v>
      </c>
      <c r="U419" s="14">
        <f>'номера продуктов'!U419</f>
        <v>0</v>
      </c>
      <c r="V419" s="8">
        <f>'номера продуктов'!V419</f>
        <v>0</v>
      </c>
      <c r="W419" s="8">
        <f>'номера продуктов'!W419</f>
        <v>0</v>
      </c>
      <c r="X419" s="8">
        <f>'номера продуктов'!X419</f>
        <v>1</v>
      </c>
      <c r="Y419" s="8">
        <f>'номера продуктов'!Y419</f>
        <v>7</v>
      </c>
      <c r="Z419" s="8">
        <f>'номера продуктов'!Z419</f>
        <v>0</v>
      </c>
      <c r="AA419" s="8">
        <f>'номера продуктов'!AA419</f>
        <v>0</v>
      </c>
      <c r="AB419" s="8">
        <f>'номера продуктов'!AB419</f>
        <v>0</v>
      </c>
      <c r="AC419" s="8" t="str">
        <f>'номера продуктов'!AC419</f>
        <v>Бутылка стеклянная</v>
      </c>
      <c r="AD419" s="137">
        <f>'номера продуктов'!AD419</f>
        <v>0</v>
      </c>
      <c r="AE419" s="8">
        <f>'номера продуктов'!AE419</f>
        <v>0</v>
      </c>
      <c r="AF419" s="8" t="str">
        <f>'номера продуктов'!AF419</f>
        <v>ГОСТ 32131-2013</v>
      </c>
      <c r="AG419" s="8" t="str">
        <f>'номера продуктов'!AG419</f>
        <v>СТО 99982965-001-2008 с изменениями №1,2,3,4,5,6 от июля 2014г.</v>
      </c>
      <c r="AH419" s="13">
        <f>'номера продуктов'!AH419</f>
        <v>0</v>
      </c>
    </row>
    <row r="420" spans="1:34" s="16" customFormat="1" x14ac:dyDescent="0.2">
      <c r="A420" s="8">
        <f>'номера продуктов'!A420</f>
        <v>419</v>
      </c>
      <c r="B420" s="8">
        <f>'номера продуктов'!B420</f>
        <v>14</v>
      </c>
      <c r="C420" s="14" t="str">
        <f>'номера продуктов'!C420</f>
        <v>Пиво</v>
      </c>
      <c r="D420" s="14" t="str">
        <f>'номера продуктов'!D420</f>
        <v>Балтика</v>
      </c>
      <c r="E420" s="8" t="str">
        <f>'номера продуктов'!E420</f>
        <v>КПЕа-500-Балтика New</v>
      </c>
      <c r="F420" s="56">
        <f>'номера продуктов'!F420</f>
        <v>132450</v>
      </c>
      <c r="G420" s="8">
        <f>'номера продуктов'!G420</f>
        <v>14300419</v>
      </c>
      <c r="H420" s="8">
        <f>'номера продуктов'!H420</f>
        <v>500</v>
      </c>
      <c r="I420" s="14" t="str">
        <f>'номера продуктов'!I420</f>
        <v>500 мл Балтика Нью</v>
      </c>
      <c r="J420" s="8">
        <f>'номера продуктов'!J420</f>
        <v>132450</v>
      </c>
      <c r="K420" s="14" t="str">
        <f>'номера продуктов'!K420</f>
        <v>КПЕа-500-Балтика New</v>
      </c>
      <c r="L420" s="8" t="str">
        <f>'номера продуктов'!L420</f>
        <v>BB</v>
      </c>
      <c r="M420" s="8">
        <f>'номера продуктов'!M420</f>
        <v>30</v>
      </c>
      <c r="N420" s="8">
        <f>'номера продуктов'!N420</f>
        <v>375</v>
      </c>
      <c r="O420" s="8">
        <f>'номера продуктов'!O420</f>
        <v>1848</v>
      </c>
      <c r="P420" s="8" t="str">
        <f>'номера продуктов'!P420</f>
        <v>PTPL(i)7</v>
      </c>
      <c r="Q420" s="8">
        <f>'номера продуктов'!Q420</f>
        <v>7</v>
      </c>
      <c r="R420" s="11">
        <f>'номера продуктов'!R420</f>
        <v>1977.5</v>
      </c>
      <c r="S420" s="8" t="str">
        <f>'номера продуктов'!S420</f>
        <v>7+1</v>
      </c>
      <c r="T420" s="8">
        <f>'номера продуктов'!T420</f>
        <v>726</v>
      </c>
      <c r="U420" s="14" t="str">
        <f>'номера продуктов'!U420</f>
        <v>стрепповка</v>
      </c>
      <c r="V420" s="8">
        <f>'номера продуктов'!V420</f>
        <v>0</v>
      </c>
      <c r="W420" s="8">
        <f>'номера продуктов'!W420</f>
        <v>0</v>
      </c>
      <c r="X420" s="8">
        <f>'номера продуктов'!X420</f>
        <v>1</v>
      </c>
      <c r="Y420" s="8">
        <f>'номера продуктов'!Y420</f>
        <v>7</v>
      </c>
      <c r="Z420" s="8">
        <f>'номера продуктов'!Z420</f>
        <v>0</v>
      </c>
      <c r="AA420" s="8">
        <f>'номера продуктов'!AA420</f>
        <v>0</v>
      </c>
      <c r="AB420" s="8">
        <f>'номера продуктов'!AB420</f>
        <v>0</v>
      </c>
      <c r="AC420" s="8" t="str">
        <f>'номера продуктов'!AC420</f>
        <v>Бутылка стеклянная</v>
      </c>
      <c r="AD420" s="137">
        <f>'номера продуктов'!AD420</f>
        <v>0</v>
      </c>
      <c r="AE420" s="8">
        <f>'номера продуктов'!AE420</f>
        <v>0</v>
      </c>
      <c r="AF420" s="8" t="str">
        <f>'номера продуктов'!AF420</f>
        <v>ГОСТ 32131-2013</v>
      </c>
      <c r="AG420" s="8" t="str">
        <f>'номера продуктов'!AG420</f>
        <v>СТО 99982965-001-2008 с изменениями №1,2,3,4,5,6 от июля 2014г.</v>
      </c>
      <c r="AH420" s="13">
        <f>'номера продуктов'!AH420</f>
        <v>0</v>
      </c>
    </row>
    <row r="421" spans="1:34" ht="12.75" customHeight="1" x14ac:dyDescent="0.2">
      <c r="A421" s="8">
        <f>'номера продуктов'!A421</f>
        <v>420</v>
      </c>
      <c r="B421" s="8">
        <f>'номера продуктов'!B421</f>
        <v>11</v>
      </c>
      <c r="C421" s="14" t="str">
        <f>'номера продуктов'!C421</f>
        <v>Крепкий алкоголь</v>
      </c>
      <c r="D421" s="14" t="str">
        <f>'номера продуктов'!D421</f>
        <v>Камарг</v>
      </c>
      <c r="E421" s="8" t="str">
        <f>'номера продуктов'!E421</f>
        <v>КПМ-30-700-Казенка New</v>
      </c>
      <c r="F421" s="56">
        <f>'номера продуктов'!F421</f>
        <v>116970</v>
      </c>
      <c r="G421" s="8">
        <f>'номера продуктов'!G421</f>
        <v>11100420</v>
      </c>
      <c r="H421" s="8">
        <f>'номера продуктов'!H421</f>
        <v>700</v>
      </c>
      <c r="I421" s="14" t="str">
        <f>'номера продуктов'!I421</f>
        <v>700 мл Казенка NEW</v>
      </c>
      <c r="J421" s="8">
        <f>'номера продуктов'!J421</f>
        <v>116970</v>
      </c>
      <c r="K421" s="14" t="str">
        <f>'номера продуктов'!K421</f>
        <v>КПМ-30-700-Казенка New</v>
      </c>
      <c r="L421" s="8" t="str">
        <f>'номера продуктов'!L421</f>
        <v>BB</v>
      </c>
      <c r="M421" s="8">
        <f>'номера продуктов'!M421</f>
        <v>10</v>
      </c>
      <c r="N421" s="8">
        <f>'номера продуктов'!N421</f>
        <v>525</v>
      </c>
      <c r="O421" s="8">
        <f>'номера продуктов'!O421</f>
        <v>1372</v>
      </c>
      <c r="P421" s="8" t="str">
        <f>'номера продуктов'!P421</f>
        <v>CTUP(i)7</v>
      </c>
      <c r="Q421" s="8">
        <f>'номера продуктов'!Q421</f>
        <v>7</v>
      </c>
      <c r="R421" s="11">
        <f>'номера продуктов'!R421</f>
        <v>2212</v>
      </c>
      <c r="S421" s="8">
        <f>'номера продуктов'!S421</f>
        <v>8</v>
      </c>
      <c r="T421" s="8">
        <f>'номера продуктов'!T421</f>
        <v>755</v>
      </c>
      <c r="U421" s="14">
        <f>'номера продуктов'!U421</f>
        <v>0</v>
      </c>
      <c r="V421" s="8">
        <f>'номера продуктов'!V421</f>
        <v>0</v>
      </c>
      <c r="W421" s="8">
        <f>'номера продуктов'!W421</f>
        <v>0</v>
      </c>
      <c r="X421" s="8">
        <f>'номера продуктов'!X421</f>
        <v>0</v>
      </c>
      <c r="Y421" s="8">
        <f>'номера продуктов'!Y421</f>
        <v>0</v>
      </c>
      <c r="Z421" s="8">
        <f>'номера продуктов'!Z421</f>
        <v>8</v>
      </c>
      <c r="AA421" s="8">
        <f>'номера продуктов'!AA421</f>
        <v>0</v>
      </c>
      <c r="AB421" s="8">
        <f>'номера продуктов'!AB421</f>
        <v>0</v>
      </c>
      <c r="AC421" s="8" t="str">
        <f>'номера продуктов'!AC421</f>
        <v>Бутылка стеклянная</v>
      </c>
      <c r="AD421" s="137">
        <f>'номера продуктов'!AD421</f>
        <v>0</v>
      </c>
      <c r="AE421" s="8">
        <f>'номера продуктов'!AE421</f>
        <v>0</v>
      </c>
      <c r="AF421" s="8" t="str">
        <f>'номера продуктов'!AF421</f>
        <v>ГОСТ 32131-2013</v>
      </c>
      <c r="AG421" s="8" t="str">
        <f>'номера продуктов'!AG421</f>
        <v>СТО 99982965-001-2008 с изменениями №1,2,3,4,5,6 от июля 2014г.</v>
      </c>
      <c r="AH421" s="13">
        <f>'номера продуктов'!AH421</f>
        <v>0</v>
      </c>
    </row>
    <row r="422" spans="1:34" s="16" customFormat="1" x14ac:dyDescent="0.2">
      <c r="A422" s="8">
        <f>'номера продуктов'!A422</f>
        <v>421</v>
      </c>
      <c r="B422" s="8">
        <f>'номера продуктов'!B422</f>
        <v>11</v>
      </c>
      <c r="C422" s="14" t="str">
        <f>'номера продуктов'!C422</f>
        <v>Крепкий алкоголь</v>
      </c>
      <c r="D422" s="14" t="str">
        <f>'номера продуктов'!D422</f>
        <v>Проект-2015</v>
      </c>
      <c r="E422" s="8" t="str">
        <f>'номера продуктов'!E422</f>
        <v>В-25-1-100-Стужа</v>
      </c>
      <c r="F422" s="56">
        <f>'номера продуктов'!F422</f>
        <v>133810</v>
      </c>
      <c r="G422" s="8">
        <f>'номера продуктов'!G422</f>
        <v>11100421</v>
      </c>
      <c r="H422" s="8">
        <f>'номера продуктов'!H422</f>
        <v>100</v>
      </c>
      <c r="I422" s="14" t="str">
        <f>'номера продуктов'!I422</f>
        <v>100 мл Стужа</v>
      </c>
      <c r="J422" s="8">
        <f>'номера продуктов'!J422</f>
        <v>133810</v>
      </c>
      <c r="K422" s="14" t="str">
        <f>'номера продуктов'!K422</f>
        <v>В-25-1-100-Стужа</v>
      </c>
      <c r="L422" s="8" t="str">
        <f>'номера продуктов'!L422</f>
        <v>BB</v>
      </c>
      <c r="M422" s="8">
        <f>'номера продуктов'!M422</f>
        <v>10</v>
      </c>
      <c r="N422" s="8">
        <f>'номера продуктов'!N422</f>
        <v>146</v>
      </c>
      <c r="O422" s="8">
        <f>'номера продуктов'!O422</f>
        <v>4725</v>
      </c>
      <c r="P422" s="8" t="str">
        <f>'номера продуктов'!P422</f>
        <v>CTUP(i)7</v>
      </c>
      <c r="Q422" s="8">
        <f>'номера продуктов'!Q422</f>
        <v>7</v>
      </c>
      <c r="R422" s="11">
        <f>'номера продуктов'!R422</f>
        <v>1931</v>
      </c>
      <c r="S422" s="8">
        <f>'номера продуктов'!S422</f>
        <v>8</v>
      </c>
      <c r="T422" s="8">
        <f>'номера продуктов'!T422</f>
        <v>724</v>
      </c>
      <c r="U422" s="14">
        <f>'номера продуктов'!U422</f>
        <v>0</v>
      </c>
      <c r="V422" s="8">
        <f>'номера продуктов'!V422</f>
        <v>0</v>
      </c>
      <c r="W422" s="8">
        <f>'номера продуктов'!W422</f>
        <v>0</v>
      </c>
      <c r="X422" s="8">
        <f>'номера продуктов'!X422</f>
        <v>0</v>
      </c>
      <c r="Y422" s="8">
        <f>'номера продуктов'!Y422</f>
        <v>0</v>
      </c>
      <c r="Z422" s="8">
        <f>'номера продуктов'!Z422</f>
        <v>8</v>
      </c>
      <c r="AA422" s="8">
        <f>'номера продуктов'!AA422</f>
        <v>0</v>
      </c>
      <c r="AB422" s="8">
        <f>'номера продуктов'!AB422</f>
        <v>0</v>
      </c>
      <c r="AC422" s="8" t="str">
        <f>'номера продуктов'!AC422</f>
        <v>Бутылка стеклянная</v>
      </c>
      <c r="AD422" s="137">
        <f>'номера продуктов'!AD422</f>
        <v>0</v>
      </c>
      <c r="AE422" s="8">
        <f>'номера продуктов'!AE422</f>
        <v>0</v>
      </c>
      <c r="AF422" s="8" t="str">
        <f>'номера продуктов'!AF422</f>
        <v>ГОСТ 32131-2013</v>
      </c>
      <c r="AG422" s="8" t="str">
        <f>'номера продуктов'!AG422</f>
        <v>СТО 99982965-001-2008 с изменениями №1,2,3,4,5,6 от июля 2014г.</v>
      </c>
      <c r="AH422" s="13">
        <f>'номера продуктов'!AH422</f>
        <v>0</v>
      </c>
    </row>
    <row r="423" spans="1:34" x14ac:dyDescent="0.2">
      <c r="A423" s="8">
        <f>'номера продуктов'!A423</f>
        <v>422</v>
      </c>
      <c r="B423" s="8">
        <f>'номера продуктов'!B423</f>
        <v>14</v>
      </c>
      <c r="C423" s="14" t="str">
        <f>'номера продуктов'!C423</f>
        <v>Пиво</v>
      </c>
      <c r="D423" s="14" t="str">
        <f>'номера продуктов'!D423</f>
        <v>Балтика</v>
      </c>
      <c r="E423" s="8" t="str">
        <f>'номера продуктов'!E423</f>
        <v>КПЕ-500-Премиум</v>
      </c>
      <c r="F423" s="56">
        <f>'номера продуктов'!F423</f>
        <v>110550</v>
      </c>
      <c r="G423" s="8">
        <f>'номера продуктов'!G423</f>
        <v>14200422</v>
      </c>
      <c r="H423" s="8">
        <f>'номера продуктов'!H423</f>
        <v>500</v>
      </c>
      <c r="I423" s="14" t="str">
        <f>'номера продуктов'!I423</f>
        <v>500 мл Премиум</v>
      </c>
      <c r="J423" s="8">
        <f>'номера продуктов'!J423</f>
        <v>110550</v>
      </c>
      <c r="K423" s="14" t="str">
        <f>'номера продуктов'!K423</f>
        <v>КПЕ-500-Премиум</v>
      </c>
      <c r="L423" s="8" t="str">
        <f>'номера продуктов'!L423</f>
        <v>BB</v>
      </c>
      <c r="M423" s="8">
        <f>'номера продуктов'!M423</f>
        <v>20</v>
      </c>
      <c r="N423" s="8">
        <f>'номера продуктов'!N423</f>
        <v>355</v>
      </c>
      <c r="O423" s="8">
        <f>'номера продуктов'!O423</f>
        <v>1848</v>
      </c>
      <c r="P423" s="8" t="str">
        <f>'номера продуктов'!P423</f>
        <v>CTPL / PTPL(i)7</v>
      </c>
      <c r="Q423" s="8">
        <f>'номера продуктов'!Q423</f>
        <v>7</v>
      </c>
      <c r="R423" s="11">
        <f>'номера продуктов'!R423</f>
        <v>2080</v>
      </c>
      <c r="S423" s="8" t="str">
        <f>'номера продуктов'!S423</f>
        <v>1+7</v>
      </c>
      <c r="T423" s="8">
        <f>'номера продуктов'!T423</f>
        <v>0</v>
      </c>
      <c r="U423" s="14" t="str">
        <f>'номера продуктов'!U423</f>
        <v>ХТТ, без стрепповки</v>
      </c>
      <c r="V423" s="8">
        <f>'номера продуктов'!V423</f>
        <v>0</v>
      </c>
      <c r="W423" s="8">
        <f>'номера продуктов'!W423</f>
        <v>0</v>
      </c>
      <c r="X423" s="8">
        <f>'номера продуктов'!X423</f>
        <v>0</v>
      </c>
      <c r="Y423" s="8">
        <f>'номера продуктов'!Y423</f>
        <v>7</v>
      </c>
      <c r="Z423" s="8">
        <f>'номера продуктов'!Z423</f>
        <v>1</v>
      </c>
      <c r="AA423" s="8">
        <f>'номера продуктов'!AA423</f>
        <v>0</v>
      </c>
      <c r="AB423" s="8">
        <f>'номера продуктов'!AB423</f>
        <v>0</v>
      </c>
      <c r="AC423" s="8" t="str">
        <f>'номера продуктов'!AC423</f>
        <v>Бутылка стеклянная</v>
      </c>
      <c r="AD423" s="137">
        <f>'номера продуктов'!AD423</f>
        <v>0</v>
      </c>
      <c r="AE423" s="8">
        <f>'номера продуктов'!AE423</f>
        <v>0</v>
      </c>
      <c r="AF423" s="8" t="str">
        <f>'номера продуктов'!AF423</f>
        <v>ГОСТ 32131-2013</v>
      </c>
      <c r="AG423" s="8" t="str">
        <f>'номера продуктов'!AG423</f>
        <v>СТО 99982965-001-2008 с изменениями №1,2,3,4,5,6 от июля 2014г.</v>
      </c>
      <c r="AH423" s="13">
        <f>'номера продуктов'!AH423</f>
        <v>0</v>
      </c>
    </row>
    <row r="424" spans="1:34" x14ac:dyDescent="0.2">
      <c r="A424" s="8">
        <f>'номера продуктов'!A424</f>
        <v>423</v>
      </c>
      <c r="B424" s="8">
        <f>'номера продуктов'!B424</f>
        <v>14</v>
      </c>
      <c r="C424" s="14" t="str">
        <f>'номера продуктов'!C424</f>
        <v>Пиво</v>
      </c>
      <c r="D424" s="14" t="str">
        <f>'номера продуктов'!D424</f>
        <v>Балтика</v>
      </c>
      <c r="E424" s="8" t="str">
        <f>'номера продуктов'!E424</f>
        <v>КПН-2-500-Премиум/Лонг Нек</v>
      </c>
      <c r="F424" s="56">
        <f>'номера продуктов'!F424</f>
        <v>110050</v>
      </c>
      <c r="G424" s="8">
        <f>'номера продуктов'!G424</f>
        <v>14200423</v>
      </c>
      <c r="H424" s="8">
        <f>'номера продуктов'!H424</f>
        <v>500</v>
      </c>
      <c r="I424" s="14" t="str">
        <f>'номера продуктов'!I424</f>
        <v>500 мл Лонг Нек</v>
      </c>
      <c r="J424" s="8">
        <f>'номера продуктов'!J424</f>
        <v>110050</v>
      </c>
      <c r="K424" s="14" t="str">
        <f>'номера продуктов'!K424</f>
        <v>КПН-2-500-Премиум/Лонг Нек</v>
      </c>
      <c r="L424" s="8" t="str">
        <f>'номера продуктов'!L424</f>
        <v>BB</v>
      </c>
      <c r="M424" s="8">
        <f>'номера продуктов'!M424</f>
        <v>20</v>
      </c>
      <c r="N424" s="8">
        <f>'номера продуктов'!N424</f>
        <v>355</v>
      </c>
      <c r="O424" s="8">
        <f>'номера продуктов'!O424</f>
        <v>1960</v>
      </c>
      <c r="P424" s="8" t="str">
        <f>'номера продуктов'!P424</f>
        <v>CTPL / PTPL(i)7</v>
      </c>
      <c r="Q424" s="8">
        <f>'номера продуктов'!Q424</f>
        <v>7</v>
      </c>
      <c r="R424" s="11">
        <f>'номера продуктов'!R424</f>
        <v>2090</v>
      </c>
      <c r="S424" s="8" t="str">
        <f>'номера продуктов'!S424</f>
        <v>1+7</v>
      </c>
      <c r="T424" s="8">
        <f>'номера продуктов'!T424</f>
        <v>0</v>
      </c>
      <c r="U424" s="14" t="str">
        <f>'номера продуктов'!U424</f>
        <v>ХТТ, без стрепповки</v>
      </c>
      <c r="V424" s="8">
        <f>'номера продуктов'!V424</f>
        <v>0</v>
      </c>
      <c r="W424" s="8">
        <f>'номера продуктов'!W424</f>
        <v>0</v>
      </c>
      <c r="X424" s="8">
        <f>'номера продуктов'!X424</f>
        <v>0</v>
      </c>
      <c r="Y424" s="8">
        <f>'номера продуктов'!Y424</f>
        <v>7</v>
      </c>
      <c r="Z424" s="8">
        <f>'номера продуктов'!Z424</f>
        <v>1</v>
      </c>
      <c r="AA424" s="8">
        <f>'номера продуктов'!AA424</f>
        <v>0</v>
      </c>
      <c r="AB424" s="8">
        <f>'номера продуктов'!AB424</f>
        <v>0</v>
      </c>
      <c r="AC424" s="8" t="str">
        <f>'номера продуктов'!AC424</f>
        <v>Бутылка стеклянная</v>
      </c>
      <c r="AD424" s="137">
        <f>'номера продуктов'!AD424</f>
        <v>0</v>
      </c>
      <c r="AE424" s="8">
        <f>'номера продуктов'!AE424</f>
        <v>0</v>
      </c>
      <c r="AF424" s="8" t="str">
        <f>'номера продуктов'!AF424</f>
        <v>ГОСТ 32131-2013</v>
      </c>
      <c r="AG424" s="8" t="str">
        <f>'номера продуктов'!AG424</f>
        <v>СТО 99982965-001-2008 с изменениями №1,2,3,4,5,6 от июля 2014г.</v>
      </c>
      <c r="AH424" s="13">
        <f>'номера продуктов'!AH424</f>
        <v>0</v>
      </c>
    </row>
    <row r="425" spans="1:34" x14ac:dyDescent="0.2">
      <c r="A425" s="8">
        <f>'номера продуктов'!A425</f>
        <v>424</v>
      </c>
      <c r="B425" s="8">
        <f>'номера продуктов'!B425</f>
        <v>14</v>
      </c>
      <c r="C425" s="14" t="str">
        <f>'номера продуктов'!C425</f>
        <v>Пиво</v>
      </c>
      <c r="D425" s="14" t="str">
        <f>'номера продуктов'!D425</f>
        <v>Балтика</v>
      </c>
      <c r="E425" s="8" t="str">
        <f>'номера продуктов'!E425</f>
        <v>КПН-2-500-Премиум/Лонг Нек</v>
      </c>
      <c r="F425" s="56">
        <f>'номера продуктов'!F425</f>
        <v>110050</v>
      </c>
      <c r="G425" s="8">
        <f>'номера продуктов'!G425</f>
        <v>14100424</v>
      </c>
      <c r="H425" s="8">
        <f>'номера продуктов'!H425</f>
        <v>500</v>
      </c>
      <c r="I425" s="14" t="str">
        <f>'номера продуктов'!I425</f>
        <v>500 мл Лонг Нек</v>
      </c>
      <c r="J425" s="8">
        <f>'номера продуктов'!J425</f>
        <v>110050</v>
      </c>
      <c r="K425" s="14" t="str">
        <f>'номера продуктов'!K425</f>
        <v>КПН-2-500-Премиум/Лонг Нек</v>
      </c>
      <c r="L425" s="8" t="str">
        <f>'номера продуктов'!L425</f>
        <v>BB</v>
      </c>
      <c r="M425" s="8">
        <f>'номера продуктов'!M425</f>
        <v>10</v>
      </c>
      <c r="N425" s="8">
        <f>'номера продуктов'!N425</f>
        <v>355</v>
      </c>
      <c r="O425" s="8">
        <f>'номера продуктов'!O425</f>
        <v>1960</v>
      </c>
      <c r="P425" s="8" t="str">
        <f>'номера продуктов'!P425</f>
        <v>CTPL / PTPL(i)7</v>
      </c>
      <c r="Q425" s="8">
        <f>'номера продуктов'!Q425</f>
        <v>7</v>
      </c>
      <c r="R425" s="11">
        <f>'номера продуктов'!R425</f>
        <v>2090</v>
      </c>
      <c r="S425" s="8" t="str">
        <f>'номера продуктов'!S425</f>
        <v>1+7</v>
      </c>
      <c r="T425" s="8">
        <f>'номера продуктов'!T425</f>
        <v>0</v>
      </c>
      <c r="U425" s="14" t="str">
        <f>'номера продуктов'!U425</f>
        <v>ХТТ, без стрепповки</v>
      </c>
      <c r="V425" s="8">
        <f>'номера продуктов'!V425</f>
        <v>0</v>
      </c>
      <c r="W425" s="8">
        <f>'номера продуктов'!W425</f>
        <v>0</v>
      </c>
      <c r="X425" s="8">
        <f>'номера продуктов'!X425</f>
        <v>0</v>
      </c>
      <c r="Y425" s="8">
        <f>'номера продуктов'!Y425</f>
        <v>7</v>
      </c>
      <c r="Z425" s="8">
        <f>'номера продуктов'!Z425</f>
        <v>1</v>
      </c>
      <c r="AA425" s="8">
        <f>'номера продуктов'!AA425</f>
        <v>0</v>
      </c>
      <c r="AB425" s="8">
        <f>'номера продуктов'!AB425</f>
        <v>0</v>
      </c>
      <c r="AC425" s="8" t="str">
        <f>'номера продуктов'!AC425</f>
        <v>Бутылка стеклянная</v>
      </c>
      <c r="AD425" s="137">
        <f>'номера продуктов'!AD425</f>
        <v>0</v>
      </c>
      <c r="AE425" s="8">
        <f>'номера продуктов'!AE425</f>
        <v>0</v>
      </c>
      <c r="AF425" s="8" t="str">
        <f>'номера продуктов'!AF425</f>
        <v>ГОСТ 32131-2013</v>
      </c>
      <c r="AG425" s="8" t="str">
        <f>'номера продуктов'!AG425</f>
        <v>СТО 99982965-001-2008 с изменениями №1,2,3,4,5,6 от июля 2014г.</v>
      </c>
      <c r="AH425" s="13">
        <f>'номера продуктов'!AH425</f>
        <v>0</v>
      </c>
    </row>
    <row r="426" spans="1:34" x14ac:dyDescent="0.2">
      <c r="A426" s="8">
        <f>'номера продуктов'!A426</f>
        <v>425</v>
      </c>
      <c r="B426" s="8">
        <f>'номера продуктов'!B426</f>
        <v>14</v>
      </c>
      <c r="C426" s="14" t="str">
        <f>'номера продуктов'!C426</f>
        <v>Пиво</v>
      </c>
      <c r="D426" s="14" t="str">
        <f>'номера продуктов'!D426</f>
        <v>Балтика</v>
      </c>
      <c r="E426" s="8" t="str">
        <f>'номера продуктов'!E426</f>
        <v>КПН-2-500-Туборг 3G</v>
      </c>
      <c r="F426" s="56">
        <f>'номера продуктов'!F426</f>
        <v>114650</v>
      </c>
      <c r="G426" s="8">
        <f>'номера продуктов'!G426</f>
        <v>14100425</v>
      </c>
      <c r="H426" s="8">
        <f>'номера продуктов'!H426</f>
        <v>500</v>
      </c>
      <c r="I426" s="14" t="str">
        <f>'номера продуктов'!I426</f>
        <v>500 мл Туборг 3G</v>
      </c>
      <c r="J426" s="8">
        <f>'номера продуктов'!J426</f>
        <v>114650</v>
      </c>
      <c r="K426" s="14" t="str">
        <f>'номера продуктов'!K426</f>
        <v>КПН-2-500-Туборг 3G</v>
      </c>
      <c r="L426" s="8" t="str">
        <f>'номера продуктов'!L426</f>
        <v>BB</v>
      </c>
      <c r="M426" s="8">
        <f>'номера продуктов'!M426</f>
        <v>10</v>
      </c>
      <c r="N426" s="8">
        <f>'номера продуктов'!N426</f>
        <v>335</v>
      </c>
      <c r="O426" s="8">
        <f>'номера продуктов'!O426</f>
        <v>1960</v>
      </c>
      <c r="P426" s="8" t="str">
        <f>'номера продуктов'!P426</f>
        <v>CTPL / PTPL(i)7</v>
      </c>
      <c r="Q426" s="8">
        <f>'номера продуктов'!Q426</f>
        <v>7</v>
      </c>
      <c r="R426" s="11">
        <f>'номера продуктов'!R426</f>
        <v>2019</v>
      </c>
      <c r="S426" s="8" t="str">
        <f>'номера продуктов'!S426</f>
        <v>1+7</v>
      </c>
      <c r="T426" s="8">
        <f>'номера продуктов'!T426</f>
        <v>0</v>
      </c>
      <c r="U426" s="14" t="str">
        <f>'номера продуктов'!U426</f>
        <v>ХТТ, без стрепповки</v>
      </c>
      <c r="V426" s="8">
        <f>'номера продуктов'!V426</f>
        <v>0</v>
      </c>
      <c r="W426" s="8">
        <f>'номера продуктов'!W426</f>
        <v>0</v>
      </c>
      <c r="X426" s="8">
        <f>'номера продуктов'!X426</f>
        <v>0</v>
      </c>
      <c r="Y426" s="8">
        <f>'номера продуктов'!Y426</f>
        <v>7</v>
      </c>
      <c r="Z426" s="8">
        <f>'номера продуктов'!Z426</f>
        <v>1</v>
      </c>
      <c r="AA426" s="8">
        <f>'номера продуктов'!AA426</f>
        <v>0</v>
      </c>
      <c r="AB426" s="8">
        <f>'номера продуктов'!AB426</f>
        <v>0</v>
      </c>
      <c r="AC426" s="8" t="str">
        <f>'номера продуктов'!AC426</f>
        <v>Бутылка стеклянная</v>
      </c>
      <c r="AD426" s="137">
        <f>'номера продуктов'!AD426</f>
        <v>0</v>
      </c>
      <c r="AE426" s="8">
        <f>'номера продуктов'!AE426</f>
        <v>0</v>
      </c>
      <c r="AF426" s="8" t="str">
        <f>'номера продуктов'!AF426</f>
        <v>ГОСТ 32131-2013</v>
      </c>
      <c r="AG426" s="8" t="str">
        <f>'номера продуктов'!AG426</f>
        <v>СТО 99982965-001-2008 с изменениями №1,2,3,4,5,6 от июля 2014г.</v>
      </c>
      <c r="AH426" s="13">
        <f>'номера продуктов'!AH426</f>
        <v>0</v>
      </c>
    </row>
    <row r="427" spans="1:34" ht="12.75" customHeight="1" x14ac:dyDescent="0.2">
      <c r="A427" s="8">
        <f>'номера продуктов'!A427</f>
        <v>426</v>
      </c>
      <c r="B427" s="8">
        <f>'номера продуктов'!B427</f>
        <v>14</v>
      </c>
      <c r="C427" s="14" t="str">
        <f>'номера продуктов'!C427</f>
        <v>Пиво</v>
      </c>
      <c r="D427" s="14" t="str">
        <f>'номера продуктов'!D427</f>
        <v>Балтика</v>
      </c>
      <c r="E427" s="8" t="str">
        <f>'номера продуктов'!E427</f>
        <v>КПН-1-500-Сталкер</v>
      </c>
      <c r="F427" s="56">
        <f>'номера продуктов'!F427</f>
        <v>114850</v>
      </c>
      <c r="G427" s="8">
        <f>'номера продуктов'!G427</f>
        <v>14100426</v>
      </c>
      <c r="H427" s="8">
        <f>'номера продуктов'!H427</f>
        <v>500</v>
      </c>
      <c r="I427" s="14" t="str">
        <f>'номера продуктов'!I427</f>
        <v>500 мл Сталкер</v>
      </c>
      <c r="J427" s="8">
        <f>'номера продуктов'!J427</f>
        <v>114850</v>
      </c>
      <c r="K427" s="14" t="str">
        <f>'номера продуктов'!K427</f>
        <v>КПН-1-500-Сталкер</v>
      </c>
      <c r="L427" s="8" t="str">
        <f>'номера продуктов'!L427</f>
        <v>BB</v>
      </c>
      <c r="M427" s="8">
        <f>'номера продуктов'!M427</f>
        <v>10</v>
      </c>
      <c r="N427" s="8">
        <f>'номера продуктов'!N427</f>
        <v>365</v>
      </c>
      <c r="O427" s="8">
        <f>'номера продуктов'!O427</f>
        <v>1904</v>
      </c>
      <c r="P427" s="8" t="str">
        <f>'номера продуктов'!P427</f>
        <v>CTPL / PTPL(i)7</v>
      </c>
      <c r="Q427" s="8">
        <f>'номера продуктов'!Q427</f>
        <v>7</v>
      </c>
      <c r="R427" s="11">
        <f>'номера продуктов'!R427</f>
        <v>2061</v>
      </c>
      <c r="S427" s="8" t="str">
        <f>'номера продуктов'!S427</f>
        <v>1+7</v>
      </c>
      <c r="T427" s="8">
        <f>'номера продуктов'!T427</f>
        <v>0</v>
      </c>
      <c r="U427" s="14" t="str">
        <f>'номера продуктов'!U427</f>
        <v>ХТТ, без стрепповки</v>
      </c>
      <c r="V427" s="8">
        <f>'номера продуктов'!V427</f>
        <v>0</v>
      </c>
      <c r="W427" s="8">
        <f>'номера продуктов'!W427</f>
        <v>0</v>
      </c>
      <c r="X427" s="8">
        <f>'номера продуктов'!X427</f>
        <v>0</v>
      </c>
      <c r="Y427" s="8">
        <f>'номера продуктов'!Y427</f>
        <v>7</v>
      </c>
      <c r="Z427" s="8">
        <f>'номера продуктов'!Z427</f>
        <v>1</v>
      </c>
      <c r="AA427" s="8">
        <f>'номера продуктов'!AA427</f>
        <v>0</v>
      </c>
      <c r="AB427" s="8">
        <f>'номера продуктов'!AB427</f>
        <v>0</v>
      </c>
      <c r="AC427" s="8" t="str">
        <f>'номера продуктов'!AC427</f>
        <v>Бутылка стеклянная</v>
      </c>
      <c r="AD427" s="137">
        <f>'номера продуктов'!AD427</f>
        <v>0</v>
      </c>
      <c r="AE427" s="8">
        <f>'номера продуктов'!AE427</f>
        <v>0</v>
      </c>
      <c r="AF427" s="8" t="str">
        <f>'номера продуктов'!AF427</f>
        <v>ГОСТ 32131-2013</v>
      </c>
      <c r="AG427" s="8" t="str">
        <f>'номера продуктов'!AG427</f>
        <v>СТО 99982965-001-2008 с изменениями №1,2,3,4,5,6 от июля 2014г.</v>
      </c>
      <c r="AH427" s="13">
        <f>'номера продуктов'!AH427</f>
        <v>0</v>
      </c>
    </row>
    <row r="428" spans="1:34" ht="12.75" customHeight="1" x14ac:dyDescent="0.2">
      <c r="A428" s="8">
        <f>'номера продуктов'!A428</f>
        <v>427</v>
      </c>
      <c r="B428" s="8">
        <f>'номера продуктов'!B428</f>
        <v>21</v>
      </c>
      <c r="C428" s="14" t="str">
        <f>'номера продуктов'!C428</f>
        <v>Б/а напитки</v>
      </c>
      <c r="D428" s="14" t="str">
        <f>'номера продуктов'!D428</f>
        <v>Акваника</v>
      </c>
      <c r="E428" s="8" t="str">
        <f>'номера продуктов'!E428</f>
        <v>МСА-2-330-Акваника (Днепр)</v>
      </c>
      <c r="F428" s="56">
        <f>'номера продуктов'!F428</f>
        <v>201033</v>
      </c>
      <c r="G428" s="8">
        <f>'номера продуктов'!G428</f>
        <v>21100427</v>
      </c>
      <c r="H428" s="8">
        <f>'номера продуктов'!H428</f>
        <v>330</v>
      </c>
      <c r="I428" s="14" t="str">
        <f>'номера продуктов'!I428</f>
        <v>330 мл Акваника</v>
      </c>
      <c r="J428" s="8">
        <f>'номера продуктов'!J428</f>
        <v>201033</v>
      </c>
      <c r="K428" s="14" t="str">
        <f>'номера продуктов'!K428</f>
        <v>МСА-2-330-Акваника (Днепр)</v>
      </c>
      <c r="L428" s="8" t="str">
        <f>'номера продуктов'!L428</f>
        <v>NNPB</v>
      </c>
      <c r="M428" s="8">
        <f>'номера продуктов'!M428</f>
        <v>10</v>
      </c>
      <c r="N428" s="8">
        <f>'номера продуктов'!N428</f>
        <v>190</v>
      </c>
      <c r="O428" s="8">
        <f>'номера продуктов'!O428</f>
        <v>3179</v>
      </c>
      <c r="P428" s="8" t="str">
        <f>'номера продуктов'!P428</f>
        <v>PTPL(i)11</v>
      </c>
      <c r="Q428" s="8">
        <f>'номера продуктов'!Q428</f>
        <v>11</v>
      </c>
      <c r="R428" s="11">
        <f>'номера продуктов'!R428</f>
        <v>2023</v>
      </c>
      <c r="S428" s="8" t="str">
        <f>'номера продуктов'!S428</f>
        <v>11+1</v>
      </c>
      <c r="T428" s="8">
        <f>'номера продуктов'!T428</f>
        <v>639</v>
      </c>
      <c r="U428" s="14" t="str">
        <f>'номера продуктов'!U428</f>
        <v>стрепповка</v>
      </c>
      <c r="V428" s="8">
        <f>'номера продуктов'!V428</f>
        <v>0</v>
      </c>
      <c r="W428" s="8">
        <f>'номера продуктов'!W428</f>
        <v>0</v>
      </c>
      <c r="X428" s="8">
        <f>'номера продуктов'!X428</f>
        <v>1</v>
      </c>
      <c r="Y428" s="8">
        <f>'номера продуктов'!Y428</f>
        <v>11</v>
      </c>
      <c r="Z428" s="8">
        <f>'номера продуктов'!Z428</f>
        <v>0</v>
      </c>
      <c r="AA428" s="8">
        <f>'номера продуктов'!AA428</f>
        <v>0</v>
      </c>
      <c r="AB428" s="8">
        <f>'номера продуктов'!AB428</f>
        <v>0</v>
      </c>
      <c r="AC428" s="8" t="str">
        <f>'номера продуктов'!AC428</f>
        <v>Бутылка стеклянная</v>
      </c>
      <c r="AD428" s="137">
        <f>'номера продуктов'!AD428</f>
        <v>0</v>
      </c>
      <c r="AE428" s="8">
        <f>'номера продуктов'!AE428</f>
        <v>0</v>
      </c>
      <c r="AF428" s="8" t="str">
        <f>'номера продуктов'!AF428</f>
        <v>ГОСТ 32131-2013</v>
      </c>
      <c r="AG428" s="8" t="str">
        <f>'номера продуктов'!AG428</f>
        <v>СТО 99982965-001-2008 с изменениями №1,2,3,4,5,6 от июля 2014г.</v>
      </c>
      <c r="AH428" s="13">
        <f>'номера продуктов'!AH428</f>
        <v>0</v>
      </c>
    </row>
    <row r="429" spans="1:34" ht="12.75" customHeight="1" x14ac:dyDescent="0.2">
      <c r="A429" s="8">
        <f>'номера продуктов'!A429</f>
        <v>428</v>
      </c>
      <c r="B429" s="8">
        <f>'номера продуктов'!B429</f>
        <v>23</v>
      </c>
      <c r="C429" s="14" t="str">
        <f>'номера продуктов'!C429</f>
        <v>Мин.Вода</v>
      </c>
      <c r="D429" s="14" t="str">
        <f>'номера продуктов'!D429</f>
        <v>Акваника</v>
      </c>
      <c r="E429" s="8" t="str">
        <f>'номера продуктов'!E429</f>
        <v>МСА-2-500-Акваника (Мингаз)</v>
      </c>
      <c r="F429" s="56">
        <f>'номера продуктов'!F429</f>
        <v>201150</v>
      </c>
      <c r="G429" s="8">
        <f>'номера продуктов'!G429</f>
        <v>23100428</v>
      </c>
      <c r="H429" s="8">
        <f>'номера продуктов'!H429</f>
        <v>500</v>
      </c>
      <c r="I429" s="14" t="str">
        <f>'номера продуктов'!I429</f>
        <v>500 мл Акваника</v>
      </c>
      <c r="J429" s="8">
        <f>'номера продуктов'!J429</f>
        <v>201150</v>
      </c>
      <c r="K429" s="14" t="str">
        <f>'номера продуктов'!K429</f>
        <v>МСА-2-500-Акваника (Мингаз)</v>
      </c>
      <c r="L429" s="8" t="str">
        <f>'номера продуктов'!L429</f>
        <v>NNPB</v>
      </c>
      <c r="M429" s="8">
        <f>'номера продуктов'!M429</f>
        <v>10</v>
      </c>
      <c r="N429" s="8">
        <f>'номера продуктов'!N429</f>
        <v>290</v>
      </c>
      <c r="O429" s="8">
        <f>'номера продуктов'!O429</f>
        <v>1920</v>
      </c>
      <c r="P429" s="8" t="str">
        <f>'номера продуктов'!P429</f>
        <v>PTPL(i)8</v>
      </c>
      <c r="Q429" s="8">
        <f>'номера продуктов'!Q429</f>
        <v>8</v>
      </c>
      <c r="R429" s="11">
        <f>'номера продуктов'!R429</f>
        <v>2100</v>
      </c>
      <c r="S429" s="8" t="str">
        <f>'номера продуктов'!S429</f>
        <v>8+1</v>
      </c>
      <c r="T429" s="8">
        <f>'номера продуктов'!T429</f>
        <v>592</v>
      </c>
      <c r="U429" s="14" t="str">
        <f>'номера продуктов'!U429</f>
        <v>стрепповка</v>
      </c>
      <c r="V429" s="8">
        <f>'номера продуктов'!V429</f>
        <v>0</v>
      </c>
      <c r="W429" s="8">
        <f>'номера продуктов'!W429</f>
        <v>0</v>
      </c>
      <c r="X429" s="8">
        <f>'номера продуктов'!X429</f>
        <v>1</v>
      </c>
      <c r="Y429" s="8">
        <f>'номера продуктов'!Y429</f>
        <v>8</v>
      </c>
      <c r="Z429" s="8">
        <f>'номера продуктов'!Z429</f>
        <v>0</v>
      </c>
      <c r="AA429" s="8">
        <f>'номера продуктов'!AA429</f>
        <v>0</v>
      </c>
      <c r="AB429" s="8">
        <f>'номера продуктов'!AB429</f>
        <v>0</v>
      </c>
      <c r="AC429" s="8" t="str">
        <f>'номера продуктов'!AC429</f>
        <v>Бутылка стеклянная</v>
      </c>
      <c r="AD429" s="137">
        <f>'номера продуктов'!AD429</f>
        <v>0</v>
      </c>
      <c r="AE429" s="8">
        <f>'номера продуктов'!AE429</f>
        <v>0</v>
      </c>
      <c r="AF429" s="8" t="str">
        <f>'номера продуктов'!AF429</f>
        <v>ГОСТ 32131-2013</v>
      </c>
      <c r="AG429" s="8" t="str">
        <f>'номера продуктов'!AG429</f>
        <v>СТО 99982965-001-2008 с изменениями №1,2,3,4,5,6 от июля 2014г.</v>
      </c>
      <c r="AH429" s="13">
        <f>'номера продуктов'!AH429</f>
        <v>0</v>
      </c>
    </row>
    <row r="430" spans="1:34" ht="12.75" customHeight="1" x14ac:dyDescent="0.2">
      <c r="A430" s="8">
        <f>'номера продуктов'!A430</f>
        <v>429</v>
      </c>
      <c r="B430" s="8">
        <f>'номера продуктов'!B430</f>
        <v>21</v>
      </c>
      <c r="C430" s="14" t="str">
        <f>'номера продуктов'!C430</f>
        <v>Б/а напитки</v>
      </c>
      <c r="D430" s="14" t="str">
        <f>'номера продуктов'!D430</f>
        <v>Акваника</v>
      </c>
      <c r="E430" s="8" t="str">
        <f>'номера продуктов'!E430</f>
        <v>МСА-2-750-Акваника (Днепр)</v>
      </c>
      <c r="F430" s="56">
        <f>'номера продуктов'!F430</f>
        <v>201275</v>
      </c>
      <c r="G430" s="8">
        <f>'номера продуктов'!G430</f>
        <v>21100429</v>
      </c>
      <c r="H430" s="8">
        <f>'номера продуктов'!H430</f>
        <v>750</v>
      </c>
      <c r="I430" s="14" t="str">
        <f>'номера продуктов'!I430</f>
        <v>750 мл Акваника</v>
      </c>
      <c r="J430" s="8">
        <f>'номера продуктов'!J430</f>
        <v>201275</v>
      </c>
      <c r="K430" s="14" t="str">
        <f>'номера продуктов'!K430</f>
        <v>МСА-2-750-Акваника (Днепр)</v>
      </c>
      <c r="L430" s="8" t="str">
        <f>'номера продуктов'!L430</f>
        <v>NNPB</v>
      </c>
      <c r="M430" s="8">
        <f>'номера продуктов'!M430</f>
        <v>10</v>
      </c>
      <c r="N430" s="8">
        <f>'номера продуктов'!N430</f>
        <v>355</v>
      </c>
      <c r="O430" s="8">
        <f>'номера продуктов'!O430</f>
        <v>1456</v>
      </c>
      <c r="P430" s="8" t="str">
        <f>'номера продуктов'!P430</f>
        <v>PTPL(i)8</v>
      </c>
      <c r="Q430" s="8">
        <f>'номера продуктов'!Q430</f>
        <v>8</v>
      </c>
      <c r="R430" s="11">
        <f>'номера продуктов'!R430</f>
        <v>1977</v>
      </c>
      <c r="S430" s="8" t="str">
        <f>'номера продуктов'!S430</f>
        <v>8+1</v>
      </c>
      <c r="T430" s="8">
        <f>'номера продуктов'!T430</f>
        <v>552</v>
      </c>
      <c r="U430" s="14" t="str">
        <f>'номера продуктов'!U430</f>
        <v>стрепповка</v>
      </c>
      <c r="V430" s="8">
        <f>'номера продуктов'!V430</f>
        <v>0</v>
      </c>
      <c r="W430" s="8">
        <f>'номера продуктов'!W430</f>
        <v>0</v>
      </c>
      <c r="X430" s="8">
        <f>'номера продуктов'!X430</f>
        <v>1</v>
      </c>
      <c r="Y430" s="8">
        <f>'номера продуктов'!Y430</f>
        <v>8</v>
      </c>
      <c r="Z430" s="8">
        <f>'номера продуктов'!Z430</f>
        <v>0</v>
      </c>
      <c r="AA430" s="8">
        <f>'номера продуктов'!AA430</f>
        <v>0</v>
      </c>
      <c r="AB430" s="8">
        <f>'номера продуктов'!AB430</f>
        <v>0</v>
      </c>
      <c r="AC430" s="8" t="str">
        <f>'номера продуктов'!AC430</f>
        <v>Бутылка стеклянная</v>
      </c>
      <c r="AD430" s="137">
        <f>'номера продуктов'!AD430</f>
        <v>0</v>
      </c>
      <c r="AE430" s="8">
        <f>'номера продуктов'!AE430</f>
        <v>0</v>
      </c>
      <c r="AF430" s="8" t="str">
        <f>'номера продуктов'!AF430</f>
        <v>ГОСТ 32131-2013</v>
      </c>
      <c r="AG430" s="8" t="str">
        <f>'номера продуктов'!AG430</f>
        <v>СТО 99982965-001-2008 с изменениями №1,2,3,4,5,6 от июля 2014г.</v>
      </c>
      <c r="AH430" s="13">
        <f>'номера продуктов'!AH430</f>
        <v>0</v>
      </c>
    </row>
    <row r="431" spans="1:34" ht="12.75" customHeight="1" x14ac:dyDescent="0.2">
      <c r="A431" s="8">
        <f>'номера продуктов'!A431</f>
        <v>430</v>
      </c>
      <c r="B431" s="8">
        <f>'номера продуктов'!B431</f>
        <v>23</v>
      </c>
      <c r="C431" s="14" t="str">
        <f>'номера продуктов'!C431</f>
        <v>Мин.Вода</v>
      </c>
      <c r="D431" s="14" t="str">
        <f>'номера продуктов'!D431</f>
        <v>Акваника</v>
      </c>
      <c r="E431" s="8" t="str">
        <f>'номера продуктов'!E431</f>
        <v>МСА-2-1000-Акваника (Мингаз)</v>
      </c>
      <c r="F431" s="56">
        <f>'номера продуктов'!F431</f>
        <v>201399</v>
      </c>
      <c r="G431" s="8">
        <f>'номера продуктов'!G431</f>
        <v>23100430</v>
      </c>
      <c r="H431" s="8">
        <f>'номера продуктов'!H431</f>
        <v>1000</v>
      </c>
      <c r="I431" s="14" t="str">
        <f>'номера продуктов'!I431</f>
        <v>1000 мл Акваника</v>
      </c>
      <c r="J431" s="8">
        <f>'номера продуктов'!J431</f>
        <v>201399</v>
      </c>
      <c r="K431" s="14" t="str">
        <f>'номера продуктов'!K431</f>
        <v>МСА-2-1000-Акваника (Мингаз)</v>
      </c>
      <c r="L431" s="8" t="str">
        <f>'номера продуктов'!L431</f>
        <v>NNPB</v>
      </c>
      <c r="M431" s="8">
        <f>'номера продуктов'!M431</f>
        <v>10</v>
      </c>
      <c r="N431" s="8">
        <f>'номера продуктов'!N431</f>
        <v>510</v>
      </c>
      <c r="O431" s="8">
        <f>'номера продуктов'!O431</f>
        <v>900</v>
      </c>
      <c r="P431" s="8" t="str">
        <f>'номера продуктов'!P431</f>
        <v>PTPL(i)6</v>
      </c>
      <c r="Q431" s="8">
        <f>'номера продуктов'!Q431</f>
        <v>6</v>
      </c>
      <c r="R431" s="11">
        <f>'номера продуктов'!R431</f>
        <v>1911</v>
      </c>
      <c r="S431" s="8" t="str">
        <f>'номера продуктов'!S431</f>
        <v>6+1</v>
      </c>
      <c r="T431" s="8">
        <f>'номера продуктов'!T431</f>
        <v>489</v>
      </c>
      <c r="U431" s="14" t="str">
        <f>'номера продуктов'!U431</f>
        <v>стрепповка</v>
      </c>
      <c r="V431" s="8">
        <f>'номера продуктов'!V431</f>
        <v>0</v>
      </c>
      <c r="W431" s="8">
        <f>'номера продуктов'!W431</f>
        <v>0</v>
      </c>
      <c r="X431" s="8">
        <f>'номера продуктов'!X431</f>
        <v>1</v>
      </c>
      <c r="Y431" s="8">
        <f>'номера продуктов'!Y431</f>
        <v>6</v>
      </c>
      <c r="Z431" s="8">
        <f>'номера продуктов'!Z431</f>
        <v>0</v>
      </c>
      <c r="AA431" s="8">
        <f>'номера продуктов'!AA431</f>
        <v>0</v>
      </c>
      <c r="AB431" s="8">
        <f>'номера продуктов'!AB431</f>
        <v>0</v>
      </c>
      <c r="AC431" s="8" t="str">
        <f>'номера продуктов'!AC431</f>
        <v>Бутылка стеклянная</v>
      </c>
      <c r="AD431" s="137">
        <f>'номера продуктов'!AD431</f>
        <v>0</v>
      </c>
      <c r="AE431" s="8">
        <f>'номера продуктов'!AE431</f>
        <v>0</v>
      </c>
      <c r="AF431" s="8" t="str">
        <f>'номера продуктов'!AF431</f>
        <v>ГОСТ 32131-2013</v>
      </c>
      <c r="AG431" s="8" t="str">
        <f>'номера продуктов'!AG431</f>
        <v>СТО 99982965-001-2008 с изменениями №1,2,3,4,5,6 от июля 2014г.</v>
      </c>
      <c r="AH431" s="13">
        <f>'номера продуктов'!AH431</f>
        <v>0</v>
      </c>
    </row>
    <row r="432" spans="1:34" s="15" customFormat="1" x14ac:dyDescent="0.2">
      <c r="A432" s="8">
        <f>'номера продуктов'!A432</f>
        <v>431</v>
      </c>
      <c r="B432" s="8">
        <f>'номера продуктов'!B432</f>
        <v>14</v>
      </c>
      <c r="C432" s="14" t="str">
        <f>'номера продуктов'!C432</f>
        <v>Пиво</v>
      </c>
      <c r="D432" s="14" t="str">
        <f>'номера продуктов'!D432</f>
        <v>ИнБев</v>
      </c>
      <c r="E432" s="8" t="str">
        <f>'номера продуктов'!E432</f>
        <v>ВКП-4-500-Korona</v>
      </c>
      <c r="F432" s="56">
        <f>'номера продуктов'!F432</f>
        <v>121050</v>
      </c>
      <c r="G432" s="8">
        <f>'номера продуктов'!G432</f>
        <v>14300431</v>
      </c>
      <c r="H432" s="8">
        <f>'номера продуктов'!H432</f>
        <v>500</v>
      </c>
      <c r="I432" s="14" t="str">
        <f>'номера продуктов'!I432</f>
        <v>500 мл Корона</v>
      </c>
      <c r="J432" s="8">
        <f>'номера продуктов'!J432</f>
        <v>121050</v>
      </c>
      <c r="K432" s="14" t="str">
        <f>'номера продуктов'!K432</f>
        <v>ВКП-4-500-Korona</v>
      </c>
      <c r="L432" s="8" t="str">
        <f>'номера продуктов'!L432</f>
        <v>NNPB</v>
      </c>
      <c r="M432" s="8">
        <f>'номера продуктов'!M432</f>
        <v>30</v>
      </c>
      <c r="N432" s="8">
        <f>'номера продуктов'!N432</f>
        <v>290</v>
      </c>
      <c r="O432" s="8">
        <f>'номера продуктов'!O432</f>
        <v>1848</v>
      </c>
      <c r="P432" s="8" t="str">
        <f>'номера продуктов'!P432</f>
        <v>PTPL(i)7</v>
      </c>
      <c r="Q432" s="8">
        <f>'номера продуктов'!Q432</f>
        <v>7</v>
      </c>
      <c r="R432" s="11">
        <f>'номера продуктов'!R432</f>
        <v>2060</v>
      </c>
      <c r="S432" s="8" t="str">
        <f>'номера продуктов'!S432</f>
        <v>1+7+1</v>
      </c>
      <c r="T432" s="8">
        <f>'номера продуктов'!T432</f>
        <v>0</v>
      </c>
      <c r="U432" s="14" t="str">
        <f>'номера продуктов'!U432</f>
        <v>стрепповка</v>
      </c>
      <c r="V432" s="8">
        <f>'номера продуктов'!V432</f>
        <v>0</v>
      </c>
      <c r="W432" s="8">
        <f>'номера продуктов'!W432</f>
        <v>0</v>
      </c>
      <c r="X432" s="8">
        <f>'номера продуктов'!X432</f>
        <v>1</v>
      </c>
      <c r="Y432" s="8">
        <f>'номера продуктов'!Y432</f>
        <v>7</v>
      </c>
      <c r="Z432" s="8">
        <f>'номера продуктов'!Z432</f>
        <v>0</v>
      </c>
      <c r="AA432" s="8">
        <f>'номера продуктов'!AA432</f>
        <v>0</v>
      </c>
      <c r="AB432" s="8">
        <f>'номера продуктов'!AB432</f>
        <v>0</v>
      </c>
      <c r="AC432" s="8" t="str">
        <f>'номера продуктов'!AC432</f>
        <v>Бутылка стеклянная</v>
      </c>
      <c r="AD432" s="137">
        <f>'номера продуктов'!AD432</f>
        <v>0</v>
      </c>
      <c r="AE432" s="8">
        <f>'номера продуктов'!AE432</f>
        <v>0</v>
      </c>
      <c r="AF432" s="8" t="str">
        <f>'номера продуктов'!AF432</f>
        <v>ГОСТ 32131-2013</v>
      </c>
      <c r="AG432" s="8" t="str">
        <f>'номера продуктов'!AG432</f>
        <v>СТО 99982965-001-2008 с изменениями №1,2,3,4,5,6 от июля 2014г.</v>
      </c>
      <c r="AH432" s="13">
        <f>'номера продуктов'!AH432</f>
        <v>0</v>
      </c>
    </row>
    <row r="433" spans="1:34" s="16" customFormat="1" x14ac:dyDescent="0.2">
      <c r="A433" s="8">
        <f>'номера продуктов'!A433</f>
        <v>432</v>
      </c>
      <c r="B433" s="8">
        <f>'номера продуктов'!B433</f>
        <v>21</v>
      </c>
      <c r="C433" s="14" t="str">
        <f>'номера продуктов'!C433</f>
        <v>Б/а напитки</v>
      </c>
      <c r="D433" s="14" t="str">
        <f>'номера продуктов'!D433</f>
        <v>Актастан</v>
      </c>
      <c r="E433" s="8" t="str">
        <f>'номера продуктов'!E433</f>
        <v>КПНв-250-Тассай</v>
      </c>
      <c r="F433" s="56">
        <f>'номера продуктов'!F433</f>
        <v>201425</v>
      </c>
      <c r="G433" s="8">
        <f>'номера продуктов'!G433</f>
        <v>21100432</v>
      </c>
      <c r="H433" s="8">
        <f>'номера продуктов'!H433</f>
        <v>250</v>
      </c>
      <c r="I433" s="14" t="str">
        <f>'номера продуктов'!I433</f>
        <v>250 мл Тассай</v>
      </c>
      <c r="J433" s="8">
        <f>'номера продуктов'!J433</f>
        <v>201425</v>
      </c>
      <c r="K433" s="14" t="str">
        <f>'номера продуктов'!K433</f>
        <v>КПНв-250-Тассай</v>
      </c>
      <c r="L433" s="8" t="str">
        <f>'номера продуктов'!L433</f>
        <v>BB</v>
      </c>
      <c r="M433" s="8">
        <f>'номера продуктов'!M433</f>
        <v>10</v>
      </c>
      <c r="N433" s="8">
        <f>'номера продуктов'!N433</f>
        <v>200</v>
      </c>
      <c r="O433" s="8">
        <f>'номера продуктов'!O433</f>
        <v>3800</v>
      </c>
      <c r="P433" s="8" t="str">
        <f>'номера продуктов'!P433</f>
        <v>CTUP(i)10</v>
      </c>
      <c r="Q433" s="8">
        <f>'номера продуктов'!Q433</f>
        <v>10</v>
      </c>
      <c r="R433" s="11">
        <f>'номера продуктов'!R433</f>
        <v>1935</v>
      </c>
      <c r="S433" s="8">
        <f>'номера продуктов'!S433</f>
        <v>11</v>
      </c>
      <c r="T433" s="8">
        <f>'номера продуктов'!T433</f>
        <v>0</v>
      </c>
      <c r="U433" s="14" t="str">
        <f>'номера продуктов'!U433</f>
        <v>двойная т/у пленка</v>
      </c>
      <c r="V433" s="8">
        <f>'номера продуктов'!V433</f>
        <v>0</v>
      </c>
      <c r="W433" s="8">
        <f>'номера продуктов'!W433</f>
        <v>0</v>
      </c>
      <c r="X433" s="8">
        <f>'номера продуктов'!X433</f>
        <v>0</v>
      </c>
      <c r="Y433" s="8">
        <f>'номера продуктов'!Y433</f>
        <v>0</v>
      </c>
      <c r="Z433" s="8">
        <f>'номера продуктов'!Z433</f>
        <v>11</v>
      </c>
      <c r="AA433" s="8">
        <f>'номера продуктов'!AA433</f>
        <v>0</v>
      </c>
      <c r="AB433" s="8">
        <f>'номера продуктов'!AB433</f>
        <v>0</v>
      </c>
      <c r="AC433" s="8" t="str">
        <f>'номера продуктов'!AC433</f>
        <v>Бутылка стеклянная</v>
      </c>
      <c r="AD433" s="137">
        <f>'номера продуктов'!AD433</f>
        <v>0</v>
      </c>
      <c r="AE433" s="8">
        <f>'номера продуктов'!AE433</f>
        <v>0</v>
      </c>
      <c r="AF433" s="8" t="str">
        <f>'номера продуктов'!AF433</f>
        <v>ГОСТ 32131-2013</v>
      </c>
      <c r="AG433" s="8" t="str">
        <f>'номера продуктов'!AG433</f>
        <v>СТО 99982965-001-2008 с изменениями №1,2,3,4,5,6 от июля 2014г.</v>
      </c>
      <c r="AH433" s="13">
        <f>'номера продуктов'!AH433</f>
        <v>0</v>
      </c>
    </row>
    <row r="434" spans="1:34" s="15" customFormat="1" x14ac:dyDescent="0.2">
      <c r="A434" s="8">
        <f>'номера продуктов'!A434</f>
        <v>433</v>
      </c>
      <c r="B434" s="8">
        <f>'номера продуктов'!B434</f>
        <v>14</v>
      </c>
      <c r="C434" s="14" t="str">
        <f>'номера продуктов'!C434</f>
        <v>Пиво</v>
      </c>
      <c r="D434" s="14" t="str">
        <f>'номера продуктов'!D434</f>
        <v>Трехсосенский</v>
      </c>
      <c r="E434" s="8" t="str">
        <f>'номера продуктов'!E434</f>
        <v>ВКП-1-500-Бочонок</v>
      </c>
      <c r="F434" s="56">
        <f>'номера продуктов'!F434</f>
        <v>133950</v>
      </c>
      <c r="G434" s="8">
        <f>'номера продуктов'!G434</f>
        <v>14300433</v>
      </c>
      <c r="H434" s="8">
        <f>'номера продуктов'!H434</f>
        <v>500</v>
      </c>
      <c r="I434" s="14" t="str">
        <f>'номера продуктов'!I434</f>
        <v>500 мл Бочонок</v>
      </c>
      <c r="J434" s="8">
        <f>'номера продуктов'!J434</f>
        <v>133950</v>
      </c>
      <c r="K434" s="14" t="str">
        <f>'номера продуктов'!K434</f>
        <v>ВКП-1-500-Бочонок</v>
      </c>
      <c r="L434" s="8" t="str">
        <f>'номера продуктов'!L434</f>
        <v>NNPB</v>
      </c>
      <c r="M434" s="8">
        <f>'номера продуктов'!M434</f>
        <v>30</v>
      </c>
      <c r="N434" s="8">
        <f>'номера продуктов'!N434</f>
        <v>300</v>
      </c>
      <c r="O434" s="8">
        <f>'номера продуктов'!O434</f>
        <v>1760</v>
      </c>
      <c r="P434" s="8" t="str">
        <f>'номера продуктов'!P434</f>
        <v>PTPL(i)10</v>
      </c>
      <c r="Q434" s="8">
        <f>'номера продуктов'!Q434</f>
        <v>10</v>
      </c>
      <c r="R434" s="11">
        <f>'номера продуктов'!R434</f>
        <v>2079</v>
      </c>
      <c r="S434" s="8" t="str">
        <f>'номера продуктов'!S434</f>
        <v>10+1</v>
      </c>
      <c r="T434" s="8">
        <f>'номера продуктов'!T434</f>
        <v>566</v>
      </c>
      <c r="U434" s="14">
        <f>'номера продуктов'!U434</f>
        <v>0</v>
      </c>
      <c r="V434" s="8">
        <f>'номера продуктов'!V434</f>
        <v>0</v>
      </c>
      <c r="W434" s="8">
        <f>'номера продуктов'!W434</f>
        <v>0</v>
      </c>
      <c r="X434" s="8">
        <f>'номера продуктов'!X434</f>
        <v>1</v>
      </c>
      <c r="Y434" s="8">
        <f>'номера продуктов'!Y434</f>
        <v>10</v>
      </c>
      <c r="Z434" s="8">
        <f>'номера продуктов'!Z434</f>
        <v>0</v>
      </c>
      <c r="AA434" s="8">
        <f>'номера продуктов'!AA434</f>
        <v>0</v>
      </c>
      <c r="AB434" s="8">
        <f>'номера продуктов'!AB434</f>
        <v>0</v>
      </c>
      <c r="AC434" s="8" t="str">
        <f>'номера продуктов'!AC434</f>
        <v>Бутылка стеклянная</v>
      </c>
      <c r="AD434" s="137">
        <f>'номера продуктов'!AD434</f>
        <v>0</v>
      </c>
      <c r="AE434" s="8">
        <f>'номера продуктов'!AE434</f>
        <v>0</v>
      </c>
      <c r="AF434" s="8" t="str">
        <f>'номера продуктов'!AF434</f>
        <v>ГОСТ 32131-2013</v>
      </c>
      <c r="AG434" s="8" t="str">
        <f>'номера продуктов'!AG434</f>
        <v>СТО 99982965-001-2008 с изменениями №1,2,3,4,5,6 от июля 2014г.</v>
      </c>
      <c r="AH434" s="13">
        <f>'номера продуктов'!AH434</f>
        <v>0</v>
      </c>
    </row>
    <row r="435" spans="1:34" x14ac:dyDescent="0.2">
      <c r="A435" s="8">
        <f>'номера продуктов'!A435</f>
        <v>434</v>
      </c>
      <c r="B435" s="8">
        <f>'номера продуктов'!B435</f>
        <v>14</v>
      </c>
      <c r="C435" s="14" t="str">
        <f>'номера продуктов'!C435</f>
        <v>Пиво</v>
      </c>
      <c r="D435" s="14" t="str">
        <f>'номера продуктов'!D435</f>
        <v>Карлсберг Казахстан</v>
      </c>
      <c r="E435" s="8" t="str">
        <f>'номера продуктов'!E435</f>
        <v>КПН-2-500-Премиум/Лонг Нек</v>
      </c>
      <c r="F435" s="56">
        <f>'номера продуктов'!F435</f>
        <v>110050</v>
      </c>
      <c r="G435" s="8">
        <f>'номера продуктов'!G435</f>
        <v>14200434</v>
      </c>
      <c r="H435" s="8">
        <f>'номера продуктов'!H435</f>
        <v>500</v>
      </c>
      <c r="I435" s="14" t="str">
        <f>'номера продуктов'!I435</f>
        <v>500 мл Лонг Нек</v>
      </c>
      <c r="J435" s="8">
        <f>'номера продуктов'!J435</f>
        <v>110050</v>
      </c>
      <c r="K435" s="14" t="str">
        <f>'номера продуктов'!K435</f>
        <v>КПН-2-500-Премиум/Лонг Нек</v>
      </c>
      <c r="L435" s="8" t="str">
        <f>'номера продуктов'!L435</f>
        <v>BB</v>
      </c>
      <c r="M435" s="8">
        <f>'номера продуктов'!M435</f>
        <v>20</v>
      </c>
      <c r="N435" s="8">
        <f>'номера продуктов'!N435</f>
        <v>355</v>
      </c>
      <c r="O435" s="8">
        <f>'номера продуктов'!O435</f>
        <v>1120</v>
      </c>
      <c r="P435" s="8" t="str">
        <f>'номера продуктов'!P435</f>
        <v>CTPL(i)4</v>
      </c>
      <c r="Q435" s="8">
        <f>'номера продуктов'!Q435</f>
        <v>4</v>
      </c>
      <c r="R435" s="11">
        <f>'номера продуктов'!R435</f>
        <v>1270</v>
      </c>
      <c r="S435" s="8" t="str">
        <f>'номера продуктов'!S435</f>
        <v>4+1</v>
      </c>
      <c r="T435" s="8">
        <f>'номера продуктов'!T435</f>
        <v>0</v>
      </c>
      <c r="U435" s="14">
        <f>'номера продуктов'!U435</f>
        <v>0</v>
      </c>
      <c r="V435" s="8">
        <f>'номера продуктов'!V435</f>
        <v>0</v>
      </c>
      <c r="W435" s="8">
        <f>'номера продуктов'!W435</f>
        <v>0</v>
      </c>
      <c r="X435" s="8">
        <f>'номера продуктов'!X435</f>
        <v>0</v>
      </c>
      <c r="Y435" s="8">
        <f>'номера продуктов'!Y435</f>
        <v>4</v>
      </c>
      <c r="Z435" s="8">
        <f>'номера продуктов'!Z435</f>
        <v>1</v>
      </c>
      <c r="AA435" s="8">
        <f>'номера продуктов'!AA435</f>
        <v>0</v>
      </c>
      <c r="AB435" s="8">
        <f>'номера продуктов'!AB435</f>
        <v>0</v>
      </c>
      <c r="AC435" s="8" t="str">
        <f>'номера продуктов'!AC435</f>
        <v>Бутылка стеклянная</v>
      </c>
      <c r="AD435" s="137">
        <f>'номера продуктов'!AD435</f>
        <v>0</v>
      </c>
      <c r="AE435" s="8">
        <f>'номера продуктов'!AE435</f>
        <v>0</v>
      </c>
      <c r="AF435" s="8" t="str">
        <f>'номера продуктов'!AF435</f>
        <v>ГОСТ 32131-2013</v>
      </c>
      <c r="AG435" s="8" t="str">
        <f>'номера продуктов'!AG435</f>
        <v>СТО 99982965-001-2008 с изменениями №1,2,3,4,5,6 от июля 2014г.</v>
      </c>
      <c r="AH435" s="13">
        <f>'номера продуктов'!AH435</f>
        <v>0</v>
      </c>
    </row>
    <row r="436" spans="1:34" x14ac:dyDescent="0.2">
      <c r="A436" s="8">
        <f>'номера продуктов'!A436</f>
        <v>435</v>
      </c>
      <c r="B436" s="8">
        <f>'номера продуктов'!B436</f>
        <v>14</v>
      </c>
      <c r="C436" s="14" t="str">
        <f>'номера продуктов'!C436</f>
        <v>Пиво</v>
      </c>
      <c r="D436" s="14" t="str">
        <f>'номера продуктов'!D436</f>
        <v>Балтика</v>
      </c>
      <c r="E436" s="8" t="str">
        <f>'номера продуктов'!E436</f>
        <v>КПН-2-500-Туборг 3G</v>
      </c>
      <c r="F436" s="56">
        <f>'номера продуктов'!F436</f>
        <v>114650</v>
      </c>
      <c r="G436" s="8">
        <f>'номера продуктов'!G436</f>
        <v>14200435</v>
      </c>
      <c r="H436" s="8">
        <f>'номера продуктов'!H436</f>
        <v>500</v>
      </c>
      <c r="I436" s="14" t="str">
        <f>'номера продуктов'!I436</f>
        <v>500 мл Туборг 3G</v>
      </c>
      <c r="J436" s="8">
        <f>'номера продуктов'!J436</f>
        <v>114650</v>
      </c>
      <c r="K436" s="14" t="str">
        <f>'номера продуктов'!K436</f>
        <v>КПН-2-500-Туборг 3G</v>
      </c>
      <c r="L436" s="8" t="str">
        <f>'номера продуктов'!L436</f>
        <v>BB</v>
      </c>
      <c r="M436" s="8">
        <f>'номера продуктов'!M436</f>
        <v>20</v>
      </c>
      <c r="N436" s="8">
        <f>'номера продуктов'!N436</f>
        <v>335</v>
      </c>
      <c r="O436" s="8">
        <f>'номера продуктов'!O436</f>
        <v>1120</v>
      </c>
      <c r="P436" s="8" t="str">
        <f>'номера продуктов'!P436</f>
        <v>CTUP(i)4</v>
      </c>
      <c r="Q436" s="8">
        <f>'номера продуктов'!Q436</f>
        <v>4</v>
      </c>
      <c r="R436" s="11">
        <f>'номера продуктов'!R436</f>
        <v>1235</v>
      </c>
      <c r="S436" s="8">
        <f>'номера продуктов'!S436</f>
        <v>5</v>
      </c>
      <c r="T436" s="8">
        <f>'номера продуктов'!T436</f>
        <v>415</v>
      </c>
      <c r="U436" s="14">
        <f>'номера продуктов'!U436</f>
        <v>0</v>
      </c>
      <c r="V436" s="8">
        <f>'номера продуктов'!V436</f>
        <v>0</v>
      </c>
      <c r="W436" s="8">
        <f>'номера продуктов'!W436</f>
        <v>0</v>
      </c>
      <c r="X436" s="8">
        <f>'номера продуктов'!X436</f>
        <v>0</v>
      </c>
      <c r="Y436" s="8">
        <f>'номера продуктов'!Y436</f>
        <v>0</v>
      </c>
      <c r="Z436" s="8">
        <f>'номера продуктов'!Z436</f>
        <v>5</v>
      </c>
      <c r="AA436" s="8">
        <f>'номера продуктов'!AA436</f>
        <v>0</v>
      </c>
      <c r="AB436" s="8">
        <f>'номера продуктов'!AB436</f>
        <v>0</v>
      </c>
      <c r="AC436" s="8" t="str">
        <f>'номера продуктов'!AC436</f>
        <v>Бутылка стеклянная</v>
      </c>
      <c r="AD436" s="137">
        <f>'номера продуктов'!AD436</f>
        <v>0</v>
      </c>
      <c r="AE436" s="8">
        <f>'номера продуктов'!AE436</f>
        <v>0</v>
      </c>
      <c r="AF436" s="8" t="str">
        <f>'номера продуктов'!AF436</f>
        <v>ГОСТ 32131-2013</v>
      </c>
      <c r="AG436" s="8" t="str">
        <f>'номера продуктов'!AG436</f>
        <v>СТО 99982965-001-2008 с изменениями №1,2,3,4,5,6 от июля 2014г.</v>
      </c>
      <c r="AH436" s="13">
        <f>'номера продуктов'!AH436</f>
        <v>0</v>
      </c>
    </row>
    <row r="437" spans="1:34" x14ac:dyDescent="0.2">
      <c r="A437" s="8">
        <f>'номера продуктов'!A437</f>
        <v>436</v>
      </c>
      <c r="B437" s="8">
        <f>'номера продуктов'!B437</f>
        <v>14</v>
      </c>
      <c r="C437" s="14" t="str">
        <f>'номера продуктов'!C437</f>
        <v>Пиво</v>
      </c>
      <c r="D437" s="14" t="str">
        <f>'номера продуктов'!D437</f>
        <v>Балтика</v>
      </c>
      <c r="E437" s="8" t="str">
        <f>'номера продуктов'!E437</f>
        <v>КПН-2-500-Туборг 3G</v>
      </c>
      <c r="F437" s="56">
        <f>'номера продуктов'!F437</f>
        <v>114650</v>
      </c>
      <c r="G437" s="8">
        <f>'номера продуктов'!G437</f>
        <v>14200436</v>
      </c>
      <c r="H437" s="8">
        <f>'номера продуктов'!H437</f>
        <v>500</v>
      </c>
      <c r="I437" s="14" t="str">
        <f>'номера продуктов'!I437</f>
        <v>500 мл Туборг 3G</v>
      </c>
      <c r="J437" s="8">
        <f>'номера продуктов'!J437</f>
        <v>114650</v>
      </c>
      <c r="K437" s="14" t="str">
        <f>'номера продуктов'!K437</f>
        <v>КПН-2-500-Туборг 3G</v>
      </c>
      <c r="L437" s="8" t="str">
        <f>'номера продуктов'!L437</f>
        <v>BB</v>
      </c>
      <c r="M437" s="8">
        <f>'номера продуктов'!M437</f>
        <v>20</v>
      </c>
      <c r="N437" s="8">
        <f>'номера продуктов'!N437</f>
        <v>335</v>
      </c>
      <c r="O437" s="8">
        <f>'номера продуктов'!O437</f>
        <v>1960</v>
      </c>
      <c r="P437" s="8" t="str">
        <f>'номера продуктов'!P437</f>
        <v>CTUP(i)7</v>
      </c>
      <c r="Q437" s="8">
        <f>'номера продуктов'!Q437</f>
        <v>7</v>
      </c>
      <c r="R437" s="11">
        <f>'номера продуктов'!R437</f>
        <v>2002</v>
      </c>
      <c r="S437" s="8">
        <f>'номера продуктов'!S437</f>
        <v>8</v>
      </c>
      <c r="T437" s="8">
        <f>'номера продуктов'!T437</f>
        <v>705</v>
      </c>
      <c r="U437" s="14">
        <f>'номера продуктов'!U437</f>
        <v>0</v>
      </c>
      <c r="V437" s="8">
        <f>'номера продуктов'!V437</f>
        <v>0</v>
      </c>
      <c r="W437" s="8">
        <f>'номера продуктов'!W437</f>
        <v>0</v>
      </c>
      <c r="X437" s="8">
        <f>'номера продуктов'!X437</f>
        <v>0</v>
      </c>
      <c r="Y437" s="8">
        <f>'номера продуктов'!Y437</f>
        <v>0</v>
      </c>
      <c r="Z437" s="8">
        <f>'номера продуктов'!Z437</f>
        <v>8</v>
      </c>
      <c r="AA437" s="8">
        <f>'номера продуктов'!AA437</f>
        <v>0</v>
      </c>
      <c r="AB437" s="8">
        <f>'номера продуктов'!AB437</f>
        <v>0</v>
      </c>
      <c r="AC437" s="8" t="str">
        <f>'номера продуктов'!AC437</f>
        <v>Бутылка стеклянная</v>
      </c>
      <c r="AD437" s="137">
        <f>'номера продуктов'!AD437</f>
        <v>0</v>
      </c>
      <c r="AE437" s="8">
        <f>'номера продуктов'!AE437</f>
        <v>0</v>
      </c>
      <c r="AF437" s="8" t="str">
        <f>'номера продуктов'!AF437</f>
        <v>ГОСТ 32131-2013</v>
      </c>
      <c r="AG437" s="8" t="str">
        <f>'номера продуктов'!AG437</f>
        <v>СТО 99982965-001-2008 с изменениями №1,2,3,4,5,6 от июля 2014г.</v>
      </c>
      <c r="AH437" s="13">
        <f>'номера продуктов'!AH437</f>
        <v>0</v>
      </c>
    </row>
    <row r="438" spans="1:34" s="16" customFormat="1" x14ac:dyDescent="0.2">
      <c r="A438" s="8">
        <f>'номера продуктов'!A438</f>
        <v>437</v>
      </c>
      <c r="B438" s="8">
        <f>'номера продуктов'!B438</f>
        <v>11</v>
      </c>
      <c r="C438" s="14" t="str">
        <f>'номера продуктов'!C438</f>
        <v>Крепкий алкоголь</v>
      </c>
      <c r="D438" s="14" t="str">
        <f>'номера продуктов'!D438</f>
        <v>Саранский ЛВЗ</v>
      </c>
      <c r="E438" s="8" t="str">
        <f>'номера продуктов'!E438</f>
        <v>КПМ-24спец-500-Иней-б/г</v>
      </c>
      <c r="F438" s="56">
        <f>'номера продуктов'!F438</f>
        <v>134050</v>
      </c>
      <c r="G438" s="8">
        <f>'номера продуктов'!G438</f>
        <v>11100437</v>
      </c>
      <c r="H438" s="8">
        <f>'номера продуктов'!H438</f>
        <v>500</v>
      </c>
      <c r="I438" s="14" t="str">
        <f>'номера продуктов'!I438</f>
        <v>500 мл Иней</v>
      </c>
      <c r="J438" s="8">
        <f>'номера продуктов'!J438</f>
        <v>134050</v>
      </c>
      <c r="K438" s="14" t="str">
        <f>'номера продуктов'!K438</f>
        <v>КПМ-24спец-500-Иней-б/г</v>
      </c>
      <c r="L438" s="8" t="str">
        <f>'номера продуктов'!L438</f>
        <v>BB</v>
      </c>
      <c r="M438" s="8">
        <f>'номера продуктов'!M438</f>
        <v>10</v>
      </c>
      <c r="N438" s="8">
        <f>'номера продуктов'!N438</f>
        <v>420</v>
      </c>
      <c r="O438" s="8">
        <f>'номера продуктов'!O438</f>
        <v>1620</v>
      </c>
      <c r="P438" s="8" t="str">
        <f>'номера продуктов'!P438</f>
        <v>CTUP(i)6</v>
      </c>
      <c r="Q438" s="8">
        <f>'номера продуктов'!Q438</f>
        <v>6</v>
      </c>
      <c r="R438" s="11">
        <f>'номера продуктов'!R438</f>
        <v>1892</v>
      </c>
      <c r="S438" s="8">
        <f>'номера продуктов'!S438</f>
        <v>7</v>
      </c>
      <c r="T438" s="8">
        <f>'номера продуктов'!T438</f>
        <v>710</v>
      </c>
      <c r="U438" s="14">
        <f>'номера продуктов'!U438</f>
        <v>0</v>
      </c>
      <c r="V438" s="8">
        <f>'номера продуктов'!V438</f>
        <v>0</v>
      </c>
      <c r="W438" s="8">
        <f>'номера продуктов'!W438</f>
        <v>0</v>
      </c>
      <c r="X438" s="8">
        <f>'номера продуктов'!X438</f>
        <v>0</v>
      </c>
      <c r="Y438" s="8">
        <f>'номера продуктов'!Y438</f>
        <v>0</v>
      </c>
      <c r="Z438" s="8">
        <f>'номера продуктов'!Z438</f>
        <v>7</v>
      </c>
      <c r="AA438" s="8">
        <f>'номера продуктов'!AA438</f>
        <v>0</v>
      </c>
      <c r="AB438" s="8">
        <f>'номера продуктов'!AB438</f>
        <v>0</v>
      </c>
      <c r="AC438" s="8" t="str">
        <f>'номера продуктов'!AC438</f>
        <v>Бутылка стеклянная</v>
      </c>
      <c r="AD438" s="137">
        <f>'номера продуктов'!AD438</f>
        <v>0</v>
      </c>
      <c r="AE438" s="8">
        <f>'номера продуктов'!AE438</f>
        <v>0</v>
      </c>
      <c r="AF438" s="8" t="str">
        <f>'номера продуктов'!AF438</f>
        <v>ГОСТ 32131-2013</v>
      </c>
      <c r="AG438" s="8" t="str">
        <f>'номера продуктов'!AG438</f>
        <v>СТО 99982965-001-2008 с изменениями №1,2,3,4,5,6 от июля 2014г.</v>
      </c>
      <c r="AH438" s="13">
        <f>'номера продуктов'!AH438</f>
        <v>0</v>
      </c>
    </row>
    <row r="439" spans="1:34" s="16" customFormat="1" x14ac:dyDescent="0.2">
      <c r="A439" s="8">
        <f>'номера продуктов'!A439</f>
        <v>438</v>
      </c>
      <c r="B439" s="8">
        <f>'номера продуктов'!B439</f>
        <v>14</v>
      </c>
      <c r="C439" s="14" t="str">
        <f>'номера продуктов'!C439</f>
        <v>Пиво</v>
      </c>
      <c r="D439" s="14" t="str">
        <f>'номера продуктов'!D439</f>
        <v>Самко</v>
      </c>
      <c r="E439" s="8" t="str">
        <f>'номера продуктов'!E439</f>
        <v>ВКП-2-500-Samсo</v>
      </c>
      <c r="F439" s="56">
        <f>'номера продуктов'!F439</f>
        <v>125950</v>
      </c>
      <c r="G439" s="8">
        <f>'номера продуктов'!G439</f>
        <v>14200438</v>
      </c>
      <c r="H439" s="8">
        <f>'номера продуктов'!H439</f>
        <v>500</v>
      </c>
      <c r="I439" s="14" t="str">
        <f>'номера продуктов'!I439</f>
        <v>500 мл Samco</v>
      </c>
      <c r="J439" s="8">
        <f>'номера продуктов'!J439</f>
        <v>125950</v>
      </c>
      <c r="K439" s="14" t="str">
        <f>'номера продуктов'!K439</f>
        <v>ВКП-2-500-Samсo</v>
      </c>
      <c r="L439" s="8" t="str">
        <f>'номера продуктов'!L439</f>
        <v>NNPB</v>
      </c>
      <c r="M439" s="8">
        <f>'номера продуктов'!M439</f>
        <v>20</v>
      </c>
      <c r="N439" s="8">
        <f>'номера продуктов'!N439</f>
        <v>280</v>
      </c>
      <c r="O439" s="8">
        <f>'номера продуктов'!O439</f>
        <v>2023</v>
      </c>
      <c r="P439" s="8" t="str">
        <f>'номера продуктов'!P439</f>
        <v>CTIN(i)7</v>
      </c>
      <c r="Q439" s="8">
        <f>'номера продуктов'!Q439</f>
        <v>7</v>
      </c>
      <c r="R439" s="11">
        <f>'номера продуктов'!R439</f>
        <v>2000</v>
      </c>
      <c r="S439" s="8" t="str">
        <f>'номера продуктов'!S439</f>
        <v>7+1</v>
      </c>
      <c r="T439" s="8">
        <f>'номера продуктов'!T439</f>
        <v>604</v>
      </c>
      <c r="U439" s="14">
        <f>'номера продуктов'!U439</f>
        <v>0</v>
      </c>
      <c r="V439" s="8">
        <f>'номера продуктов'!V439</f>
        <v>0</v>
      </c>
      <c r="W439" s="8">
        <f>'номера продуктов'!W439</f>
        <v>0</v>
      </c>
      <c r="X439" s="8">
        <f>'номера продуктов'!X439</f>
        <v>0</v>
      </c>
      <c r="Y439" s="8">
        <f>'номера продуктов'!Y439</f>
        <v>0</v>
      </c>
      <c r="Z439" s="8">
        <f>'номера продуктов'!Z439</f>
        <v>7</v>
      </c>
      <c r="AA439" s="8">
        <f>'номера продуктов'!AA439</f>
        <v>1</v>
      </c>
      <c r="AB439" s="8">
        <f>'номера продуктов'!AB439</f>
        <v>0</v>
      </c>
      <c r="AC439" s="8" t="str">
        <f>'номера продуктов'!AC439</f>
        <v>Бутылка стеклянная</v>
      </c>
      <c r="AD439" s="137">
        <f>'номера продуктов'!AD439</f>
        <v>0</v>
      </c>
      <c r="AE439" s="8">
        <f>'номера продуктов'!AE439</f>
        <v>0</v>
      </c>
      <c r="AF439" s="8" t="str">
        <f>'номера продуктов'!AF439</f>
        <v>ГОСТ 32131-2013</v>
      </c>
      <c r="AG439" s="8" t="str">
        <f>'номера продуктов'!AG439</f>
        <v>СТО 99982965-001-2008 с изменениями №1,2,3,4,5,6 от июля 2014г.</v>
      </c>
      <c r="AH439" s="13">
        <f>'номера продуктов'!AH439</f>
        <v>0</v>
      </c>
    </row>
    <row r="440" spans="1:34" s="16" customFormat="1" x14ac:dyDescent="0.2">
      <c r="A440" s="8">
        <f>'номера продуктов'!A440</f>
        <v>439</v>
      </c>
      <c r="B440" s="8">
        <f>'номера продуктов'!B440</f>
        <v>14</v>
      </c>
      <c r="C440" s="14" t="str">
        <f>'номера продуктов'!C440</f>
        <v>Пиво</v>
      </c>
      <c r="D440" s="14" t="str">
        <f>'номера продуктов'!D440</f>
        <v>Самко</v>
      </c>
      <c r="E440" s="8" t="str">
        <f>'номера продуктов'!E440</f>
        <v>ВКП-2-500-Samсo</v>
      </c>
      <c r="F440" s="56">
        <f>'номера продуктов'!F440</f>
        <v>125950</v>
      </c>
      <c r="G440" s="8">
        <f>'номера продуктов'!G440</f>
        <v>14200439</v>
      </c>
      <c r="H440" s="8">
        <f>'номера продуктов'!H440</f>
        <v>500</v>
      </c>
      <c r="I440" s="14" t="str">
        <f>'номера продуктов'!I440</f>
        <v>500 мл Samco</v>
      </c>
      <c r="J440" s="8">
        <f>'номера продуктов'!J440</f>
        <v>125950</v>
      </c>
      <c r="K440" s="14" t="str">
        <f>'номера продуктов'!K440</f>
        <v>ВКП-2-500-Samсo</v>
      </c>
      <c r="L440" s="8" t="str">
        <f>'номера продуктов'!L440</f>
        <v>NNPB</v>
      </c>
      <c r="M440" s="8">
        <f>'номера продуктов'!M440</f>
        <v>20</v>
      </c>
      <c r="N440" s="8">
        <f>'номера продуктов'!N440</f>
        <v>280</v>
      </c>
      <c r="O440" s="8">
        <f>'номера продуктов'!O440</f>
        <v>2023</v>
      </c>
      <c r="P440" s="8" t="str">
        <f>'номера продуктов'!P440</f>
        <v>PTIN(i)7</v>
      </c>
      <c r="Q440" s="8">
        <f>'номера продуктов'!Q440</f>
        <v>7</v>
      </c>
      <c r="R440" s="11">
        <f>'номера продуктов'!R440</f>
        <v>2000</v>
      </c>
      <c r="S440" s="8" t="str">
        <f>'номера продуктов'!S440</f>
        <v>7+1</v>
      </c>
      <c r="T440" s="8">
        <f>'номера продуктов'!T440</f>
        <v>604</v>
      </c>
      <c r="U440" s="14">
        <f>'номера продуктов'!U440</f>
        <v>0</v>
      </c>
      <c r="V440" s="8">
        <f>'номера продуктов'!V440</f>
        <v>0</v>
      </c>
      <c r="W440" s="8">
        <f>'номера продуктов'!W440</f>
        <v>0</v>
      </c>
      <c r="X440" s="8">
        <f>'номера продуктов'!X440</f>
        <v>7</v>
      </c>
      <c r="Y440" s="8">
        <f>'номера продуктов'!Y440</f>
        <v>1</v>
      </c>
      <c r="Z440" s="8">
        <f>'номера продуктов'!Z440</f>
        <v>0</v>
      </c>
      <c r="AA440" s="8">
        <f>'номера продуктов'!AA440</f>
        <v>0</v>
      </c>
      <c r="AB440" s="8">
        <f>'номера продуктов'!AB440</f>
        <v>0</v>
      </c>
      <c r="AC440" s="8" t="str">
        <f>'номера продуктов'!AC440</f>
        <v>Бутылка стеклянная</v>
      </c>
      <c r="AD440" s="137">
        <f>'номера продуктов'!AD440</f>
        <v>0</v>
      </c>
      <c r="AE440" s="8">
        <f>'номера продуктов'!AE440</f>
        <v>0</v>
      </c>
      <c r="AF440" s="8" t="str">
        <f>'номера продуктов'!AF440</f>
        <v>ГОСТ 32131-2013</v>
      </c>
      <c r="AG440" s="8" t="str">
        <f>'номера продуктов'!AG440</f>
        <v>СТО 99982965-001-2008 с изменениями №1,2,3,4,5,6 от июля 2014г.</v>
      </c>
      <c r="AH440" s="13">
        <f>'номера продуктов'!AH440</f>
        <v>0</v>
      </c>
    </row>
    <row r="441" spans="1:34" s="16" customFormat="1" x14ac:dyDescent="0.2">
      <c r="A441" s="8">
        <f>'номера продуктов'!A441</f>
        <v>440</v>
      </c>
      <c r="B441" s="8">
        <f>'номера продуктов'!B441</f>
        <v>14</v>
      </c>
      <c r="C441" s="14" t="str">
        <f>'номера продуктов'!C441</f>
        <v>Пиво</v>
      </c>
      <c r="D441" s="14" t="str">
        <f>'номера продуктов'!D441</f>
        <v>ИнБев</v>
      </c>
      <c r="E441" s="8" t="str">
        <f>'номера продуктов'!E441</f>
        <v>ВКП-4-500-Тринити (без гравировки)</v>
      </c>
      <c r="F441" s="56">
        <f>'номера продуктов'!F441</f>
        <v>125850</v>
      </c>
      <c r="G441" s="8">
        <f>'номера продуктов'!G441</f>
        <v>14300440</v>
      </c>
      <c r="H441" s="8">
        <f>'номера продуктов'!H441</f>
        <v>500</v>
      </c>
      <c r="I441" s="14" t="str">
        <f>'номера продуктов'!I441</f>
        <v>500 мл Тринити</v>
      </c>
      <c r="J441" s="8">
        <f>'номера продуктов'!J441</f>
        <v>125850</v>
      </c>
      <c r="K441" s="14" t="str">
        <f>'номера продуктов'!K441</f>
        <v>ВКП-4-500-Тринити (без гравировки)</v>
      </c>
      <c r="L441" s="8" t="str">
        <f>'номера продуктов'!L441</f>
        <v>NNPB</v>
      </c>
      <c r="M441" s="8">
        <f>'номера продуктов'!M441</f>
        <v>30</v>
      </c>
      <c r="N441" s="8">
        <f>'номера продуктов'!N441</f>
        <v>275</v>
      </c>
      <c r="O441" s="8">
        <f>'номера продуктов'!O441</f>
        <v>1904</v>
      </c>
      <c r="P441" s="8" t="str">
        <f>'номера продуктов'!P441</f>
        <v>PTPL(i)7</v>
      </c>
      <c r="Q441" s="8">
        <f>'номера продуктов'!Q441</f>
        <v>7</v>
      </c>
      <c r="R441" s="11">
        <f>'номера продуктов'!R441</f>
        <v>2050</v>
      </c>
      <c r="S441" s="8" t="str">
        <f>'номера продуктов'!S441</f>
        <v>1+7+1</v>
      </c>
      <c r="T441" s="8">
        <f>'номера продуктов'!T441</f>
        <v>0</v>
      </c>
      <c r="U441" s="14" t="str">
        <f>'номера продуктов'!U441</f>
        <v>стрепповка</v>
      </c>
      <c r="V441" s="8">
        <f>'номера продуктов'!V441</f>
        <v>0</v>
      </c>
      <c r="W441" s="8">
        <f>'номера продуктов'!W441</f>
        <v>0</v>
      </c>
      <c r="X441" s="8">
        <f>'номера продуктов'!X441</f>
        <v>1</v>
      </c>
      <c r="Y441" s="8">
        <f>'номера продуктов'!Y441</f>
        <v>7</v>
      </c>
      <c r="Z441" s="8">
        <f>'номера продуктов'!Z441</f>
        <v>0</v>
      </c>
      <c r="AA441" s="8">
        <f>'номера продуктов'!AA441</f>
        <v>0</v>
      </c>
      <c r="AB441" s="8">
        <f>'номера продуктов'!AB441</f>
        <v>0</v>
      </c>
      <c r="AC441" s="8" t="str">
        <f>'номера продуктов'!AC441</f>
        <v>Бутылка стеклянная</v>
      </c>
      <c r="AD441" s="137">
        <f>'номера продуктов'!AD441</f>
        <v>0</v>
      </c>
      <c r="AE441" s="8">
        <f>'номера продуктов'!AE441</f>
        <v>0</v>
      </c>
      <c r="AF441" s="8" t="str">
        <f>'номера продуктов'!AF441</f>
        <v>ГОСТ 32131-2013</v>
      </c>
      <c r="AG441" s="8" t="str">
        <f>'номера продуктов'!AG441</f>
        <v>СТО 99982965-001-2008 с изменениями №1,2,3,4,5,6 от июля 2014г.</v>
      </c>
      <c r="AH441" s="13">
        <f>'номера продуктов'!AH441</f>
        <v>0</v>
      </c>
    </row>
    <row r="442" spans="1:34" s="16" customFormat="1" x14ac:dyDescent="0.2">
      <c r="A442" s="8">
        <f>'номера продуктов'!A442</f>
        <v>441</v>
      </c>
      <c r="B442" s="8">
        <f>'номера продуктов'!B442</f>
        <v>13</v>
      </c>
      <c r="C442" s="14" t="str">
        <f>'номера продуктов'!C442</f>
        <v>Вина игристые</v>
      </c>
      <c r="D442" s="14" t="str">
        <f>'номера продуктов'!D442</f>
        <v>Стандартный продукт</v>
      </c>
      <c r="E442" s="8" t="str">
        <f>'номера продуктов'!E442</f>
        <v>Ш-750-К</v>
      </c>
      <c r="F442" s="56">
        <f>'номера продуктов'!F442</f>
        <v>121675</v>
      </c>
      <c r="G442" s="8">
        <f>'номера продуктов'!G442</f>
        <v>13200441</v>
      </c>
      <c r="H442" s="8">
        <f>'номера продуктов'!H442</f>
        <v>750</v>
      </c>
      <c r="I442" s="14" t="str">
        <f>'номера продуктов'!I442</f>
        <v>750 мл Шампанское</v>
      </c>
      <c r="J442" s="8">
        <f>'номера продуктов'!J442</f>
        <v>121675</v>
      </c>
      <c r="K442" s="14" t="str">
        <f>'номера продуктов'!K442</f>
        <v>Ш-750-К</v>
      </c>
      <c r="L442" s="8" t="str">
        <f>'номера продуктов'!L442</f>
        <v>BB</v>
      </c>
      <c r="M442" s="8">
        <f>'номера продуктов'!M442</f>
        <v>20</v>
      </c>
      <c r="N442" s="8">
        <f>'номера продуктов'!N442</f>
        <v>655</v>
      </c>
      <c r="O442" s="8">
        <f>'номера продуктов'!O442</f>
        <v>1056</v>
      </c>
      <c r="P442" s="8" t="str">
        <f>'номера продуктов'!P442</f>
        <v>CTUP(i)6</v>
      </c>
      <c r="Q442" s="8">
        <f>'номера продуктов'!Q442</f>
        <v>6</v>
      </c>
      <c r="R442" s="11">
        <f>'номера продуктов'!R442</f>
        <v>1995</v>
      </c>
      <c r="S442" s="8" t="str">
        <f>'номера продуктов'!S442</f>
        <v>1+6+1</v>
      </c>
      <c r="T442" s="8">
        <f>'номера продуктов'!T442</f>
        <v>720</v>
      </c>
      <c r="U442" s="14">
        <f>'номера продуктов'!U442</f>
        <v>0</v>
      </c>
      <c r="V442" s="8">
        <f>'номера продуктов'!V442</f>
        <v>0</v>
      </c>
      <c r="W442" s="8">
        <f>'номера продуктов'!W442</f>
        <v>0</v>
      </c>
      <c r="X442" s="8">
        <f>'номера продуктов'!X442</f>
        <v>0</v>
      </c>
      <c r="Y442" s="8">
        <f>'номера продуктов'!Y442</f>
        <v>0</v>
      </c>
      <c r="Z442" s="8">
        <f>'номера продуктов'!Z442</f>
        <v>7</v>
      </c>
      <c r="AA442" s="8">
        <f>'номера продуктов'!AA442</f>
        <v>0</v>
      </c>
      <c r="AB442" s="8">
        <f>'номера продуктов'!AB442</f>
        <v>0</v>
      </c>
      <c r="AC442" s="8" t="str">
        <f>'номера продуктов'!AC442</f>
        <v>Бутылка стеклянная</v>
      </c>
      <c r="AD442" s="137">
        <f>'номера продуктов'!AD442</f>
        <v>0</v>
      </c>
      <c r="AE442" s="8">
        <f>'номера продуктов'!AE442</f>
        <v>0</v>
      </c>
      <c r="AF442" s="8" t="str">
        <f>'номера продуктов'!AF442</f>
        <v>ГОСТ 32131-2013</v>
      </c>
      <c r="AG442" s="8" t="str">
        <f>'номера продуктов'!AG442</f>
        <v>СТО 99982965-001-2008 с изменениями №1,2,3,4,5,6 от июля 2014г.</v>
      </c>
      <c r="AH442" s="13">
        <f>'номера продуктов'!AH442</f>
        <v>0</v>
      </c>
    </row>
    <row r="443" spans="1:34" s="16" customFormat="1" x14ac:dyDescent="0.2">
      <c r="A443" s="8">
        <f>'номера продуктов'!A443</f>
        <v>442</v>
      </c>
      <c r="B443" s="8">
        <f>'номера продуктов'!B443</f>
        <v>13</v>
      </c>
      <c r="C443" s="14" t="str">
        <f>'номера продуктов'!C443</f>
        <v>Вина игристые</v>
      </c>
      <c r="D443" s="14" t="str">
        <f>'номера продуктов'!D443</f>
        <v>Стандартный продукт</v>
      </c>
      <c r="E443" s="8" t="str">
        <f>'номера продуктов'!E443</f>
        <v>Ш-750-К</v>
      </c>
      <c r="F443" s="56">
        <f>'номера продуктов'!F443</f>
        <v>121675</v>
      </c>
      <c r="G443" s="8">
        <f>'номера продуктов'!G443</f>
        <v>13200442</v>
      </c>
      <c r="H443" s="8">
        <f>'номера продуктов'!H443</f>
        <v>750</v>
      </c>
      <c r="I443" s="14" t="str">
        <f>'номера продуктов'!I443</f>
        <v>750 мл Шампанское</v>
      </c>
      <c r="J443" s="8">
        <f>'номера продуктов'!J443</f>
        <v>121675</v>
      </c>
      <c r="K443" s="14" t="str">
        <f>'номера продуктов'!K443</f>
        <v>Ш-750-К</v>
      </c>
      <c r="L443" s="8" t="str">
        <f>'номера продуктов'!L443</f>
        <v>BB</v>
      </c>
      <c r="M443" s="8">
        <f>'номера продуктов'!M443</f>
        <v>20</v>
      </c>
      <c r="N443" s="8">
        <f>'номера продуктов'!N443</f>
        <v>655</v>
      </c>
      <c r="O443" s="8">
        <f>'номера продуктов'!O443</f>
        <v>1056</v>
      </c>
      <c r="P443" s="8" t="str">
        <f>'номера продуктов'!P443</f>
        <v>CTUP(i)6</v>
      </c>
      <c r="Q443" s="8">
        <f>'номера продуктов'!Q443</f>
        <v>6</v>
      </c>
      <c r="R443" s="11">
        <f>'номера продуктов'!R443</f>
        <v>1995</v>
      </c>
      <c r="S443" s="8" t="str">
        <f>'номера продуктов'!S443</f>
        <v>1+6+1</v>
      </c>
      <c r="T443" s="8">
        <f>'номера продуктов'!T443</f>
        <v>720</v>
      </c>
      <c r="U443" s="14" t="str">
        <f>'номера продуктов'!U443</f>
        <v>стрепповка</v>
      </c>
      <c r="V443" s="8">
        <f>'номера продуктов'!V443</f>
        <v>0</v>
      </c>
      <c r="W443" s="8">
        <f>'номера продуктов'!W443</f>
        <v>0</v>
      </c>
      <c r="X443" s="8">
        <f>'номера продуктов'!X443</f>
        <v>0</v>
      </c>
      <c r="Y443" s="8">
        <f>'номера продуктов'!Y443</f>
        <v>0</v>
      </c>
      <c r="Z443" s="8">
        <f>'номера продуктов'!Z443</f>
        <v>7</v>
      </c>
      <c r="AA443" s="8">
        <f>'номера продуктов'!AA443</f>
        <v>0</v>
      </c>
      <c r="AB443" s="8">
        <f>'номера продуктов'!AB443</f>
        <v>0</v>
      </c>
      <c r="AC443" s="8" t="str">
        <f>'номера продуктов'!AC443</f>
        <v>Бутылка стеклянная</v>
      </c>
      <c r="AD443" s="137">
        <f>'номера продуктов'!AD443</f>
        <v>0</v>
      </c>
      <c r="AE443" s="8">
        <f>'номера продуктов'!AE443</f>
        <v>0</v>
      </c>
      <c r="AF443" s="8" t="str">
        <f>'номера продуктов'!AF443</f>
        <v>ГОСТ 32131-2013</v>
      </c>
      <c r="AG443" s="8" t="str">
        <f>'номера продуктов'!AG443</f>
        <v>СТО 99982965-001-2008 с изменениями №1,2,3,4,5,6 от июля 2014г.</v>
      </c>
      <c r="AH443" s="13">
        <f>'номера продуктов'!AH443</f>
        <v>0</v>
      </c>
    </row>
    <row r="444" spans="1:34" s="16" customFormat="1" x14ac:dyDescent="0.2">
      <c r="A444" s="8">
        <f>'номера продуктов'!A444</f>
        <v>443</v>
      </c>
      <c r="B444" s="8">
        <f>'номера продуктов'!B444</f>
        <v>51</v>
      </c>
      <c r="C444" s="14" t="str">
        <f>'номера продуктов'!C444</f>
        <v>Разное</v>
      </c>
      <c r="D444" s="14" t="str">
        <f>'номера продуктов'!D444</f>
        <v>Технотранстрейд</v>
      </c>
      <c r="E444" s="8" t="str">
        <f>'номера продуктов'!E444</f>
        <v>Старый Лекарь</v>
      </c>
      <c r="F444" s="56">
        <f>'номера продуктов'!F444</f>
        <v>131601</v>
      </c>
      <c r="G444" s="8">
        <f>'номера продуктов'!G444</f>
        <v>51100443</v>
      </c>
      <c r="H444" s="8">
        <f>'номера продуктов'!H444</f>
        <v>15</v>
      </c>
      <c r="I444" s="14" t="str">
        <f>'номера продуктов'!I444</f>
        <v>15 мл Флакон</v>
      </c>
      <c r="J444" s="8">
        <f>'номера продуктов'!J444</f>
        <v>131601</v>
      </c>
      <c r="K444" s="14" t="str">
        <f>'номера продуктов'!K444</f>
        <v>Старый Лекарь</v>
      </c>
      <c r="L444" s="8" t="str">
        <f>'номера продуктов'!L444</f>
        <v>BB</v>
      </c>
      <c r="M444" s="8">
        <f>'номера продуктов'!M444</f>
        <v>10</v>
      </c>
      <c r="N444" s="8">
        <f>'номера продуктов'!N444</f>
        <v>60</v>
      </c>
      <c r="O444" s="8">
        <f>'номера продуктов'!O444</f>
        <v>11895</v>
      </c>
      <c r="P444" s="8" t="str">
        <f>'номера продуктов'!P444</f>
        <v>CTUP(i)13</v>
      </c>
      <c r="Q444" s="8">
        <f>'номера продуктов'!Q444</f>
        <v>13</v>
      </c>
      <c r="R444" s="11">
        <f>'номера продуктов'!R444</f>
        <v>990</v>
      </c>
      <c r="S444" s="8" t="str">
        <f>'номера продуктов'!S444</f>
        <v>13+1</v>
      </c>
      <c r="T444" s="8">
        <f>'номера продуктов'!T444</f>
        <v>754</v>
      </c>
      <c r="U444" s="14">
        <f>'номера продуктов'!U444</f>
        <v>0</v>
      </c>
      <c r="V444" s="8">
        <f>'номера продуктов'!V444</f>
        <v>0</v>
      </c>
      <c r="W444" s="8">
        <f>'номера продуктов'!W444</f>
        <v>0</v>
      </c>
      <c r="X444" s="8">
        <f>'номера продуктов'!X444</f>
        <v>0</v>
      </c>
      <c r="Y444" s="8">
        <f>'номера продуктов'!Y444</f>
        <v>0</v>
      </c>
      <c r="Z444" s="8">
        <f>'номера продуктов'!Z444</f>
        <v>14</v>
      </c>
      <c r="AA444" s="8">
        <f>'номера продуктов'!AA444</f>
        <v>0</v>
      </c>
      <c r="AB444" s="8">
        <f>'номера продуктов'!AB444</f>
        <v>0</v>
      </c>
      <c r="AC444" s="8" t="str">
        <f>'номера продуктов'!AC444</f>
        <v>Флакон стеклянный</v>
      </c>
      <c r="AD444" s="137">
        <f>'номера продуктов'!AD444</f>
        <v>0</v>
      </c>
      <c r="AE444" s="8">
        <f>'номера продуктов'!AE444</f>
        <v>0</v>
      </c>
      <c r="AF444" s="8" t="str">
        <f>'номера продуктов'!AF444</f>
        <v xml:space="preserve">ГОСТ Р 51781-2001 </v>
      </c>
      <c r="AG444" s="8">
        <f>'номера продуктов'!AG444</f>
        <v>0</v>
      </c>
      <c r="AH444" s="13">
        <f>'номера продуктов'!AH444</f>
        <v>0</v>
      </c>
    </row>
    <row r="445" spans="1:34" s="16" customFormat="1" x14ac:dyDescent="0.2">
      <c r="A445" s="8">
        <f>'номера продуктов'!A445</f>
        <v>444</v>
      </c>
      <c r="B445" s="8">
        <f>'номера продуктов'!B445</f>
        <v>11</v>
      </c>
      <c r="C445" s="14" t="str">
        <f>'номера продуктов'!C445</f>
        <v>Крепкий алкоголь</v>
      </c>
      <c r="D445" s="14" t="str">
        <f>'номера продуктов'!D445</f>
        <v>Проект-2015</v>
      </c>
      <c r="E445" s="8" t="str">
        <f>'номера продуктов'!E445</f>
        <v>В-25-1-100-Стужа</v>
      </c>
      <c r="F445" s="56">
        <f>'номера продуктов'!F445</f>
        <v>133810</v>
      </c>
      <c r="G445" s="8">
        <f>'номера продуктов'!G445</f>
        <v>11100444</v>
      </c>
      <c r="H445" s="8">
        <f>'номера продуктов'!H445</f>
        <v>100</v>
      </c>
      <c r="I445" s="14" t="str">
        <f>'номера продуктов'!I445</f>
        <v>100 мл Стужа</v>
      </c>
      <c r="J445" s="8">
        <f>'номера продуктов'!J445</f>
        <v>133810</v>
      </c>
      <c r="K445" s="14" t="str">
        <f>'номера продуктов'!K445</f>
        <v>В-25-1-100-Стужа</v>
      </c>
      <c r="L445" s="8" t="str">
        <f>'номера продуктов'!L445</f>
        <v>BB</v>
      </c>
      <c r="M445" s="8">
        <f>'номера продуктов'!M445</f>
        <v>10</v>
      </c>
      <c r="N445" s="8">
        <f>'номера продуктов'!N445</f>
        <v>146</v>
      </c>
      <c r="O445" s="8">
        <f>'номера продуктов'!O445</f>
        <v>4760</v>
      </c>
      <c r="P445" s="8" t="str">
        <f>'номера продуктов'!P445</f>
        <v>CTUP(i)8</v>
      </c>
      <c r="Q445" s="8">
        <f>'номера продуктов'!Q445</f>
        <v>8</v>
      </c>
      <c r="R445" s="11">
        <f>'номера продуктов'!R445</f>
        <v>1385</v>
      </c>
      <c r="S445" s="8">
        <f>'номера продуктов'!S445</f>
        <v>9</v>
      </c>
      <c r="T445" s="8">
        <f>'номера продуктов'!T445</f>
        <v>730</v>
      </c>
      <c r="U445" s="14">
        <f>'номера продуктов'!U445</f>
        <v>0</v>
      </c>
      <c r="V445" s="8">
        <f>'номера продуктов'!V445</f>
        <v>0</v>
      </c>
      <c r="W445" s="8">
        <f>'номера продуктов'!W445</f>
        <v>0</v>
      </c>
      <c r="X445" s="8">
        <f>'номера продуктов'!X445</f>
        <v>0</v>
      </c>
      <c r="Y445" s="8">
        <f>'номера продуктов'!Y445</f>
        <v>0</v>
      </c>
      <c r="Z445" s="8">
        <f>'номера продуктов'!Z445</f>
        <v>9</v>
      </c>
      <c r="AA445" s="8">
        <f>'номера продуктов'!AA445</f>
        <v>0</v>
      </c>
      <c r="AB445" s="8">
        <f>'номера продуктов'!AB445</f>
        <v>0</v>
      </c>
      <c r="AC445" s="8" t="str">
        <f>'номера продуктов'!AC445</f>
        <v>Бутылка стеклянная</v>
      </c>
      <c r="AD445" s="137">
        <f>'номера продуктов'!AD445</f>
        <v>0</v>
      </c>
      <c r="AE445" s="8">
        <f>'номера продуктов'!AE445</f>
        <v>0</v>
      </c>
      <c r="AF445" s="8" t="str">
        <f>'номера продуктов'!AF445</f>
        <v>ГОСТ 32131-2013</v>
      </c>
      <c r="AG445" s="8" t="str">
        <f>'номера продуктов'!AG445</f>
        <v>СТО 99982965-001-2008 с изменениями №1,2,3,4,5,6 от июля 2014г.</v>
      </c>
      <c r="AH445" s="13">
        <f>'номера продуктов'!AH445</f>
        <v>0</v>
      </c>
    </row>
    <row r="446" spans="1:34" s="16" customFormat="1" x14ac:dyDescent="0.2">
      <c r="A446" s="8">
        <f>'номера продуктов'!A446</f>
        <v>445</v>
      </c>
      <c r="B446" s="8">
        <f>'номера продуктов'!B446</f>
        <v>14</v>
      </c>
      <c r="C446" s="14" t="str">
        <f>'номера продуктов'!C446</f>
        <v>Пиво</v>
      </c>
      <c r="D446" s="14" t="str">
        <f>'номера продуктов'!D446</f>
        <v>МПК</v>
      </c>
      <c r="E446" s="8" t="str">
        <f>'номера продуктов'!E446</f>
        <v>ВКП-500-Жигули Барное</v>
      </c>
      <c r="F446" s="56">
        <f>'номера продуктов'!F446</f>
        <v>129650</v>
      </c>
      <c r="G446" s="8">
        <f>'номера продуктов'!G446</f>
        <v>14300445</v>
      </c>
      <c r="H446" s="8">
        <f>'номера продуктов'!H446</f>
        <v>500</v>
      </c>
      <c r="I446" s="14" t="str">
        <f>'номера продуктов'!I446</f>
        <v>500 мл Жигули Барное</v>
      </c>
      <c r="J446" s="8">
        <f>'номера продуктов'!J446</f>
        <v>129650</v>
      </c>
      <c r="K446" s="14" t="str">
        <f>'номера продуктов'!K446</f>
        <v>ВКП-500-Жигули Барное</v>
      </c>
      <c r="L446" s="8" t="str">
        <f>'номера продуктов'!L446</f>
        <v>NNPB</v>
      </c>
      <c r="M446" s="8">
        <f>'номера продуктов'!M446</f>
        <v>30</v>
      </c>
      <c r="N446" s="8">
        <f>'номера продуктов'!N446</f>
        <v>285</v>
      </c>
      <c r="O446" s="8">
        <f>'номера продуктов'!O446</f>
        <v>2048</v>
      </c>
      <c r="P446" s="8" t="str">
        <f>'номера продуктов'!P446</f>
        <v>CTPL(i)8</v>
      </c>
      <c r="Q446" s="8">
        <f>'номера продуктов'!Q446</f>
        <v>8</v>
      </c>
      <c r="R446" s="11">
        <f>'номера продуктов'!R446</f>
        <v>2200</v>
      </c>
      <c r="S446" s="8" t="str">
        <f>'номера продуктов'!S446</f>
        <v>1+8+1</v>
      </c>
      <c r="T446" s="8">
        <f>'номера продуктов'!T446</f>
        <v>619</v>
      </c>
      <c r="U446" s="14">
        <f>'номера продуктов'!U446</f>
        <v>0</v>
      </c>
      <c r="V446" s="8">
        <f>'номера продуктов'!V446</f>
        <v>0</v>
      </c>
      <c r="W446" s="8">
        <f>'номера продуктов'!W446</f>
        <v>0</v>
      </c>
      <c r="X446" s="8">
        <f>'номера продуктов'!X446</f>
        <v>0</v>
      </c>
      <c r="Y446" s="8">
        <f>'номера продуктов'!Y446</f>
        <v>8</v>
      </c>
      <c r="Z446" s="8">
        <f>'номера продуктов'!Z446</f>
        <v>1</v>
      </c>
      <c r="AA446" s="8">
        <f>'номера продуктов'!AA446</f>
        <v>1</v>
      </c>
      <c r="AB446" s="8" t="str">
        <f>'номера продуктов'!AB446</f>
        <v>У2214</v>
      </c>
      <c r="AC446" s="8" t="str">
        <f>'номера продуктов'!AC446</f>
        <v>Бутылка стеклянная</v>
      </c>
      <c r="AD446" s="137">
        <f>'номера продуктов'!AD446</f>
        <v>0</v>
      </c>
      <c r="AE446" s="8">
        <f>'номера продуктов'!AE446</f>
        <v>0</v>
      </c>
      <c r="AF446" s="8" t="str">
        <f>'номера продуктов'!AF446</f>
        <v>ГОСТ 32131-2013</v>
      </c>
      <c r="AG446" s="8" t="str">
        <f>'номера продуктов'!AG446</f>
        <v>СТО 99982965-001-2008 с изменениями №1,2,3,4,5,6 от июля 2014г.</v>
      </c>
      <c r="AH446" s="13">
        <f>'номера продуктов'!AH446</f>
        <v>0</v>
      </c>
    </row>
    <row r="447" spans="1:34" s="16" customFormat="1" x14ac:dyDescent="0.2">
      <c r="A447" s="8">
        <f>'номера продуктов'!A447</f>
        <v>446</v>
      </c>
      <c r="B447" s="8">
        <f>'номера продуктов'!B447</f>
        <v>14</v>
      </c>
      <c r="C447" s="14" t="str">
        <f>'номера продуктов'!C447</f>
        <v>Пиво</v>
      </c>
      <c r="D447" s="14" t="str">
        <f>'номера продуктов'!D447</f>
        <v>Балтика</v>
      </c>
      <c r="E447" s="8" t="str">
        <f>'номера продуктов'!E447</f>
        <v>КПЕа-500-Балтика New</v>
      </c>
      <c r="F447" s="56">
        <f>'номера продуктов'!F447</f>
        <v>132450</v>
      </c>
      <c r="G447" s="8">
        <f>'номера продуктов'!G447</f>
        <v>14300446</v>
      </c>
      <c r="H447" s="8">
        <f>'номера продуктов'!H447</f>
        <v>500</v>
      </c>
      <c r="I447" s="14" t="str">
        <f>'номера продуктов'!I447</f>
        <v>500 мл Балтика Нью</v>
      </c>
      <c r="J447" s="8">
        <f>'номера продуктов'!J447</f>
        <v>132450</v>
      </c>
      <c r="K447" s="14" t="str">
        <f>'номера продуктов'!K447</f>
        <v>КПЕа-500-Балтика New</v>
      </c>
      <c r="L447" s="8" t="str">
        <f>'номера продуктов'!L447</f>
        <v>BB</v>
      </c>
      <c r="M447" s="8">
        <f>'номера продуктов'!M447</f>
        <v>30</v>
      </c>
      <c r="N447" s="8">
        <f>'номера продуктов'!N447</f>
        <v>375</v>
      </c>
      <c r="O447" s="8">
        <f>'номера продуктов'!O447</f>
        <v>1848</v>
      </c>
      <c r="P447" s="8" t="str">
        <f>'номера продуктов'!P447</f>
        <v>CTPL / PTPL(i)7</v>
      </c>
      <c r="Q447" s="8">
        <f>'номера продуктов'!Q447</f>
        <v>7</v>
      </c>
      <c r="R447" s="11">
        <f>'номера продуктов'!R447</f>
        <v>1977.5</v>
      </c>
      <c r="S447" s="8" t="str">
        <f>'номера продуктов'!S447</f>
        <v>7+1</v>
      </c>
      <c r="T447" s="8">
        <f>'номера продуктов'!T447</f>
        <v>726</v>
      </c>
      <c r="U447" s="14" t="str">
        <f>'номера продуктов'!U447</f>
        <v>ХТТ, без стрепповки</v>
      </c>
      <c r="V447" s="8">
        <f>'номера продуктов'!V447</f>
        <v>0</v>
      </c>
      <c r="W447" s="8">
        <f>'номера продуктов'!W447</f>
        <v>0</v>
      </c>
      <c r="X447" s="8">
        <f>'номера продуктов'!X447</f>
        <v>0</v>
      </c>
      <c r="Y447" s="8">
        <f>'номера продуктов'!Y447</f>
        <v>7</v>
      </c>
      <c r="Z447" s="8">
        <f>'номера продуктов'!Z447</f>
        <v>1</v>
      </c>
      <c r="AA447" s="8">
        <f>'номера продуктов'!AA447</f>
        <v>0</v>
      </c>
      <c r="AB447" s="8" t="str">
        <f>'номера продуктов'!AB447</f>
        <v>У2215</v>
      </c>
      <c r="AC447" s="8" t="str">
        <f>'номера продуктов'!AC447</f>
        <v>Бутылка стеклянная</v>
      </c>
      <c r="AD447" s="137">
        <f>'номера продуктов'!AD447</f>
        <v>0</v>
      </c>
      <c r="AE447" s="8">
        <f>'номера продуктов'!AE447</f>
        <v>0</v>
      </c>
      <c r="AF447" s="8" t="str">
        <f>'номера продуктов'!AF447</f>
        <v>ГОСТ 32131-2013</v>
      </c>
      <c r="AG447" s="8" t="str">
        <f>'номера продуктов'!AG447</f>
        <v>СТО 99982965-001-2008 с изменениями №1,2,3,4,5,6 от июля 2014г.</v>
      </c>
      <c r="AH447" s="13">
        <f>'номера продуктов'!AH447</f>
        <v>0</v>
      </c>
    </row>
    <row r="448" spans="1:34" ht="12.75" customHeight="1" x14ac:dyDescent="0.2">
      <c r="A448" s="8">
        <f>'номера продуктов'!A448</f>
        <v>447</v>
      </c>
      <c r="B448" s="8">
        <f>'номера продуктов'!B448</f>
        <v>11</v>
      </c>
      <c r="C448" s="14" t="str">
        <f>'номера продуктов'!C448</f>
        <v>Крепкий алкоголь</v>
      </c>
      <c r="D448" s="14" t="str">
        <f>'номера продуктов'!D448</f>
        <v>Бибулат/Традиция</v>
      </c>
      <c r="E448" s="8" t="str">
        <f>'номера продуктов'!E448</f>
        <v>В-28изм-400м-500-SQ(ВВ)</v>
      </c>
      <c r="F448" s="56">
        <f>'номера продуктов'!F448</f>
        <v>126950</v>
      </c>
      <c r="G448" s="8">
        <f>'номера продуктов'!G448</f>
        <v>11100447</v>
      </c>
      <c r="H448" s="8">
        <f>'номера продуктов'!H448</f>
        <v>500</v>
      </c>
      <c r="I448" s="14" t="str">
        <f>'номера продуктов'!I448</f>
        <v>500 мл Снежная Королева</v>
      </c>
      <c r="J448" s="8">
        <f>'номера продуктов'!J448</f>
        <v>126950</v>
      </c>
      <c r="K448" s="14" t="str">
        <f>'номера продуктов'!K448</f>
        <v>В-28изм-400м-500-SQ(ВВ)</v>
      </c>
      <c r="L448" s="8" t="str">
        <f>'номера продуктов'!L448</f>
        <v>BB</v>
      </c>
      <c r="M448" s="8">
        <f>'номера продуктов'!M448</f>
        <v>10</v>
      </c>
      <c r="N448" s="8">
        <f>'номера продуктов'!N448</f>
        <v>430</v>
      </c>
      <c r="O448" s="8">
        <f>'номера продуктов'!O448</f>
        <v>1836</v>
      </c>
      <c r="P448" s="8" t="str">
        <f>'номера продуктов'!P448</f>
        <v>CTUP(i)6</v>
      </c>
      <c r="Q448" s="8">
        <f>'номера продуктов'!Q448</f>
        <v>6</v>
      </c>
      <c r="R448" s="11">
        <f>'номера продуктов'!R448</f>
        <v>1940</v>
      </c>
      <c r="S448" s="8" t="str">
        <f>'номера продуктов'!S448</f>
        <v>6+1</v>
      </c>
      <c r="T448" s="8">
        <f>'номера продуктов'!T448</f>
        <v>795</v>
      </c>
      <c r="U448" s="14">
        <f>'номера продуктов'!U448</f>
        <v>0</v>
      </c>
      <c r="V448" s="8">
        <f>'номера продуктов'!V448</f>
        <v>0</v>
      </c>
      <c r="W448" s="8">
        <f>'номера продуктов'!W448</f>
        <v>0</v>
      </c>
      <c r="X448" s="8">
        <f>'номера продуктов'!X448</f>
        <v>0</v>
      </c>
      <c r="Y448" s="8">
        <f>'номера продуктов'!Y448</f>
        <v>0</v>
      </c>
      <c r="Z448" s="8">
        <f>'номера продуктов'!Z448</f>
        <v>7</v>
      </c>
      <c r="AA448" s="8">
        <f>'номера продуктов'!AA448</f>
        <v>0</v>
      </c>
      <c r="AB448" s="8" t="str">
        <f>'номера продуктов'!AB448</f>
        <v>У2216</v>
      </c>
      <c r="AC448" s="8" t="str">
        <f>'номера продуктов'!AC448</f>
        <v>Бутылка стеклянная</v>
      </c>
      <c r="AD448" s="137">
        <f>'номера продуктов'!AD448</f>
        <v>0</v>
      </c>
      <c r="AE448" s="8">
        <f>'номера продуктов'!AE448</f>
        <v>0</v>
      </c>
      <c r="AF448" s="8" t="str">
        <f>'номера продуктов'!AF448</f>
        <v>ГОСТ 32131-2013</v>
      </c>
      <c r="AG448" s="8" t="str">
        <f>'номера продуктов'!AG448</f>
        <v>СТО 05073669-003-2013</v>
      </c>
      <c r="AH448" s="13">
        <f>'номера продуктов'!AH448</f>
        <v>0</v>
      </c>
    </row>
    <row r="449" spans="1:34" ht="12.75" customHeight="1" x14ac:dyDescent="0.2">
      <c r="A449" s="8">
        <f>'номера продуктов'!A449</f>
        <v>448</v>
      </c>
      <c r="B449" s="8">
        <f>'номера продуктов'!B449</f>
        <v>11</v>
      </c>
      <c r="C449" s="14" t="str">
        <f>'номера продуктов'!C449</f>
        <v>Крепкий алкоголь</v>
      </c>
      <c r="D449" s="14" t="str">
        <f>'номера продуктов'!D449</f>
        <v>Бибулат/Традиция</v>
      </c>
      <c r="E449" s="8" t="str">
        <f>'номера продуктов'!E449</f>
        <v>В-28изм-400м-700-SQ</v>
      </c>
      <c r="F449" s="56">
        <f>'номера продуктов'!F449</f>
        <v>129770</v>
      </c>
      <c r="G449" s="8">
        <f>'номера продуктов'!G449</f>
        <v>11100448</v>
      </c>
      <c r="H449" s="8">
        <f>'номера продуктов'!H449</f>
        <v>700</v>
      </c>
      <c r="I449" s="14" t="str">
        <f>'номера продуктов'!I449</f>
        <v>700 мл Снежная Королева</v>
      </c>
      <c r="J449" s="8">
        <f>'номера продуктов'!J449</f>
        <v>129770</v>
      </c>
      <c r="K449" s="14" t="str">
        <f>'номера продуктов'!K449</f>
        <v>В-28изм-400м-700-SQ</v>
      </c>
      <c r="L449" s="8" t="str">
        <f>'номера продуктов'!L449</f>
        <v>BB</v>
      </c>
      <c r="M449" s="8">
        <f>'номера продуктов'!M449</f>
        <v>10</v>
      </c>
      <c r="N449" s="8">
        <f>'номера продуктов'!N449</f>
        <v>545</v>
      </c>
      <c r="O449" s="8">
        <f>'номера продуктов'!O449</f>
        <v>0</v>
      </c>
      <c r="P449" s="8">
        <f>'номера продуктов'!P449</f>
        <v>0</v>
      </c>
      <c r="Q449" s="8">
        <f>'номера продуктов'!Q449</f>
        <v>0</v>
      </c>
      <c r="R449" s="11">
        <f>'номера продуктов'!R449</f>
        <v>0</v>
      </c>
      <c r="S449" s="8">
        <f>'номера продуктов'!S449</f>
        <v>0</v>
      </c>
      <c r="T449" s="8">
        <f>'номера продуктов'!T449</f>
        <v>0</v>
      </c>
      <c r="U449" s="14">
        <f>'номера продуктов'!U449</f>
        <v>0</v>
      </c>
      <c r="V449" s="8">
        <f>'номера продуктов'!V449</f>
        <v>0</v>
      </c>
      <c r="W449" s="8">
        <f>'номера продуктов'!W449</f>
        <v>0</v>
      </c>
      <c r="X449" s="8">
        <f>'номера продуктов'!X449</f>
        <v>0</v>
      </c>
      <c r="Y449" s="8">
        <f>'номера продуктов'!Y449</f>
        <v>0</v>
      </c>
      <c r="Z449" s="8">
        <f>'номера продуктов'!Z449</f>
        <v>0</v>
      </c>
      <c r="AA449" s="8">
        <f>'номера продуктов'!AA449</f>
        <v>0</v>
      </c>
      <c r="AB449" s="8" t="str">
        <f>'номера продуктов'!AB449</f>
        <v>У2217</v>
      </c>
      <c r="AC449" s="8" t="str">
        <f>'номера продуктов'!AC449</f>
        <v>Бутылка стеклянная</v>
      </c>
      <c r="AD449" s="137">
        <f>'номера продуктов'!AD449</f>
        <v>0</v>
      </c>
      <c r="AE449" s="8">
        <f>'номера продуктов'!AE449</f>
        <v>0</v>
      </c>
      <c r="AF449" s="8" t="str">
        <f>'номера продуктов'!AF449</f>
        <v>ГОСТ 32131-2013</v>
      </c>
      <c r="AG449" s="8" t="str">
        <f>'номера продуктов'!AG449</f>
        <v>СТО 05073669-003-2013</v>
      </c>
      <c r="AH449" s="13">
        <f>'номера продуктов'!AH449</f>
        <v>0</v>
      </c>
    </row>
    <row r="450" spans="1:34" ht="12.75" customHeight="1" x14ac:dyDescent="0.2">
      <c r="A450" s="8">
        <f>'номера продуктов'!A450</f>
        <v>449</v>
      </c>
      <c r="B450" s="8">
        <f>'номера продуктов'!B450</f>
        <v>11</v>
      </c>
      <c r="C450" s="14" t="str">
        <f>'номера продуктов'!C450</f>
        <v>Крепкий алкоголь</v>
      </c>
      <c r="D450" s="14" t="str">
        <f>'номера продуктов'!D450</f>
        <v>Бибулат/Традиция</v>
      </c>
      <c r="E450" s="8" t="str">
        <f>'номера продуктов'!E450</f>
        <v>В-28изм-400м-750-SQ</v>
      </c>
      <c r="F450" s="56">
        <f>'номера продуктов'!F450</f>
        <v>134175</v>
      </c>
      <c r="G450" s="8">
        <f>'номера продуктов'!G450</f>
        <v>11100449</v>
      </c>
      <c r="H450" s="8">
        <f>'номера продуктов'!H450</f>
        <v>750</v>
      </c>
      <c r="I450" s="14" t="str">
        <f>'номера продуктов'!I450</f>
        <v>750 мл Снежная Королева</v>
      </c>
      <c r="J450" s="8">
        <f>'номера продуктов'!J450</f>
        <v>134175</v>
      </c>
      <c r="K450" s="14" t="str">
        <f>'номера продуктов'!K450</f>
        <v>В-28изм-400м-750-SQ</v>
      </c>
      <c r="L450" s="8" t="str">
        <f>'номера продуктов'!L450</f>
        <v>BB</v>
      </c>
      <c r="M450" s="8">
        <f>'номера продуктов'!M450</f>
        <v>10</v>
      </c>
      <c r="N450" s="8">
        <f>'номера продуктов'!N450</f>
        <v>575</v>
      </c>
      <c r="O450" s="8">
        <f>'номера продуктов'!O450</f>
        <v>0</v>
      </c>
      <c r="P450" s="8">
        <f>'номера продуктов'!P450</f>
        <v>0</v>
      </c>
      <c r="Q450" s="8">
        <f>'номера продуктов'!Q450</f>
        <v>0</v>
      </c>
      <c r="R450" s="11">
        <f>'номера продуктов'!R450</f>
        <v>0</v>
      </c>
      <c r="S450" s="8">
        <f>'номера продуктов'!S450</f>
        <v>0</v>
      </c>
      <c r="T450" s="8">
        <f>'номера продуктов'!T450</f>
        <v>0</v>
      </c>
      <c r="U450" s="14">
        <f>'номера продуктов'!U450</f>
        <v>0</v>
      </c>
      <c r="V450" s="8">
        <f>'номера продуктов'!V450</f>
        <v>0</v>
      </c>
      <c r="W450" s="8">
        <f>'номера продуктов'!W450</f>
        <v>0</v>
      </c>
      <c r="X450" s="8">
        <f>'номера продуктов'!X450</f>
        <v>0</v>
      </c>
      <c r="Y450" s="8">
        <f>'номера продуктов'!Y450</f>
        <v>0</v>
      </c>
      <c r="Z450" s="8">
        <f>'номера продуктов'!Z450</f>
        <v>0</v>
      </c>
      <c r="AA450" s="8">
        <f>'номера продуктов'!AA450</f>
        <v>0</v>
      </c>
      <c r="AB450" s="8" t="str">
        <f>'номера продуктов'!AB450</f>
        <v>У2218</v>
      </c>
      <c r="AC450" s="8" t="str">
        <f>'номера продуктов'!AC450</f>
        <v>Бутылка стеклянная</v>
      </c>
      <c r="AD450" s="137">
        <f>'номера продуктов'!AD450</f>
        <v>0</v>
      </c>
      <c r="AE450" s="8">
        <f>'номера продуктов'!AE450</f>
        <v>0</v>
      </c>
      <c r="AF450" s="8" t="str">
        <f>'номера продуктов'!AF450</f>
        <v>ГОСТ 32131-2013</v>
      </c>
      <c r="AG450" s="8" t="str">
        <f>'номера продуктов'!AG450</f>
        <v>СТО 05073669-003-2013</v>
      </c>
      <c r="AH450" s="13">
        <f>'номера продуктов'!AH450</f>
        <v>0</v>
      </c>
    </row>
    <row r="451" spans="1:34" ht="12.75" customHeight="1" x14ac:dyDescent="0.2">
      <c r="A451" s="8">
        <f>'номера продуктов'!A451</f>
        <v>450</v>
      </c>
      <c r="B451" s="8">
        <f>'номера продуктов'!B451</f>
        <v>11</v>
      </c>
      <c r="C451" s="14" t="str">
        <f>'номера продуктов'!C451</f>
        <v>Крепкий алкоголь</v>
      </c>
      <c r="D451" s="14" t="str">
        <f>'номера продуктов'!D451</f>
        <v>Бибулат/Традиция</v>
      </c>
      <c r="E451" s="8" t="str">
        <f>'номера продуктов'!E451</f>
        <v>В-28изм-400м-1000-SQ</v>
      </c>
      <c r="F451" s="56">
        <f>'номера продуктов'!F451</f>
        <v>134299</v>
      </c>
      <c r="G451" s="8">
        <f>'номера продуктов'!G451</f>
        <v>11100450</v>
      </c>
      <c r="H451" s="8">
        <f>'номера продуктов'!H451</f>
        <v>1000</v>
      </c>
      <c r="I451" s="14" t="str">
        <f>'номера продуктов'!I451</f>
        <v>1000 мл Снежная Королева</v>
      </c>
      <c r="J451" s="8">
        <f>'номера продуктов'!J451</f>
        <v>134299</v>
      </c>
      <c r="K451" s="14" t="str">
        <f>'номера продуктов'!K451</f>
        <v>В-28изм-400м-1000-SQ</v>
      </c>
      <c r="L451" s="8" t="str">
        <f>'номера продуктов'!L451</f>
        <v>BB</v>
      </c>
      <c r="M451" s="8">
        <f>'номера продуктов'!M451</f>
        <v>10</v>
      </c>
      <c r="N451" s="8">
        <f>'номера продуктов'!N451</f>
        <v>630</v>
      </c>
      <c r="O451" s="8">
        <f>'номера продуктов'!O451</f>
        <v>0</v>
      </c>
      <c r="P451" s="8">
        <f>'номера продуктов'!P451</f>
        <v>0</v>
      </c>
      <c r="Q451" s="8">
        <f>'номера продуктов'!Q451</f>
        <v>0</v>
      </c>
      <c r="R451" s="11">
        <f>'номера продуктов'!R451</f>
        <v>0</v>
      </c>
      <c r="S451" s="8">
        <f>'номера продуктов'!S451</f>
        <v>0</v>
      </c>
      <c r="T451" s="8">
        <f>'номера продуктов'!T451</f>
        <v>0</v>
      </c>
      <c r="U451" s="14">
        <f>'номера продуктов'!U451</f>
        <v>0</v>
      </c>
      <c r="V451" s="8">
        <f>'номера продуктов'!V451</f>
        <v>0</v>
      </c>
      <c r="W451" s="8">
        <f>'номера продуктов'!W451</f>
        <v>0</v>
      </c>
      <c r="X451" s="8">
        <f>'номера продуктов'!X451</f>
        <v>0</v>
      </c>
      <c r="Y451" s="8">
        <f>'номера продуктов'!Y451</f>
        <v>0</v>
      </c>
      <c r="Z451" s="8">
        <f>'номера продуктов'!Z451</f>
        <v>0</v>
      </c>
      <c r="AA451" s="8">
        <f>'номера продуктов'!AA451</f>
        <v>0</v>
      </c>
      <c r="AB451" s="8" t="str">
        <f>'номера продуктов'!AB451</f>
        <v>У2219</v>
      </c>
      <c r="AC451" s="8" t="str">
        <f>'номера продуктов'!AC451</f>
        <v>Бутылка стеклянная</v>
      </c>
      <c r="AD451" s="137">
        <f>'номера продуктов'!AD451</f>
        <v>0</v>
      </c>
      <c r="AE451" s="8">
        <f>'номера продуктов'!AE451</f>
        <v>0</v>
      </c>
      <c r="AF451" s="8" t="str">
        <f>'номера продуктов'!AF451</f>
        <v>ГОСТ 32131-2013</v>
      </c>
      <c r="AG451" s="8" t="str">
        <f>'номера продуктов'!AG451</f>
        <v>СТО 05073669-003-2013</v>
      </c>
      <c r="AH451" s="13">
        <f>'номера продуктов'!AH451</f>
        <v>0</v>
      </c>
    </row>
    <row r="452" spans="1:34" ht="12.75" customHeight="1" x14ac:dyDescent="0.2">
      <c r="A452" s="8">
        <f>'номера продуктов'!A452</f>
        <v>451</v>
      </c>
      <c r="B452" s="8">
        <f>'номера продуктов'!B452</f>
        <v>11</v>
      </c>
      <c r="C452" s="14" t="str">
        <f>'номера продуктов'!C452</f>
        <v>Крепкий алкоголь</v>
      </c>
      <c r="D452" s="14" t="str">
        <f>'номера продуктов'!D452</f>
        <v>Бибулат/Традиция</v>
      </c>
      <c r="E452" s="8" t="str">
        <f>'номера продуктов'!E452</f>
        <v>В-28изм-400м-500-SQ(ВВ)</v>
      </c>
      <c r="F452" s="56">
        <f>'номера продуктов'!F452</f>
        <v>126950</v>
      </c>
      <c r="G452" s="8">
        <f>'номера продуктов'!G452</f>
        <v>11100451</v>
      </c>
      <c r="H452" s="8">
        <f>'номера продуктов'!H452</f>
        <v>500</v>
      </c>
      <c r="I452" s="14" t="str">
        <f>'номера продуктов'!I452</f>
        <v>500 мл Снежная Королева</v>
      </c>
      <c r="J452" s="8">
        <f>'номера продуктов'!J452</f>
        <v>126950</v>
      </c>
      <c r="K452" s="14" t="str">
        <f>'номера продуктов'!K452</f>
        <v>В-28изм-400м-500-SQ(ВВ)</v>
      </c>
      <c r="L452" s="8" t="str">
        <f>'номера продуктов'!L452</f>
        <v>BB</v>
      </c>
      <c r="M452" s="8">
        <f>'номера продуктов'!M452</f>
        <v>10</v>
      </c>
      <c r="N452" s="8">
        <f>'номера продуктов'!N452</f>
        <v>430</v>
      </c>
      <c r="O452" s="8">
        <f>'номера продуктов'!O452</f>
        <v>1836</v>
      </c>
      <c r="P452" s="8" t="str">
        <f>'номера продуктов'!P452</f>
        <v>CTUP(i)6</v>
      </c>
      <c r="Q452" s="8">
        <f>'номера продуктов'!Q452</f>
        <v>6</v>
      </c>
      <c r="R452" s="11">
        <f>'номера продуктов'!R452</f>
        <v>1940</v>
      </c>
      <c r="S452" s="8" t="str">
        <f>'номера продуктов'!S452</f>
        <v>6+1</v>
      </c>
      <c r="T452" s="8">
        <f>'номера продуктов'!T452</f>
        <v>795</v>
      </c>
      <c r="U452" s="14" t="str">
        <f>'номера продуктов'!U452</f>
        <v>под декор</v>
      </c>
      <c r="V452" s="8">
        <f>'номера продуктов'!V452</f>
        <v>0</v>
      </c>
      <c r="W452" s="8">
        <f>'номера продуктов'!W452</f>
        <v>0</v>
      </c>
      <c r="X452" s="8">
        <f>'номера продуктов'!X452</f>
        <v>0</v>
      </c>
      <c r="Y452" s="8">
        <f>'номера продуктов'!Y452</f>
        <v>0</v>
      </c>
      <c r="Z452" s="8">
        <f>'номера продуктов'!Z452</f>
        <v>7</v>
      </c>
      <c r="AA452" s="8">
        <f>'номера продуктов'!AA452</f>
        <v>0</v>
      </c>
      <c r="AB452" s="8" t="str">
        <f>'номера продуктов'!AB452</f>
        <v>У2220</v>
      </c>
      <c r="AC452" s="8" t="str">
        <f>'номера продуктов'!AC452</f>
        <v>Бутылка стеклянная</v>
      </c>
      <c r="AD452" s="137">
        <f>'номера продуктов'!AD452</f>
        <v>0</v>
      </c>
      <c r="AE452" s="8">
        <f>'номера продуктов'!AE452</f>
        <v>0</v>
      </c>
      <c r="AF452" s="8" t="str">
        <f>'номера продуктов'!AF452</f>
        <v>ГОСТ 32131-2013</v>
      </c>
      <c r="AG452" s="8" t="str">
        <f>'номера продуктов'!AG452</f>
        <v>СТО 05073669-003-2013</v>
      </c>
      <c r="AH452" s="13">
        <f>'номера продуктов'!AH452</f>
        <v>0</v>
      </c>
    </row>
    <row r="453" spans="1:34" ht="12.75" customHeight="1" x14ac:dyDescent="0.2">
      <c r="A453" s="8">
        <f>'номера продуктов'!A453</f>
        <v>452</v>
      </c>
      <c r="B453" s="8">
        <f>'номера продуктов'!B453</f>
        <v>11</v>
      </c>
      <c r="C453" s="14" t="str">
        <f>'номера продуктов'!C453</f>
        <v>Крепкий алкоголь</v>
      </c>
      <c r="D453" s="14" t="str">
        <f>'номера продуктов'!D453</f>
        <v>Бибулат/Традиция</v>
      </c>
      <c r="E453" s="8" t="str">
        <f>'номера продуктов'!E453</f>
        <v>В-28изм-400м-700-SQ</v>
      </c>
      <c r="F453" s="56">
        <f>'номера продуктов'!F453</f>
        <v>129770</v>
      </c>
      <c r="G453" s="8">
        <f>'номера продуктов'!G453</f>
        <v>11100452</v>
      </c>
      <c r="H453" s="8">
        <f>'номера продуктов'!H453</f>
        <v>700</v>
      </c>
      <c r="I453" s="14" t="str">
        <f>'номера продуктов'!I453</f>
        <v>700 мл Снежная Королева</v>
      </c>
      <c r="J453" s="8">
        <f>'номера продуктов'!J453</f>
        <v>129770</v>
      </c>
      <c r="K453" s="14" t="str">
        <f>'номера продуктов'!K453</f>
        <v>В-28изм-400м-700-SQ</v>
      </c>
      <c r="L453" s="8" t="str">
        <f>'номера продуктов'!L453</f>
        <v>BB</v>
      </c>
      <c r="M453" s="8">
        <f>'номера продуктов'!M453</f>
        <v>10</v>
      </c>
      <c r="N453" s="8">
        <f>'номера продуктов'!N453</f>
        <v>545</v>
      </c>
      <c r="O453" s="8">
        <f>'номера продуктов'!O453</f>
        <v>0</v>
      </c>
      <c r="P453" s="8">
        <f>'номера продуктов'!P453</f>
        <v>0</v>
      </c>
      <c r="Q453" s="8">
        <f>'номера продуктов'!Q453</f>
        <v>0</v>
      </c>
      <c r="R453" s="11">
        <f>'номера продуктов'!R453</f>
        <v>0</v>
      </c>
      <c r="S453" s="8">
        <f>'номера продуктов'!S453</f>
        <v>0</v>
      </c>
      <c r="T453" s="8">
        <f>'номера продуктов'!T453</f>
        <v>0</v>
      </c>
      <c r="U453" s="14" t="str">
        <f>'номера продуктов'!U453</f>
        <v>под декор</v>
      </c>
      <c r="V453" s="8">
        <f>'номера продуктов'!V453</f>
        <v>0</v>
      </c>
      <c r="W453" s="8">
        <f>'номера продуктов'!W453</f>
        <v>0</v>
      </c>
      <c r="X453" s="8">
        <f>'номера продуктов'!X453</f>
        <v>0</v>
      </c>
      <c r="Y453" s="8">
        <f>'номера продуктов'!Y453</f>
        <v>0</v>
      </c>
      <c r="Z453" s="8">
        <f>'номера продуктов'!Z453</f>
        <v>0</v>
      </c>
      <c r="AA453" s="8">
        <f>'номера продуктов'!AA453</f>
        <v>0</v>
      </c>
      <c r="AB453" s="8" t="str">
        <f>'номера продуктов'!AB453</f>
        <v>У2221</v>
      </c>
      <c r="AC453" s="8" t="str">
        <f>'номера продуктов'!AC453</f>
        <v>Бутылка стеклянная</v>
      </c>
      <c r="AD453" s="137">
        <f>'номера продуктов'!AD453</f>
        <v>0</v>
      </c>
      <c r="AE453" s="8">
        <f>'номера продуктов'!AE453</f>
        <v>0</v>
      </c>
      <c r="AF453" s="8" t="str">
        <f>'номера продуктов'!AF453</f>
        <v>ГОСТ 32131-2013</v>
      </c>
      <c r="AG453" s="8" t="str">
        <f>'номера продуктов'!AG453</f>
        <v>СТО 05073669-003-2013</v>
      </c>
      <c r="AH453" s="13">
        <f>'номера продуктов'!AH453</f>
        <v>0</v>
      </c>
    </row>
    <row r="454" spans="1:34" ht="12.75" customHeight="1" x14ac:dyDescent="0.2">
      <c r="A454" s="8">
        <f>'номера продуктов'!A454</f>
        <v>453</v>
      </c>
      <c r="B454" s="8">
        <f>'номера продуктов'!B454</f>
        <v>11</v>
      </c>
      <c r="C454" s="14" t="str">
        <f>'номера продуктов'!C454</f>
        <v>Крепкий алкоголь</v>
      </c>
      <c r="D454" s="14" t="str">
        <f>'номера продуктов'!D454</f>
        <v>Бибулат/Традиция</v>
      </c>
      <c r="E454" s="8" t="str">
        <f>'номера продуктов'!E454</f>
        <v>В-28изм-400м-750-SQ</v>
      </c>
      <c r="F454" s="56">
        <f>'номера продуктов'!F454</f>
        <v>134175</v>
      </c>
      <c r="G454" s="8">
        <f>'номера продуктов'!G454</f>
        <v>11100453</v>
      </c>
      <c r="H454" s="8">
        <f>'номера продуктов'!H454</f>
        <v>750</v>
      </c>
      <c r="I454" s="14" t="str">
        <f>'номера продуктов'!I454</f>
        <v>750 мл Снежная Королева</v>
      </c>
      <c r="J454" s="8">
        <f>'номера продуктов'!J454</f>
        <v>134175</v>
      </c>
      <c r="K454" s="14" t="str">
        <f>'номера продуктов'!K454</f>
        <v>В-28изм-400м-750-SQ</v>
      </c>
      <c r="L454" s="8" t="str">
        <f>'номера продуктов'!L454</f>
        <v>BB</v>
      </c>
      <c r="M454" s="8">
        <f>'номера продуктов'!M454</f>
        <v>10</v>
      </c>
      <c r="N454" s="8">
        <f>'номера продуктов'!N454</f>
        <v>575</v>
      </c>
      <c r="O454" s="8">
        <f>'номера продуктов'!O454</f>
        <v>0</v>
      </c>
      <c r="P454" s="8">
        <f>'номера продуктов'!P454</f>
        <v>0</v>
      </c>
      <c r="Q454" s="8">
        <f>'номера продуктов'!Q454</f>
        <v>0</v>
      </c>
      <c r="R454" s="11">
        <f>'номера продуктов'!R454</f>
        <v>0</v>
      </c>
      <c r="S454" s="8">
        <f>'номера продуктов'!S454</f>
        <v>0</v>
      </c>
      <c r="T454" s="8">
        <f>'номера продуктов'!T454</f>
        <v>0</v>
      </c>
      <c r="U454" s="14" t="str">
        <f>'номера продуктов'!U454</f>
        <v>под декор</v>
      </c>
      <c r="V454" s="8">
        <f>'номера продуктов'!V454</f>
        <v>0</v>
      </c>
      <c r="W454" s="8">
        <f>'номера продуктов'!W454</f>
        <v>0</v>
      </c>
      <c r="X454" s="8">
        <f>'номера продуктов'!X454</f>
        <v>0</v>
      </c>
      <c r="Y454" s="8">
        <f>'номера продуктов'!Y454</f>
        <v>0</v>
      </c>
      <c r="Z454" s="8">
        <f>'номера продуктов'!Z454</f>
        <v>0</v>
      </c>
      <c r="AA454" s="8">
        <f>'номера продуктов'!AA454</f>
        <v>0</v>
      </c>
      <c r="AB454" s="8" t="str">
        <f>'номера продуктов'!AB454</f>
        <v>У2222</v>
      </c>
      <c r="AC454" s="8" t="str">
        <f>'номера продуктов'!AC454</f>
        <v>Бутылка стеклянная</v>
      </c>
      <c r="AD454" s="137">
        <f>'номера продуктов'!AD454</f>
        <v>0</v>
      </c>
      <c r="AE454" s="8">
        <f>'номера продуктов'!AE454</f>
        <v>0</v>
      </c>
      <c r="AF454" s="8" t="str">
        <f>'номера продуктов'!AF454</f>
        <v>ГОСТ 32131-2013</v>
      </c>
      <c r="AG454" s="8" t="str">
        <f>'номера продуктов'!AG454</f>
        <v>СТО 05073669-003-2013</v>
      </c>
      <c r="AH454" s="13">
        <f>'номера продуктов'!AH454</f>
        <v>0</v>
      </c>
    </row>
    <row r="455" spans="1:34" ht="12.75" customHeight="1" x14ac:dyDescent="0.2">
      <c r="A455" s="8">
        <f>'номера продуктов'!A455</f>
        <v>454</v>
      </c>
      <c r="B455" s="8">
        <f>'номера продуктов'!B455</f>
        <v>11</v>
      </c>
      <c r="C455" s="14" t="str">
        <f>'номера продуктов'!C455</f>
        <v>Крепкий алкоголь</v>
      </c>
      <c r="D455" s="14" t="str">
        <f>'номера продуктов'!D455</f>
        <v>Бибулат/Традиция</v>
      </c>
      <c r="E455" s="8" t="str">
        <f>'номера продуктов'!E455</f>
        <v>В-28изм-400м-1000-SQ</v>
      </c>
      <c r="F455" s="56">
        <f>'номера продуктов'!F455</f>
        <v>134299</v>
      </c>
      <c r="G455" s="8">
        <f>'номера продуктов'!G455</f>
        <v>11100454</v>
      </c>
      <c r="H455" s="8">
        <f>'номера продуктов'!H455</f>
        <v>1000</v>
      </c>
      <c r="I455" s="14" t="str">
        <f>'номера продуктов'!I455</f>
        <v>1000 мл Снежная Королева</v>
      </c>
      <c r="J455" s="8">
        <f>'номера продуктов'!J455</f>
        <v>134299</v>
      </c>
      <c r="K455" s="14" t="str">
        <f>'номера продуктов'!K455</f>
        <v>В-28изм-400м-1000-SQ</v>
      </c>
      <c r="L455" s="8" t="str">
        <f>'номера продуктов'!L455</f>
        <v>BB</v>
      </c>
      <c r="M455" s="8">
        <f>'номера продуктов'!M455</f>
        <v>10</v>
      </c>
      <c r="N455" s="8">
        <f>'номера продуктов'!N455</f>
        <v>630</v>
      </c>
      <c r="O455" s="8">
        <f>'номера продуктов'!O455</f>
        <v>0</v>
      </c>
      <c r="P455" s="8">
        <f>'номера продуктов'!P455</f>
        <v>0</v>
      </c>
      <c r="Q455" s="8">
        <f>'номера продуктов'!Q455</f>
        <v>0</v>
      </c>
      <c r="R455" s="11">
        <f>'номера продуктов'!R455</f>
        <v>0</v>
      </c>
      <c r="S455" s="8">
        <f>'номера продуктов'!S455</f>
        <v>0</v>
      </c>
      <c r="T455" s="8">
        <f>'номера продуктов'!T455</f>
        <v>0</v>
      </c>
      <c r="U455" s="14" t="str">
        <f>'номера продуктов'!U455</f>
        <v>под декор</v>
      </c>
      <c r="V455" s="8">
        <f>'номера продуктов'!V455</f>
        <v>0</v>
      </c>
      <c r="W455" s="8">
        <f>'номера продуктов'!W455</f>
        <v>0</v>
      </c>
      <c r="X455" s="8">
        <f>'номера продуктов'!X455</f>
        <v>0</v>
      </c>
      <c r="Y455" s="8">
        <f>'номера продуктов'!Y455</f>
        <v>0</v>
      </c>
      <c r="Z455" s="8">
        <f>'номера продуктов'!Z455</f>
        <v>0</v>
      </c>
      <c r="AA455" s="8">
        <f>'номера продуктов'!AA455</f>
        <v>0</v>
      </c>
      <c r="AB455" s="8" t="str">
        <f>'номера продуктов'!AB455</f>
        <v>У2223</v>
      </c>
      <c r="AC455" s="8" t="str">
        <f>'номера продуктов'!AC455</f>
        <v>Бутылка стеклянная</v>
      </c>
      <c r="AD455" s="137">
        <f>'номера продуктов'!AD455</f>
        <v>0</v>
      </c>
      <c r="AE455" s="8">
        <f>'номера продуктов'!AE455</f>
        <v>0</v>
      </c>
      <c r="AF455" s="8" t="str">
        <f>'номера продуктов'!AF455</f>
        <v>ГОСТ 32131-2013</v>
      </c>
      <c r="AG455" s="8" t="str">
        <f>'номера продуктов'!AG455</f>
        <v>СТО 05073669-003-2013</v>
      </c>
      <c r="AH455" s="13">
        <f>'номера продуктов'!AH455</f>
        <v>0</v>
      </c>
    </row>
    <row r="456" spans="1:34" s="16" customFormat="1" x14ac:dyDescent="0.2">
      <c r="A456" s="8">
        <f>'номера продуктов'!A456</f>
        <v>455</v>
      </c>
      <c r="B456" s="8">
        <f>'номера продуктов'!B456</f>
        <v>14</v>
      </c>
      <c r="C456" s="14" t="str">
        <f>'номера продуктов'!C456</f>
        <v>Пиво</v>
      </c>
      <c r="D456" s="14" t="str">
        <f>'номера продуктов'!D456</f>
        <v>Балтика</v>
      </c>
      <c r="E456" s="8" t="str">
        <f>'номера продуктов'!E456</f>
        <v>КПНв-500-Балтика Нью</v>
      </c>
      <c r="F456" s="56">
        <f>'номера продуктов'!F456</f>
        <v>134350</v>
      </c>
      <c r="G456" s="8">
        <f>'номера продуктов'!G456</f>
        <v>14300455</v>
      </c>
      <c r="H456" s="8">
        <f>'номера продуктов'!H456</f>
        <v>500</v>
      </c>
      <c r="I456" s="14" t="str">
        <f>'номера продуктов'!I456</f>
        <v>500 мл Балтика Нью</v>
      </c>
      <c r="J456" s="8">
        <f>'номера продуктов'!J456</f>
        <v>134350</v>
      </c>
      <c r="K456" s="14" t="str">
        <f>'номера продуктов'!K456</f>
        <v>КПНв-500-Балтика Нью</v>
      </c>
      <c r="L456" s="8" t="str">
        <f>'номера продуктов'!L456</f>
        <v>NNPB</v>
      </c>
      <c r="M456" s="8">
        <f>'номера продуктов'!M456</f>
        <v>30</v>
      </c>
      <c r="N456" s="8">
        <f>'номера продуктов'!N456</f>
        <v>315</v>
      </c>
      <c r="O456" s="8">
        <f>'номера продуктов'!O456</f>
        <v>1848</v>
      </c>
      <c r="P456" s="8" t="str">
        <f>'номера продуктов'!P456</f>
        <v>PTPL(i)7</v>
      </c>
      <c r="Q456" s="8">
        <f>'номера продуктов'!Q456</f>
        <v>7</v>
      </c>
      <c r="R456" s="11">
        <f>'номера продуктов'!R456</f>
        <v>1974</v>
      </c>
      <c r="S456" s="8" t="str">
        <f>'номера продуктов'!S456</f>
        <v>7+1</v>
      </c>
      <c r="T456" s="8">
        <f>'номера продуктов'!T456</f>
        <v>618</v>
      </c>
      <c r="U456" s="14">
        <f>'номера продуктов'!U456</f>
        <v>0</v>
      </c>
      <c r="V456" s="8">
        <f>'номера продуктов'!V456</f>
        <v>0</v>
      </c>
      <c r="W456" s="8">
        <f>'номера продуктов'!W456</f>
        <v>0</v>
      </c>
      <c r="X456" s="8">
        <f>'номера продуктов'!X456</f>
        <v>1</v>
      </c>
      <c r="Y456" s="8">
        <f>'номера продуктов'!Y456</f>
        <v>7</v>
      </c>
      <c r="Z456" s="8">
        <f>'номера продуктов'!Z456</f>
        <v>0</v>
      </c>
      <c r="AA456" s="8">
        <f>'номера продуктов'!AA456</f>
        <v>0</v>
      </c>
      <c r="AB456" s="8" t="str">
        <f>'номера продуктов'!AB456</f>
        <v>У2224</v>
      </c>
      <c r="AC456" s="8" t="str">
        <f>'номера продуктов'!AC456</f>
        <v>Бутылка стеклянная</v>
      </c>
      <c r="AD456" s="137">
        <f>'номера продуктов'!AD456</f>
        <v>0</v>
      </c>
      <c r="AE456" s="8">
        <f>'номера продуктов'!AE456</f>
        <v>0</v>
      </c>
      <c r="AF456" s="8" t="str">
        <f>'номера продуктов'!AF456</f>
        <v>ГОСТ 32131-2013</v>
      </c>
      <c r="AG456" s="8" t="str">
        <f>'номера продуктов'!AG456</f>
        <v>СТО 99982965-001-2008 с изменениями №1,2,3,4,5,6 от июля 2014г.</v>
      </c>
      <c r="AH456" s="13">
        <f>'номера продуктов'!AH456</f>
        <v>0</v>
      </c>
    </row>
    <row r="457" spans="1:34" s="16" customFormat="1" x14ac:dyDescent="0.2">
      <c r="A457" s="8">
        <f>'номера продуктов'!A457</f>
        <v>456</v>
      </c>
      <c r="B457" s="8">
        <f>'номера продуктов'!B457</f>
        <v>14</v>
      </c>
      <c r="C457" s="14" t="str">
        <f>'номера продуктов'!C457</f>
        <v>Пиво</v>
      </c>
      <c r="D457" s="14" t="str">
        <f>'номера продуктов'!D457</f>
        <v>Эфес Рус</v>
      </c>
      <c r="E457" s="8" t="str">
        <f>'номера продуктов'!E457</f>
        <v>ВКП-500-СМ</v>
      </c>
      <c r="F457" s="56">
        <f>'номера продуктов'!F457</f>
        <v>134450</v>
      </c>
      <c r="G457" s="8">
        <f>'номера продуктов'!G457</f>
        <v>14100456</v>
      </c>
      <c r="H457" s="8">
        <f>'номера продуктов'!H457</f>
        <v>500</v>
      </c>
      <c r="I457" s="14" t="str">
        <f>'номера продуктов'!I457</f>
        <v>500 мл Старый мельник</v>
      </c>
      <c r="J457" s="8">
        <f>'номера продуктов'!J457</f>
        <v>134450</v>
      </c>
      <c r="K457" s="14" t="str">
        <f>'номера продуктов'!K457</f>
        <v>ВКП-500-СМ</v>
      </c>
      <c r="L457" s="8" t="str">
        <f>'номера продуктов'!L457</f>
        <v>NNPB</v>
      </c>
      <c r="M457" s="8">
        <f>'номера продуктов'!M457</f>
        <v>10</v>
      </c>
      <c r="N457" s="8">
        <f>'номера продуктов'!N457</f>
        <v>285</v>
      </c>
      <c r="O457" s="8">
        <f>'номера продуктов'!O457</f>
        <v>1960</v>
      </c>
      <c r="P457" s="8" t="str">
        <f>'номера продуктов'!P457</f>
        <v>CTPL(i)10</v>
      </c>
      <c r="Q457" s="8">
        <f>'номера продуктов'!Q457</f>
        <v>10</v>
      </c>
      <c r="R457" s="11">
        <f>'номера продуктов'!R457</f>
        <v>2174</v>
      </c>
      <c r="S457" s="8" t="str">
        <f>'номера продуктов'!S457</f>
        <v>10+1</v>
      </c>
      <c r="T457" s="8">
        <f>'номера продуктов'!T457</f>
        <v>594</v>
      </c>
      <c r="U457" s="14">
        <f>'номера продуктов'!U457</f>
        <v>0</v>
      </c>
      <c r="V457" s="8">
        <f>'номера продуктов'!V457</f>
        <v>0</v>
      </c>
      <c r="W457" s="8">
        <f>'номера продуктов'!W457</f>
        <v>0</v>
      </c>
      <c r="X457" s="8">
        <f>'номера продуктов'!X457</f>
        <v>0</v>
      </c>
      <c r="Y457" s="8">
        <f>'номера продуктов'!Y457</f>
        <v>10</v>
      </c>
      <c r="Z457" s="8">
        <f>'номера продуктов'!Z457</f>
        <v>1</v>
      </c>
      <c r="AA457" s="8">
        <f>'номера продуктов'!AA457</f>
        <v>0</v>
      </c>
      <c r="AB457" s="8" t="str">
        <f>'номера продуктов'!AB457</f>
        <v>У2225</v>
      </c>
      <c r="AC457" s="8" t="str">
        <f>'номера продуктов'!AC457</f>
        <v>Бутылка стеклянная</v>
      </c>
      <c r="AD457" s="137">
        <f>'номера продуктов'!AD457</f>
        <v>0</v>
      </c>
      <c r="AE457" s="8">
        <f>'номера продуктов'!AE457</f>
        <v>0</v>
      </c>
      <c r="AF457" s="8" t="str">
        <f>'номера продуктов'!AF457</f>
        <v>ГОСТ 32131-2013</v>
      </c>
      <c r="AG457" s="8" t="str">
        <f>'номера продуктов'!AG457</f>
        <v>СТО 99982965-001-2008 с изменениями №1,2,3,4,5,6 от июля 2014г.</v>
      </c>
      <c r="AH457" s="13">
        <f>'номера продуктов'!AH457</f>
        <v>0</v>
      </c>
    </row>
    <row r="458" spans="1:34" s="16" customFormat="1" x14ac:dyDescent="0.2">
      <c r="A458" s="8">
        <f>'номера продуктов'!A458</f>
        <v>457</v>
      </c>
      <c r="B458" s="8">
        <f>'номера продуктов'!B458</f>
        <v>14</v>
      </c>
      <c r="C458" s="14" t="str">
        <f>'номера продуктов'!C458</f>
        <v>Пиво</v>
      </c>
      <c r="D458" s="14" t="str">
        <f>'номера продуктов'!D458</f>
        <v>Эфес Рус</v>
      </c>
      <c r="E458" s="8" t="str">
        <f>'номера продуктов'!E458</f>
        <v>ВКП-500-СМ</v>
      </c>
      <c r="F458" s="56">
        <f>'номера продуктов'!F458</f>
        <v>134450</v>
      </c>
      <c r="G458" s="8">
        <f>'номера продуктов'!G458</f>
        <v>14300457</v>
      </c>
      <c r="H458" s="8">
        <f>'номера продуктов'!H458</f>
        <v>500</v>
      </c>
      <c r="I458" s="14" t="str">
        <f>'номера продуктов'!I458</f>
        <v>500 мл Старый мельник</v>
      </c>
      <c r="J458" s="8">
        <f>'номера продуктов'!J458</f>
        <v>134450</v>
      </c>
      <c r="K458" s="14" t="str">
        <f>'номера продуктов'!K458</f>
        <v>ВКП-500-СМ</v>
      </c>
      <c r="L458" s="8" t="str">
        <f>'номера продуктов'!L458</f>
        <v>NNPB</v>
      </c>
      <c r="M458" s="8">
        <f>'номера продуктов'!M458</f>
        <v>30</v>
      </c>
      <c r="N458" s="8">
        <f>'номера продуктов'!N458</f>
        <v>285</v>
      </c>
      <c r="O458" s="8">
        <f>'номера продуктов'!O458</f>
        <v>1960</v>
      </c>
      <c r="P458" s="8" t="str">
        <f>'номера продуктов'!P458</f>
        <v>CTPL(i)10</v>
      </c>
      <c r="Q458" s="8">
        <f>'номера продуктов'!Q458</f>
        <v>10</v>
      </c>
      <c r="R458" s="11">
        <f>'номера продуктов'!R458</f>
        <v>2174</v>
      </c>
      <c r="S458" s="8" t="str">
        <f>'номера продуктов'!S458</f>
        <v>10+1</v>
      </c>
      <c r="T458" s="8">
        <f>'номера продуктов'!T458</f>
        <v>594</v>
      </c>
      <c r="U458" s="14">
        <f>'номера продуктов'!U458</f>
        <v>0</v>
      </c>
      <c r="V458" s="8">
        <f>'номера продуктов'!V458</f>
        <v>0</v>
      </c>
      <c r="W458" s="8">
        <f>'номера продуктов'!W458</f>
        <v>0</v>
      </c>
      <c r="X458" s="8">
        <f>'номера продуктов'!X458</f>
        <v>0</v>
      </c>
      <c r="Y458" s="8">
        <f>'номера продуктов'!Y458</f>
        <v>10</v>
      </c>
      <c r="Z458" s="8">
        <f>'номера продуктов'!Z458</f>
        <v>1</v>
      </c>
      <c r="AA458" s="8">
        <f>'номера продуктов'!AA458</f>
        <v>0</v>
      </c>
      <c r="AB458" s="8" t="str">
        <f>'номера продуктов'!AB458</f>
        <v>У2226</v>
      </c>
      <c r="AC458" s="8" t="str">
        <f>'номера продуктов'!AC458</f>
        <v>Бутылка стеклянная</v>
      </c>
      <c r="AD458" s="137">
        <f>'номера продуктов'!AD458</f>
        <v>0</v>
      </c>
      <c r="AE458" s="8">
        <f>'номера продуктов'!AE458</f>
        <v>0</v>
      </c>
      <c r="AF458" s="8" t="str">
        <f>'номера продуктов'!AF458</f>
        <v>ГОСТ 32131-2013</v>
      </c>
      <c r="AG458" s="8" t="str">
        <f>'номера продуктов'!AG458</f>
        <v>СТО 99982965-001-2008 с изменениями №1,2,3,4,5,6 от июля 2014г.</v>
      </c>
      <c r="AH458" s="13">
        <f>'номера продуктов'!AH458</f>
        <v>0</v>
      </c>
    </row>
    <row r="459" spans="1:34" s="16" customFormat="1" x14ac:dyDescent="0.2">
      <c r="A459" s="8">
        <f>'номера продуктов'!A459</f>
        <v>458</v>
      </c>
      <c r="B459" s="8">
        <f>'номера продуктов'!B459</f>
        <v>14</v>
      </c>
      <c r="C459" s="14" t="str">
        <f>'номера продуктов'!C459</f>
        <v>Пиво</v>
      </c>
      <c r="D459" s="14" t="str">
        <f>'номера продуктов'!D459</f>
        <v>Эфес Рус</v>
      </c>
      <c r="E459" s="8" t="str">
        <f>'номера продуктов'!E459</f>
        <v>ВКП-2-500-Миллер</v>
      </c>
      <c r="F459" s="56">
        <f>'номера продуктов'!F459</f>
        <v>134550</v>
      </c>
      <c r="G459" s="8">
        <f>'номера продуктов'!G459</f>
        <v>14100458</v>
      </c>
      <c r="H459" s="8">
        <f>'номера продуктов'!H459</f>
        <v>500</v>
      </c>
      <c r="I459" s="14" t="str">
        <f>'номера продуктов'!I459</f>
        <v>500 мл Миллер</v>
      </c>
      <c r="J459" s="8">
        <f>'номера продуктов'!J459</f>
        <v>134550</v>
      </c>
      <c r="K459" s="14" t="str">
        <f>'номера продуктов'!K459</f>
        <v>ВКП-2-500-Миллер</v>
      </c>
      <c r="L459" s="8" t="str">
        <f>'номера продуктов'!L459</f>
        <v>NNPB</v>
      </c>
      <c r="M459" s="8">
        <f>'номера продуктов'!M459</f>
        <v>10</v>
      </c>
      <c r="N459" s="8">
        <f>'номера продуктов'!N459</f>
        <v>270</v>
      </c>
      <c r="O459" s="8">
        <f>'номера продуктов'!O459</f>
        <v>2176</v>
      </c>
      <c r="P459" s="8" t="str">
        <f>'номера продуктов'!P459</f>
        <v>CTPL(i)8</v>
      </c>
      <c r="Q459" s="8">
        <f>'номера продуктов'!Q459</f>
        <v>8</v>
      </c>
      <c r="R459" s="11">
        <f>'номера продуктов'!R459</f>
        <v>2250</v>
      </c>
      <c r="S459" s="8" t="str">
        <f>'номера продуктов'!S459</f>
        <v>8+1</v>
      </c>
      <c r="T459" s="8">
        <f>'номера продуктов'!T459</f>
        <v>621</v>
      </c>
      <c r="U459" s="14">
        <f>'номера продуктов'!U459</f>
        <v>0</v>
      </c>
      <c r="V459" s="8">
        <f>'номера продуктов'!V459</f>
        <v>0</v>
      </c>
      <c r="W459" s="8">
        <f>'номера продуктов'!W459</f>
        <v>0</v>
      </c>
      <c r="X459" s="8">
        <f>'номера продуктов'!X459</f>
        <v>0</v>
      </c>
      <c r="Y459" s="8">
        <f>'номера продуктов'!Y459</f>
        <v>8</v>
      </c>
      <c r="Z459" s="8">
        <f>'номера продуктов'!Z459</f>
        <v>1</v>
      </c>
      <c r="AA459" s="8">
        <f>'номера продуктов'!AA459</f>
        <v>0</v>
      </c>
      <c r="AB459" s="8" t="str">
        <f>'номера продуктов'!AB459</f>
        <v>У2227</v>
      </c>
      <c r="AC459" s="8" t="str">
        <f>'номера продуктов'!AC459</f>
        <v>Бутылка стеклянная</v>
      </c>
      <c r="AD459" s="137">
        <f>'номера продуктов'!AD459</f>
        <v>0</v>
      </c>
      <c r="AE459" s="8">
        <f>'номера продуктов'!AE459</f>
        <v>0</v>
      </c>
      <c r="AF459" s="8" t="str">
        <f>'номера продуктов'!AF459</f>
        <v>ГОСТ 32131-2013</v>
      </c>
      <c r="AG459" s="8" t="str">
        <f>'номера продуктов'!AG459</f>
        <v>СТО 99982965-001-2008 с изменениями №1,2,3,4,5,6 от июля 2014г.</v>
      </c>
      <c r="AH459" s="13">
        <f>'номера продуктов'!AH459</f>
        <v>0</v>
      </c>
    </row>
    <row r="460" spans="1:34" s="16" customFormat="1" x14ac:dyDescent="0.2">
      <c r="A460" s="8">
        <f>'номера продуктов'!A460</f>
        <v>459</v>
      </c>
      <c r="B460" s="8">
        <f>'номера продуктов'!B460</f>
        <v>14</v>
      </c>
      <c r="C460" s="14" t="str">
        <f>'номера продуктов'!C460</f>
        <v>Пиво</v>
      </c>
      <c r="D460" s="14" t="str">
        <f>'номера продуктов'!D460</f>
        <v>Эфес Рус</v>
      </c>
      <c r="E460" s="8" t="str">
        <f>'номера продуктов'!E460</f>
        <v>ВКП-500-БМ</v>
      </c>
      <c r="F460" s="56">
        <f>'номера продуктов'!F460</f>
        <v>134650</v>
      </c>
      <c r="G460" s="8">
        <f>'номера продуктов'!G460</f>
        <v>14200459</v>
      </c>
      <c r="H460" s="8">
        <f>'номера продуктов'!H460</f>
        <v>500</v>
      </c>
      <c r="I460" s="14" t="str">
        <f>'номера продуктов'!I460</f>
        <v>500 мл Белый медведь</v>
      </c>
      <c r="J460" s="8">
        <f>'номера продуктов'!J460</f>
        <v>134650</v>
      </c>
      <c r="K460" s="14" t="str">
        <f>'номера продуктов'!K460</f>
        <v>ВКП-500-БМ</v>
      </c>
      <c r="L460" s="8" t="str">
        <f>'номера продуктов'!L460</f>
        <v>NNPB</v>
      </c>
      <c r="M460" s="8">
        <f>'номера продуктов'!M460</f>
        <v>20</v>
      </c>
      <c r="N460" s="8">
        <f>'номера продуктов'!N460</f>
        <v>285</v>
      </c>
      <c r="O460" s="8">
        <f>'номера продуктов'!O460</f>
        <v>1890</v>
      </c>
      <c r="P460" s="8" t="str">
        <f>'номера продуктов'!P460</f>
        <v>CTPL(i)9</v>
      </c>
      <c r="Q460" s="8">
        <f>'номера продуктов'!Q460</f>
        <v>9</v>
      </c>
      <c r="R460" s="11">
        <f>'номера продуктов'!R460</f>
        <v>2212</v>
      </c>
      <c r="S460" s="8" t="str">
        <f>'номера продуктов'!S460</f>
        <v>9+1</v>
      </c>
      <c r="T460" s="8">
        <f>'номера продуктов'!T460</f>
        <v>574</v>
      </c>
      <c r="U460" s="14">
        <f>'номера продуктов'!U460</f>
        <v>0</v>
      </c>
      <c r="V460" s="8">
        <f>'номера продуктов'!V460</f>
        <v>0</v>
      </c>
      <c r="W460" s="8">
        <f>'номера продуктов'!W460</f>
        <v>0</v>
      </c>
      <c r="X460" s="8">
        <f>'номера продуктов'!X460</f>
        <v>0</v>
      </c>
      <c r="Y460" s="8">
        <f>'номера продуктов'!Y460</f>
        <v>9</v>
      </c>
      <c r="Z460" s="8">
        <f>'номера продуктов'!Z460</f>
        <v>1</v>
      </c>
      <c r="AA460" s="8">
        <f>'номера продуктов'!AA460</f>
        <v>0</v>
      </c>
      <c r="AB460" s="8" t="str">
        <f>'номера продуктов'!AB460</f>
        <v>У2228</v>
      </c>
      <c r="AC460" s="8" t="str">
        <f>'номера продуктов'!AC460</f>
        <v>Бутылка стеклянная</v>
      </c>
      <c r="AD460" s="137">
        <f>'номера продуктов'!AD460</f>
        <v>0</v>
      </c>
      <c r="AE460" s="8">
        <f>'номера продуктов'!AE460</f>
        <v>0</v>
      </c>
      <c r="AF460" s="8" t="str">
        <f>'номера продуктов'!AF460</f>
        <v>ГОСТ 32131-2013</v>
      </c>
      <c r="AG460" s="8" t="str">
        <f>'номера продуктов'!AG460</f>
        <v>СТО 99982965-001-2008 с изменениями №1,2,3,4,5,6 от июля 2014г.</v>
      </c>
      <c r="AH460" s="13">
        <f>'номера продуктов'!AH460</f>
        <v>0</v>
      </c>
    </row>
    <row r="461" spans="1:34" s="16" customFormat="1" x14ac:dyDescent="0.2">
      <c r="A461" s="8">
        <f>'номера продуктов'!A461</f>
        <v>460</v>
      </c>
      <c r="B461" s="8">
        <f>'номера продуктов'!B461</f>
        <v>14</v>
      </c>
      <c r="C461" s="14" t="str">
        <f>'номера продуктов'!C461</f>
        <v>Пиво</v>
      </c>
      <c r="D461" s="14" t="str">
        <f>'номера продуктов'!D461</f>
        <v>Эфес Рус</v>
      </c>
      <c r="E461" s="8" t="str">
        <f>'номера продуктов'!E461</f>
        <v>ВКП-500-БМ</v>
      </c>
      <c r="F461" s="56">
        <f>'номера продуктов'!F461</f>
        <v>134650</v>
      </c>
      <c r="G461" s="8">
        <f>'номера продуктов'!G461</f>
        <v>14300460</v>
      </c>
      <c r="H461" s="8">
        <f>'номера продуктов'!H461</f>
        <v>500</v>
      </c>
      <c r="I461" s="14" t="str">
        <f>'номера продуктов'!I461</f>
        <v>500 мл Белый медведь</v>
      </c>
      <c r="J461" s="8">
        <f>'номера продуктов'!J461</f>
        <v>134650</v>
      </c>
      <c r="K461" s="14" t="str">
        <f>'номера продуктов'!K461</f>
        <v>ВКП-500-БМ</v>
      </c>
      <c r="L461" s="8" t="str">
        <f>'номера продуктов'!L461</f>
        <v>NNPB</v>
      </c>
      <c r="M461" s="8">
        <f>'номера продуктов'!M461</f>
        <v>30</v>
      </c>
      <c r="N461" s="8">
        <f>'номера продуктов'!N461</f>
        <v>285</v>
      </c>
      <c r="O461" s="8">
        <f>'номера продуктов'!O461</f>
        <v>1890</v>
      </c>
      <c r="P461" s="8" t="str">
        <f>'номера продуктов'!P461</f>
        <v>CTPL(i)9</v>
      </c>
      <c r="Q461" s="8">
        <f>'номера продуктов'!Q461</f>
        <v>9</v>
      </c>
      <c r="R461" s="11">
        <f>'номера продуктов'!R461</f>
        <v>2212</v>
      </c>
      <c r="S461" s="8" t="str">
        <f>'номера продуктов'!S461</f>
        <v>9+1</v>
      </c>
      <c r="T461" s="8">
        <f>'номера продуктов'!T461</f>
        <v>574</v>
      </c>
      <c r="U461" s="14">
        <f>'номера продуктов'!U461</f>
        <v>0</v>
      </c>
      <c r="V461" s="8">
        <f>'номера продуктов'!V461</f>
        <v>0</v>
      </c>
      <c r="W461" s="8">
        <f>'номера продуктов'!W461</f>
        <v>0</v>
      </c>
      <c r="X461" s="8">
        <f>'номера продуктов'!X461</f>
        <v>0</v>
      </c>
      <c r="Y461" s="8">
        <f>'номера продуктов'!Y461</f>
        <v>9</v>
      </c>
      <c r="Z461" s="8">
        <f>'номера продуктов'!Z461</f>
        <v>1</v>
      </c>
      <c r="AA461" s="8">
        <f>'номера продуктов'!AA461</f>
        <v>0</v>
      </c>
      <c r="AB461" s="8" t="str">
        <f>'номера продуктов'!AB461</f>
        <v>У2229</v>
      </c>
      <c r="AC461" s="8" t="str">
        <f>'номера продуктов'!AC461</f>
        <v>Бутылка стеклянная</v>
      </c>
      <c r="AD461" s="137">
        <f>'номера продуктов'!AD461</f>
        <v>0</v>
      </c>
      <c r="AE461" s="8">
        <f>'номера продуктов'!AE461</f>
        <v>0</v>
      </c>
      <c r="AF461" s="8" t="str">
        <f>'номера продуктов'!AF461</f>
        <v>ГОСТ 32131-2013</v>
      </c>
      <c r="AG461" s="8" t="str">
        <f>'номера продуктов'!AG461</f>
        <v>СТО 99982965-001-2008 с изменениями №1,2,3,4,5,6 от июля 2014г.</v>
      </c>
      <c r="AH461" s="13">
        <f>'номера продуктов'!AH461</f>
        <v>0</v>
      </c>
    </row>
    <row r="462" spans="1:34" s="15" customFormat="1" x14ac:dyDescent="0.2">
      <c r="A462" s="8">
        <f>'номера продуктов'!A462</f>
        <v>461</v>
      </c>
      <c r="B462" s="8">
        <f>'номера продуктов'!B462</f>
        <v>14</v>
      </c>
      <c r="C462" s="14" t="str">
        <f>'номера продуктов'!C462</f>
        <v>Пиво</v>
      </c>
      <c r="D462" s="14" t="str">
        <f>'номера продуктов'!D462</f>
        <v>Трехсосенский</v>
      </c>
      <c r="E462" s="8" t="str">
        <f>'номера продуктов'!E462</f>
        <v>ВКП-1-500-NRW (B&amp;B)</v>
      </c>
      <c r="F462" s="56">
        <f>'номера продуктов'!F462</f>
        <v>134750</v>
      </c>
      <c r="G462" s="8">
        <f>'номера продуктов'!G462</f>
        <v>14200461</v>
      </c>
      <c r="H462" s="8">
        <f>'номера продуктов'!H462</f>
        <v>500</v>
      </c>
      <c r="I462" s="14" t="str">
        <f>'номера продуктов'!I462</f>
        <v>500 мл NRW twist</v>
      </c>
      <c r="J462" s="8">
        <f>'номера продуктов'!J462</f>
        <v>134750</v>
      </c>
      <c r="K462" s="14" t="str">
        <f>'номера продуктов'!K462</f>
        <v>ВКП-1-500-NRW (B&amp;B)</v>
      </c>
      <c r="L462" s="8" t="str">
        <f>'номера продуктов'!L462</f>
        <v>BB</v>
      </c>
      <c r="M462" s="8">
        <f>'номера продуктов'!M462</f>
        <v>20</v>
      </c>
      <c r="N462" s="8">
        <f>'номера продуктов'!N462</f>
        <v>330</v>
      </c>
      <c r="O462" s="8">
        <f>'номера продуктов'!O462</f>
        <v>2023</v>
      </c>
      <c r="P462" s="8" t="str">
        <f>'номера продуктов'!P462</f>
        <v>CTPL(i)7</v>
      </c>
      <c r="Q462" s="8">
        <f>'номера продуктов'!Q462</f>
        <v>7</v>
      </c>
      <c r="R462" s="11">
        <f>'номера продуктов'!R462</f>
        <v>1998</v>
      </c>
      <c r="S462" s="8" t="str">
        <f>'номера продуктов'!S462</f>
        <v>7+1</v>
      </c>
      <c r="T462" s="8">
        <f>'номера продуктов'!T462</f>
        <v>704.7</v>
      </c>
      <c r="U462" s="14">
        <f>'номера продуктов'!U462</f>
        <v>0</v>
      </c>
      <c r="V462" s="8">
        <f>'номера продуктов'!V462</f>
        <v>0</v>
      </c>
      <c r="W462" s="8">
        <f>'номера продуктов'!W462</f>
        <v>0</v>
      </c>
      <c r="X462" s="8">
        <f>'номера продуктов'!X462</f>
        <v>0</v>
      </c>
      <c r="Y462" s="8">
        <f>'номера продуктов'!Y462</f>
        <v>7</v>
      </c>
      <c r="Z462" s="8">
        <f>'номера продуктов'!Z462</f>
        <v>1</v>
      </c>
      <c r="AA462" s="8">
        <f>'номера продуктов'!AA462</f>
        <v>0</v>
      </c>
      <c r="AB462" s="8" t="str">
        <f>'номера продуктов'!AB462</f>
        <v>У2230</v>
      </c>
      <c r="AC462" s="8" t="str">
        <f>'номера продуктов'!AC462</f>
        <v>Бутылка стеклянная</v>
      </c>
      <c r="AD462" s="137">
        <f>'номера продуктов'!AD462</f>
        <v>0</v>
      </c>
      <c r="AE462" s="8">
        <f>'номера продуктов'!AE462</f>
        <v>0</v>
      </c>
      <c r="AF462" s="8" t="str">
        <f>'номера продуктов'!AF462</f>
        <v>ГОСТ 32131-2013</v>
      </c>
      <c r="AG462" s="8" t="str">
        <f>'номера продуктов'!AG462</f>
        <v>СТО 99982965-001-2008 с изменениями №1,2,3,4,5,6 от июля 2014г.</v>
      </c>
      <c r="AH462" s="13">
        <f>'номера продуктов'!AH462</f>
        <v>0</v>
      </c>
    </row>
    <row r="463" spans="1:34" s="15" customFormat="1" x14ac:dyDescent="0.2">
      <c r="A463" s="8">
        <f>'номера продуктов'!A463</f>
        <v>462</v>
      </c>
      <c r="B463" s="8">
        <f>'номера продуктов'!B463</f>
        <v>14</v>
      </c>
      <c r="C463" s="14" t="str">
        <f>'номера продуктов'!C463</f>
        <v>Пиво</v>
      </c>
      <c r="D463" s="14" t="str">
        <f>'номера продуктов'!D463</f>
        <v>Стандартный продукт</v>
      </c>
      <c r="E463" s="8" t="str">
        <f>'номера продуктов'!E463</f>
        <v>ВКП-1-500-NRW</v>
      </c>
      <c r="F463" s="56">
        <f>'номера продуктов'!F463</f>
        <v>134850</v>
      </c>
      <c r="G463" s="8">
        <f>'номера продуктов'!G463</f>
        <v>14300462</v>
      </c>
      <c r="H463" s="8">
        <f>'номера продуктов'!H463</f>
        <v>500</v>
      </c>
      <c r="I463" s="14" t="str">
        <f>'номера продуктов'!I463</f>
        <v>500 мл NRW twist</v>
      </c>
      <c r="J463" s="8">
        <f>'номера продуктов'!J463</f>
        <v>134850</v>
      </c>
      <c r="K463" s="14" t="str">
        <f>'номера продуктов'!K463</f>
        <v>ВКП-1-500-NRW</v>
      </c>
      <c r="L463" s="8" t="str">
        <f>'номера продуктов'!L463</f>
        <v>NNPB</v>
      </c>
      <c r="M463" s="8">
        <f>'номера продуктов'!M463</f>
        <v>30</v>
      </c>
      <c r="N463" s="8">
        <f>'номера продуктов'!N463</f>
        <v>275</v>
      </c>
      <c r="O463" s="8">
        <f>'номера продуктов'!O463</f>
        <v>2312</v>
      </c>
      <c r="P463" s="8" t="str">
        <f>'номера продуктов'!P463</f>
        <v>CTPL(i)8</v>
      </c>
      <c r="Q463" s="8">
        <f>'номера продуктов'!Q463</f>
        <v>8</v>
      </c>
      <c r="R463" s="11">
        <f>'номера продуктов'!R463</f>
        <v>2266</v>
      </c>
      <c r="S463" s="8" t="str">
        <f>'номера продуктов'!S463</f>
        <v>8+1</v>
      </c>
      <c r="T463" s="8">
        <f>'номера продуктов'!T463</f>
        <v>674</v>
      </c>
      <c r="U463" s="14">
        <f>'номера продуктов'!U463</f>
        <v>0</v>
      </c>
      <c r="V463" s="8">
        <f>'номера продуктов'!V463</f>
        <v>0</v>
      </c>
      <c r="W463" s="8">
        <f>'номера продуктов'!W463</f>
        <v>0</v>
      </c>
      <c r="X463" s="8">
        <f>'номера продуктов'!X463</f>
        <v>0</v>
      </c>
      <c r="Y463" s="8">
        <f>'номера продуктов'!Y463</f>
        <v>8</v>
      </c>
      <c r="Z463" s="8">
        <f>'номера продуктов'!Z463</f>
        <v>1</v>
      </c>
      <c r="AA463" s="8">
        <f>'номера продуктов'!AA463</f>
        <v>0</v>
      </c>
      <c r="AB463" s="8" t="str">
        <f>'номера продуктов'!AB463</f>
        <v>У2231</v>
      </c>
      <c r="AC463" s="8" t="str">
        <f>'номера продуктов'!AC463</f>
        <v>Бутылка стеклянная</v>
      </c>
      <c r="AD463" s="137">
        <f>'номера продуктов'!AD463</f>
        <v>0</v>
      </c>
      <c r="AE463" s="8">
        <f>'номера продуктов'!AE463</f>
        <v>0</v>
      </c>
      <c r="AF463" s="8" t="str">
        <f>'номера продуктов'!AF463</f>
        <v>ГОСТ 32131-2013</v>
      </c>
      <c r="AG463" s="8" t="str">
        <f>'номера продуктов'!AG463</f>
        <v>СТО 99982965-001-2008 с изменениями №1,2,3,4,5,6 от июля 2014г.</v>
      </c>
      <c r="AH463" s="13">
        <f>'номера продуктов'!AH463</f>
        <v>0</v>
      </c>
    </row>
    <row r="464" spans="1:34" s="16" customFormat="1" x14ac:dyDescent="0.2">
      <c r="A464" s="8">
        <f>'номера продуктов'!A464</f>
        <v>463</v>
      </c>
      <c r="B464" s="8">
        <f>'номера продуктов'!B464</f>
        <v>11</v>
      </c>
      <c r="C464" s="14" t="str">
        <f>'номера продуктов'!C464</f>
        <v>Крепкий алкоголь</v>
      </c>
      <c r="D464" s="14" t="str">
        <f>'номера продуктов'!D464</f>
        <v>Проект-2015</v>
      </c>
      <c r="E464" s="8" t="str">
        <f>'номера продуктов'!E464</f>
        <v>В-28-1-250-STUZHA</v>
      </c>
      <c r="F464" s="56">
        <f>'номера продуктов'!F464</f>
        <v>128225</v>
      </c>
      <c r="G464" s="8">
        <f>'номера продуктов'!G464</f>
        <v>11100463</v>
      </c>
      <c r="H464" s="8">
        <f>'номера продуктов'!H464</f>
        <v>250</v>
      </c>
      <c r="I464" s="14" t="str">
        <f>'номера продуктов'!I464</f>
        <v>250 мл Стужа</v>
      </c>
      <c r="J464" s="8">
        <f>'номера продуктов'!J464</f>
        <v>128225</v>
      </c>
      <c r="K464" s="14" t="str">
        <f>'номера продуктов'!K464</f>
        <v>В-28-1-250-STUZHA</v>
      </c>
      <c r="L464" s="8" t="str">
        <f>'номера продуктов'!L464</f>
        <v>BB</v>
      </c>
      <c r="M464" s="8">
        <f>'номера продуктов'!M464</f>
        <v>10</v>
      </c>
      <c r="N464" s="8">
        <f>'номера продуктов'!N464</f>
        <v>285</v>
      </c>
      <c r="O464" s="8">
        <f>'номера продуктов'!O464</f>
        <v>2625</v>
      </c>
      <c r="P464" s="8" t="str">
        <f>'номера продуктов'!P464</f>
        <v>CTUP(i)7</v>
      </c>
      <c r="Q464" s="8">
        <f>'номера продуктов'!Q464</f>
        <v>7</v>
      </c>
      <c r="R464" s="11">
        <f>'номера продуктов'!R464</f>
        <v>1512</v>
      </c>
      <c r="S464" s="8">
        <f>'номера продуктов'!S464</f>
        <v>8</v>
      </c>
      <c r="T464" s="8">
        <f>'номера продуктов'!T464</f>
        <v>778</v>
      </c>
      <c r="U464" s="14" t="str">
        <f>'номера продуктов'!U464</f>
        <v>стрепповка, двойная т/у пленка</v>
      </c>
      <c r="V464" s="8">
        <f>'номера продуктов'!V464</f>
        <v>0</v>
      </c>
      <c r="W464" s="8">
        <f>'номера продуктов'!W464</f>
        <v>0</v>
      </c>
      <c r="X464" s="8">
        <f>'номера продуктов'!X464</f>
        <v>0</v>
      </c>
      <c r="Y464" s="8">
        <f>'номера продуктов'!Y464</f>
        <v>0</v>
      </c>
      <c r="Z464" s="8">
        <f>'номера продуктов'!Z464</f>
        <v>8</v>
      </c>
      <c r="AA464" s="8">
        <f>'номера продуктов'!AA464</f>
        <v>0</v>
      </c>
      <c r="AB464" s="8" t="str">
        <f>'номера продуктов'!AB464</f>
        <v>У2232</v>
      </c>
      <c r="AC464" s="8" t="str">
        <f>'номера продуктов'!AC464</f>
        <v>Бутылка стеклянная</v>
      </c>
      <c r="AD464" s="137">
        <f>'номера продуктов'!AD464</f>
        <v>0</v>
      </c>
      <c r="AE464" s="8">
        <f>'номера продуктов'!AE464</f>
        <v>0</v>
      </c>
      <c r="AF464" s="8" t="str">
        <f>'номера продуктов'!AF464</f>
        <v>ГОСТ 32131-2013</v>
      </c>
      <c r="AG464" s="8" t="str">
        <f>'номера продуктов'!AG464</f>
        <v>СТО 99982965-001-2008 с изменениями №1,2,3,4,5,6 от июля 2014г.</v>
      </c>
      <c r="AH464" s="13">
        <f>'номера продуктов'!AH464</f>
        <v>0</v>
      </c>
    </row>
    <row r="465" spans="1:34" s="16" customFormat="1" x14ac:dyDescent="0.2">
      <c r="A465" s="8">
        <f>'номера продуктов'!A465</f>
        <v>464</v>
      </c>
      <c r="B465" s="8">
        <f>'номера продуктов'!B465</f>
        <v>11</v>
      </c>
      <c r="C465" s="14" t="str">
        <f>'номера продуктов'!C465</f>
        <v>Крепкий алкоголь</v>
      </c>
      <c r="D465" s="14" t="str">
        <f>'номера продуктов'!D465</f>
        <v>Актастан/Бибулат/Традиция</v>
      </c>
      <c r="E465" s="8" t="str">
        <f>'номера продуктов'!E465</f>
        <v>КПМ-28-500-Финка</v>
      </c>
      <c r="F465" s="56">
        <f>'номера продуктов'!F465</f>
        <v>112150</v>
      </c>
      <c r="G465" s="8">
        <f>'номера продуктов'!G465</f>
        <v>11100464</v>
      </c>
      <c r="H465" s="8">
        <f>'номера продуктов'!H465</f>
        <v>500</v>
      </c>
      <c r="I465" s="14" t="str">
        <f>'номера продуктов'!I465</f>
        <v>500 мл Финка</v>
      </c>
      <c r="J465" s="8">
        <f>'номера продуктов'!J465</f>
        <v>112150</v>
      </c>
      <c r="K465" s="14" t="str">
        <f>'номера продуктов'!K465</f>
        <v>КПМ-28-500-Финка</v>
      </c>
      <c r="L465" s="8" t="str">
        <f>'номера продуктов'!L465</f>
        <v>BB</v>
      </c>
      <c r="M465" s="8">
        <f>'номера продуктов'!M465</f>
        <v>10</v>
      </c>
      <c r="N465" s="8">
        <f>'номера продуктов'!N465</f>
        <v>405</v>
      </c>
      <c r="O465" s="8">
        <f>'номера продуктов'!O465</f>
        <v>1848</v>
      </c>
      <c r="P465" s="8" t="str">
        <f>'номера продуктов'!P465</f>
        <v>CTUP(i)7</v>
      </c>
      <c r="Q465" s="8">
        <f>'номера продуктов'!Q465</f>
        <v>7</v>
      </c>
      <c r="R465" s="11">
        <f>'номера продуктов'!R465</f>
        <v>1860</v>
      </c>
      <c r="S465" s="8">
        <f>'номера продуктов'!S465</f>
        <v>8</v>
      </c>
      <c r="T465" s="8">
        <f>'номера продуктов'!T465</f>
        <v>790</v>
      </c>
      <c r="U465" s="14" t="str">
        <f>'номера продуктов'!U465</f>
        <v>стрепповка, двойная т/у пленка</v>
      </c>
      <c r="V465" s="8">
        <f>'номера продуктов'!V465</f>
        <v>0</v>
      </c>
      <c r="W465" s="8">
        <f>'номера продуктов'!W465</f>
        <v>0</v>
      </c>
      <c r="X465" s="8">
        <f>'номера продуктов'!X465</f>
        <v>0</v>
      </c>
      <c r="Y465" s="8">
        <f>'номера продуктов'!Y465</f>
        <v>0</v>
      </c>
      <c r="Z465" s="8">
        <f>'номера продуктов'!Z465</f>
        <v>8</v>
      </c>
      <c r="AA465" s="8">
        <f>'номера продуктов'!AA465</f>
        <v>0</v>
      </c>
      <c r="AB465" s="8" t="str">
        <f>'номера продуктов'!AB465</f>
        <v>У2233</v>
      </c>
      <c r="AC465" s="8" t="str">
        <f>'номера продуктов'!AC465</f>
        <v>Бутылка стеклянная</v>
      </c>
      <c r="AD465" s="137">
        <f>'номера продуктов'!AD465</f>
        <v>0</v>
      </c>
      <c r="AE465" s="8">
        <f>'номера продуктов'!AE465</f>
        <v>0</v>
      </c>
      <c r="AF465" s="8" t="str">
        <f>'номера продуктов'!AF465</f>
        <v>ГОСТ 32131-2013</v>
      </c>
      <c r="AG465" s="8" t="str">
        <f>'номера продуктов'!AG465</f>
        <v>СТО 99982965-001-2008 с изменениями №1,2,3,4,5,6 от июля 2014г.</v>
      </c>
      <c r="AH465" s="13">
        <f>'номера продуктов'!AH465</f>
        <v>0</v>
      </c>
    </row>
    <row r="466" spans="1:34" s="16" customFormat="1" x14ac:dyDescent="0.2">
      <c r="A466" s="8">
        <f>'номера продуктов'!A466</f>
        <v>465</v>
      </c>
      <c r="B466" s="8">
        <f>'номера продуктов'!B466</f>
        <v>14</v>
      </c>
      <c r="C466" s="14" t="str">
        <f>'номера продуктов'!C466</f>
        <v>Пиво</v>
      </c>
      <c r="D466" s="14" t="str">
        <f>'номера продуктов'!D466</f>
        <v>Хейнекен</v>
      </c>
      <c r="E466" s="8" t="str">
        <f>'номера продуктов'!E466</f>
        <v>КПНв-500-LN</v>
      </c>
      <c r="F466" s="56">
        <f>'номера продуктов'!F466</f>
        <v>129450</v>
      </c>
      <c r="G466" s="8">
        <f>'номера продуктов'!G466</f>
        <v>14100465</v>
      </c>
      <c r="H466" s="8">
        <f>'номера продуктов'!H466</f>
        <v>500</v>
      </c>
      <c r="I466" s="14" t="str">
        <f>'номера продуктов'!I466</f>
        <v>500 мл LN</v>
      </c>
      <c r="J466" s="8">
        <f>'номера продуктов'!J466</f>
        <v>129450</v>
      </c>
      <c r="K466" s="14" t="str">
        <f>'номера продуктов'!K466</f>
        <v>КПНв-500-LN</v>
      </c>
      <c r="L466" s="8" t="str">
        <f>'номера продуктов'!L466</f>
        <v>NNPB</v>
      </c>
      <c r="M466" s="8">
        <f>'номера продуктов'!M466</f>
        <v>10</v>
      </c>
      <c r="N466" s="8">
        <f>'номера продуктов'!N466</f>
        <v>275</v>
      </c>
      <c r="O466" s="8">
        <f>'номера продуктов'!O466</f>
        <v>1960</v>
      </c>
      <c r="P466" s="8" t="str">
        <f>'номера продуктов'!P466</f>
        <v>PTPL(i)7</v>
      </c>
      <c r="Q466" s="8">
        <f>'номера продуктов'!Q466</f>
        <v>7</v>
      </c>
      <c r="R466" s="11">
        <f>'номера продуктов'!R466</f>
        <v>2070</v>
      </c>
      <c r="S466" s="8" t="str">
        <f>'номера продуктов'!S466</f>
        <v>7+1</v>
      </c>
      <c r="T466" s="8">
        <f>'номера продуктов'!T466</f>
        <v>584</v>
      </c>
      <c r="U466" s="14">
        <f>'номера продуктов'!U466</f>
        <v>0</v>
      </c>
      <c r="V466" s="8">
        <f>'номера продуктов'!V466</f>
        <v>0</v>
      </c>
      <c r="W466" s="8">
        <f>'номера продуктов'!W466</f>
        <v>0</v>
      </c>
      <c r="X466" s="8">
        <f>'номера продуктов'!X466</f>
        <v>1</v>
      </c>
      <c r="Y466" s="8">
        <f>'номера продуктов'!Y466</f>
        <v>7</v>
      </c>
      <c r="Z466" s="8">
        <f>'номера продуктов'!Z466</f>
        <v>0</v>
      </c>
      <c r="AA466" s="8">
        <f>'номера продуктов'!AA466</f>
        <v>0</v>
      </c>
      <c r="AB466" s="8" t="str">
        <f>'номера продуктов'!AB466</f>
        <v>У2234</v>
      </c>
      <c r="AC466" s="8" t="str">
        <f>'номера продуктов'!AC466</f>
        <v>Бутылка стеклянная</v>
      </c>
      <c r="AD466" s="137">
        <f>'номера продуктов'!AD466</f>
        <v>0</v>
      </c>
      <c r="AE466" s="8">
        <f>'номера продуктов'!AE466</f>
        <v>40013403</v>
      </c>
      <c r="AF466" s="8" t="str">
        <f>'номера продуктов'!AF466</f>
        <v>ГОСТ 32131-2013</v>
      </c>
      <c r="AG466" s="8" t="str">
        <f>'номера продуктов'!AG466</f>
        <v>СТО 99982965-001-2008 с изменениями №1,2,3,4,5,6 от июля 2014г.</v>
      </c>
      <c r="AH466" s="13">
        <f>'номера продуктов'!AH466</f>
        <v>0</v>
      </c>
    </row>
    <row r="467" spans="1:34" s="16" customFormat="1" x14ac:dyDescent="0.2">
      <c r="A467" s="8">
        <f>'номера продуктов'!A467</f>
        <v>466</v>
      </c>
      <c r="B467" s="8">
        <f>'номера продуктов'!B467</f>
        <v>11</v>
      </c>
      <c r="C467" s="14" t="str">
        <f>'номера продуктов'!C467</f>
        <v>Крепкий алкоголь</v>
      </c>
      <c r="D467" s="14" t="str">
        <f>'номера продуктов'!D467</f>
        <v>Саранский ЛВЗ</v>
      </c>
      <c r="E467" s="8" t="str">
        <f>'номера продуктов'!E467</f>
        <v>КПМ-23спец-500-Деревенька</v>
      </c>
      <c r="F467" s="56">
        <f>'номера продуктов'!F467</f>
        <v>134950</v>
      </c>
      <c r="G467" s="8">
        <f>'номера продуктов'!G467</f>
        <v>11100466</v>
      </c>
      <c r="H467" s="8">
        <f>'номера продуктов'!H467</f>
        <v>500</v>
      </c>
      <c r="I467" s="14" t="str">
        <f>'номера продуктов'!I467</f>
        <v>500 мл Деревенька</v>
      </c>
      <c r="J467" s="8">
        <f>'номера продуктов'!J467</f>
        <v>134950</v>
      </c>
      <c r="K467" s="14" t="str">
        <f>'номера продуктов'!K467</f>
        <v>КПМ-23спец-500-Деревенька</v>
      </c>
      <c r="L467" s="8" t="str">
        <f>'номера продуктов'!L467</f>
        <v>BB</v>
      </c>
      <c r="M467" s="8">
        <f>'номера продуктов'!M467</f>
        <v>10</v>
      </c>
      <c r="N467" s="8">
        <f>'номера продуктов'!N467</f>
        <v>430</v>
      </c>
      <c r="O467" s="8">
        <f>'номера продуктов'!O467</f>
        <v>1482</v>
      </c>
      <c r="P467" s="8" t="str">
        <f>'номера продуктов'!P467</f>
        <v>CTUP(i)6</v>
      </c>
      <c r="Q467" s="8">
        <f>'номера продуктов'!Q467</f>
        <v>6</v>
      </c>
      <c r="R467" s="11">
        <f>'номера продуктов'!R467</f>
        <v>1900</v>
      </c>
      <c r="S467" s="8">
        <f>'номера продуктов'!S467</f>
        <v>7</v>
      </c>
      <c r="T467" s="8">
        <f>'номера продуктов'!T467</f>
        <v>667</v>
      </c>
      <c r="U467" s="14">
        <f>'номера продуктов'!U467</f>
        <v>0</v>
      </c>
      <c r="V467" s="8">
        <f>'номера продуктов'!V467</f>
        <v>0</v>
      </c>
      <c r="W467" s="8">
        <f>'номера продуктов'!W467</f>
        <v>0</v>
      </c>
      <c r="X467" s="8">
        <f>'номера продуктов'!X467</f>
        <v>0</v>
      </c>
      <c r="Y467" s="8">
        <f>'номера продуктов'!Y467</f>
        <v>0</v>
      </c>
      <c r="Z467" s="8">
        <f>'номера продуктов'!Z467</f>
        <v>7</v>
      </c>
      <c r="AA467" s="8">
        <f>'номера продуктов'!AA467</f>
        <v>0</v>
      </c>
      <c r="AB467" s="8" t="str">
        <f>'номера продуктов'!AB467</f>
        <v>У2235</v>
      </c>
      <c r="AC467" s="8" t="str">
        <f>'номера продуктов'!AC467</f>
        <v>Бутылка стеклянная</v>
      </c>
      <c r="AD467" s="137">
        <f>'номера продуктов'!AD467</f>
        <v>0</v>
      </c>
      <c r="AE467" s="8">
        <f>'номера продуктов'!AE467</f>
        <v>0</v>
      </c>
      <c r="AF467" s="8" t="str">
        <f>'номера продуктов'!AF467</f>
        <v>ГОСТ 32131-2013</v>
      </c>
      <c r="AG467" s="8" t="str">
        <f>'номера продуктов'!AG467</f>
        <v>СТО 99982965-001-2008 с изменениями №1,2,3,4,5,6 от июля 2014г.</v>
      </c>
      <c r="AH467" s="13">
        <f>'номера продуктов'!AH467</f>
        <v>0</v>
      </c>
    </row>
    <row r="468" spans="1:34" ht="12.75" customHeight="1" x14ac:dyDescent="0.2">
      <c r="A468" s="8">
        <f>'номера продуктов'!A468</f>
        <v>467</v>
      </c>
      <c r="B468" s="8">
        <f>'номера продуктов'!B468</f>
        <v>11</v>
      </c>
      <c r="C468" s="14" t="str">
        <f>'номера продуктов'!C468</f>
        <v>Крепкий алкоголь</v>
      </c>
      <c r="D468" s="14" t="str">
        <f>'номера продуктов'!D468</f>
        <v>Казенка</v>
      </c>
      <c r="E468" s="8" t="str">
        <f>'номера продуктов'!E468</f>
        <v>КПМ-30-375-Казенка New</v>
      </c>
      <c r="F468" s="56">
        <f>'номера продуктов'!F468</f>
        <v>135037</v>
      </c>
      <c r="G468" s="8">
        <f>'номера продуктов'!G468</f>
        <v>11100467</v>
      </c>
      <c r="H468" s="8">
        <f>'номера продуктов'!H468</f>
        <v>375</v>
      </c>
      <c r="I468" s="14" t="str">
        <f>'номера продуктов'!I468</f>
        <v>375 мл Казенка NEW</v>
      </c>
      <c r="J468" s="8">
        <f>'номера продуктов'!J468</f>
        <v>135037</v>
      </c>
      <c r="K468" s="14" t="str">
        <f>'номера продуктов'!K468</f>
        <v>КПМ-30-375-Казенка New</v>
      </c>
      <c r="L468" s="8" t="str">
        <f>'номера продуктов'!L468</f>
        <v>BB</v>
      </c>
      <c r="M468" s="8">
        <f>'номера продуктов'!M468</f>
        <v>10</v>
      </c>
      <c r="N468" s="8">
        <f>'номера продуктов'!N468</f>
        <v>320</v>
      </c>
      <c r="O468" s="8">
        <f>'номера продуктов'!O468</f>
        <v>2135</v>
      </c>
      <c r="P468" s="8" t="str">
        <f>'номера продуктов'!P468</f>
        <v>CTUP(i)7</v>
      </c>
      <c r="Q468" s="8">
        <f>'номера продуктов'!Q468</f>
        <v>7</v>
      </c>
      <c r="R468" s="11">
        <f>'номера продуктов'!R468</f>
        <v>1972</v>
      </c>
      <c r="S468" s="8" t="str">
        <f>'номера продуктов'!S468</f>
        <v>7+1</v>
      </c>
      <c r="T468" s="8">
        <f>'номера продуктов'!T468</f>
        <v>718</v>
      </c>
      <c r="U468" s="14">
        <f>'номера продуктов'!U468</f>
        <v>0</v>
      </c>
      <c r="V468" s="8">
        <f>'номера продуктов'!V468</f>
        <v>0</v>
      </c>
      <c r="W468" s="8">
        <f>'номера продуктов'!W468</f>
        <v>0</v>
      </c>
      <c r="X468" s="8">
        <f>'номера продуктов'!X468</f>
        <v>0</v>
      </c>
      <c r="Y468" s="8">
        <f>'номера продуктов'!Y468</f>
        <v>0</v>
      </c>
      <c r="Z468" s="8">
        <f>'номера продуктов'!Z468</f>
        <v>8</v>
      </c>
      <c r="AA468" s="8">
        <f>'номера продуктов'!AA468</f>
        <v>0</v>
      </c>
      <c r="AB468" s="8" t="str">
        <f>'номера продуктов'!AB468</f>
        <v>У2236</v>
      </c>
      <c r="AC468" s="8" t="str">
        <f>'номера продуктов'!AC468</f>
        <v>Бутылка стеклянная</v>
      </c>
      <c r="AD468" s="137">
        <f>'номера продуктов'!AD468</f>
        <v>0</v>
      </c>
      <c r="AE468" s="8">
        <f>'номера продуктов'!AE468</f>
        <v>0</v>
      </c>
      <c r="AF468" s="8" t="str">
        <f>'номера продуктов'!AF468</f>
        <v>ГОСТ 32131-2013</v>
      </c>
      <c r="AG468" s="8" t="str">
        <f>'номера продуктов'!AG468</f>
        <v>СТО 99982965-001-2008 с изменениями №1,2,3,4,5,6 от июля 2014г.</v>
      </c>
      <c r="AH468" s="13">
        <f>'номера продуктов'!AH468</f>
        <v>0</v>
      </c>
    </row>
    <row r="469" spans="1:34" s="16" customFormat="1" x14ac:dyDescent="0.2">
      <c r="A469" s="8">
        <f>'номера продуктов'!A469</f>
        <v>468</v>
      </c>
      <c r="B469" s="8">
        <f>'номера продуктов'!B469</f>
        <v>13</v>
      </c>
      <c r="C469" s="14" t="str">
        <f>'номера продуктов'!C469</f>
        <v>Вина игристые</v>
      </c>
      <c r="D469" s="14" t="str">
        <f>'номера продуктов'!D469</f>
        <v>Стандартный продукт</v>
      </c>
      <c r="E469" s="8" t="str">
        <f>'номера продуктов'!E469</f>
        <v>Ш-750-Н</v>
      </c>
      <c r="F469" s="56">
        <f>'номера продуктов'!F469</f>
        <v>135175</v>
      </c>
      <c r="G469" s="8">
        <f>'номера продуктов'!G469</f>
        <v>13200468</v>
      </c>
      <c r="H469" s="8">
        <f>'номера продуктов'!H469</f>
        <v>750</v>
      </c>
      <c r="I469" s="14" t="str">
        <f>'номера продуктов'!I469</f>
        <v>750 мл Шампанское</v>
      </c>
      <c r="J469" s="8">
        <f>'номера продуктов'!J469</f>
        <v>135175</v>
      </c>
      <c r="K469" s="14" t="str">
        <f>'номера продуктов'!K469</f>
        <v>Ш-750-Н</v>
      </c>
      <c r="L469" s="8" t="str">
        <f>'номера продуктов'!L469</f>
        <v>BB</v>
      </c>
      <c r="M469" s="8">
        <f>'номера продуктов'!M469</f>
        <v>20</v>
      </c>
      <c r="N469" s="8">
        <f>'номера продуктов'!N469</f>
        <v>730</v>
      </c>
      <c r="O469" s="8">
        <f>'номера продуктов'!O469</f>
        <v>1056</v>
      </c>
      <c r="P469" s="8" t="str">
        <f>'номера продуктов'!P469</f>
        <v>CTUP(i)6</v>
      </c>
      <c r="Q469" s="8">
        <f>'номера продуктов'!Q469</f>
        <v>6</v>
      </c>
      <c r="R469" s="11">
        <f>'номера продуктов'!R469</f>
        <v>1995</v>
      </c>
      <c r="S469" s="8" t="str">
        <f>'номера продуктов'!S469</f>
        <v>6+1</v>
      </c>
      <c r="T469" s="8">
        <f>'номера продуктов'!T469</f>
        <v>720</v>
      </c>
      <c r="U469" s="14">
        <f>'номера продуктов'!U469</f>
        <v>0</v>
      </c>
      <c r="V469" s="8">
        <f>'номера продуктов'!V469</f>
        <v>0</v>
      </c>
      <c r="W469" s="8">
        <f>'номера продуктов'!W469</f>
        <v>0</v>
      </c>
      <c r="X469" s="8">
        <f>'номера продуктов'!X469</f>
        <v>0</v>
      </c>
      <c r="Y469" s="8">
        <f>'номера продуктов'!Y469</f>
        <v>0</v>
      </c>
      <c r="Z469" s="8">
        <f>'номера продуктов'!Z469</f>
        <v>7</v>
      </c>
      <c r="AA469" s="8">
        <f>'номера продуктов'!AA469</f>
        <v>0</v>
      </c>
      <c r="AB469" s="8" t="str">
        <f>'номера продуктов'!AB469</f>
        <v>У2237</v>
      </c>
      <c r="AC469" s="8" t="str">
        <f>'номера продуктов'!AC469</f>
        <v>Бутылка стеклянная</v>
      </c>
      <c r="AD469" s="137">
        <f>'номера продуктов'!AD469</f>
        <v>0</v>
      </c>
      <c r="AE469" s="8">
        <f>'номера продуктов'!AE469</f>
        <v>0</v>
      </c>
      <c r="AF469" s="8" t="str">
        <f>'номера продуктов'!AF469</f>
        <v>ГОСТ 32131-2013</v>
      </c>
      <c r="AG469" s="8" t="str">
        <f>'номера продуктов'!AG469</f>
        <v>СТО 99982965-001-2008 с изменениями №1,2,3,4,5,6 от июля 2014г.</v>
      </c>
      <c r="AH469" s="13">
        <f>'номера продуктов'!AH469</f>
        <v>0</v>
      </c>
    </row>
    <row r="470" spans="1:34" s="16" customFormat="1" x14ac:dyDescent="0.2">
      <c r="A470" s="8">
        <f>'номера продуктов'!A470</f>
        <v>469</v>
      </c>
      <c r="B470" s="8">
        <f>'номера продуктов'!B470</f>
        <v>11</v>
      </c>
      <c r="C470" s="14" t="str">
        <f>'номера продуктов'!C470</f>
        <v>Крепкий алкоголь</v>
      </c>
      <c r="D470" s="14" t="str">
        <f>'номера продуктов'!D470</f>
        <v>Исток</v>
      </c>
      <c r="E470" s="8" t="str">
        <f>'номера продуктов'!E470</f>
        <v>В-28-1-500-ПростаяВ(ВВ)</v>
      </c>
      <c r="F470" s="56">
        <f>'номера продуктов'!F470</f>
        <v>135250</v>
      </c>
      <c r="G470" s="8">
        <f>'номера продуктов'!G470</f>
        <v>11200469</v>
      </c>
      <c r="H470" s="8">
        <f>'номера продуктов'!H470</f>
        <v>500</v>
      </c>
      <c r="I470" s="14" t="str">
        <f>'номера продуктов'!I470</f>
        <v>500 мл Простая</v>
      </c>
      <c r="J470" s="8">
        <f>'номера продуктов'!J470</f>
        <v>135250</v>
      </c>
      <c r="K470" s="14" t="str">
        <f>'номера продуктов'!K470</f>
        <v>В-28-1-500-ПростаяВ(ВВ)</v>
      </c>
      <c r="L470" s="8" t="str">
        <f>'номера продуктов'!L470</f>
        <v>BB</v>
      </c>
      <c r="M470" s="8">
        <f>'номера продуктов'!M470</f>
        <v>20</v>
      </c>
      <c r="N470" s="8">
        <f>'номера продуктов'!N470</f>
        <v>360</v>
      </c>
      <c r="O470" s="8">
        <f>'номера продуктов'!O470</f>
        <v>1864</v>
      </c>
      <c r="P470" s="8" t="str">
        <f>'номера продуктов'!P470</f>
        <v>CTUP(i)8</v>
      </c>
      <c r="Q470" s="8">
        <f>'номера продуктов'!Q470</f>
        <v>8</v>
      </c>
      <c r="R470" s="11">
        <f>'номера продуктов'!R470</f>
        <v>2093</v>
      </c>
      <c r="S470" s="8" t="str">
        <f>'номера продуктов'!S470</f>
        <v>8+1</v>
      </c>
      <c r="T470" s="8">
        <f>'номера продуктов'!T470</f>
        <v>706</v>
      </c>
      <c r="U470" s="14">
        <f>'номера продуктов'!U470</f>
        <v>0</v>
      </c>
      <c r="V470" s="8">
        <f>'номера продуктов'!V470</f>
        <v>0</v>
      </c>
      <c r="W470" s="8">
        <f>'номера продуктов'!W470</f>
        <v>0</v>
      </c>
      <c r="X470" s="8">
        <f>'номера продуктов'!X470</f>
        <v>0</v>
      </c>
      <c r="Y470" s="8">
        <f>'номера продуктов'!Y470</f>
        <v>0</v>
      </c>
      <c r="Z470" s="8">
        <f>'номера продуктов'!Z470</f>
        <v>9</v>
      </c>
      <c r="AA470" s="8">
        <f>'номера продуктов'!AA470</f>
        <v>0</v>
      </c>
      <c r="AB470" s="8" t="str">
        <f>'номера продуктов'!AB470</f>
        <v>У2238</v>
      </c>
      <c r="AC470" s="8" t="str">
        <f>'номера продуктов'!AC470</f>
        <v>Бутылка стеклянная</v>
      </c>
      <c r="AD470" s="137">
        <f>'номера продуктов'!AD470</f>
        <v>0</v>
      </c>
      <c r="AE470" s="8">
        <f>'номера продуктов'!AE470</f>
        <v>0</v>
      </c>
      <c r="AF470" s="8" t="str">
        <f>'номера продуктов'!AF470</f>
        <v>ГОСТ 32131-2013</v>
      </c>
      <c r="AG470" s="8" t="str">
        <f>'номера продуктов'!AG470</f>
        <v>СТО 99982965-001-2008 с изменениями №1,2,3,4,5,6 от июля 2014г.</v>
      </c>
      <c r="AH470" s="13">
        <f>'номера продуктов'!AH470</f>
        <v>0</v>
      </c>
    </row>
    <row r="471" spans="1:34" s="16" customFormat="1" x14ac:dyDescent="0.2">
      <c r="A471" s="8">
        <f>'номера продуктов'!A471</f>
        <v>470</v>
      </c>
      <c r="B471" s="8">
        <f>'номера продуктов'!B471</f>
        <v>13</v>
      </c>
      <c r="C471" s="14" t="str">
        <f>'номера продуктов'!C471</f>
        <v>Вина игристые</v>
      </c>
      <c r="D471" s="14" t="str">
        <f>'номера продуктов'!D471</f>
        <v>Стандартный продукт</v>
      </c>
      <c r="E471" s="8" t="str">
        <f>'номера продуктов'!E471</f>
        <v>Ш-750-К</v>
      </c>
      <c r="F471" s="56">
        <f>'номера продуктов'!F471</f>
        <v>121675</v>
      </c>
      <c r="G471" s="8">
        <f>'номера продуктов'!G471</f>
        <v>13200470</v>
      </c>
      <c r="H471" s="8">
        <f>'номера продуктов'!H471</f>
        <v>750</v>
      </c>
      <c r="I471" s="14" t="str">
        <f>'номера продуктов'!I471</f>
        <v>750 мл Шампанское</v>
      </c>
      <c r="J471" s="8">
        <f>'номера продуктов'!J471</f>
        <v>121675</v>
      </c>
      <c r="K471" s="14" t="str">
        <f>'номера продуктов'!K471</f>
        <v>Ш-750-К</v>
      </c>
      <c r="L471" s="8" t="str">
        <f>'номера продуктов'!L471</f>
        <v>BB</v>
      </c>
      <c r="M471" s="8">
        <f>'номера продуктов'!M471</f>
        <v>20</v>
      </c>
      <c r="N471" s="8">
        <f>'номера продуктов'!N471</f>
        <v>655</v>
      </c>
      <c r="O471" s="8">
        <f>'номера продуктов'!O471</f>
        <v>1056</v>
      </c>
      <c r="P471" s="8" t="str">
        <f>'номера продуктов'!P471</f>
        <v>CTUP(i)6</v>
      </c>
      <c r="Q471" s="8">
        <f>'номера продуктов'!Q471</f>
        <v>6</v>
      </c>
      <c r="R471" s="11">
        <f>'номера продуктов'!R471</f>
        <v>1998</v>
      </c>
      <c r="S471" s="8" t="str">
        <f>'номера продуктов'!S471</f>
        <v>1+6+3</v>
      </c>
      <c r="T471" s="8">
        <f>'номера продуктов'!T471</f>
        <v>722</v>
      </c>
      <c r="U471" s="14" t="str">
        <f>'номера продуктов'!U471</f>
        <v>3 нижних ряда дополнительно лотки бортами вниз</v>
      </c>
      <c r="V471" s="8">
        <f>'номера продуктов'!V471</f>
        <v>0</v>
      </c>
      <c r="W471" s="8">
        <f>'номера продуктов'!W471</f>
        <v>0</v>
      </c>
      <c r="X471" s="8">
        <f>'номера продуктов'!X471</f>
        <v>0</v>
      </c>
      <c r="Y471" s="8">
        <f>'номера продуктов'!Y471</f>
        <v>0</v>
      </c>
      <c r="Z471" s="8">
        <f>'номера продуктов'!Z471</f>
        <v>7</v>
      </c>
      <c r="AA471" s="8">
        <f>'номера продуктов'!AA471</f>
        <v>0</v>
      </c>
      <c r="AB471" s="8" t="str">
        <f>'номера продуктов'!AB471</f>
        <v>У2239</v>
      </c>
      <c r="AC471" s="8" t="str">
        <f>'номера продуктов'!AC471</f>
        <v>Бутылка стеклянная</v>
      </c>
      <c r="AD471" s="137">
        <f>'номера продуктов'!AD471</f>
        <v>0</v>
      </c>
      <c r="AE471" s="8">
        <f>'номера продуктов'!AE471</f>
        <v>0</v>
      </c>
      <c r="AF471" s="8" t="str">
        <f>'номера продуктов'!AF471</f>
        <v>ГОСТ 32131-2013</v>
      </c>
      <c r="AG471" s="8" t="str">
        <f>'номера продуктов'!AG471</f>
        <v>СТО 99982965-001-2008 с изменениями №1,2,3,4,5,6 от июля 2014г.</v>
      </c>
      <c r="AH471" s="13">
        <f>'номера продуктов'!AH471</f>
        <v>0</v>
      </c>
    </row>
    <row r="472" spans="1:34" x14ac:dyDescent="0.2">
      <c r="A472" s="8">
        <f>'номера продуктов'!A472</f>
        <v>471</v>
      </c>
      <c r="B472" s="8">
        <f>'номера продуктов'!B472</f>
        <v>14</v>
      </c>
      <c r="C472" s="14" t="str">
        <f>'номера продуктов'!C472</f>
        <v>Пиво</v>
      </c>
      <c r="D472" s="14" t="str">
        <f>'номера продуктов'!D472</f>
        <v>Балтика</v>
      </c>
      <c r="E472" s="8" t="str">
        <f>'номера продуктов'!E472</f>
        <v>КПНв-500-Балтика Лонг Нек</v>
      </c>
      <c r="F472" s="56">
        <f>'номера продуктов'!F472</f>
        <v>135350</v>
      </c>
      <c r="G472" s="8">
        <f>'номера продуктов'!G472</f>
        <v>14100471</v>
      </c>
      <c r="H472" s="8">
        <f>'номера продуктов'!H472</f>
        <v>500</v>
      </c>
      <c r="I472" s="14" t="str">
        <f>'номера продуктов'!I472</f>
        <v>500 мл Лонг Нек</v>
      </c>
      <c r="J472" s="8">
        <f>'номера продуктов'!J472</f>
        <v>135350</v>
      </c>
      <c r="K472" s="14" t="str">
        <f>'номера продуктов'!K472</f>
        <v>КПНв-500-Балтика Лонг Нек</v>
      </c>
      <c r="L472" s="8" t="str">
        <f>'номера продуктов'!L472</f>
        <v>NNPB</v>
      </c>
      <c r="M472" s="8">
        <f>'номера продуктов'!M472</f>
        <v>10</v>
      </c>
      <c r="N472" s="8">
        <f>'номера продуктов'!N472</f>
        <v>275</v>
      </c>
      <c r="O472" s="8">
        <f>'номера продуктов'!O472</f>
        <v>2086</v>
      </c>
      <c r="P472" s="8" t="str">
        <f>'номера продуктов'!P472</f>
        <v>PTPL(i)7</v>
      </c>
      <c r="Q472" s="8">
        <f>'номера продуктов'!Q472</f>
        <v>7</v>
      </c>
      <c r="R472" s="11">
        <f>'номера продуктов'!R472</f>
        <v>2092</v>
      </c>
      <c r="S472" s="8" t="str">
        <f>'номера продуктов'!S472</f>
        <v>7+1</v>
      </c>
      <c r="T472" s="8">
        <f>'номера продуктов'!T472</f>
        <v>610</v>
      </c>
      <c r="U472" s="14" t="str">
        <f>'номера продуктов'!U472</f>
        <v>стрепповка</v>
      </c>
      <c r="V472" s="8">
        <f>'номера продуктов'!V472</f>
        <v>0</v>
      </c>
      <c r="W472" s="8">
        <f>'номера продуктов'!W472</f>
        <v>0</v>
      </c>
      <c r="X472" s="8">
        <f>'номера продуктов'!X472</f>
        <v>1</v>
      </c>
      <c r="Y472" s="8">
        <f>'номера продуктов'!Y472</f>
        <v>7</v>
      </c>
      <c r="Z472" s="8">
        <f>'номера продуктов'!Z472</f>
        <v>0</v>
      </c>
      <c r="AA472" s="8">
        <f>'номера продуктов'!AA472</f>
        <v>0</v>
      </c>
      <c r="AB472" s="8" t="str">
        <f>'номера продуктов'!AB472</f>
        <v>У2240</v>
      </c>
      <c r="AC472" s="8" t="str">
        <f>'номера продуктов'!AC472</f>
        <v>Бутылка стеклянная</v>
      </c>
      <c r="AD472" s="137">
        <f>'номера продуктов'!AD472</f>
        <v>0</v>
      </c>
      <c r="AE472" s="8">
        <f>'номера продуктов'!AE472</f>
        <v>0</v>
      </c>
      <c r="AF472" s="8" t="str">
        <f>'номера продуктов'!AF472</f>
        <v>ГОСТ 32131-2013</v>
      </c>
      <c r="AG472" s="8" t="str">
        <f>'номера продуктов'!AG472</f>
        <v>СТО 99982965-001-2008 с изменениями №1,2,3,4,5,6 от июля 2014г.</v>
      </c>
      <c r="AH472" s="13">
        <f>'номера продуктов'!AH472</f>
        <v>0</v>
      </c>
    </row>
    <row r="473" spans="1:34" x14ac:dyDescent="0.2">
      <c r="A473" s="8">
        <f>'номера продуктов'!A473</f>
        <v>472</v>
      </c>
      <c r="B473" s="8">
        <f>'номера продуктов'!B473</f>
        <v>14</v>
      </c>
      <c r="C473" s="14" t="str">
        <f>'номера продуктов'!C473</f>
        <v>Пиво</v>
      </c>
      <c r="D473" s="14" t="str">
        <f>'номера продуктов'!D473</f>
        <v>Балтика</v>
      </c>
      <c r="E473" s="8" t="str">
        <f>'номера продуктов'!E473</f>
        <v>КПНв-500-Балтика Лонг Нек</v>
      </c>
      <c r="F473" s="56">
        <f>'номера продуктов'!F473</f>
        <v>135350</v>
      </c>
      <c r="G473" s="8">
        <f>'номера продуктов'!G473</f>
        <v>14200472</v>
      </c>
      <c r="H473" s="8">
        <f>'номера продуктов'!H473</f>
        <v>500</v>
      </c>
      <c r="I473" s="14" t="str">
        <f>'номера продуктов'!I473</f>
        <v>500 мл Лонг Нек</v>
      </c>
      <c r="J473" s="8">
        <f>'номера продуктов'!J473</f>
        <v>135350</v>
      </c>
      <c r="K473" s="14" t="str">
        <f>'номера продуктов'!K473</f>
        <v>КПНв-500-Балтика Лонг Нек</v>
      </c>
      <c r="L473" s="8" t="str">
        <f>'номера продуктов'!L473</f>
        <v>NNPB</v>
      </c>
      <c r="M473" s="8">
        <f>'номера продуктов'!M473</f>
        <v>20</v>
      </c>
      <c r="N473" s="8">
        <f>'номера продуктов'!N473</f>
        <v>275</v>
      </c>
      <c r="O473" s="8">
        <f>'номера продуктов'!O473</f>
        <v>2086</v>
      </c>
      <c r="P473" s="8" t="str">
        <f>'номера продуктов'!P473</f>
        <v>PTPL(i)7</v>
      </c>
      <c r="Q473" s="8">
        <f>'номера продуктов'!Q473</f>
        <v>7</v>
      </c>
      <c r="R473" s="11">
        <f>'номера продуктов'!R473</f>
        <v>2092</v>
      </c>
      <c r="S473" s="8" t="str">
        <f>'номера продуктов'!S473</f>
        <v>7+1</v>
      </c>
      <c r="T473" s="8">
        <f>'номера продуктов'!T473</f>
        <v>610</v>
      </c>
      <c r="U473" s="14" t="str">
        <f>'номера продуктов'!U473</f>
        <v>стрепповка</v>
      </c>
      <c r="V473" s="8">
        <f>'номера продуктов'!V473</f>
        <v>0</v>
      </c>
      <c r="W473" s="8">
        <f>'номера продуктов'!W473</f>
        <v>0</v>
      </c>
      <c r="X473" s="8">
        <f>'номера продуктов'!X473</f>
        <v>1</v>
      </c>
      <c r="Y473" s="8">
        <f>'номера продуктов'!Y473</f>
        <v>7</v>
      </c>
      <c r="Z473" s="8">
        <f>'номера продуктов'!Z473</f>
        <v>0</v>
      </c>
      <c r="AA473" s="8">
        <f>'номера продуктов'!AA473</f>
        <v>0</v>
      </c>
      <c r="AB473" s="8" t="str">
        <f>'номера продуктов'!AB473</f>
        <v>У2241</v>
      </c>
      <c r="AC473" s="8" t="str">
        <f>'номера продуктов'!AC473</f>
        <v>Бутылка стеклянная</v>
      </c>
      <c r="AD473" s="137">
        <f>'номера продуктов'!AD473</f>
        <v>0</v>
      </c>
      <c r="AE473" s="8">
        <f>'номера продуктов'!AE473</f>
        <v>0</v>
      </c>
      <c r="AF473" s="8" t="str">
        <f>'номера продуктов'!AF473</f>
        <v>ГОСТ 32131-2013</v>
      </c>
      <c r="AG473" s="8" t="str">
        <f>'номера продуктов'!AG473</f>
        <v>СТО 99982965-001-2008 с изменениями №1,2,3,4,5,6 от июля 2014г.</v>
      </c>
      <c r="AH473" s="13">
        <f>'номера продуктов'!AH473</f>
        <v>0</v>
      </c>
    </row>
    <row r="474" spans="1:34" s="16" customFormat="1" x14ac:dyDescent="0.2">
      <c r="A474" s="8">
        <f>'номера продуктов'!A474</f>
        <v>473</v>
      </c>
      <c r="B474" s="8">
        <f>'номера продуктов'!B474</f>
        <v>11</v>
      </c>
      <c r="C474" s="14" t="str">
        <f>'номера продуктов'!C474</f>
        <v>Крепкий алкоголь</v>
      </c>
      <c r="D474" s="14" t="str">
        <f>'номера продуктов'!D474</f>
        <v>Приоритет</v>
      </c>
      <c r="E474" s="8" t="str">
        <f>'номера продуктов'!E474</f>
        <v>В-28-2-500-Косолаповка</v>
      </c>
      <c r="F474" s="56">
        <f>'номера продуктов'!F474</f>
        <v>135450</v>
      </c>
      <c r="G474" s="8">
        <f>'номера продуктов'!G474</f>
        <v>11100473</v>
      </c>
      <c r="H474" s="8">
        <f>'номера продуктов'!H474</f>
        <v>500</v>
      </c>
      <c r="I474" s="14" t="str">
        <f>'номера продуктов'!I474</f>
        <v>500 мл Kosolapovka</v>
      </c>
      <c r="J474" s="8">
        <f>'номера продуктов'!J474</f>
        <v>135450</v>
      </c>
      <c r="K474" s="14" t="str">
        <f>'номера продуктов'!K474</f>
        <v>В-28-2-500-Косолаповка</v>
      </c>
      <c r="L474" s="8" t="str">
        <f>'номера продуктов'!L474</f>
        <v>BB</v>
      </c>
      <c r="M474" s="8">
        <f>'номера продуктов'!M474</f>
        <v>10</v>
      </c>
      <c r="N474" s="8">
        <f>'номера продуктов'!N474</f>
        <v>400</v>
      </c>
      <c r="O474" s="8">
        <f>'номера продуктов'!O474</f>
        <v>1680</v>
      </c>
      <c r="P474" s="8" t="str">
        <f>'номера продуктов'!P474</f>
        <v>CTUP(i)6</v>
      </c>
      <c r="Q474" s="8">
        <f>'номера продуктов'!Q474</f>
        <v>6</v>
      </c>
      <c r="R474" s="11">
        <f>'номера продуктов'!R474</f>
        <v>1824</v>
      </c>
      <c r="S474" s="8" t="str">
        <f>'номера продуктов'!S474</f>
        <v>6+1</v>
      </c>
      <c r="T474" s="8">
        <f>'номера продуктов'!T474</f>
        <v>706</v>
      </c>
      <c r="U474" s="14">
        <f>'номера продуктов'!U474</f>
        <v>0</v>
      </c>
      <c r="V474" s="8">
        <f>'номера продуктов'!V474</f>
        <v>0</v>
      </c>
      <c r="W474" s="8">
        <f>'номера продуктов'!W474</f>
        <v>0</v>
      </c>
      <c r="X474" s="8">
        <f>'номера продуктов'!X474</f>
        <v>0</v>
      </c>
      <c r="Y474" s="8">
        <f>'номера продуктов'!Y474</f>
        <v>0</v>
      </c>
      <c r="Z474" s="8">
        <f>'номера продуктов'!Z474</f>
        <v>7</v>
      </c>
      <c r="AA474" s="8">
        <f>'номера продуктов'!AA474</f>
        <v>0</v>
      </c>
      <c r="AB474" s="8" t="str">
        <f>'номера продуктов'!AB474</f>
        <v>У2242</v>
      </c>
      <c r="AC474" s="8" t="str">
        <f>'номера продуктов'!AC474</f>
        <v>Бутылка стеклянная</v>
      </c>
      <c r="AD474" s="137">
        <f>'номера продуктов'!AD474</f>
        <v>0</v>
      </c>
      <c r="AE474" s="8">
        <f>'номера продуктов'!AE474</f>
        <v>0</v>
      </c>
      <c r="AF474" s="8" t="str">
        <f>'номера продуктов'!AF474</f>
        <v>ГОСТ 32131-2013</v>
      </c>
      <c r="AG474" s="8" t="str">
        <f>'номера продуктов'!AG474</f>
        <v>СТО 05073669-003-2013</v>
      </c>
      <c r="AH474" s="13">
        <f>'номера продуктов'!AH474</f>
        <v>0</v>
      </c>
    </row>
    <row r="475" spans="1:34" s="16" customFormat="1" x14ac:dyDescent="0.2">
      <c r="A475" s="8">
        <f>'номера продуктов'!A475</f>
        <v>474</v>
      </c>
      <c r="B475" s="8">
        <f>'номера продуктов'!B475</f>
        <v>11</v>
      </c>
      <c r="C475" s="14" t="str">
        <f>'номера продуктов'!C475</f>
        <v>Крепкий алкоголь</v>
      </c>
      <c r="D475" s="14" t="str">
        <f>'номера продуктов'!D475</f>
        <v>Приоритет</v>
      </c>
      <c r="E475" s="8" t="str">
        <f>'номера продуктов'!E475</f>
        <v>В-25-1-500-Родная</v>
      </c>
      <c r="F475" s="56">
        <f>'номера продуктов'!F475</f>
        <v>135550</v>
      </c>
      <c r="G475" s="8">
        <f>'номера продуктов'!G475</f>
        <v>11100474</v>
      </c>
      <c r="H475" s="8">
        <f>'номера продуктов'!H475</f>
        <v>500</v>
      </c>
      <c r="I475" s="14" t="str">
        <f>'номера продуктов'!I475</f>
        <v>500 мл Родная</v>
      </c>
      <c r="J475" s="8">
        <f>'номера продуктов'!J475</f>
        <v>135550</v>
      </c>
      <c r="K475" s="14" t="str">
        <f>'номера продуктов'!K475</f>
        <v>В-25-1-500-Родная</v>
      </c>
      <c r="L475" s="8" t="str">
        <f>'номера продуктов'!L475</f>
        <v>BB</v>
      </c>
      <c r="M475" s="8">
        <f>'номера продуктов'!M475</f>
        <v>10</v>
      </c>
      <c r="N475" s="8">
        <f>'номера продуктов'!N475</f>
        <v>350</v>
      </c>
      <c r="O475" s="8">
        <f>'номера продуктов'!O475</f>
        <v>1575</v>
      </c>
      <c r="P475" s="8" t="str">
        <f>'номера продуктов'!P475</f>
        <v>CTUP(i)7</v>
      </c>
      <c r="Q475" s="8">
        <f>'номера продуктов'!Q475</f>
        <v>7</v>
      </c>
      <c r="R475" s="11">
        <f>'номера продуктов'!R475</f>
        <v>2035</v>
      </c>
      <c r="S475" s="8" t="str">
        <f>'номера продуктов'!S475</f>
        <v>7+1</v>
      </c>
      <c r="T475" s="8">
        <f>'номера продуктов'!T475</f>
        <v>589</v>
      </c>
      <c r="U475" s="14">
        <f>'номера продуктов'!U475</f>
        <v>0</v>
      </c>
      <c r="V475" s="8">
        <f>'номера продуктов'!V475</f>
        <v>0</v>
      </c>
      <c r="W475" s="8">
        <f>'номера продуктов'!W475</f>
        <v>0</v>
      </c>
      <c r="X475" s="8">
        <f>'номера продуктов'!X475</f>
        <v>0</v>
      </c>
      <c r="Y475" s="8">
        <f>'номера продуктов'!Y475</f>
        <v>0</v>
      </c>
      <c r="Z475" s="8">
        <f>'номера продуктов'!Z475</f>
        <v>8</v>
      </c>
      <c r="AA475" s="8">
        <f>'номера продуктов'!AA475</f>
        <v>0</v>
      </c>
      <c r="AB475" s="8" t="str">
        <f>'номера продуктов'!AB475</f>
        <v>У2243</v>
      </c>
      <c r="AC475" s="8" t="str">
        <f>'номера продуктов'!AC475</f>
        <v>Бутылка стеклянная</v>
      </c>
      <c r="AD475" s="137">
        <f>'номера продуктов'!AD475</f>
        <v>0</v>
      </c>
      <c r="AE475" s="8">
        <f>'номера продуктов'!AE475</f>
        <v>0</v>
      </c>
      <c r="AF475" s="8" t="str">
        <f>'номера продуктов'!AF475</f>
        <v>ГОСТ 32131-2013</v>
      </c>
      <c r="AG475" s="8" t="str">
        <f>'номера продуктов'!AG475</f>
        <v>СТО 05073669-003-2013</v>
      </c>
      <c r="AH475" s="13">
        <f>'номера продуктов'!AH475</f>
        <v>0</v>
      </c>
    </row>
    <row r="476" spans="1:34" s="16" customFormat="1" x14ac:dyDescent="0.2">
      <c r="A476" s="8">
        <f>'номера продуктов'!A476</f>
        <v>475</v>
      </c>
      <c r="B476" s="8">
        <f>'номера продуктов'!B476</f>
        <v>11</v>
      </c>
      <c r="C476" s="14" t="str">
        <f>'номера продуктов'!C476</f>
        <v>Крепкий алкоголь</v>
      </c>
      <c r="D476" s="14" t="str">
        <f>'номера продуктов'!D476</f>
        <v>Приоритет</v>
      </c>
      <c r="E476" s="8" t="str">
        <f>'номера продуктов'!E476</f>
        <v>КПМ-28-500-Аляска</v>
      </c>
      <c r="F476" s="56">
        <f>'номера продуктов'!F476</f>
        <v>135650</v>
      </c>
      <c r="G476" s="8">
        <f>'номера продуктов'!G476</f>
        <v>11100475</v>
      </c>
      <c r="H476" s="8">
        <f>'номера продуктов'!H476</f>
        <v>500</v>
      </c>
      <c r="I476" s="14" t="str">
        <f>'номера продуктов'!I476</f>
        <v>500 мл Аляска</v>
      </c>
      <c r="J476" s="8">
        <f>'номера продуктов'!J476</f>
        <v>135650</v>
      </c>
      <c r="K476" s="14" t="str">
        <f>'номера продуктов'!K476</f>
        <v>КПМ-28-500-Аляска</v>
      </c>
      <c r="L476" s="8" t="str">
        <f>'номера продуктов'!L476</f>
        <v>BB</v>
      </c>
      <c r="M476" s="8">
        <f>'номера продуктов'!M476</f>
        <v>10</v>
      </c>
      <c r="N476" s="8">
        <f>'номера продуктов'!N476</f>
        <v>420</v>
      </c>
      <c r="O476" s="8">
        <f>'номера продуктов'!O476</f>
        <v>1666</v>
      </c>
      <c r="P476" s="8" t="str">
        <f>'номера продуктов'!P476</f>
        <v>CTUP(i)7</v>
      </c>
      <c r="Q476" s="8">
        <f>'номера продуктов'!Q476</f>
        <v>7</v>
      </c>
      <c r="R476" s="11">
        <f>'номера продуктов'!R476</f>
        <v>1802</v>
      </c>
      <c r="S476" s="8" t="str">
        <f>'номера продуктов'!S476</f>
        <v>7+1</v>
      </c>
      <c r="T476" s="8">
        <f>'номера продуктов'!T476</f>
        <v>737</v>
      </c>
      <c r="U476" s="14">
        <f>'номера продуктов'!U476</f>
        <v>0</v>
      </c>
      <c r="V476" s="8">
        <f>'номера продуктов'!V476</f>
        <v>0</v>
      </c>
      <c r="W476" s="8">
        <f>'номера продуктов'!W476</f>
        <v>0</v>
      </c>
      <c r="X476" s="8">
        <f>'номера продуктов'!X476</f>
        <v>0</v>
      </c>
      <c r="Y476" s="8">
        <f>'номера продуктов'!Y476</f>
        <v>0</v>
      </c>
      <c r="Z476" s="8">
        <f>'номера продуктов'!Z476</f>
        <v>8</v>
      </c>
      <c r="AA476" s="8">
        <f>'номера продуктов'!AA476</f>
        <v>0</v>
      </c>
      <c r="AB476" s="8" t="str">
        <f>'номера продуктов'!AB476</f>
        <v>У2244</v>
      </c>
      <c r="AC476" s="8" t="str">
        <f>'номера продуктов'!AC476</f>
        <v>Бутылка стеклянная</v>
      </c>
      <c r="AD476" s="137">
        <f>'номера продуктов'!AD476</f>
        <v>0</v>
      </c>
      <c r="AE476" s="8">
        <f>'номера продуктов'!AE476</f>
        <v>0</v>
      </c>
      <c r="AF476" s="8" t="str">
        <f>'номера продуктов'!AF476</f>
        <v>ГОСТ 32131-2013</v>
      </c>
      <c r="AG476" s="8" t="str">
        <f>'номера продуктов'!AG476</f>
        <v>СТО 05073669-003-2013</v>
      </c>
      <c r="AH476" s="13">
        <f>'номера продуктов'!AH476</f>
        <v>0</v>
      </c>
    </row>
    <row r="477" spans="1:34" s="16" customFormat="1" x14ac:dyDescent="0.2">
      <c r="A477" s="8">
        <f>'номера продуктов'!A477</f>
        <v>476</v>
      </c>
      <c r="B477" s="8">
        <f>'номера продуктов'!B477</f>
        <v>11</v>
      </c>
      <c r="C477" s="14" t="str">
        <f>'номера продуктов'!C477</f>
        <v>Крепкий алкоголь</v>
      </c>
      <c r="D477" s="14" t="str">
        <f>'номера продуктов'!D477</f>
        <v>ПК / ЛВЗ Кристалл-Лефортово / Промкомплект</v>
      </c>
      <c r="E477" s="8" t="str">
        <f>'номера продуктов'!E477</f>
        <v>В-25-1-500-Зимняя дорога</v>
      </c>
      <c r="F477" s="56">
        <f>'номера продуктов'!F477</f>
        <v>124050</v>
      </c>
      <c r="G477" s="8">
        <f>'номера продуктов'!G477</f>
        <v>11100476</v>
      </c>
      <c r="H477" s="8">
        <f>'номера продуктов'!H477</f>
        <v>500</v>
      </c>
      <c r="I477" s="14" t="str">
        <f>'номера продуктов'!I477</f>
        <v>500 мл Зимняя дорога</v>
      </c>
      <c r="J477" s="8">
        <f>'номера продуктов'!J477</f>
        <v>124050</v>
      </c>
      <c r="K477" s="14" t="str">
        <f>'номера продуктов'!K477</f>
        <v>В-25-1-500-Зимняя дорога</v>
      </c>
      <c r="L477" s="8" t="str">
        <f>'номера продуктов'!L477</f>
        <v>BB</v>
      </c>
      <c r="M477" s="8">
        <f>'номера продуктов'!M477</f>
        <v>10</v>
      </c>
      <c r="N477" s="8">
        <f>'номера продуктов'!N477</f>
        <v>395</v>
      </c>
      <c r="O477" s="8">
        <f>'номера продуктов'!O477</f>
        <v>1836</v>
      </c>
      <c r="P477" s="8" t="str">
        <f>'номера продуктов'!P477</f>
        <v>CTUP(i)6</v>
      </c>
      <c r="Q477" s="8">
        <f>'номера продуктов'!Q477</f>
        <v>6</v>
      </c>
      <c r="R477" s="11">
        <f>'номера продуктов'!R477</f>
        <v>1930</v>
      </c>
      <c r="S477" s="8" t="str">
        <f>'номера продуктов'!S477</f>
        <v>6+1</v>
      </c>
      <c r="T477" s="8">
        <f>'номера продуктов'!T477</f>
        <v>761</v>
      </c>
      <c r="U477" s="14">
        <f>'номера продуктов'!U477</f>
        <v>0</v>
      </c>
      <c r="V477" s="8">
        <f>'номера продуктов'!V477</f>
        <v>0</v>
      </c>
      <c r="W477" s="8">
        <f>'номера продуктов'!W477</f>
        <v>0</v>
      </c>
      <c r="X477" s="8">
        <f>'номера продуктов'!X477</f>
        <v>0</v>
      </c>
      <c r="Y477" s="8">
        <f>'номера продуктов'!Y477</f>
        <v>0</v>
      </c>
      <c r="Z477" s="8">
        <f>'номера продуктов'!Z477</f>
        <v>7</v>
      </c>
      <c r="AA477" s="8">
        <f>'номера продуктов'!AA477</f>
        <v>0</v>
      </c>
      <c r="AB477" s="8" t="str">
        <f>'номера продуктов'!AB477</f>
        <v>У2245</v>
      </c>
      <c r="AC477" s="8" t="str">
        <f>'номера продуктов'!AC477</f>
        <v>Бутылка стеклянная</v>
      </c>
      <c r="AD477" s="137">
        <f>'номера продуктов'!AD477</f>
        <v>0</v>
      </c>
      <c r="AE477" s="8">
        <f>'номера продуктов'!AE477</f>
        <v>0</v>
      </c>
      <c r="AF477" s="8" t="str">
        <f>'номера продуктов'!AF477</f>
        <v>ГОСТ 32131-2013</v>
      </c>
      <c r="AG477" s="8" t="str">
        <f>'номера продуктов'!AG477</f>
        <v>СТО 99982965-001-2008 с изменениями №1,2,3,4,5,6 от июля 2014г.</v>
      </c>
      <c r="AH477" s="13">
        <f>'номера продуктов'!AH477</f>
        <v>0</v>
      </c>
    </row>
    <row r="478" spans="1:34" s="16" customFormat="1" x14ac:dyDescent="0.2">
      <c r="A478" s="8">
        <f>'номера продуктов'!A478</f>
        <v>477</v>
      </c>
      <c r="B478" s="8">
        <f>'номера продуктов'!B478</f>
        <v>11</v>
      </c>
      <c r="C478" s="14" t="str">
        <f>'номера продуктов'!C478</f>
        <v>Крепкий алкоголь</v>
      </c>
      <c r="D478" s="14" t="str">
        <f>'номера продуктов'!D478</f>
        <v>Русский Север</v>
      </c>
      <c r="E478" s="8" t="str">
        <f>'номера продуктов'!E478</f>
        <v>В-31-6-250-Первак (BB)</v>
      </c>
      <c r="F478" s="56">
        <f>'номера продуктов'!F478</f>
        <v>135725</v>
      </c>
      <c r="G478" s="8">
        <f>'номера продуктов'!G478</f>
        <v>11100477</v>
      </c>
      <c r="H478" s="8">
        <f>'номера продуктов'!H478</f>
        <v>250</v>
      </c>
      <c r="I478" s="14" t="str">
        <f>'номера продуктов'!I478</f>
        <v>250 мл Первак</v>
      </c>
      <c r="J478" s="8">
        <f>'номера продуктов'!J478</f>
        <v>135725</v>
      </c>
      <c r="K478" s="14" t="str">
        <f>'номера продуктов'!K478</f>
        <v>В-31-6-250-Первак (BB)</v>
      </c>
      <c r="L478" s="8" t="str">
        <f>'номера продуктов'!L478</f>
        <v>BB</v>
      </c>
      <c r="M478" s="8">
        <f>'номера продуктов'!M478</f>
        <v>10</v>
      </c>
      <c r="N478" s="8">
        <f>'номера продуктов'!N478</f>
        <v>260</v>
      </c>
      <c r="O478" s="8">
        <f>'номера продуктов'!O478</f>
        <v>2688</v>
      </c>
      <c r="P478" s="8" t="str">
        <f>'номера продуктов'!P478</f>
        <v>CTUP(i)8</v>
      </c>
      <c r="Q478" s="8">
        <f>'номера продуктов'!Q478</f>
        <v>8</v>
      </c>
      <c r="R478" s="11">
        <f>'номера продуктов'!R478</f>
        <v>1648</v>
      </c>
      <c r="S478" s="8">
        <f>'номера продуктов'!S478</f>
        <v>9</v>
      </c>
      <c r="T478" s="8">
        <f>'номера продуктов'!T478</f>
        <v>745</v>
      </c>
      <c r="U478" s="14">
        <f>'номера продуктов'!U478</f>
        <v>0</v>
      </c>
      <c r="V478" s="8">
        <f>'номера продуктов'!V478</f>
        <v>0</v>
      </c>
      <c r="W478" s="8">
        <f>'номера продуктов'!W478</f>
        <v>0</v>
      </c>
      <c r="X478" s="8">
        <f>'номера продуктов'!X478</f>
        <v>0</v>
      </c>
      <c r="Y478" s="8">
        <f>'номера продуктов'!Y478</f>
        <v>0</v>
      </c>
      <c r="Z478" s="8">
        <f>'номера продуктов'!Z478</f>
        <v>9</v>
      </c>
      <c r="AA478" s="8">
        <f>'номера продуктов'!AA478</f>
        <v>0</v>
      </c>
      <c r="AB478" s="8" t="str">
        <f>'номера продуктов'!AB478</f>
        <v>У2246</v>
      </c>
      <c r="AC478" s="8" t="str">
        <f>'номера продуктов'!AC478</f>
        <v>Бутылка стеклянная</v>
      </c>
      <c r="AD478" s="137">
        <f>'номера продуктов'!AD478</f>
        <v>41933</v>
      </c>
      <c r="AE478" s="8">
        <f>'номера продуктов'!AE478</f>
        <v>0</v>
      </c>
      <c r="AF478" s="8" t="str">
        <f>'номера продуктов'!AF478</f>
        <v>ГОСТ 32131-2013</v>
      </c>
      <c r="AG478" s="8" t="str">
        <f>'номера продуктов'!AG478</f>
        <v>СТО 05073669-003-2013</v>
      </c>
      <c r="AH478" s="13">
        <f>'номера продуктов'!AH478</f>
        <v>0</v>
      </c>
    </row>
    <row r="479" spans="1:34" s="16" customFormat="1" x14ac:dyDescent="0.2">
      <c r="A479" s="8">
        <f>'номера продуктов'!A479</f>
        <v>478</v>
      </c>
      <c r="B479" s="8">
        <f>'номера продуктов'!B479</f>
        <v>11</v>
      </c>
      <c r="C479" s="14" t="str">
        <f>'номера продуктов'!C479</f>
        <v>Крепкий алкоголь</v>
      </c>
      <c r="D479" s="14" t="str">
        <f>'номера продуктов'!D479</f>
        <v>Юпитер Лоджистик</v>
      </c>
      <c r="E479" s="8" t="str">
        <f>'номера продуктов'!E479</f>
        <v>КПМ-30-500-Байкал</v>
      </c>
      <c r="F479" s="56">
        <f>'номера продуктов'!F479</f>
        <v>135850</v>
      </c>
      <c r="G479" s="8">
        <f>'номера продуктов'!G479</f>
        <v>11100478</v>
      </c>
      <c r="H479" s="8">
        <f>'номера продуктов'!H479</f>
        <v>500</v>
      </c>
      <c r="I479" s="14" t="str">
        <f>'номера продуктов'!I479</f>
        <v>500 мл Байкал</v>
      </c>
      <c r="J479" s="8">
        <f>'номера продуктов'!J479</f>
        <v>135850</v>
      </c>
      <c r="K479" s="14" t="str">
        <f>'номера продуктов'!K479</f>
        <v>КПМ-30-500-Байкал</v>
      </c>
      <c r="L479" s="8" t="str">
        <f>'номера продуктов'!L479</f>
        <v>BB</v>
      </c>
      <c r="M479" s="8">
        <f>'номера продуктов'!M479</f>
        <v>10</v>
      </c>
      <c r="N479" s="8">
        <f>'номера продуктов'!N479</f>
        <v>515</v>
      </c>
      <c r="O479" s="8">
        <f>'номера продуктов'!O479</f>
        <v>1320</v>
      </c>
      <c r="P479" s="8" t="str">
        <f>'номера продуктов'!P479</f>
        <v>CTUP(i)5</v>
      </c>
      <c r="Q479" s="8">
        <f>'номера продуктов'!Q479</f>
        <v>5</v>
      </c>
      <c r="R479" s="11">
        <f>'номера продуктов'!R479</f>
        <v>1523</v>
      </c>
      <c r="S479" s="8" t="str">
        <f>'номера продуктов'!S479</f>
        <v>5+1</v>
      </c>
      <c r="T479" s="8">
        <f>'номера продуктов'!T479</f>
        <v>718</v>
      </c>
      <c r="U479" s="14">
        <f>'номера продуктов'!U479</f>
        <v>0</v>
      </c>
      <c r="V479" s="8">
        <f>'номера продуктов'!V479</f>
        <v>0</v>
      </c>
      <c r="W479" s="8">
        <f>'номера продуктов'!W479</f>
        <v>0</v>
      </c>
      <c r="X479" s="8">
        <f>'номера продуктов'!X479</f>
        <v>0</v>
      </c>
      <c r="Y479" s="8">
        <f>'номера продуктов'!Y479</f>
        <v>0</v>
      </c>
      <c r="Z479" s="8">
        <f>'номера продуктов'!Z479</f>
        <v>6</v>
      </c>
      <c r="AA479" s="8">
        <f>'номера продуктов'!AA479</f>
        <v>0</v>
      </c>
      <c r="AB479" s="8" t="str">
        <f>'номера продуктов'!AB479</f>
        <v>У2247</v>
      </c>
      <c r="AC479" s="8" t="str">
        <f>'номера продуктов'!AC479</f>
        <v>Бутылка стеклянная</v>
      </c>
      <c r="AD479" s="137">
        <f>'номера продуктов'!AD479</f>
        <v>41934</v>
      </c>
      <c r="AE479" s="8">
        <f>'номера продуктов'!AE479</f>
        <v>0</v>
      </c>
      <c r="AF479" s="8" t="str">
        <f>'номера продуктов'!AF479</f>
        <v>ГОСТ 32131-2013</v>
      </c>
      <c r="AG479" s="8" t="str">
        <f>'номера продуктов'!AG479</f>
        <v>СТО 99982965-001-2008 с изменениями №1,2,3,4,5,6 от июля 2014г.</v>
      </c>
      <c r="AH479" s="13">
        <f>'номера продуктов'!AH479</f>
        <v>0</v>
      </c>
    </row>
    <row r="480" spans="1:34" s="16" customFormat="1" x14ac:dyDescent="0.2">
      <c r="A480" s="8">
        <f>'номера продуктов'!A480</f>
        <v>479</v>
      </c>
      <c r="B480" s="8">
        <f>'номера продуктов'!B480</f>
        <v>11</v>
      </c>
      <c r="C480" s="14" t="str">
        <f>'номера продуктов'!C480</f>
        <v>Крепкий алкоголь</v>
      </c>
      <c r="D480" s="14" t="str">
        <f>'номера продуктов'!D480</f>
        <v>ПК / ЛВЗ Кристалл-Лефортово</v>
      </c>
      <c r="E480" s="8" t="str">
        <f>'номера продуктов'!E480</f>
        <v>В-31-4-1000-Праздничная</v>
      </c>
      <c r="F480" s="56">
        <f>'номера продуктов'!F480</f>
        <v>135999</v>
      </c>
      <c r="G480" s="8">
        <f>'номера продуктов'!G480</f>
        <v>11100479</v>
      </c>
      <c r="H480" s="8">
        <f>'номера продуктов'!H480</f>
        <v>1000</v>
      </c>
      <c r="I480" s="14" t="str">
        <f>'номера продуктов'!I480</f>
        <v>1000 мл Праздничная</v>
      </c>
      <c r="J480" s="8">
        <f>'номера продуктов'!J480</f>
        <v>135999</v>
      </c>
      <c r="K480" s="14" t="str">
        <f>'номера продуктов'!K480</f>
        <v>В-31-4-1000-Праздничная</v>
      </c>
      <c r="L480" s="8" t="str">
        <f>'номера продуктов'!L480</f>
        <v>BB</v>
      </c>
      <c r="M480" s="8">
        <f>'номера продуктов'!M480</f>
        <v>10</v>
      </c>
      <c r="N480" s="8">
        <f>'номера продуктов'!N480</f>
        <v>560</v>
      </c>
      <c r="O480" s="8">
        <f>'номера продуктов'!O480</f>
        <v>1056</v>
      </c>
      <c r="P480" s="8" t="str">
        <f>'номера продуктов'!P480</f>
        <v>CTUP(i)6</v>
      </c>
      <c r="Q480" s="8">
        <f>'номера продуктов'!Q480</f>
        <v>6</v>
      </c>
      <c r="R480" s="11">
        <f>'номера продуктов'!R480</f>
        <v>2038</v>
      </c>
      <c r="S480" s="8">
        <f>'номера продуктов'!S480</f>
        <v>7</v>
      </c>
      <c r="T480" s="8">
        <f>'номера продуктов'!T480</f>
        <v>621</v>
      </c>
      <c r="U480" s="14">
        <f>'номера продуктов'!U480</f>
        <v>0</v>
      </c>
      <c r="V480" s="8">
        <f>'номера продуктов'!V480</f>
        <v>0</v>
      </c>
      <c r="W480" s="8">
        <f>'номера продуктов'!W480</f>
        <v>0</v>
      </c>
      <c r="X480" s="8">
        <f>'номера продуктов'!X480</f>
        <v>0</v>
      </c>
      <c r="Y480" s="8">
        <f>'номера продуктов'!Y480</f>
        <v>0</v>
      </c>
      <c r="Z480" s="8">
        <f>'номера продуктов'!Z480</f>
        <v>7</v>
      </c>
      <c r="AA480" s="8">
        <f>'номера продуктов'!AA480</f>
        <v>0</v>
      </c>
      <c r="AB480" s="8" t="str">
        <f>'номера продуктов'!AB480</f>
        <v>У2248</v>
      </c>
      <c r="AC480" s="8" t="str">
        <f>'номера продуктов'!AC480</f>
        <v>Бутылка стеклянная</v>
      </c>
      <c r="AD480" s="137">
        <f>'номера продуктов'!AD480</f>
        <v>41934</v>
      </c>
      <c r="AE480" s="8">
        <f>'номера продуктов'!AE480</f>
        <v>0</v>
      </c>
      <c r="AF480" s="8" t="str">
        <f>'номера продуктов'!AF480</f>
        <v>ГОСТ 32131-2013</v>
      </c>
      <c r="AG480" s="8" t="str">
        <f>'номера продуктов'!AG480</f>
        <v>СТО 99982965-001-2008 с изменениями №1,2,3,4,5,6 от июля 2014г.</v>
      </c>
      <c r="AH480" s="13">
        <f>'номера продуктов'!AH480</f>
        <v>0</v>
      </c>
    </row>
    <row r="481" spans="1:34" s="16" customFormat="1" x14ac:dyDescent="0.2">
      <c r="A481" s="8">
        <f>'номера продуктов'!A481</f>
        <v>480</v>
      </c>
      <c r="B481" s="8">
        <f>'номера продуктов'!B481</f>
        <v>11</v>
      </c>
      <c r="C481" s="14" t="str">
        <f>'номера продуктов'!C481</f>
        <v>Крепкий алкоголь</v>
      </c>
      <c r="D481" s="14" t="str">
        <f>'номера продуктов'!D481</f>
        <v>ОПВЗ</v>
      </c>
      <c r="E481" s="8" t="str">
        <f>'номера продуктов'!E481</f>
        <v>КПМ-22спец-500-Русские перцы</v>
      </c>
      <c r="F481" s="56">
        <f>'номера продуктов'!F481</f>
        <v>124950</v>
      </c>
      <c r="G481" s="8">
        <f>'номера продуктов'!G481</f>
        <v>11100480</v>
      </c>
      <c r="H481" s="8">
        <f>'номера продуктов'!H481</f>
        <v>500</v>
      </c>
      <c r="I481" s="14" t="str">
        <f>'номера продуктов'!I481</f>
        <v>500 мл Русские перцы</v>
      </c>
      <c r="J481" s="8">
        <f>'номера продуктов'!J481</f>
        <v>124950</v>
      </c>
      <c r="K481" s="14" t="str">
        <f>'номера продуктов'!K481</f>
        <v>КПМ-22спец-500-Русские перцы</v>
      </c>
      <c r="L481" s="8" t="str">
        <f>'номера продуктов'!L481</f>
        <v>BB</v>
      </c>
      <c r="M481" s="8">
        <f>'номера продуктов'!M481</f>
        <v>10</v>
      </c>
      <c r="N481" s="8">
        <f>'номера продуктов'!N481</f>
        <v>430</v>
      </c>
      <c r="O481" s="8">
        <f>'номера продуктов'!O481</f>
        <v>1224</v>
      </c>
      <c r="P481" s="8" t="str">
        <f>'номера продуктов'!P481</f>
        <v>CTUP(е)6</v>
      </c>
      <c r="Q481" s="8">
        <f>'номера продуктов'!Q481</f>
        <v>6</v>
      </c>
      <c r="R481" s="11">
        <f>'номера продуктов'!R481</f>
        <v>1740</v>
      </c>
      <c r="S481" s="8">
        <f>'номера продуктов'!S481</f>
        <v>7</v>
      </c>
      <c r="T481" s="8">
        <f>'номера продуктов'!T481</f>
        <v>560</v>
      </c>
      <c r="U481" s="14" t="str">
        <f>'номера продуктов'!U481</f>
        <v>стрепповка</v>
      </c>
      <c r="V481" s="8">
        <f>'номера продуктов'!V481</f>
        <v>0</v>
      </c>
      <c r="W481" s="8">
        <f>'номера продуктов'!W481</f>
        <v>0</v>
      </c>
      <c r="X481" s="8">
        <f>'номера продуктов'!X481</f>
        <v>0</v>
      </c>
      <c r="Y481" s="8">
        <f>'номера продуктов'!Y481</f>
        <v>0</v>
      </c>
      <c r="Z481" s="8">
        <f>'номера продуктов'!Z481</f>
        <v>7</v>
      </c>
      <c r="AA481" s="8">
        <f>'номера продуктов'!AA481</f>
        <v>0</v>
      </c>
      <c r="AB481" s="8" t="str">
        <f>'номера продуктов'!AB481</f>
        <v>У2249</v>
      </c>
      <c r="AC481" s="8" t="str">
        <f>'номера продуктов'!AC481</f>
        <v>Бутылка стеклянная</v>
      </c>
      <c r="AD481" s="137">
        <f>'номера продуктов'!AD481</f>
        <v>41948</v>
      </c>
      <c r="AE481" s="8">
        <f>'номера продуктов'!AE481</f>
        <v>0</v>
      </c>
      <c r="AF481" s="8" t="str">
        <f>'номера продуктов'!AF481</f>
        <v>ГОСТ 32131-2013</v>
      </c>
      <c r="AG481" s="8" t="str">
        <f>'номера продуктов'!AG481</f>
        <v>СТО 99982965-001-2008 с изменениями №1,2,3,4,5,6 от июля 2014г.</v>
      </c>
      <c r="AH481" s="13">
        <f>'номера продуктов'!AH481</f>
        <v>0</v>
      </c>
    </row>
    <row r="482" spans="1:34" s="16" customFormat="1" x14ac:dyDescent="0.2">
      <c r="A482" s="8">
        <f>'номера продуктов'!A482</f>
        <v>481</v>
      </c>
      <c r="B482" s="8">
        <f>'номера продуктов'!B482</f>
        <v>14</v>
      </c>
      <c r="C482" s="14" t="str">
        <f>'номера продуктов'!C482</f>
        <v>Пиво</v>
      </c>
      <c r="D482" s="14" t="str">
        <f>'номера продуктов'!D482</f>
        <v>МПК</v>
      </c>
      <c r="E482" s="8" t="str">
        <f>'номера продуктов'!E482</f>
        <v>Вн-38-750-Жигули</v>
      </c>
      <c r="F482" s="56">
        <f>'номера продуктов'!F482</f>
        <v>136075</v>
      </c>
      <c r="G482" s="8">
        <f>'номера продуктов'!G482</f>
        <v>14200481</v>
      </c>
      <c r="H482" s="8">
        <f>'номера продуктов'!H482</f>
        <v>750</v>
      </c>
      <c r="I482" s="14" t="str">
        <f>'номера продуктов'!I482</f>
        <v>750 мл Жигули</v>
      </c>
      <c r="J482" s="8">
        <f>'номера продуктов'!J482</f>
        <v>136075</v>
      </c>
      <c r="K482" s="14" t="str">
        <f>'номера продуктов'!K482</f>
        <v>Вн-38-750-Жигули</v>
      </c>
      <c r="L482" s="8" t="str">
        <f>'номера продуктов'!L482</f>
        <v>NNPB</v>
      </c>
      <c r="M482" s="8">
        <f>'номера продуктов'!M482</f>
        <v>20</v>
      </c>
      <c r="N482" s="8">
        <f>'номера продуктов'!N482</f>
        <v>420</v>
      </c>
      <c r="O482" s="8">
        <f>'номера продуктов'!O482</f>
        <v>1408</v>
      </c>
      <c r="P482" s="8" t="str">
        <f>'номера продуктов'!P482</f>
        <v>CTPL(i)8</v>
      </c>
      <c r="Q482" s="8">
        <f>'номера продуктов'!Q482</f>
        <v>8</v>
      </c>
      <c r="R482" s="11">
        <f>'номера продуктов'!R482</f>
        <v>2238</v>
      </c>
      <c r="S482" s="8" t="str">
        <f>'номера продуктов'!S482</f>
        <v>1+8+1</v>
      </c>
      <c r="T482" s="8">
        <f>'номера продуктов'!T482</f>
        <v>630</v>
      </c>
      <c r="U482" s="14">
        <f>'номера продуктов'!U482</f>
        <v>0</v>
      </c>
      <c r="V482" s="8">
        <f>'номера продуктов'!V482</f>
        <v>0</v>
      </c>
      <c r="W482" s="8">
        <f>'номера продуктов'!W482</f>
        <v>0</v>
      </c>
      <c r="X482" s="8">
        <f>'номера продуктов'!X482</f>
        <v>0</v>
      </c>
      <c r="Y482" s="8">
        <f>'номера продуктов'!Y482</f>
        <v>8</v>
      </c>
      <c r="Z482" s="8">
        <f>'номера продуктов'!Z482</f>
        <v>1</v>
      </c>
      <c r="AA482" s="8">
        <f>'номера продуктов'!AA482</f>
        <v>1</v>
      </c>
      <c r="AB482" s="8" t="str">
        <f>'номера продуктов'!AB482</f>
        <v>У2250</v>
      </c>
      <c r="AC482" s="8" t="str">
        <f>'номера продуктов'!AC482</f>
        <v>Бутылка стеклянная</v>
      </c>
      <c r="AD482" s="137">
        <f>'номера продуктов'!AD482</f>
        <v>41953</v>
      </c>
      <c r="AE482" s="8">
        <f>'номера продуктов'!AE482</f>
        <v>0</v>
      </c>
      <c r="AF482" s="8" t="str">
        <f>'номера продуктов'!AF482</f>
        <v>ГОСТ 32131-2013</v>
      </c>
      <c r="AG482" s="8" t="str">
        <f>'номера продуктов'!AG482</f>
        <v>СТО 99982965-001-2008 с изменениями №1,2,3,4,5,6 от июля 2014г.</v>
      </c>
      <c r="AH482" s="13">
        <f>'номера продуктов'!AH482</f>
        <v>0</v>
      </c>
    </row>
    <row r="483" spans="1:34" s="16" customFormat="1" x14ac:dyDescent="0.2">
      <c r="A483" s="8">
        <f>'номера продуктов'!A483</f>
        <v>482</v>
      </c>
      <c r="B483" s="8">
        <f>'номера продуктов'!B483</f>
        <v>14</v>
      </c>
      <c r="C483" s="14" t="str">
        <f>'номера продуктов'!C483</f>
        <v>Пиво</v>
      </c>
      <c r="D483" s="14" t="str">
        <f>'номера продуктов'!D483</f>
        <v>МПК</v>
      </c>
      <c r="E483" s="8" t="str">
        <f>'номера продуктов'!E483</f>
        <v>Вн-38-1000-Жигули</v>
      </c>
      <c r="F483" s="56">
        <f>'номера продуктов'!F483</f>
        <v>136199</v>
      </c>
      <c r="G483" s="8">
        <f>'номера продуктов'!G483</f>
        <v>14200482</v>
      </c>
      <c r="H483" s="8">
        <f>'номера продуктов'!H483</f>
        <v>1000</v>
      </c>
      <c r="I483" s="14" t="str">
        <f>'номера продуктов'!I483</f>
        <v>1000 мл Жигули</v>
      </c>
      <c r="J483" s="8">
        <f>'номера продуктов'!J483</f>
        <v>136199</v>
      </c>
      <c r="K483" s="14" t="str">
        <f>'номера продуктов'!K483</f>
        <v>Вн-38-1000-Жигули</v>
      </c>
      <c r="L483" s="8" t="str">
        <f>'номера продуктов'!L483</f>
        <v>NNPB</v>
      </c>
      <c r="M483" s="8">
        <f>'номера продуктов'!M483</f>
        <v>20</v>
      </c>
      <c r="N483" s="8">
        <f>'номера продуктов'!N483</f>
        <v>500</v>
      </c>
      <c r="O483" s="8">
        <f>'номера продуктов'!O483</f>
        <v>1050</v>
      </c>
      <c r="P483" s="8" t="str">
        <f>'номера продуктов'!P483</f>
        <v>CTPL(i)7</v>
      </c>
      <c r="Q483" s="8">
        <f>'номера продуктов'!Q483</f>
        <v>7</v>
      </c>
      <c r="R483" s="11">
        <f>'номера продуктов'!R483</f>
        <v>2146</v>
      </c>
      <c r="S483" s="8" t="str">
        <f>'номера продуктов'!S483</f>
        <v>1+7+1</v>
      </c>
      <c r="T483" s="8">
        <f>'номера продуктов'!T483</f>
        <v>561</v>
      </c>
      <c r="U483" s="14">
        <f>'номера продуктов'!U483</f>
        <v>0</v>
      </c>
      <c r="V483" s="8">
        <f>'номера продуктов'!V483</f>
        <v>0</v>
      </c>
      <c r="W483" s="8">
        <f>'номера продуктов'!W483</f>
        <v>0</v>
      </c>
      <c r="X483" s="8">
        <f>'номера продуктов'!X483</f>
        <v>0</v>
      </c>
      <c r="Y483" s="8">
        <f>'номера продуктов'!Y483</f>
        <v>7</v>
      </c>
      <c r="Z483" s="8">
        <f>'номера продуктов'!Z483</f>
        <v>1</v>
      </c>
      <c r="AA483" s="8">
        <f>'номера продуктов'!AA483</f>
        <v>1</v>
      </c>
      <c r="AB483" s="8" t="str">
        <f>'номера продуктов'!AB483</f>
        <v>У2251</v>
      </c>
      <c r="AC483" s="8" t="str">
        <f>'номера продуктов'!AC483</f>
        <v>Бутылка стеклянная</v>
      </c>
      <c r="AD483" s="137">
        <f>'номера продуктов'!AD483</f>
        <v>41953</v>
      </c>
      <c r="AE483" s="8">
        <f>'номера продуктов'!AE483</f>
        <v>0</v>
      </c>
      <c r="AF483" s="8" t="str">
        <f>'номера продуктов'!AF483</f>
        <v>ГОСТ 32131-2013</v>
      </c>
      <c r="AG483" s="8" t="str">
        <f>'номера продуктов'!AG483</f>
        <v>СТО 99982965-001-2008 с изменениями №1,2,3,4,5,6 от июля 2014г.</v>
      </c>
      <c r="AH483" s="13">
        <f>'номера продуктов'!AH483</f>
        <v>0</v>
      </c>
    </row>
    <row r="484" spans="1:34" s="16" customFormat="1" x14ac:dyDescent="0.2">
      <c r="A484" s="8">
        <f>'номера продуктов'!A484</f>
        <v>483</v>
      </c>
      <c r="B484" s="8">
        <f>'номера продуктов'!B484</f>
        <v>11</v>
      </c>
      <c r="C484" s="14" t="str">
        <f>'номера продуктов'!C484</f>
        <v>Крепкий алкоголь</v>
      </c>
      <c r="D484" s="14" t="str">
        <f>'номера продуктов'!D484</f>
        <v>ПК / ЛВЗ Кристалл-Лефортово</v>
      </c>
      <c r="E484" s="8" t="str">
        <f>'номера продуктов'!E484</f>
        <v>В-25-1-1000-Зимняя дорога</v>
      </c>
      <c r="F484" s="56">
        <f>'номера продуктов'!F484</f>
        <v>125699</v>
      </c>
      <c r="G484" s="8">
        <f>'номера продуктов'!G484</f>
        <v>11100483</v>
      </c>
      <c r="H484" s="8">
        <f>'номера продуктов'!H484</f>
        <v>1000</v>
      </c>
      <c r="I484" s="14" t="str">
        <f>'номера продуктов'!I484</f>
        <v>1000 мл Зимняя дорога</v>
      </c>
      <c r="J484" s="8">
        <f>'номера продуктов'!J484</f>
        <v>125699</v>
      </c>
      <c r="K484" s="14" t="str">
        <f>'номера продуктов'!K484</f>
        <v>В-25-1-1000-Зимняя дорога</v>
      </c>
      <c r="L484" s="8" t="str">
        <f>'номера продуктов'!L484</f>
        <v>BB</v>
      </c>
      <c r="M484" s="8">
        <f>'номера продуктов'!M484</f>
        <v>10</v>
      </c>
      <c r="N484" s="8">
        <f>'номера продуктов'!N484</f>
        <v>625</v>
      </c>
      <c r="O484" s="8">
        <f>'номера продуктов'!O484</f>
        <v>880</v>
      </c>
      <c r="P484" s="8" t="str">
        <f>'номера продуктов'!P484</f>
        <v>CTIN(i)5</v>
      </c>
      <c r="Q484" s="8">
        <f>'номера продуктов'!Q484</f>
        <v>5</v>
      </c>
      <c r="R484" s="11">
        <f>'номера продуктов'!R484</f>
        <v>1824</v>
      </c>
      <c r="S484" s="8">
        <f>'номера продуктов'!S484</f>
        <v>6</v>
      </c>
      <c r="T484" s="8">
        <f>'номера продуктов'!T484</f>
        <v>584</v>
      </c>
      <c r="U484" s="14">
        <f>'номера продуктов'!U484</f>
        <v>0</v>
      </c>
      <c r="V484" s="8">
        <f>'номера продуктов'!V484</f>
        <v>0</v>
      </c>
      <c r="W484" s="8">
        <f>'номера продуктов'!W484</f>
        <v>0</v>
      </c>
      <c r="X484" s="8">
        <f>'номера продуктов'!X484</f>
        <v>0</v>
      </c>
      <c r="Y484" s="8">
        <f>'номера продуктов'!Y484</f>
        <v>0</v>
      </c>
      <c r="Z484" s="8">
        <f>'номера продуктов'!Z484</f>
        <v>5</v>
      </c>
      <c r="AA484" s="8">
        <f>'номера продуктов'!AA484</f>
        <v>1</v>
      </c>
      <c r="AB484" s="8" t="str">
        <f>'номера продуктов'!AB484</f>
        <v>У2252</v>
      </c>
      <c r="AC484" s="8" t="str">
        <f>'номера продуктов'!AC484</f>
        <v>Бутылка стеклянная</v>
      </c>
      <c r="AD484" s="137">
        <f>'номера продуктов'!AD484</f>
        <v>41953</v>
      </c>
      <c r="AE484" s="8">
        <f>'номера продуктов'!AE484</f>
        <v>0</v>
      </c>
      <c r="AF484" s="8" t="str">
        <f>'номера продуктов'!AF484</f>
        <v>ГОСТ 32131-2013</v>
      </c>
      <c r="AG484" s="8" t="str">
        <f>'номера продуктов'!AG484</f>
        <v>СТО 99982965-001-2008 с изменениями №1,2,3,4,5,6 от июля 2014г.</v>
      </c>
      <c r="AH484" s="13">
        <f>'номера продуктов'!AH484</f>
        <v>0</v>
      </c>
    </row>
    <row r="485" spans="1:34" s="16" customFormat="1" x14ac:dyDescent="0.2">
      <c r="A485" s="8">
        <f>'номера продуктов'!A485</f>
        <v>484</v>
      </c>
      <c r="B485" s="8">
        <f>'номера продуктов'!B485</f>
        <v>14</v>
      </c>
      <c r="C485" s="14" t="str">
        <f>'номера продуктов'!C485</f>
        <v>Пиво</v>
      </c>
      <c r="D485" s="14" t="str">
        <f>'номера продуктов'!D485</f>
        <v>Стандартный продукт</v>
      </c>
      <c r="E485" s="8" t="str">
        <f>'номера продуктов'!E485</f>
        <v>КПНв-500-Утро</v>
      </c>
      <c r="F485" s="56">
        <f>'номера продуктов'!F485</f>
        <v>136250</v>
      </c>
      <c r="G485" s="8">
        <f>'номера продуктов'!G485</f>
        <v>14200484</v>
      </c>
      <c r="H485" s="8">
        <f>'номера продуктов'!H485</f>
        <v>500</v>
      </c>
      <c r="I485" s="14" t="str">
        <f>'номера продуктов'!I485</f>
        <v>500 мл Утро</v>
      </c>
      <c r="J485" s="8">
        <f>'номера продуктов'!J485</f>
        <v>136250</v>
      </c>
      <c r="K485" s="14" t="str">
        <f>'номера продуктов'!K485</f>
        <v>КПНв-500-Утро</v>
      </c>
      <c r="L485" s="8" t="str">
        <f>'номера продуктов'!L485</f>
        <v>NNPB</v>
      </c>
      <c r="M485" s="8">
        <f>'номера продуктов'!M485</f>
        <v>20</v>
      </c>
      <c r="N485" s="8">
        <f>'номера продуктов'!N485</f>
        <v>290</v>
      </c>
      <c r="O485" s="8">
        <f>'номера продуктов'!O485</f>
        <v>1960</v>
      </c>
      <c r="P485" s="8" t="str">
        <f>'номера продуктов'!P485</f>
        <v>CTUP(i)7</v>
      </c>
      <c r="Q485" s="8">
        <f>'номера продуктов'!Q485</f>
        <v>7</v>
      </c>
      <c r="R485" s="11">
        <f>'номера продуктов'!R485</f>
        <v>2072</v>
      </c>
      <c r="S485" s="8">
        <f>'номера продуктов'!S485</f>
        <v>8</v>
      </c>
      <c r="T485" s="8">
        <f>'номера продуктов'!T485</f>
        <v>598</v>
      </c>
      <c r="U485" s="14">
        <f>'номера продуктов'!U485</f>
        <v>0</v>
      </c>
      <c r="V485" s="8">
        <f>'номера продуктов'!V485</f>
        <v>0</v>
      </c>
      <c r="W485" s="8">
        <f>'номера продуктов'!W485</f>
        <v>0</v>
      </c>
      <c r="X485" s="8">
        <f>'номера продуктов'!X485</f>
        <v>0</v>
      </c>
      <c r="Y485" s="8">
        <f>'номера продуктов'!Y485</f>
        <v>0</v>
      </c>
      <c r="Z485" s="8">
        <f>'номера продуктов'!Z485</f>
        <v>8</v>
      </c>
      <c r="AA485" s="8">
        <f>'номера продуктов'!AA485</f>
        <v>0</v>
      </c>
      <c r="AB485" s="8" t="str">
        <f>'номера продуктов'!AB485</f>
        <v>У2253</v>
      </c>
      <c r="AC485" s="8" t="str">
        <f>'номера продуктов'!AC485</f>
        <v>Бутылка стеклянная</v>
      </c>
      <c r="AD485" s="137">
        <f>'номера продуктов'!AD485</f>
        <v>41960</v>
      </c>
      <c r="AE485" s="8">
        <f>'номера продуктов'!AE485</f>
        <v>0</v>
      </c>
      <c r="AF485" s="8" t="str">
        <f>'номера продуктов'!AF485</f>
        <v>ГОСТ 32131-2013</v>
      </c>
      <c r="AG485" s="8" t="str">
        <f>'номера продуктов'!AG485</f>
        <v>СТО 99982965-001-2008 с изменениями №1,2,3,4,5,6 от июля 2014г.</v>
      </c>
      <c r="AH485" s="13">
        <f>'номера продуктов'!AH485</f>
        <v>0</v>
      </c>
    </row>
    <row r="486" spans="1:34" s="16" customFormat="1" x14ac:dyDescent="0.2">
      <c r="A486" s="8">
        <f>'номера продуктов'!A486</f>
        <v>485</v>
      </c>
      <c r="B486" s="8">
        <f>'номера продуктов'!B486</f>
        <v>14</v>
      </c>
      <c r="C486" s="14" t="str">
        <f>'номера продуктов'!C486</f>
        <v>Пиво</v>
      </c>
      <c r="D486" s="14" t="str">
        <f>'номера продуктов'!D486</f>
        <v>ИнБев</v>
      </c>
      <c r="E486" s="8" t="str">
        <f>'номера продуктов'!E486</f>
        <v>ВКП-4-500-Korona</v>
      </c>
      <c r="F486" s="56">
        <f>'номера продуктов'!F486</f>
        <v>121050</v>
      </c>
      <c r="G486" s="8">
        <f>'номера продуктов'!G486</f>
        <v>14100485</v>
      </c>
      <c r="H486" s="8">
        <f>'номера продуктов'!H486</f>
        <v>500</v>
      </c>
      <c r="I486" s="14" t="str">
        <f>'номера продуктов'!I486</f>
        <v>500 мл Корона</v>
      </c>
      <c r="J486" s="8">
        <f>'номера продуктов'!J486</f>
        <v>121050</v>
      </c>
      <c r="K486" s="14" t="str">
        <f>'номера продуктов'!K486</f>
        <v>ВКП-4-500-Korona</v>
      </c>
      <c r="L486" s="8" t="str">
        <f>'номера продуктов'!L486</f>
        <v>NNPB</v>
      </c>
      <c r="M486" s="8">
        <f>'номера продуктов'!M486</f>
        <v>10</v>
      </c>
      <c r="N486" s="8">
        <f>'номера продуктов'!N486</f>
        <v>290</v>
      </c>
      <c r="O486" s="8">
        <f>'номера продуктов'!O486</f>
        <v>2176</v>
      </c>
      <c r="P486" s="8" t="str">
        <f>'номера продуктов'!P486</f>
        <v>PTPL(i)8</v>
      </c>
      <c r="Q486" s="8">
        <f>'номера продуктов'!Q486</f>
        <v>8</v>
      </c>
      <c r="R486" s="11">
        <f>'номера продуктов'!R486</f>
        <v>2330</v>
      </c>
      <c r="S486" s="8" t="str">
        <f>'номера продуктов'!S486</f>
        <v>1+8+1</v>
      </c>
      <c r="T486" s="8">
        <f>'номера продуктов'!T486</f>
        <v>661</v>
      </c>
      <c r="U486" s="14" t="str">
        <f>'номера продуктов'!U486</f>
        <v>стрепповка</v>
      </c>
      <c r="V486" s="8">
        <f>'номера продуктов'!V486</f>
        <v>0</v>
      </c>
      <c r="W486" s="8">
        <f>'номера продуктов'!W486</f>
        <v>0</v>
      </c>
      <c r="X486" s="8">
        <f>'номера продуктов'!X486</f>
        <v>1</v>
      </c>
      <c r="Y486" s="8">
        <f>'номера продуктов'!Y486</f>
        <v>8</v>
      </c>
      <c r="Z486" s="8">
        <f>'номера продуктов'!Z486</f>
        <v>0</v>
      </c>
      <c r="AA486" s="8">
        <f>'номера продуктов'!AA486</f>
        <v>0</v>
      </c>
      <c r="AB486" s="8" t="str">
        <f>'номера продуктов'!AB486</f>
        <v>У2254</v>
      </c>
      <c r="AC486" s="8" t="str">
        <f>'номера продуктов'!AC486</f>
        <v>Бутылка стеклянная</v>
      </c>
      <c r="AD486" s="137">
        <f>'номера продуктов'!AD486</f>
        <v>41976</v>
      </c>
      <c r="AE486" s="8">
        <f>'номера продуктов'!AE486</f>
        <v>0</v>
      </c>
      <c r="AF486" s="8" t="str">
        <f>'номера продуктов'!AF486</f>
        <v>ГОСТ 32131-2013</v>
      </c>
      <c r="AG486" s="8" t="str">
        <f>'номера продуктов'!AG486</f>
        <v>СТО 99982965-001-2008 с изменениями №1,2,3,4,5,6 от июля 2014г.</v>
      </c>
      <c r="AH486" s="13">
        <f>'номера продуктов'!AH486</f>
        <v>0</v>
      </c>
    </row>
    <row r="487" spans="1:34" s="16" customFormat="1" x14ac:dyDescent="0.2">
      <c r="A487" s="8">
        <f>'номера продуктов'!A487</f>
        <v>486</v>
      </c>
      <c r="B487" s="8">
        <f>'номера продуктов'!B487</f>
        <v>11</v>
      </c>
      <c r="C487" s="14" t="str">
        <f>'номера продуктов'!C487</f>
        <v>Крепкий алкоголь</v>
      </c>
      <c r="D487" s="14" t="str">
        <f>'номера продуктов'!D487</f>
        <v>Приоритет</v>
      </c>
      <c r="E487" s="8" t="str">
        <f>'номера продуктов'!E487</f>
        <v>КПМ-30-700-V</v>
      </c>
      <c r="F487" s="56">
        <f>'номера продуктов'!F487</f>
        <v>136370</v>
      </c>
      <c r="G487" s="8">
        <f>'номера продуктов'!G487</f>
        <v>11100486</v>
      </c>
      <c r="H487" s="8">
        <f>'номера продуктов'!H487</f>
        <v>700</v>
      </c>
      <c r="I487" s="14" t="str">
        <f>'номера продуктов'!I487</f>
        <v>700 мл V</v>
      </c>
      <c r="J487" s="8">
        <f>'номера продуктов'!J487</f>
        <v>136370</v>
      </c>
      <c r="K487" s="14" t="str">
        <f>'номера продуктов'!K487</f>
        <v>КПМ-30-700-V</v>
      </c>
      <c r="L487" s="8" t="str">
        <f>'номера продуктов'!L487</f>
        <v>BB</v>
      </c>
      <c r="M487" s="8">
        <f>'номера продуктов'!M487</f>
        <v>10</v>
      </c>
      <c r="N487" s="8">
        <f>'номера продуктов'!N487</f>
        <v>540</v>
      </c>
      <c r="O487" s="8">
        <f>'номера продуктов'!O487</f>
        <v>1368</v>
      </c>
      <c r="P487" s="8" t="str">
        <f>'номера продуктов'!P487</f>
        <v>CTUP(i)6</v>
      </c>
      <c r="Q487" s="8">
        <f>'номера продуктов'!Q487</f>
        <v>6</v>
      </c>
      <c r="R487" s="11">
        <f>'номера продуктов'!R487</f>
        <v>1670</v>
      </c>
      <c r="S487" s="8" t="str">
        <f>'номера продуктов'!S487</f>
        <v>6+1</v>
      </c>
      <c r="T487" s="8">
        <f>'номера продуктов'!T487</f>
        <v>780</v>
      </c>
      <c r="U487" s="14">
        <f>'номера продуктов'!U487</f>
        <v>0</v>
      </c>
      <c r="V487" s="8">
        <f>'номера продуктов'!V487</f>
        <v>0</v>
      </c>
      <c r="W487" s="8">
        <f>'номера продуктов'!W487</f>
        <v>0</v>
      </c>
      <c r="X487" s="8">
        <f>'номера продуктов'!X487</f>
        <v>0</v>
      </c>
      <c r="Y487" s="8">
        <f>'номера продуктов'!Y487</f>
        <v>0</v>
      </c>
      <c r="Z487" s="8">
        <f>'номера продуктов'!Z487</f>
        <v>7</v>
      </c>
      <c r="AA487" s="8">
        <f>'номера продуктов'!AA487</f>
        <v>0</v>
      </c>
      <c r="AB487" s="8" t="str">
        <f>'номера продуктов'!AB487</f>
        <v>У2255</v>
      </c>
      <c r="AC487" s="8" t="str">
        <f>'номера продуктов'!AC487</f>
        <v>Бутылка стеклянная</v>
      </c>
      <c r="AD487" s="137">
        <f>'номера продуктов'!AD487</f>
        <v>41978</v>
      </c>
      <c r="AE487" s="8">
        <f>'номера продуктов'!AE487</f>
        <v>0</v>
      </c>
      <c r="AF487" s="8" t="str">
        <f>'номера продуктов'!AF487</f>
        <v>ГОСТ 32131-2013</v>
      </c>
      <c r="AG487" s="8" t="str">
        <f>'номера продуктов'!AG487</f>
        <v>СТО 05073669-003-2013</v>
      </c>
      <c r="AH487" s="13">
        <f>'номера продуктов'!AH487</f>
        <v>0</v>
      </c>
    </row>
    <row r="488" spans="1:34" s="16" customFormat="1" x14ac:dyDescent="0.2">
      <c r="A488" s="8">
        <f>'номера продуктов'!A488</f>
        <v>487</v>
      </c>
      <c r="B488" s="8">
        <f>'номера продуктов'!B488</f>
        <v>11</v>
      </c>
      <c r="C488" s="14" t="str">
        <f>'номера продуктов'!C488</f>
        <v>Крепкий алкоголь</v>
      </c>
      <c r="D488" s="14" t="str">
        <f>'номера продуктов'!D488</f>
        <v>Актастан/Постнофф и К</v>
      </c>
      <c r="E488" s="8" t="str">
        <f>'номера продуктов'!E488</f>
        <v>КПМ-30-500-PV</v>
      </c>
      <c r="F488" s="56">
        <f>'номера продуктов'!F488</f>
        <v>136450</v>
      </c>
      <c r="G488" s="8">
        <f>'номера продуктов'!G488</f>
        <v>11100487</v>
      </c>
      <c r="H488" s="8">
        <f>'номера продуктов'!H488</f>
        <v>500</v>
      </c>
      <c r="I488" s="14" t="str">
        <f>'номера продуктов'!I488</f>
        <v>500 мл PV</v>
      </c>
      <c r="J488" s="8">
        <f>'номера продуктов'!J488</f>
        <v>136450</v>
      </c>
      <c r="K488" s="14" t="str">
        <f>'номера продуктов'!K488</f>
        <v>КПМ-30-500-PV</v>
      </c>
      <c r="L488" s="8" t="str">
        <f>'номера продуктов'!L488</f>
        <v>BB</v>
      </c>
      <c r="M488" s="8">
        <f>'номера продуктов'!M488</f>
        <v>10</v>
      </c>
      <c r="N488" s="8">
        <f>'номера продуктов'!N488</f>
        <v>440</v>
      </c>
      <c r="O488" s="8">
        <f>'номера продуктов'!O488</f>
        <v>1716</v>
      </c>
      <c r="P488" s="8" t="str">
        <f>'номера продуктов'!P488</f>
        <v>CTUP(i)6</v>
      </c>
      <c r="Q488" s="8">
        <f>'номера продуктов'!Q488</f>
        <v>6</v>
      </c>
      <c r="R488" s="11">
        <f>'номера продуктов'!R488</f>
        <v>1700</v>
      </c>
      <c r="S488" s="8" t="str">
        <f>'номера продуктов'!S488</f>
        <v>6+1</v>
      </c>
      <c r="T488" s="8">
        <f>'номера продуктов'!T488</f>
        <v>815</v>
      </c>
      <c r="U488" s="14" t="str">
        <f>'номера продуктов'!U488</f>
        <v>двойная т/у пленка</v>
      </c>
      <c r="V488" s="8">
        <f>'номера продуктов'!V488</f>
        <v>0</v>
      </c>
      <c r="W488" s="8">
        <f>'номера продуктов'!W488</f>
        <v>0</v>
      </c>
      <c r="X488" s="8">
        <f>'номера продуктов'!X488</f>
        <v>0</v>
      </c>
      <c r="Y488" s="8">
        <f>'номера продуктов'!Y488</f>
        <v>0</v>
      </c>
      <c r="Z488" s="8">
        <f>'номера продуктов'!Z488</f>
        <v>7</v>
      </c>
      <c r="AA488" s="8">
        <f>'номера продуктов'!AA488</f>
        <v>0</v>
      </c>
      <c r="AB488" s="8" t="str">
        <f>'номера продуктов'!AB488</f>
        <v>У2256</v>
      </c>
      <c r="AC488" s="8" t="str">
        <f>'номера продуктов'!AC488</f>
        <v>Бутылка стеклянная</v>
      </c>
      <c r="AD488" s="137">
        <f>'номера продуктов'!AD488</f>
        <v>41995</v>
      </c>
      <c r="AE488" s="8">
        <f>'номера продуктов'!AE488</f>
        <v>0</v>
      </c>
      <c r="AF488" s="8" t="str">
        <f>'номера продуктов'!AF488</f>
        <v>ГОСТ 32131-2013</v>
      </c>
      <c r="AG488" s="8" t="str">
        <f>'номера продуктов'!AG488</f>
        <v>СТО 05073669-003-2013</v>
      </c>
      <c r="AH488" s="13">
        <f>'номера продуктов'!AH488</f>
        <v>0</v>
      </c>
    </row>
    <row r="489" spans="1:34" s="16" customFormat="1" x14ac:dyDescent="0.2">
      <c r="A489" s="8">
        <f>'номера продуктов'!A489</f>
        <v>488</v>
      </c>
      <c r="B489" s="8">
        <f>'номера продуктов'!B489</f>
        <v>11</v>
      </c>
      <c r="C489" s="14" t="str">
        <f>'номера продуктов'!C489</f>
        <v>Крепкий алкоголь</v>
      </c>
      <c r="D489" s="14" t="str">
        <f>'номера продуктов'!D489</f>
        <v>Актастан/Постнофф и К</v>
      </c>
      <c r="E489" s="8" t="str">
        <f>'номера продуктов'!E489</f>
        <v>КПМ-30-500-PV</v>
      </c>
      <c r="F489" s="56">
        <f>'номера продуктов'!F489</f>
        <v>136450</v>
      </c>
      <c r="G489" s="8">
        <f>'номера продуктов'!G489</f>
        <v>11100488</v>
      </c>
      <c r="H489" s="8">
        <f>'номера продуктов'!H489</f>
        <v>500</v>
      </c>
      <c r="I489" s="14" t="str">
        <f>'номера продуктов'!I489</f>
        <v>500 мл PV</v>
      </c>
      <c r="J489" s="8">
        <f>'номера продуктов'!J489</f>
        <v>136450</v>
      </c>
      <c r="K489" s="14" t="str">
        <f>'номера продуктов'!K489</f>
        <v>КПМ-30-500-PV</v>
      </c>
      <c r="L489" s="8" t="str">
        <f>'номера продуктов'!L489</f>
        <v>BB</v>
      </c>
      <c r="M489" s="8">
        <f>'номера продуктов'!M489</f>
        <v>10</v>
      </c>
      <c r="N489" s="8">
        <f>'номера продуктов'!N489</f>
        <v>440</v>
      </c>
      <c r="O489" s="8">
        <f>'номера продуктов'!O489</f>
        <v>1716</v>
      </c>
      <c r="P489" s="8" t="str">
        <f>'номера продуктов'!P489</f>
        <v>CTUP(i)6</v>
      </c>
      <c r="Q489" s="8">
        <f>'номера продуктов'!Q489</f>
        <v>6</v>
      </c>
      <c r="R489" s="11">
        <f>'номера продуктов'!R489</f>
        <v>1700</v>
      </c>
      <c r="S489" s="8" t="str">
        <f>'номера продуктов'!S489</f>
        <v>6+1</v>
      </c>
      <c r="T489" s="8">
        <f>'номера продуктов'!T489</f>
        <v>810</v>
      </c>
      <c r="U489" s="14">
        <f>'номера продуктов'!U489</f>
        <v>0</v>
      </c>
      <c r="V489" s="8">
        <f>'номера продуктов'!V489</f>
        <v>0</v>
      </c>
      <c r="W489" s="8">
        <f>'номера продуктов'!W489</f>
        <v>0</v>
      </c>
      <c r="X489" s="8">
        <f>'номера продуктов'!X489</f>
        <v>0</v>
      </c>
      <c r="Y489" s="8">
        <f>'номера продуктов'!Y489</f>
        <v>0</v>
      </c>
      <c r="Z489" s="8">
        <f>'номера продуктов'!Z489</f>
        <v>7</v>
      </c>
      <c r="AA489" s="8">
        <f>'номера продуктов'!AA489</f>
        <v>0</v>
      </c>
      <c r="AB489" s="8" t="str">
        <f>'номера продуктов'!AB489</f>
        <v>У2257</v>
      </c>
      <c r="AC489" s="8" t="str">
        <f>'номера продуктов'!AC489</f>
        <v>Бутылка стеклянная</v>
      </c>
      <c r="AD489" s="137">
        <f>'номера продуктов'!AD489</f>
        <v>41995</v>
      </c>
      <c r="AE489" s="8">
        <f>'номера продуктов'!AE489</f>
        <v>0</v>
      </c>
      <c r="AF489" s="8" t="str">
        <f>'номера продуктов'!AF489</f>
        <v>ГОСТ 32131-2013</v>
      </c>
      <c r="AG489" s="8" t="str">
        <f>'номера продуктов'!AG489</f>
        <v>СТО 05073669-003-2013</v>
      </c>
      <c r="AH489" s="13">
        <f>'номера продуктов'!AH489</f>
        <v>0</v>
      </c>
    </row>
    <row r="490" spans="1:34" s="16" customFormat="1" x14ac:dyDescent="0.2">
      <c r="A490" s="8">
        <f>'номера продуктов'!A490</f>
        <v>489</v>
      </c>
      <c r="B490" s="8">
        <f>'номера продуктов'!B490</f>
        <v>11</v>
      </c>
      <c r="C490" s="14" t="str">
        <f>'номера продуктов'!C490</f>
        <v>Крепкий алкоголь</v>
      </c>
      <c r="D490" s="14" t="str">
        <f>'номера продуктов'!D490</f>
        <v>Актастан/Постнофф и К</v>
      </c>
      <c r="E490" s="8" t="str">
        <f>'номера продуктов'!E490</f>
        <v>КПМ-30-700-PV</v>
      </c>
      <c r="F490" s="56">
        <f>'номера продуктов'!F490</f>
        <v>136570</v>
      </c>
      <c r="G490" s="8">
        <f>'номера продуктов'!G490</f>
        <v>11100489</v>
      </c>
      <c r="H490" s="8">
        <f>'номера продуктов'!H490</f>
        <v>700</v>
      </c>
      <c r="I490" s="14" t="str">
        <f>'номера продуктов'!I490</f>
        <v>700 мл PV</v>
      </c>
      <c r="J490" s="8">
        <f>'номера продуктов'!J490</f>
        <v>136570</v>
      </c>
      <c r="K490" s="14" t="str">
        <f>'номера продуктов'!K490</f>
        <v>КПМ-30-700-PV</v>
      </c>
      <c r="L490" s="8" t="str">
        <f>'номера продуктов'!L490</f>
        <v>BB</v>
      </c>
      <c r="M490" s="8">
        <f>'номера продуктов'!M490</f>
        <v>10</v>
      </c>
      <c r="N490" s="8">
        <f>'номера продуктов'!N490</f>
        <v>540</v>
      </c>
      <c r="O490" s="8">
        <f>'номера продуктов'!O490</f>
        <v>1596</v>
      </c>
      <c r="P490" s="8" t="str">
        <f>'номера продуктов'!P490</f>
        <v>CTUP(i)7</v>
      </c>
      <c r="Q490" s="8">
        <f>'номера продуктов'!Q490</f>
        <v>7</v>
      </c>
      <c r="R490" s="11">
        <f>'номера продуктов'!R490</f>
        <v>1950</v>
      </c>
      <c r="S490" s="8" t="str">
        <f>'номера продуктов'!S490</f>
        <v>7+1</v>
      </c>
      <c r="T490" s="8">
        <f>'номера продуктов'!T490</f>
        <v>897</v>
      </c>
      <c r="U490" s="14">
        <f>'номера продуктов'!U490</f>
        <v>0</v>
      </c>
      <c r="V490" s="8">
        <f>'номера продуктов'!V490</f>
        <v>0</v>
      </c>
      <c r="W490" s="8">
        <f>'номера продуктов'!W490</f>
        <v>0</v>
      </c>
      <c r="X490" s="8">
        <f>'номера продуктов'!X490</f>
        <v>0</v>
      </c>
      <c r="Y490" s="8">
        <f>'номера продуктов'!Y490</f>
        <v>0</v>
      </c>
      <c r="Z490" s="8">
        <f>'номера продуктов'!Z490</f>
        <v>8</v>
      </c>
      <c r="AA490" s="8">
        <f>'номера продуктов'!AA490</f>
        <v>0</v>
      </c>
      <c r="AB490" s="8" t="str">
        <f>'номера продуктов'!AB490</f>
        <v>У2258</v>
      </c>
      <c r="AC490" s="8" t="str">
        <f>'номера продуктов'!AC490</f>
        <v>Бутылка стеклянная</v>
      </c>
      <c r="AD490" s="137">
        <f>'номера продуктов'!AD490</f>
        <v>41995</v>
      </c>
      <c r="AE490" s="8">
        <f>'номера продуктов'!AE490</f>
        <v>0</v>
      </c>
      <c r="AF490" s="8" t="str">
        <f>'номера продуктов'!AF490</f>
        <v>ГОСТ 32131-2013</v>
      </c>
      <c r="AG490" s="8" t="str">
        <f>'номера продуктов'!AG490</f>
        <v>СТО 05073669-003-2013</v>
      </c>
      <c r="AH490" s="13">
        <f>'номера продуктов'!AH490</f>
        <v>0</v>
      </c>
    </row>
    <row r="491" spans="1:34" s="16" customFormat="1" x14ac:dyDescent="0.2">
      <c r="A491" s="8">
        <f>'номера продуктов'!A491</f>
        <v>490</v>
      </c>
      <c r="B491" s="8">
        <f>'номера продуктов'!B491</f>
        <v>11</v>
      </c>
      <c r="C491" s="14" t="str">
        <f>'номера продуктов'!C491</f>
        <v>Крепкий алкоголь</v>
      </c>
      <c r="D491" s="14" t="str">
        <f>'номера продуктов'!D491</f>
        <v>Актастан/Постнофф и К</v>
      </c>
      <c r="E491" s="8" t="str">
        <f>'номера продуктов'!E491</f>
        <v>КПМ-30-700-PV</v>
      </c>
      <c r="F491" s="56">
        <f>'номера продуктов'!F491</f>
        <v>136570</v>
      </c>
      <c r="G491" s="8">
        <f>'номера продуктов'!G491</f>
        <v>11100490</v>
      </c>
      <c r="H491" s="8">
        <f>'номера продуктов'!H491</f>
        <v>700</v>
      </c>
      <c r="I491" s="14" t="str">
        <f>'номера продуктов'!I491</f>
        <v>700 мл PV</v>
      </c>
      <c r="J491" s="8">
        <f>'номера продуктов'!J491</f>
        <v>136570</v>
      </c>
      <c r="K491" s="14" t="str">
        <f>'номера продуктов'!K491</f>
        <v>КПМ-30-700-PV</v>
      </c>
      <c r="L491" s="8" t="str">
        <f>'номера продуктов'!L491</f>
        <v>BB</v>
      </c>
      <c r="M491" s="8">
        <f>'номера продуктов'!M491</f>
        <v>10</v>
      </c>
      <c r="N491" s="8">
        <f>'номера продуктов'!N491</f>
        <v>540</v>
      </c>
      <c r="O491" s="8">
        <f>'номера продуктов'!O491</f>
        <v>1596</v>
      </c>
      <c r="P491" s="8" t="str">
        <f>'номера продуктов'!P491</f>
        <v>CTUP(i)7</v>
      </c>
      <c r="Q491" s="8">
        <f>'номера продуктов'!Q491</f>
        <v>7</v>
      </c>
      <c r="R491" s="11">
        <f>'номера продуктов'!R491</f>
        <v>1950</v>
      </c>
      <c r="S491" s="8" t="str">
        <f>'номера продуктов'!S491</f>
        <v>7+1</v>
      </c>
      <c r="T491" s="8">
        <f>'номера продуктов'!T491</f>
        <v>900</v>
      </c>
      <c r="U491" s="14" t="str">
        <f>'номера продуктов'!U491</f>
        <v>двойная т/у пленка</v>
      </c>
      <c r="V491" s="8">
        <f>'номера продуктов'!V491</f>
        <v>0</v>
      </c>
      <c r="W491" s="8">
        <f>'номера продуктов'!W491</f>
        <v>0</v>
      </c>
      <c r="X491" s="8">
        <f>'номера продуктов'!X491</f>
        <v>0</v>
      </c>
      <c r="Y491" s="8">
        <f>'номера продуктов'!Y491</f>
        <v>0</v>
      </c>
      <c r="Z491" s="8">
        <f>'номера продуктов'!Z491</f>
        <v>8</v>
      </c>
      <c r="AA491" s="8">
        <f>'номера продуктов'!AA491</f>
        <v>0</v>
      </c>
      <c r="AB491" s="8" t="str">
        <f>'номера продуктов'!AB491</f>
        <v>У2259</v>
      </c>
      <c r="AC491" s="8" t="str">
        <f>'номера продуктов'!AC491</f>
        <v>Бутылка стеклянная</v>
      </c>
      <c r="AD491" s="137">
        <f>'номера продуктов'!AD491</f>
        <v>41995</v>
      </c>
      <c r="AE491" s="8">
        <f>'номера продуктов'!AE491</f>
        <v>0</v>
      </c>
      <c r="AF491" s="8" t="str">
        <f>'номера продуктов'!AF491</f>
        <v>ГОСТ 32131-2013</v>
      </c>
      <c r="AG491" s="8" t="str">
        <f>'номера продуктов'!AG491</f>
        <v>СТО 05073669-003-2013</v>
      </c>
      <c r="AH491" s="13">
        <f>'номера продуктов'!AH491</f>
        <v>0</v>
      </c>
    </row>
    <row r="492" spans="1:34" s="16" customFormat="1" x14ac:dyDescent="0.2">
      <c r="A492" s="8">
        <f>'номера продуктов'!A492</f>
        <v>491</v>
      </c>
      <c r="B492" s="8">
        <f>'номера продуктов'!B492</f>
        <v>14</v>
      </c>
      <c r="C492" s="14" t="str">
        <f>'номера продуктов'!C492</f>
        <v>Пиво</v>
      </c>
      <c r="D492" s="14" t="str">
        <f>'номера продуктов'!D492</f>
        <v>Эфес Рус</v>
      </c>
      <c r="E492" s="8" t="str">
        <f>'номера продуктов'!E492</f>
        <v>ВКП-500-Жигулевское</v>
      </c>
      <c r="F492" s="56">
        <f>'номера продуктов'!F492</f>
        <v>136650</v>
      </c>
      <c r="G492" s="8">
        <f>'номера продуктов'!G492</f>
        <v>14200491</v>
      </c>
      <c r="H492" s="8">
        <f>'номера продуктов'!H492</f>
        <v>500</v>
      </c>
      <c r="I492" s="14" t="str">
        <f>'номера продуктов'!I492</f>
        <v>500 мл Жигулевское</v>
      </c>
      <c r="J492" s="8">
        <f>'номера продуктов'!J492</f>
        <v>136650</v>
      </c>
      <c r="K492" s="14" t="str">
        <f>'номера продуктов'!K492</f>
        <v>ВКП-500-Жигулевское</v>
      </c>
      <c r="L492" s="8" t="str">
        <f>'номера продуктов'!L492</f>
        <v>NNPB</v>
      </c>
      <c r="M492" s="8">
        <f>'номера продуктов'!M492</f>
        <v>20</v>
      </c>
      <c r="N492" s="8">
        <f>'номера продуктов'!N492</f>
        <v>270</v>
      </c>
      <c r="O492" s="8">
        <f>'номера продуктов'!O492</f>
        <v>1400</v>
      </c>
      <c r="P492" s="8" t="str">
        <f>'номера продуктов'!P492</f>
        <v>CTPL(i)5</v>
      </c>
      <c r="Q492" s="8">
        <f>'номера продуктов'!Q492</f>
        <v>5</v>
      </c>
      <c r="R492" s="11">
        <f>'номера продуктов'!R492</f>
        <v>1469</v>
      </c>
      <c r="S492" s="8" t="str">
        <f>'номера продуктов'!S492</f>
        <v>5+1</v>
      </c>
      <c r="T492" s="8">
        <f>'номера продуктов'!T492</f>
        <v>408</v>
      </c>
      <c r="U492" s="14">
        <f>'номера продуктов'!U492</f>
        <v>0</v>
      </c>
      <c r="V492" s="8">
        <f>'номера продуктов'!V492</f>
        <v>0</v>
      </c>
      <c r="W492" s="8">
        <f>'номера продуктов'!W492</f>
        <v>0</v>
      </c>
      <c r="X492" s="8">
        <f>'номера продуктов'!X492</f>
        <v>0</v>
      </c>
      <c r="Y492" s="8">
        <f>'номера продуктов'!Y492</f>
        <v>5</v>
      </c>
      <c r="Z492" s="8">
        <f>'номера продуктов'!Z492</f>
        <v>1</v>
      </c>
      <c r="AA492" s="8">
        <f>'номера продуктов'!AA492</f>
        <v>0</v>
      </c>
      <c r="AB492" s="8" t="str">
        <f>'номера продуктов'!AB492</f>
        <v>У2260</v>
      </c>
      <c r="AC492" s="8" t="str">
        <f>'номера продуктов'!AC492</f>
        <v>Бутылка стеклянная</v>
      </c>
      <c r="AD492" s="137">
        <f>'номера продуктов'!AD492</f>
        <v>41997</v>
      </c>
      <c r="AE492" s="8">
        <f>'номера продуктов'!AE492</f>
        <v>0</v>
      </c>
      <c r="AF492" s="8" t="str">
        <f>'номера продуктов'!AF492</f>
        <v>ГОСТ 32131-2013</v>
      </c>
      <c r="AG492" s="8" t="str">
        <f>'номера продуктов'!AG492</f>
        <v>СТО 99982965-001-2008 с изменениями №1,2,3,4,5,6 от июля 2014г.</v>
      </c>
      <c r="AH492" s="13">
        <f>'номера продуктов'!AH492</f>
        <v>0</v>
      </c>
    </row>
    <row r="493" spans="1:34" s="16" customFormat="1" x14ac:dyDescent="0.2">
      <c r="A493" s="8">
        <f>'номера продуктов'!A493</f>
        <v>492</v>
      </c>
      <c r="B493" s="8">
        <f>'номера продуктов'!B493</f>
        <v>14</v>
      </c>
      <c r="C493" s="14" t="str">
        <f>'номера продуктов'!C493</f>
        <v>Пиво</v>
      </c>
      <c r="D493" s="14" t="str">
        <f>'номера продуктов'!D493</f>
        <v>Эфес Рус</v>
      </c>
      <c r="E493" s="8" t="str">
        <f>'номера продуктов'!E493</f>
        <v>ВКП-500-Жигулевское</v>
      </c>
      <c r="F493" s="56">
        <f>'номера продуктов'!F493</f>
        <v>136650</v>
      </c>
      <c r="G493" s="8">
        <f>'номера продуктов'!G493</f>
        <v>14200492</v>
      </c>
      <c r="H493" s="8">
        <f>'номера продуктов'!H493</f>
        <v>500</v>
      </c>
      <c r="I493" s="14" t="str">
        <f>'номера продуктов'!I493</f>
        <v>500 мл Жигулевское</v>
      </c>
      <c r="J493" s="8">
        <f>'номера продуктов'!J493</f>
        <v>136650</v>
      </c>
      <c r="K493" s="14" t="str">
        <f>'номера продуктов'!K493</f>
        <v>ВКП-500-Жигулевское</v>
      </c>
      <c r="L493" s="8" t="str">
        <f>'номера продуктов'!L493</f>
        <v>NNPB</v>
      </c>
      <c r="M493" s="8">
        <f>'номера продуктов'!M493</f>
        <v>20</v>
      </c>
      <c r="N493" s="8">
        <f>'номера продуктов'!N493</f>
        <v>270</v>
      </c>
      <c r="O493" s="8">
        <f>'номера продуктов'!O493</f>
        <v>2240</v>
      </c>
      <c r="P493" s="8" t="str">
        <f>'номера продуктов'!P493</f>
        <v>CTPL(i)8</v>
      </c>
      <c r="Q493" s="8">
        <f>'номера продуктов'!Q493</f>
        <v>8</v>
      </c>
      <c r="R493" s="11">
        <f>'номера продуктов'!R493</f>
        <v>2258</v>
      </c>
      <c r="S493" s="8" t="str">
        <f>'номера продуктов'!S493</f>
        <v>8+1</v>
      </c>
      <c r="T493" s="8">
        <f>'номера продуктов'!T493</f>
        <v>641</v>
      </c>
      <c r="U493" s="14">
        <f>'номера продуктов'!U493</f>
        <v>0</v>
      </c>
      <c r="V493" s="8">
        <f>'номера продуктов'!V493</f>
        <v>0</v>
      </c>
      <c r="W493" s="8">
        <f>'номера продуктов'!W493</f>
        <v>0</v>
      </c>
      <c r="X493" s="8">
        <f>'номера продуктов'!X493</f>
        <v>0</v>
      </c>
      <c r="Y493" s="8">
        <f>'номера продуктов'!Y493</f>
        <v>8</v>
      </c>
      <c r="Z493" s="8">
        <f>'номера продуктов'!Z493</f>
        <v>1</v>
      </c>
      <c r="AA493" s="8">
        <f>'номера продуктов'!AA493</f>
        <v>0</v>
      </c>
      <c r="AB493" s="8" t="str">
        <f>'номера продуктов'!AB493</f>
        <v>У2261</v>
      </c>
      <c r="AC493" s="8" t="str">
        <f>'номера продуктов'!AC493</f>
        <v>Бутылка стеклянная</v>
      </c>
      <c r="AD493" s="137">
        <f>'номера продуктов'!AD493</f>
        <v>41997</v>
      </c>
      <c r="AE493" s="8">
        <f>'номера продуктов'!AE493</f>
        <v>0</v>
      </c>
      <c r="AF493" s="8" t="str">
        <f>'номера продуктов'!AF493</f>
        <v>ГОСТ 32131-2013</v>
      </c>
      <c r="AG493" s="8" t="str">
        <f>'номера продуктов'!AG493</f>
        <v>СТО 99982965-001-2008 с изменениями №1,2,3,4,5,6 от июля 2014г.</v>
      </c>
      <c r="AH493" s="13">
        <f>'номера продуктов'!AH493</f>
        <v>0</v>
      </c>
    </row>
    <row r="494" spans="1:34" s="16" customFormat="1" x14ac:dyDescent="0.2">
      <c r="A494" s="8">
        <f>'номера продуктов'!A494</f>
        <v>493</v>
      </c>
      <c r="B494" s="8">
        <f>'номера продуктов'!B494</f>
        <v>14</v>
      </c>
      <c r="C494" s="14" t="str">
        <f>'номера продуктов'!C494</f>
        <v>Пиво</v>
      </c>
      <c r="D494" s="14" t="str">
        <f>'номера продуктов'!D494</f>
        <v>Эфес Рус</v>
      </c>
      <c r="E494" s="8" t="str">
        <f>'номера продуктов'!E494</f>
        <v>ВКП-1-500-Бавария</v>
      </c>
      <c r="F494" s="56">
        <f>'номера продуктов'!F494</f>
        <v>136750</v>
      </c>
      <c r="G494" s="8">
        <f>'номера продуктов'!G494</f>
        <v>14200493</v>
      </c>
      <c r="H494" s="8">
        <f>'номера продуктов'!H494</f>
        <v>500</v>
      </c>
      <c r="I494" s="14" t="str">
        <f>'номера продуктов'!I494</f>
        <v>500 мл Бавария</v>
      </c>
      <c r="J494" s="8">
        <f>'номера продуктов'!J494</f>
        <v>136750</v>
      </c>
      <c r="K494" s="14" t="str">
        <f>'номера продуктов'!K494</f>
        <v>ВКП-1-500-Бавария</v>
      </c>
      <c r="L494" s="8" t="str">
        <f>'номера продуктов'!L494</f>
        <v>NNPB</v>
      </c>
      <c r="M494" s="8">
        <f>'номера продуктов'!M494</f>
        <v>20</v>
      </c>
      <c r="N494" s="8">
        <f>'номера продуктов'!N494</f>
        <v>290</v>
      </c>
      <c r="O494" s="8">
        <f>'номера продуктов'!O494</f>
        <v>1320</v>
      </c>
      <c r="P494" s="8" t="str">
        <f>'номера продуктов'!P494</f>
        <v>CTPL(i)5</v>
      </c>
      <c r="Q494" s="8">
        <f>'номера продуктов'!Q494</f>
        <v>5</v>
      </c>
      <c r="R494" s="11">
        <f>'номера продуктов'!R494</f>
        <v>1429</v>
      </c>
      <c r="S494" s="8" t="str">
        <f>'номера продуктов'!S494</f>
        <v>5+1</v>
      </c>
      <c r="T494" s="8">
        <f>'номера продуктов'!T494</f>
        <v>413</v>
      </c>
      <c r="U494" s="14">
        <f>'номера продуктов'!U494</f>
        <v>0</v>
      </c>
      <c r="V494" s="8">
        <f>'номера продуктов'!V494</f>
        <v>0</v>
      </c>
      <c r="W494" s="8">
        <f>'номера продуктов'!W494</f>
        <v>0</v>
      </c>
      <c r="X494" s="8">
        <f>'номера продуктов'!X494</f>
        <v>0</v>
      </c>
      <c r="Y494" s="8">
        <f>'номера продуктов'!Y494</f>
        <v>5</v>
      </c>
      <c r="Z494" s="8">
        <f>'номера продуктов'!Z494</f>
        <v>1</v>
      </c>
      <c r="AA494" s="8">
        <f>'номера продуктов'!AA494</f>
        <v>0</v>
      </c>
      <c r="AB494" s="8" t="str">
        <f>'номера продуктов'!AB494</f>
        <v>У2262</v>
      </c>
      <c r="AC494" s="8" t="str">
        <f>'номера продуктов'!AC494</f>
        <v>Бутылка стеклянная</v>
      </c>
      <c r="AD494" s="137">
        <f>'номера продуктов'!AD494</f>
        <v>41997</v>
      </c>
      <c r="AE494" s="8">
        <f>'номера продуктов'!AE494</f>
        <v>0</v>
      </c>
      <c r="AF494" s="8" t="str">
        <f>'номера продуктов'!AF494</f>
        <v>ГОСТ 32131-2013</v>
      </c>
      <c r="AG494" s="8" t="str">
        <f>'номера продуктов'!AG494</f>
        <v>СТО 99982965-001-2008 с изменениями №1,2,3,4,5,6 от июля 2014г.</v>
      </c>
      <c r="AH494" s="13">
        <f>'номера продуктов'!AH494</f>
        <v>0</v>
      </c>
    </row>
    <row r="495" spans="1:34" s="16" customFormat="1" x14ac:dyDescent="0.2">
      <c r="A495" s="8">
        <f>'номера продуктов'!A495</f>
        <v>494</v>
      </c>
      <c r="B495" s="8">
        <f>'номера продуктов'!B495</f>
        <v>14</v>
      </c>
      <c r="C495" s="14" t="str">
        <f>'номера продуктов'!C495</f>
        <v>Пиво</v>
      </c>
      <c r="D495" s="14" t="str">
        <f>'номера продуктов'!D495</f>
        <v>Эфес Рус</v>
      </c>
      <c r="E495" s="8" t="str">
        <f>'номера продуктов'!E495</f>
        <v>ВКП-1-500-Бавария</v>
      </c>
      <c r="F495" s="56">
        <f>'номера продуктов'!F495</f>
        <v>136750</v>
      </c>
      <c r="G495" s="8">
        <f>'номера продуктов'!G495</f>
        <v>14200494</v>
      </c>
      <c r="H495" s="8">
        <f>'номера продуктов'!H495</f>
        <v>500</v>
      </c>
      <c r="I495" s="14" t="str">
        <f>'номера продуктов'!I495</f>
        <v>500 мл Бавария</v>
      </c>
      <c r="J495" s="8">
        <f>'номера продуктов'!J495</f>
        <v>136750</v>
      </c>
      <c r="K495" s="14" t="str">
        <f>'номера продуктов'!K495</f>
        <v>ВКП-1-500-Бавария</v>
      </c>
      <c r="L495" s="8" t="str">
        <f>'номера продуктов'!L495</f>
        <v>NNPB</v>
      </c>
      <c r="M495" s="8">
        <f>'номера продуктов'!M495</f>
        <v>20</v>
      </c>
      <c r="N495" s="8">
        <f>'номера продуктов'!N495</f>
        <v>290</v>
      </c>
      <c r="O495" s="8">
        <f>'номера продуктов'!O495</f>
        <v>2112</v>
      </c>
      <c r="P495" s="8" t="str">
        <f>'номера продуктов'!P495</f>
        <v>CTPL(i)8</v>
      </c>
      <c r="Q495" s="8">
        <f>'номера продуктов'!Q495</f>
        <v>8</v>
      </c>
      <c r="R495" s="11">
        <f>'номера продуктов'!R495</f>
        <v>2194</v>
      </c>
      <c r="S495" s="8" t="str">
        <f>'номера продуктов'!S495</f>
        <v>8+1</v>
      </c>
      <c r="T495" s="8">
        <f>'номера продуктов'!T495</f>
        <v>647</v>
      </c>
      <c r="U495" s="14">
        <f>'номера продуктов'!U495</f>
        <v>0</v>
      </c>
      <c r="V495" s="8">
        <f>'номера продуктов'!V495</f>
        <v>0</v>
      </c>
      <c r="W495" s="8">
        <f>'номера продуктов'!W495</f>
        <v>0</v>
      </c>
      <c r="X495" s="8">
        <f>'номера продуктов'!X495</f>
        <v>0</v>
      </c>
      <c r="Y495" s="8">
        <f>'номера продуктов'!Y495</f>
        <v>8</v>
      </c>
      <c r="Z495" s="8">
        <f>'номера продуктов'!Z495</f>
        <v>1</v>
      </c>
      <c r="AA495" s="8">
        <f>'номера продуктов'!AA495</f>
        <v>0</v>
      </c>
      <c r="AB495" s="8" t="str">
        <f>'номера продуктов'!AB495</f>
        <v>У2263</v>
      </c>
      <c r="AC495" s="8" t="str">
        <f>'номера продуктов'!AC495</f>
        <v>Бутылка стеклянная</v>
      </c>
      <c r="AD495" s="137">
        <f>'номера продуктов'!AD495</f>
        <v>41997</v>
      </c>
      <c r="AE495" s="8">
        <f>'номера продуктов'!AE495</f>
        <v>0</v>
      </c>
      <c r="AF495" s="8" t="str">
        <f>'номера продуктов'!AF495</f>
        <v>ГОСТ 32131-2013</v>
      </c>
      <c r="AG495" s="8" t="str">
        <f>'номера продуктов'!AG495</f>
        <v>СТО 99982965-001-2008 с изменениями №1,2,3,4,5,6 от июля 2014г.</v>
      </c>
      <c r="AH495" s="13">
        <f>'номера продуктов'!AH495</f>
        <v>0</v>
      </c>
    </row>
    <row r="496" spans="1:34" s="16" customFormat="1" x14ac:dyDescent="0.2">
      <c r="A496" s="8">
        <f>'номера продуктов'!A496</f>
        <v>495</v>
      </c>
      <c r="B496" s="8">
        <f>'номера продуктов'!B496</f>
        <v>11</v>
      </c>
      <c r="C496" s="14" t="str">
        <f>'номера продуктов'!C496</f>
        <v>Крепкий алкоголь</v>
      </c>
      <c r="D496" s="14" t="str">
        <f>'номера продуктов'!D496</f>
        <v>Русский Север</v>
      </c>
      <c r="E496" s="8" t="str">
        <f>'номера продуктов'!E496</f>
        <v>В-30-6б-500-Медовуха</v>
      </c>
      <c r="F496" s="56">
        <f>'номера продуктов'!F496</f>
        <v>136850</v>
      </c>
      <c r="G496" s="8">
        <f>'номера продуктов'!G496</f>
        <v>11100495</v>
      </c>
      <c r="H496" s="8">
        <f>'номера продуктов'!H496</f>
        <v>500</v>
      </c>
      <c r="I496" s="14" t="str">
        <f>'номера продуктов'!I496</f>
        <v>500 мл Медовуха</v>
      </c>
      <c r="J496" s="8">
        <f>'номера продуктов'!J496</f>
        <v>136850</v>
      </c>
      <c r="K496" s="14" t="str">
        <f>'номера продуктов'!K496</f>
        <v>В-30-6б-500-Медовуха</v>
      </c>
      <c r="L496" s="8" t="str">
        <f>'номера продуктов'!L496</f>
        <v>BB</v>
      </c>
      <c r="M496" s="8">
        <f>'номера продуктов'!M496</f>
        <v>10</v>
      </c>
      <c r="N496" s="8">
        <f>'номера продуктов'!N496</f>
        <v>415</v>
      </c>
      <c r="O496" s="8">
        <f>'номера продуктов'!O496</f>
        <v>1365</v>
      </c>
      <c r="P496" s="8" t="str">
        <f>'номера продуктов'!P496</f>
        <v>CTUP(i)7</v>
      </c>
      <c r="Q496" s="8">
        <f>'номера продуктов'!Q496</f>
        <v>7</v>
      </c>
      <c r="R496" s="11">
        <f>'номера продуктов'!R496</f>
        <v>1925</v>
      </c>
      <c r="S496" s="8" t="str">
        <f>'номера продуктов'!S496</f>
        <v>7+1</v>
      </c>
      <c r="T496" s="8">
        <f>'номера продуктов'!T496</f>
        <v>615</v>
      </c>
      <c r="U496" s="14">
        <f>'номера продуктов'!U496</f>
        <v>0</v>
      </c>
      <c r="V496" s="8">
        <f>'номера продуктов'!V496</f>
        <v>0</v>
      </c>
      <c r="W496" s="8">
        <f>'номера продуктов'!W496</f>
        <v>0</v>
      </c>
      <c r="X496" s="8">
        <f>'номера продуктов'!X496</f>
        <v>0</v>
      </c>
      <c r="Y496" s="8">
        <f>'номера продуктов'!Y496</f>
        <v>0</v>
      </c>
      <c r="Z496" s="8">
        <f>'номера продуктов'!Z496</f>
        <v>8</v>
      </c>
      <c r="AA496" s="8">
        <f>'номера продуктов'!AA496</f>
        <v>0</v>
      </c>
      <c r="AB496" s="8" t="str">
        <f>'номера продуктов'!AB496</f>
        <v>У2264</v>
      </c>
      <c r="AC496" s="8" t="str">
        <f>'номера продуктов'!AC496</f>
        <v>Бутылка стеклянная</v>
      </c>
      <c r="AD496" s="137">
        <f>'номера продуктов'!AD496</f>
        <v>42019</v>
      </c>
      <c r="AE496" s="8">
        <f>'номера продуктов'!AE496</f>
        <v>0</v>
      </c>
      <c r="AF496" s="8" t="str">
        <f>'номера продуктов'!AF496</f>
        <v>ГОСТ 32131-2013</v>
      </c>
      <c r="AG496" s="8" t="str">
        <f>'номера продуктов'!AG496</f>
        <v>СТО 05073669-003-2013</v>
      </c>
      <c r="AH496" s="13">
        <f>'номера продуктов'!AH496</f>
        <v>0</v>
      </c>
    </row>
    <row r="497" spans="1:34" s="16" customFormat="1" x14ac:dyDescent="0.2">
      <c r="A497" s="8">
        <f>'номера продуктов'!A497</f>
        <v>496</v>
      </c>
      <c r="B497" s="8">
        <f>'номера продуктов'!B497</f>
        <v>11</v>
      </c>
      <c r="C497" s="14" t="str">
        <f>'номера продуктов'!C497</f>
        <v>Крепкий алкоголь</v>
      </c>
      <c r="D497" s="14" t="str">
        <f>'номера продуктов'!D497</f>
        <v>ПК / ЛВЗ Кристалл-Лефортово / Промкомплект</v>
      </c>
      <c r="E497" s="8" t="str">
        <f>'номера продуктов'!E497</f>
        <v>КПМ-30-500-Посольская 2</v>
      </c>
      <c r="F497" s="56">
        <f>'номера продуктов'!F497</f>
        <v>118850</v>
      </c>
      <c r="G497" s="8">
        <f>'номера продуктов'!G497</f>
        <v>11100496</v>
      </c>
      <c r="H497" s="8">
        <f>'номера продуктов'!H497</f>
        <v>500</v>
      </c>
      <c r="I497" s="14" t="str">
        <f>'номера продуктов'!I497</f>
        <v>500 мл Посольская</v>
      </c>
      <c r="J497" s="8">
        <f>'номера продуктов'!J497</f>
        <v>118850</v>
      </c>
      <c r="K497" s="14" t="str">
        <f>'номера продуктов'!K497</f>
        <v>КПМ-30-500-Посольская 2</v>
      </c>
      <c r="L497" s="8" t="str">
        <f>'номера продуктов'!L497</f>
        <v>BB</v>
      </c>
      <c r="M497" s="8">
        <f>'номера продуктов'!M497</f>
        <v>10</v>
      </c>
      <c r="N497" s="8">
        <f>'номера продуктов'!N497</f>
        <v>400</v>
      </c>
      <c r="O497" s="8">
        <f>'номера продуктов'!O497</f>
        <v>0</v>
      </c>
      <c r="P497" s="8">
        <f>'номера продуктов'!P497</f>
        <v>0</v>
      </c>
      <c r="Q497" s="8">
        <f>'номера продуктов'!Q497</f>
        <v>0</v>
      </c>
      <c r="R497" s="11">
        <f>'номера продуктов'!R497</f>
        <v>0</v>
      </c>
      <c r="S497" s="8">
        <f>'номера продуктов'!S497</f>
        <v>0</v>
      </c>
      <c r="T497" s="8">
        <f>'номера продуктов'!T497</f>
        <v>0</v>
      </c>
      <c r="U497" s="14">
        <f>'номера продуктов'!U497</f>
        <v>0</v>
      </c>
      <c r="V497" s="8">
        <f>'номера продуктов'!V497</f>
        <v>0</v>
      </c>
      <c r="W497" s="8">
        <f>'номера продуктов'!W497</f>
        <v>0</v>
      </c>
      <c r="X497" s="8">
        <f>'номера продуктов'!X497</f>
        <v>0</v>
      </c>
      <c r="Y497" s="8">
        <f>'номера продуктов'!Y497</f>
        <v>0</v>
      </c>
      <c r="Z497" s="8">
        <f>'номера продуктов'!Z497</f>
        <v>0</v>
      </c>
      <c r="AA497" s="8">
        <f>'номера продуктов'!AA497</f>
        <v>0</v>
      </c>
      <c r="AB497" s="8" t="str">
        <f>'номера продуктов'!AB497</f>
        <v>У2492</v>
      </c>
      <c r="AC497" s="8" t="str">
        <f>'номера продуктов'!AC497</f>
        <v>Бутылка стеклянная</v>
      </c>
      <c r="AD497" s="137">
        <f>'номера продуктов'!AD497</f>
        <v>42027</v>
      </c>
      <c r="AE497" s="8">
        <f>'номера продуктов'!AE497</f>
        <v>0</v>
      </c>
      <c r="AF497" s="8" t="str">
        <f>'номера продуктов'!AF497</f>
        <v>ГОСТ 32131-2013</v>
      </c>
      <c r="AG497" s="8" t="str">
        <f>'номера продуктов'!AG497</f>
        <v>СТО 05073669-003-2013</v>
      </c>
      <c r="AH497" s="13">
        <f>'номера продуктов'!AH497</f>
        <v>0</v>
      </c>
    </row>
    <row r="498" spans="1:34" s="16" customFormat="1" x14ac:dyDescent="0.2">
      <c r="A498" s="8">
        <f>'номера продуктов'!A498</f>
        <v>497</v>
      </c>
      <c r="B498" s="8">
        <f>'номера продуктов'!B498</f>
        <v>11</v>
      </c>
      <c r="C498" s="14" t="str">
        <f>'номера продуктов'!C498</f>
        <v>Крепкий алкоголь</v>
      </c>
      <c r="D498" s="14" t="str">
        <f>'номера продуктов'!D498</f>
        <v>ПК / ЛВЗ Кристалл-Лефортово</v>
      </c>
      <c r="E498" s="8" t="str">
        <f>'номера продуктов'!E498</f>
        <v>КПМ-22-500-Кристалл</v>
      </c>
      <c r="F498" s="56">
        <f>'номера продуктов'!F498</f>
        <v>136950</v>
      </c>
      <c r="G498" s="8">
        <f>'номера продуктов'!G498</f>
        <v>11100497</v>
      </c>
      <c r="H498" s="8">
        <f>'номера продуктов'!H498</f>
        <v>500</v>
      </c>
      <c r="I498" s="14" t="str">
        <f>'номера продуктов'!I498</f>
        <v>500 мл Кристалл</v>
      </c>
      <c r="J498" s="8">
        <f>'номера продуктов'!J498</f>
        <v>136950</v>
      </c>
      <c r="K498" s="14" t="str">
        <f>'номера продуктов'!K498</f>
        <v>КПМ-22-500-Кристалл</v>
      </c>
      <c r="L498" s="8" t="str">
        <f>'номера продуктов'!L498</f>
        <v>BB</v>
      </c>
      <c r="M498" s="8">
        <f>'номера продуктов'!M498</f>
        <v>10</v>
      </c>
      <c r="N498" s="8">
        <f>'номера продуктов'!N498</f>
        <v>420</v>
      </c>
      <c r="O498" s="8">
        <f>'номера продуктов'!O498</f>
        <v>1584</v>
      </c>
      <c r="P498" s="8" t="str">
        <f>'номера продуктов'!P498</f>
        <v>CTUP(i)6</v>
      </c>
      <c r="Q498" s="8">
        <f>'номера продуктов'!Q498</f>
        <v>6</v>
      </c>
      <c r="R498" s="11">
        <f>'номера продуктов'!R498</f>
        <v>1820</v>
      </c>
      <c r="S498" s="8" t="str">
        <f>'номера продуктов'!S498</f>
        <v>6+1</v>
      </c>
      <c r="T498" s="8">
        <f>'номера продуктов'!T498</f>
        <v>705</v>
      </c>
      <c r="U498" s="14">
        <f>'номера продуктов'!U498</f>
        <v>0</v>
      </c>
      <c r="V498" s="8">
        <f>'номера продуктов'!V498</f>
        <v>0</v>
      </c>
      <c r="W498" s="8">
        <f>'номера продуктов'!W498</f>
        <v>0</v>
      </c>
      <c r="X498" s="8">
        <f>'номера продуктов'!X498</f>
        <v>0</v>
      </c>
      <c r="Y498" s="8">
        <f>'номера продуктов'!Y498</f>
        <v>0</v>
      </c>
      <c r="Z498" s="8">
        <f>'номера продуктов'!Z498</f>
        <v>7</v>
      </c>
      <c r="AA498" s="8">
        <f>'номера продуктов'!AA498</f>
        <v>0</v>
      </c>
      <c r="AB498" s="8" t="str">
        <f>'номера продуктов'!AB498</f>
        <v>У2493</v>
      </c>
      <c r="AC498" s="8" t="str">
        <f>'номера продуктов'!AC498</f>
        <v>Бутылка стеклянная</v>
      </c>
      <c r="AD498" s="137">
        <f>'номера продуктов'!AD498</f>
        <v>42027</v>
      </c>
      <c r="AE498" s="8">
        <f>'номера продуктов'!AE498</f>
        <v>0</v>
      </c>
      <c r="AF498" s="8" t="str">
        <f>'номера продуктов'!AF498</f>
        <v>ГОСТ 32131-2013</v>
      </c>
      <c r="AG498" s="8" t="str">
        <f>'номера продуктов'!AG498</f>
        <v>СТО 05073669-003-2013</v>
      </c>
      <c r="AH498" s="13">
        <f>'номера продуктов'!AH498</f>
        <v>0</v>
      </c>
    </row>
    <row r="499" spans="1:34" s="16" customFormat="1" x14ac:dyDescent="0.2">
      <c r="A499" s="8">
        <f>'номера продуктов'!A499</f>
        <v>498</v>
      </c>
      <c r="B499" s="8">
        <f>'номера продуктов'!B499</f>
        <v>14</v>
      </c>
      <c r="C499" s="14" t="str">
        <f>'номера продуктов'!C499</f>
        <v>Пиво</v>
      </c>
      <c r="D499" s="14" t="str">
        <f>'номера продуктов'!D499</f>
        <v>Стандартный продукт</v>
      </c>
      <c r="E499" s="8" t="str">
        <f>'номера продуктов'!E499</f>
        <v>ВКП-1-500-NRW</v>
      </c>
      <c r="F499" s="56">
        <f>'номера продуктов'!F499</f>
        <v>134850</v>
      </c>
      <c r="G499" s="8">
        <f>'номера продуктов'!G499</f>
        <v>14300498</v>
      </c>
      <c r="H499" s="8">
        <f>'номера продуктов'!H499</f>
        <v>500</v>
      </c>
      <c r="I499" s="14" t="str">
        <f>'номера продуктов'!I499</f>
        <v>500 мл NRW twist</v>
      </c>
      <c r="J499" s="8">
        <f>'номера продуктов'!J499</f>
        <v>134850</v>
      </c>
      <c r="K499" s="14" t="str">
        <f>'номера продуктов'!K499</f>
        <v>ВКП-1-500-NRW</v>
      </c>
      <c r="L499" s="8" t="str">
        <f>'номера продуктов'!L499</f>
        <v>NNPB</v>
      </c>
      <c r="M499" s="8">
        <f>'номера продуктов'!M499</f>
        <v>30</v>
      </c>
      <c r="N499" s="8">
        <f>'номера продуктов'!N499</f>
        <v>275</v>
      </c>
      <c r="O499" s="8">
        <f>'номера продуктов'!O499</f>
        <v>894</v>
      </c>
      <c r="P499" s="8" t="str">
        <f>'номера продуктов'!P499</f>
        <v>CTPL(i)3</v>
      </c>
      <c r="Q499" s="8">
        <f>'номера продуктов'!Q499</f>
        <v>3</v>
      </c>
      <c r="R499" s="11">
        <f>'номера продуктов'!R499</f>
        <v>946</v>
      </c>
      <c r="S499" s="8" t="str">
        <f>'номера продуктов'!S499</f>
        <v>3+1</v>
      </c>
      <c r="T499" s="8">
        <f>'номера продуктов'!T499</f>
        <v>276</v>
      </c>
      <c r="U499" s="14">
        <f>'номера продуктов'!U499</f>
        <v>0</v>
      </c>
      <c r="V499" s="8">
        <f>'номера продуктов'!V499</f>
        <v>0</v>
      </c>
      <c r="W499" s="8">
        <f>'номера продуктов'!W499</f>
        <v>0</v>
      </c>
      <c r="X499" s="8">
        <f>'номера продуктов'!X499</f>
        <v>0</v>
      </c>
      <c r="Y499" s="8">
        <f>'номера продуктов'!Y499</f>
        <v>3</v>
      </c>
      <c r="Z499" s="8">
        <f>'номера продуктов'!Z499</f>
        <v>1</v>
      </c>
      <c r="AA499" s="8">
        <f>'номера продуктов'!AA499</f>
        <v>0</v>
      </c>
      <c r="AB499" s="8" t="str">
        <f>'номера продуктов'!AB499</f>
        <v>У2494</v>
      </c>
      <c r="AC499" s="8" t="str">
        <f>'номера продуктов'!AC499</f>
        <v>Бутылка стеклянная</v>
      </c>
      <c r="AD499" s="137">
        <f>'номера продуктов'!AD499</f>
        <v>42027</v>
      </c>
      <c r="AE499" s="8">
        <f>'номера продуктов'!AE499</f>
        <v>0</v>
      </c>
      <c r="AF499" s="8" t="str">
        <f>'номера продуктов'!AF499</f>
        <v>ГОСТ 32131-2013</v>
      </c>
      <c r="AG499" s="8" t="str">
        <f>'номера продуктов'!AG499</f>
        <v>СТО 99982965-001-2008 с изменениями №1,2,3,4,5,6 от июля 2014г.</v>
      </c>
      <c r="AH499" s="13">
        <f>'номера продуктов'!AH499</f>
        <v>0</v>
      </c>
    </row>
    <row r="500" spans="1:34" s="16" customFormat="1" x14ac:dyDescent="0.2">
      <c r="A500" s="8">
        <f>'номера продуктов'!A500</f>
        <v>499</v>
      </c>
      <c r="B500" s="8">
        <f>'номера продуктов'!B500</f>
        <v>14</v>
      </c>
      <c r="C500" s="14" t="str">
        <f>'номера продуктов'!C500</f>
        <v>Пиво</v>
      </c>
      <c r="D500" s="14" t="str">
        <f>'номера продуктов'!D500</f>
        <v>Стандартный продукт</v>
      </c>
      <c r="E500" s="8" t="str">
        <f>'номера продуктов'!E500</f>
        <v>ВКП-1-500-NRW</v>
      </c>
      <c r="F500" s="56">
        <f>'номера продуктов'!F500</f>
        <v>134850</v>
      </c>
      <c r="G500" s="8">
        <f>'номера продуктов'!G500</f>
        <v>14300499</v>
      </c>
      <c r="H500" s="8">
        <f>'номера продуктов'!H500</f>
        <v>500</v>
      </c>
      <c r="I500" s="14" t="str">
        <f>'номера продуктов'!I500</f>
        <v>500 мл NRW twist</v>
      </c>
      <c r="J500" s="8">
        <f>'номера продуктов'!J500</f>
        <v>134850</v>
      </c>
      <c r="K500" s="14" t="str">
        <f>'номера продуктов'!K500</f>
        <v>ВКП-1-500-NRW</v>
      </c>
      <c r="L500" s="8" t="str">
        <f>'номера продуктов'!L500</f>
        <v>NNPB</v>
      </c>
      <c r="M500" s="8">
        <f>'номера продуктов'!M500</f>
        <v>30</v>
      </c>
      <c r="N500" s="8">
        <f>'номера продуктов'!N500</f>
        <v>275</v>
      </c>
      <c r="O500" s="8">
        <f>'номера продуктов'!O500</f>
        <v>1192</v>
      </c>
      <c r="P500" s="8" t="str">
        <f>'номера продуктов'!P500</f>
        <v>CTPL(i)4</v>
      </c>
      <c r="Q500" s="8">
        <f>'номера продуктов'!Q500</f>
        <v>4</v>
      </c>
      <c r="R500" s="11">
        <f>'номера продуктов'!R500</f>
        <v>1210</v>
      </c>
      <c r="S500" s="8" t="str">
        <f>'номера продуктов'!S500</f>
        <v>4+1</v>
      </c>
      <c r="T500" s="8">
        <f>'номера продуктов'!T500</f>
        <v>360</v>
      </c>
      <c r="U500" s="14">
        <f>'номера продуктов'!U500</f>
        <v>0</v>
      </c>
      <c r="V500" s="8">
        <f>'номера продуктов'!V500</f>
        <v>0</v>
      </c>
      <c r="W500" s="8">
        <f>'номера продуктов'!W500</f>
        <v>0</v>
      </c>
      <c r="X500" s="8">
        <f>'номера продуктов'!X500</f>
        <v>0</v>
      </c>
      <c r="Y500" s="8">
        <f>'номера продуктов'!Y500</f>
        <v>4</v>
      </c>
      <c r="Z500" s="8">
        <f>'номера продуктов'!Z500</f>
        <v>1</v>
      </c>
      <c r="AA500" s="8">
        <f>'номера продуктов'!AA500</f>
        <v>0</v>
      </c>
      <c r="AB500" s="8" t="str">
        <f>'номера продуктов'!AB500</f>
        <v>У2495</v>
      </c>
      <c r="AC500" s="8" t="str">
        <f>'номера продуктов'!AC500</f>
        <v>Бутылка стеклянная</v>
      </c>
      <c r="AD500" s="137">
        <f>'номера продуктов'!AD500</f>
        <v>42027</v>
      </c>
      <c r="AE500" s="8">
        <f>'номера продуктов'!AE500</f>
        <v>0</v>
      </c>
      <c r="AF500" s="8" t="str">
        <f>'номера продуктов'!AF500</f>
        <v>ГОСТ 32131-2013</v>
      </c>
      <c r="AG500" s="8" t="str">
        <f>'номера продуктов'!AG500</f>
        <v>СТО 99982965-001-2008 с изменениями №1,2,3,4,5,6 от июля 2014г.</v>
      </c>
      <c r="AH500" s="13">
        <f>'номера продуктов'!AH500</f>
        <v>0</v>
      </c>
    </row>
    <row r="501" spans="1:34" s="16" customFormat="1" x14ac:dyDescent="0.2">
      <c r="A501" s="8">
        <f>'номера продуктов'!A501</f>
        <v>500</v>
      </c>
      <c r="B501" s="8">
        <f>'номера продуктов'!B501</f>
        <v>14</v>
      </c>
      <c r="C501" s="14" t="str">
        <f>'номера продуктов'!C501</f>
        <v>Пиво</v>
      </c>
      <c r="D501" s="14" t="str">
        <f>'номера продуктов'!D501</f>
        <v>Стандартный продукт</v>
      </c>
      <c r="E501" s="8" t="str">
        <f>'номера продуктов'!E501</f>
        <v>ВКП-1-500-NRW</v>
      </c>
      <c r="F501" s="56">
        <f>'номера продуктов'!F501</f>
        <v>134850</v>
      </c>
      <c r="G501" s="8">
        <f>'номера продуктов'!G501</f>
        <v>14300500</v>
      </c>
      <c r="H501" s="8">
        <f>'номера продуктов'!H501</f>
        <v>500</v>
      </c>
      <c r="I501" s="14" t="str">
        <f>'номера продуктов'!I501</f>
        <v>500 мл NRW twist</v>
      </c>
      <c r="J501" s="8">
        <f>'номера продуктов'!J501</f>
        <v>134850</v>
      </c>
      <c r="K501" s="14" t="str">
        <f>'номера продуктов'!K501</f>
        <v>ВКП-1-500-NRW</v>
      </c>
      <c r="L501" s="8" t="str">
        <f>'номера продуктов'!L501</f>
        <v>NNPB</v>
      </c>
      <c r="M501" s="8">
        <f>'номера продуктов'!M501</f>
        <v>30</v>
      </c>
      <c r="N501" s="8">
        <f>'номера продуктов'!N501</f>
        <v>275</v>
      </c>
      <c r="O501" s="8">
        <f>'номера продуктов'!O501</f>
        <v>1490</v>
      </c>
      <c r="P501" s="8" t="str">
        <f>'номера продуктов'!P501</f>
        <v>CTPL(i)5</v>
      </c>
      <c r="Q501" s="8">
        <f>'номера продуктов'!Q501</f>
        <v>5</v>
      </c>
      <c r="R501" s="11">
        <f>'номера продуктов'!R501</f>
        <v>1474</v>
      </c>
      <c r="S501" s="8" t="str">
        <f>'номера продуктов'!S501</f>
        <v>5+1</v>
      </c>
      <c r="T501" s="8">
        <f>'номера продуктов'!T501</f>
        <v>444</v>
      </c>
      <c r="U501" s="14">
        <f>'номера продуктов'!U501</f>
        <v>0</v>
      </c>
      <c r="V501" s="8">
        <f>'номера продуктов'!V501</f>
        <v>0</v>
      </c>
      <c r="W501" s="8">
        <f>'номера продуктов'!W501</f>
        <v>0</v>
      </c>
      <c r="X501" s="8">
        <f>'номера продуктов'!X501</f>
        <v>0</v>
      </c>
      <c r="Y501" s="8">
        <f>'номера продуктов'!Y501</f>
        <v>5</v>
      </c>
      <c r="Z501" s="8">
        <f>'номера продуктов'!Z501</f>
        <v>1</v>
      </c>
      <c r="AA501" s="8">
        <f>'номера продуктов'!AA501</f>
        <v>0</v>
      </c>
      <c r="AB501" s="8" t="str">
        <f>'номера продуктов'!AB501</f>
        <v>У2496</v>
      </c>
      <c r="AC501" s="8" t="str">
        <f>'номера продуктов'!AC501</f>
        <v>Бутылка стеклянная</v>
      </c>
      <c r="AD501" s="137">
        <f>'номера продуктов'!AD501</f>
        <v>42027</v>
      </c>
      <c r="AE501" s="8">
        <f>'номера продуктов'!AE501</f>
        <v>0</v>
      </c>
      <c r="AF501" s="8" t="str">
        <f>'номера продуктов'!AF501</f>
        <v>ГОСТ 32131-2013</v>
      </c>
      <c r="AG501" s="8" t="str">
        <f>'номера продуктов'!AG501</f>
        <v>СТО 99982965-001-2008 с изменениями №1,2,3,4,5,6 от июля 2014г.</v>
      </c>
      <c r="AH501" s="13">
        <f>'номера продуктов'!AH501</f>
        <v>0</v>
      </c>
    </row>
    <row r="502" spans="1:34" s="16" customFormat="1" x14ac:dyDescent="0.2">
      <c r="A502" s="8">
        <f>'номера продуктов'!A502</f>
        <v>501</v>
      </c>
      <c r="B502" s="8">
        <f>'номера продуктов'!B502</f>
        <v>14</v>
      </c>
      <c r="C502" s="14" t="str">
        <f>'номера продуктов'!C502</f>
        <v>Пиво</v>
      </c>
      <c r="D502" s="14" t="str">
        <f>'номера продуктов'!D502</f>
        <v>Стандартный продукт</v>
      </c>
      <c r="E502" s="8" t="str">
        <f>'номера продуктов'!E502</f>
        <v>ВКП-1-500-NRW</v>
      </c>
      <c r="F502" s="56">
        <f>'номера продуктов'!F502</f>
        <v>134850</v>
      </c>
      <c r="G502" s="8">
        <f>'номера продуктов'!G502</f>
        <v>14300501</v>
      </c>
      <c r="H502" s="8">
        <f>'номера продуктов'!H502</f>
        <v>500</v>
      </c>
      <c r="I502" s="14" t="str">
        <f>'номера продуктов'!I502</f>
        <v>500 мл NRW twist</v>
      </c>
      <c r="J502" s="8">
        <f>'номера продуктов'!J502</f>
        <v>134850</v>
      </c>
      <c r="K502" s="14" t="str">
        <f>'номера продуктов'!K502</f>
        <v>ВКП-1-500-NRW</v>
      </c>
      <c r="L502" s="8" t="str">
        <f>'номера продуктов'!L502</f>
        <v>NNPB</v>
      </c>
      <c r="M502" s="8">
        <f>'номера продуктов'!M502</f>
        <v>30</v>
      </c>
      <c r="N502" s="8">
        <f>'номера продуктов'!N502</f>
        <v>275</v>
      </c>
      <c r="O502" s="8">
        <f>'номера продуктов'!O502</f>
        <v>1788</v>
      </c>
      <c r="P502" s="8" t="str">
        <f>'номера продуктов'!P502</f>
        <v>CTPL(i)6</v>
      </c>
      <c r="Q502" s="8">
        <f>'номера продуктов'!Q502</f>
        <v>6</v>
      </c>
      <c r="R502" s="11">
        <f>'номера продуктов'!R502</f>
        <v>1738</v>
      </c>
      <c r="S502" s="8" t="str">
        <f>'номера продуктов'!S502</f>
        <v>6+1</v>
      </c>
      <c r="T502" s="8">
        <f>'номера продуктов'!T502</f>
        <v>526</v>
      </c>
      <c r="U502" s="14">
        <f>'номера продуктов'!U502</f>
        <v>0</v>
      </c>
      <c r="V502" s="8">
        <f>'номера продуктов'!V502</f>
        <v>0</v>
      </c>
      <c r="W502" s="8">
        <f>'номера продуктов'!W502</f>
        <v>0</v>
      </c>
      <c r="X502" s="8">
        <f>'номера продуктов'!X502</f>
        <v>0</v>
      </c>
      <c r="Y502" s="8">
        <f>'номера продуктов'!Y502</f>
        <v>6</v>
      </c>
      <c r="Z502" s="8">
        <f>'номера продуктов'!Z502</f>
        <v>1</v>
      </c>
      <c r="AA502" s="8">
        <f>'номера продуктов'!AA502</f>
        <v>0</v>
      </c>
      <c r="AB502" s="8" t="str">
        <f>'номера продуктов'!AB502</f>
        <v>У2497</v>
      </c>
      <c r="AC502" s="8" t="str">
        <f>'номера продуктов'!AC502</f>
        <v>Бутылка стеклянная</v>
      </c>
      <c r="AD502" s="137">
        <f>'номера продуктов'!AD502</f>
        <v>42027</v>
      </c>
      <c r="AE502" s="8">
        <f>'номера продуктов'!AE502</f>
        <v>0</v>
      </c>
      <c r="AF502" s="8" t="str">
        <f>'номера продуктов'!AF502</f>
        <v>ГОСТ 32131-2013</v>
      </c>
      <c r="AG502" s="8" t="str">
        <f>'номера продуктов'!AG502</f>
        <v>СТО 99982965-001-2008 с изменениями №1,2,3,4,5,6 от июля 2014г.</v>
      </c>
      <c r="AH502" s="13">
        <f>'номера продуктов'!AH502</f>
        <v>0</v>
      </c>
    </row>
    <row r="503" spans="1:34" s="16" customFormat="1" x14ac:dyDescent="0.2">
      <c r="A503" s="8">
        <f>'номера продуктов'!A503</f>
        <v>502</v>
      </c>
      <c r="B503" s="8">
        <f>'номера продуктов'!B503</f>
        <v>14</v>
      </c>
      <c r="C503" s="14" t="str">
        <f>'номера продуктов'!C503</f>
        <v>Пиво</v>
      </c>
      <c r="D503" s="14" t="str">
        <f>'номера продуктов'!D503</f>
        <v>Стандартный продукт</v>
      </c>
      <c r="E503" s="8" t="str">
        <f>'номера продуктов'!E503</f>
        <v>ВКП-1-500-NRW</v>
      </c>
      <c r="F503" s="56">
        <f>'номера продуктов'!F503</f>
        <v>134850</v>
      </c>
      <c r="G503" s="8">
        <f>'номера продуктов'!G503</f>
        <v>14300502</v>
      </c>
      <c r="H503" s="8">
        <f>'номера продуктов'!H503</f>
        <v>500</v>
      </c>
      <c r="I503" s="14" t="str">
        <f>'номера продуктов'!I503</f>
        <v>500 мл NRW twist</v>
      </c>
      <c r="J503" s="8">
        <f>'номера продуктов'!J503</f>
        <v>134850</v>
      </c>
      <c r="K503" s="14" t="str">
        <f>'номера продуктов'!K503</f>
        <v>ВКП-1-500-NRW</v>
      </c>
      <c r="L503" s="8" t="str">
        <f>'номера продуктов'!L503</f>
        <v>NNPB</v>
      </c>
      <c r="M503" s="8">
        <f>'номера продуктов'!M503</f>
        <v>30</v>
      </c>
      <c r="N503" s="8">
        <f>'номера продуктов'!N503</f>
        <v>275</v>
      </c>
      <c r="O503" s="8">
        <f>'номера продуктов'!O503</f>
        <v>2384</v>
      </c>
      <c r="P503" s="8" t="str">
        <f>'номера продуктов'!P503</f>
        <v>CTPL(i)8</v>
      </c>
      <c r="Q503" s="8">
        <f>'номера продуктов'!Q503</f>
        <v>8</v>
      </c>
      <c r="R503" s="11">
        <f>'номера продуктов'!R503</f>
        <v>2266</v>
      </c>
      <c r="S503" s="8" t="str">
        <f>'номера продуктов'!S503</f>
        <v>8+1</v>
      </c>
      <c r="T503" s="8">
        <f>'номера продуктов'!T503</f>
        <v>693</v>
      </c>
      <c r="U503" s="14">
        <f>'номера продуктов'!U503</f>
        <v>0</v>
      </c>
      <c r="V503" s="8">
        <f>'номера продуктов'!V503</f>
        <v>0</v>
      </c>
      <c r="W503" s="8">
        <f>'номера продуктов'!W503</f>
        <v>0</v>
      </c>
      <c r="X503" s="8">
        <f>'номера продуктов'!X503</f>
        <v>0</v>
      </c>
      <c r="Y503" s="8">
        <f>'номера продуктов'!Y503</f>
        <v>8</v>
      </c>
      <c r="Z503" s="8">
        <f>'номера продуктов'!Z503</f>
        <v>1</v>
      </c>
      <c r="AA503" s="8">
        <f>'номера продуктов'!AA503</f>
        <v>0</v>
      </c>
      <c r="AB503" s="8" t="str">
        <f>'номера продуктов'!AB503</f>
        <v>У2498</v>
      </c>
      <c r="AC503" s="8" t="str">
        <f>'номера продуктов'!AC503</f>
        <v>Бутылка стеклянная</v>
      </c>
      <c r="AD503" s="137">
        <f>'номера продуктов'!AD503</f>
        <v>42027</v>
      </c>
      <c r="AE503" s="8">
        <f>'номера продуктов'!AE503</f>
        <v>0</v>
      </c>
      <c r="AF503" s="8" t="str">
        <f>'номера продуктов'!AF503</f>
        <v>ГОСТ 32131-2013</v>
      </c>
      <c r="AG503" s="8" t="str">
        <f>'номера продуктов'!AG503</f>
        <v>СТО 99982965-001-2008 с изменениями №1,2,3,4,5,6 от июля 2014г.</v>
      </c>
      <c r="AH503" s="13">
        <f>'номера продуктов'!AH503</f>
        <v>0</v>
      </c>
    </row>
    <row r="504" spans="1:34" s="16" customFormat="1" x14ac:dyDescent="0.2">
      <c r="A504" s="8">
        <f>'номера продуктов'!A504</f>
        <v>503</v>
      </c>
      <c r="B504" s="8">
        <f>'номера продуктов'!B504</f>
        <v>14</v>
      </c>
      <c r="C504" s="14" t="str">
        <f>'номера продуктов'!C504</f>
        <v>Пиво</v>
      </c>
      <c r="D504" s="14" t="str">
        <f>'номера продуктов'!D504</f>
        <v>ИнБев</v>
      </c>
      <c r="E504" s="8" t="str">
        <f>'номера продуктов'!E504</f>
        <v>ВКП-4-470-Тринити</v>
      </c>
      <c r="F504" s="56">
        <f>'номера продуктов'!F504</f>
        <v>137047</v>
      </c>
      <c r="G504" s="8">
        <f>'номера продуктов'!G504</f>
        <v>14300503</v>
      </c>
      <c r="H504" s="8">
        <f>'номера продуктов'!H504</f>
        <v>470</v>
      </c>
      <c r="I504" s="14" t="str">
        <f>'номера продуктов'!I504</f>
        <v>470 мл Тринити</v>
      </c>
      <c r="J504" s="8">
        <f>'номера продуктов'!J504</f>
        <v>137047</v>
      </c>
      <c r="K504" s="14" t="str">
        <f>'номера продуктов'!K504</f>
        <v>ВКП-4-470-Тринити</v>
      </c>
      <c r="L504" s="8" t="str">
        <f>'номера продуктов'!L504</f>
        <v>NNPB</v>
      </c>
      <c r="M504" s="8">
        <f>'номера продуктов'!M504</f>
        <v>30</v>
      </c>
      <c r="N504" s="8">
        <f>'номера продуктов'!N504</f>
        <v>268</v>
      </c>
      <c r="O504" s="8">
        <f>'номера продуктов'!O504</f>
        <v>1960</v>
      </c>
      <c r="P504" s="8" t="str">
        <f>'номера продуктов'!P504</f>
        <v>PTPL(i)7</v>
      </c>
      <c r="Q504" s="8">
        <f>'номера продуктов'!Q504</f>
        <v>7</v>
      </c>
      <c r="R504" s="11">
        <f>'номера продуктов'!R504</f>
        <v>2043</v>
      </c>
      <c r="S504" s="8" t="str">
        <f>'номера продуктов'!S504</f>
        <v>1+7+1</v>
      </c>
      <c r="T504" s="8">
        <f>'номера продуктов'!T504</f>
        <v>560</v>
      </c>
      <c r="U504" s="14" t="str">
        <f>'номера продуктов'!U504</f>
        <v>стрепповка</v>
      </c>
      <c r="V504" s="8">
        <f>'номера продуктов'!V504</f>
        <v>0</v>
      </c>
      <c r="W504" s="8">
        <f>'номера продуктов'!W504</f>
        <v>0</v>
      </c>
      <c r="X504" s="8">
        <f>'номера продуктов'!X504</f>
        <v>1</v>
      </c>
      <c r="Y504" s="8">
        <f>'номера продуктов'!Y504</f>
        <v>7</v>
      </c>
      <c r="Z504" s="8">
        <f>'номера продуктов'!Z504</f>
        <v>0</v>
      </c>
      <c r="AA504" s="8">
        <f>'номера продуктов'!AA504</f>
        <v>0</v>
      </c>
      <c r="AB504" s="8" t="str">
        <f>'номера продуктов'!AB504</f>
        <v>У2499</v>
      </c>
      <c r="AC504" s="8" t="str">
        <f>'номера продуктов'!AC504</f>
        <v>Бутылка стеклянная</v>
      </c>
      <c r="AD504" s="137">
        <f>'номера продуктов'!AD504</f>
        <v>42037</v>
      </c>
      <c r="AE504" s="8">
        <f>'номера продуктов'!AE504</f>
        <v>0</v>
      </c>
      <c r="AF504" s="8" t="str">
        <f>'номера продуктов'!AF504</f>
        <v>ГОСТ 32131-2013</v>
      </c>
      <c r="AG504" s="8" t="str">
        <f>'номера продуктов'!AG504</f>
        <v>СТО 99982965-001-2008 с изменениями №1,2,3,4,5,6 от июля 2014г.</v>
      </c>
      <c r="AH504" s="13">
        <f>'номера продуктов'!AH504</f>
        <v>0</v>
      </c>
    </row>
    <row r="505" spans="1:34" s="16" customFormat="1" x14ac:dyDescent="0.2">
      <c r="A505" s="8">
        <f>'номера продуктов'!A505</f>
        <v>504</v>
      </c>
      <c r="B505" s="8">
        <f>'номера продуктов'!B505</f>
        <v>14</v>
      </c>
      <c r="C505" s="14" t="str">
        <f>'номера продуктов'!C505</f>
        <v>Пиво</v>
      </c>
      <c r="D505" s="14" t="str">
        <f>'номера продуктов'!D505</f>
        <v>ИнБев</v>
      </c>
      <c r="E505" s="8" t="str">
        <f>'номера продуктов'!E505</f>
        <v>ВКП-4-470-Тринити</v>
      </c>
      <c r="F505" s="56">
        <f>'номера продуктов'!F505</f>
        <v>137047</v>
      </c>
      <c r="G505" s="8">
        <f>'номера продуктов'!G505</f>
        <v>14200504</v>
      </c>
      <c r="H505" s="8">
        <f>'номера продуктов'!H505</f>
        <v>470</v>
      </c>
      <c r="I505" s="14" t="str">
        <f>'номера продуктов'!I505</f>
        <v>470 мл Тринити</v>
      </c>
      <c r="J505" s="8">
        <f>'номера продуктов'!J505</f>
        <v>137047</v>
      </c>
      <c r="K505" s="14" t="str">
        <f>'номера продуктов'!K505</f>
        <v>ВКП-4-470-Тринити</v>
      </c>
      <c r="L505" s="8" t="str">
        <f>'номера продуктов'!L505</f>
        <v>NNPB</v>
      </c>
      <c r="M505" s="8">
        <f>'номера продуктов'!M505</f>
        <v>20</v>
      </c>
      <c r="N505" s="8">
        <f>'номера продуктов'!N505</f>
        <v>268</v>
      </c>
      <c r="O505" s="8">
        <f>'номера продуктов'!O505</f>
        <v>1960</v>
      </c>
      <c r="P505" s="8" t="str">
        <f>'номера продуктов'!P505</f>
        <v>PTPL(i)7</v>
      </c>
      <c r="Q505" s="8">
        <f>'номера продуктов'!Q505</f>
        <v>7</v>
      </c>
      <c r="R505" s="11">
        <f>'номера продуктов'!R505</f>
        <v>2043</v>
      </c>
      <c r="S505" s="8" t="str">
        <f>'номера продуктов'!S505</f>
        <v>1+7+1</v>
      </c>
      <c r="T505" s="8">
        <f>'номера продуктов'!T505</f>
        <v>560</v>
      </c>
      <c r="U505" s="14" t="str">
        <f>'номера продуктов'!U505</f>
        <v>стрепповка</v>
      </c>
      <c r="V505" s="8">
        <f>'номера продуктов'!V505</f>
        <v>0</v>
      </c>
      <c r="W505" s="8">
        <f>'номера продуктов'!W505</f>
        <v>0</v>
      </c>
      <c r="X505" s="8">
        <f>'номера продуктов'!X505</f>
        <v>1</v>
      </c>
      <c r="Y505" s="8">
        <f>'номера продуктов'!Y505</f>
        <v>7</v>
      </c>
      <c r="Z505" s="8">
        <f>'номера продуктов'!Z505</f>
        <v>0</v>
      </c>
      <c r="AA505" s="8">
        <f>'номера продуктов'!AA505</f>
        <v>0</v>
      </c>
      <c r="AB505" s="8" t="str">
        <f>'номера продуктов'!AB505</f>
        <v>У2500</v>
      </c>
      <c r="AC505" s="8" t="str">
        <f>'номера продуктов'!AC505</f>
        <v>Бутылка стеклянная</v>
      </c>
      <c r="AD505" s="137">
        <f>'номера продуктов'!AD505</f>
        <v>42037</v>
      </c>
      <c r="AE505" s="8">
        <f>'номера продуктов'!AE505</f>
        <v>0</v>
      </c>
      <c r="AF505" s="8" t="str">
        <f>'номера продуктов'!AF505</f>
        <v>ГОСТ 32131-2013</v>
      </c>
      <c r="AG505" s="8" t="str">
        <f>'номера продуктов'!AG505</f>
        <v>СТО 99982965-001-2008 с изменениями №1,2,3,4,5,6 от июля 2014г.</v>
      </c>
      <c r="AH505" s="13">
        <f>'номера продуктов'!AH505</f>
        <v>0</v>
      </c>
    </row>
    <row r="506" spans="1:34" s="16" customFormat="1" x14ac:dyDescent="0.2">
      <c r="A506" s="8">
        <f>'номера продуктов'!A506</f>
        <v>505</v>
      </c>
      <c r="B506" s="8">
        <f>'номера продуктов'!B506</f>
        <v>14</v>
      </c>
      <c r="C506" s="14" t="str">
        <f>'номера продуктов'!C506</f>
        <v>Пиво</v>
      </c>
      <c r="D506" s="14" t="str">
        <f>'номера продуктов'!D506</f>
        <v>ИнБев</v>
      </c>
      <c r="E506" s="8" t="str">
        <f>'номера продуктов'!E506</f>
        <v>ВКП-1-500-BUD</v>
      </c>
      <c r="F506" s="56">
        <f>'номера продуктов'!F506</f>
        <v>137150</v>
      </c>
      <c r="G506" s="8">
        <f>'номера продуктов'!G506</f>
        <v>14300505</v>
      </c>
      <c r="H506" s="8">
        <f>'номера продуктов'!H506</f>
        <v>500</v>
      </c>
      <c r="I506" s="14" t="str">
        <f>'номера продуктов'!I506</f>
        <v>500 мл BUD</v>
      </c>
      <c r="J506" s="8">
        <f>'номера продуктов'!J506</f>
        <v>137150</v>
      </c>
      <c r="K506" s="14" t="str">
        <f>'номера продуктов'!K506</f>
        <v>ВКП-1-500-BUD</v>
      </c>
      <c r="L506" s="8" t="str">
        <f>'номера продуктов'!L506</f>
        <v>NNPB</v>
      </c>
      <c r="M506" s="8">
        <f>'номера продуктов'!M506</f>
        <v>30</v>
      </c>
      <c r="N506" s="8">
        <f>'номера продуктов'!N506</f>
        <v>280</v>
      </c>
      <c r="O506" s="8">
        <f>'номера продуктов'!O506</f>
        <v>1960</v>
      </c>
      <c r="P506" s="8" t="str">
        <f>'номера продуктов'!P506</f>
        <v>PTPL(i)7</v>
      </c>
      <c r="Q506" s="8">
        <f>'номера продуктов'!Q506</f>
        <v>7</v>
      </c>
      <c r="R506" s="11">
        <f>'номера продуктов'!R506</f>
        <v>2043</v>
      </c>
      <c r="S506" s="8" t="str">
        <f>'номера продуктов'!S506</f>
        <v>7+1</v>
      </c>
      <c r="T506" s="8">
        <f>'номера продуктов'!T506</f>
        <v>584</v>
      </c>
      <c r="U506" s="14">
        <f>'номера продуктов'!U506</f>
        <v>0</v>
      </c>
      <c r="V506" s="8">
        <f>'номера продуктов'!V506</f>
        <v>0</v>
      </c>
      <c r="W506" s="8">
        <f>'номера продуктов'!W506</f>
        <v>0</v>
      </c>
      <c r="X506" s="8">
        <f>'номера продуктов'!X506</f>
        <v>1</v>
      </c>
      <c r="Y506" s="8">
        <f>'номера продуктов'!Y506</f>
        <v>7</v>
      </c>
      <c r="Z506" s="8">
        <f>'номера продуктов'!Z506</f>
        <v>0</v>
      </c>
      <c r="AA506" s="8">
        <f>'номера продуктов'!AA506</f>
        <v>0</v>
      </c>
      <c r="AB506" s="8" t="str">
        <f>'номера продуктов'!AB506</f>
        <v>У2501</v>
      </c>
      <c r="AC506" s="8" t="str">
        <f>'номера продуктов'!AC506</f>
        <v>Бутылка стеклянная</v>
      </c>
      <c r="AD506" s="137">
        <f>'номера продуктов'!AD506</f>
        <v>42037</v>
      </c>
      <c r="AE506" s="8">
        <f>'номера продуктов'!AE506</f>
        <v>0</v>
      </c>
      <c r="AF506" s="8" t="str">
        <f>'номера продуктов'!AF506</f>
        <v>ГОСТ 32131-2013</v>
      </c>
      <c r="AG506" s="8" t="str">
        <f>'номера продуктов'!AG506</f>
        <v>СТО 99982965-001-2008 с изменениями №1,2,3,4,5,6 от июля 2014г.</v>
      </c>
      <c r="AH506" s="13">
        <f>'номера продуктов'!AH506</f>
        <v>0</v>
      </c>
    </row>
    <row r="507" spans="1:34" s="16" customFormat="1" x14ac:dyDescent="0.2">
      <c r="A507" s="8">
        <f>'номера продуктов'!A507</f>
        <v>506</v>
      </c>
      <c r="B507" s="8">
        <f>'номера продуктов'!B507</f>
        <v>14</v>
      </c>
      <c r="C507" s="14" t="str">
        <f>'номера продуктов'!C507</f>
        <v>Пиво</v>
      </c>
      <c r="D507" s="14" t="str">
        <f>'номера продуктов'!D507</f>
        <v>Хейнекен</v>
      </c>
      <c r="E507" s="8" t="str">
        <f>'номера продуктов'!E507</f>
        <v>HeinekenA-500-K2</v>
      </c>
      <c r="F507" s="56">
        <f>'номера продуктов'!F507</f>
        <v>137250</v>
      </c>
      <c r="G507" s="8">
        <f>'номера продуктов'!G507</f>
        <v>14200506</v>
      </c>
      <c r="H507" s="8">
        <f>'номера продуктов'!H507</f>
        <v>500</v>
      </c>
      <c r="I507" s="14" t="str">
        <f>'номера продуктов'!I507</f>
        <v>500 мл Heineken</v>
      </c>
      <c r="J507" s="8">
        <f>'номера продуктов'!J507</f>
        <v>137250</v>
      </c>
      <c r="K507" s="14" t="str">
        <f>'номера продуктов'!K507</f>
        <v>HeinekenA-500-K2</v>
      </c>
      <c r="L507" s="8" t="str">
        <f>'номера продуктов'!L507</f>
        <v>NNPB</v>
      </c>
      <c r="M507" s="8">
        <f>'номера продуктов'!M507</f>
        <v>20</v>
      </c>
      <c r="N507" s="8">
        <f>'номера продуктов'!N507</f>
        <v>275</v>
      </c>
      <c r="O507" s="8">
        <f>'номера продуктов'!O507</f>
        <v>2023</v>
      </c>
      <c r="P507" s="8" t="str">
        <f>'номера продуктов'!P507</f>
        <v>PTPL(i)7</v>
      </c>
      <c r="Q507" s="8">
        <f>'номера продуктов'!Q507</f>
        <v>7</v>
      </c>
      <c r="R507" s="11">
        <f>'номера продуктов'!R507</f>
        <v>1985</v>
      </c>
      <c r="S507" s="8" t="str">
        <f>'номера продуктов'!S507</f>
        <v>1+7+1</v>
      </c>
      <c r="T507" s="8">
        <f>'номера продуктов'!T507</f>
        <v>591</v>
      </c>
      <c r="U507" s="14">
        <f>'номера продуктов'!U507</f>
        <v>0</v>
      </c>
      <c r="V507" s="8">
        <f>'номера продуктов'!V507</f>
        <v>0</v>
      </c>
      <c r="W507" s="8">
        <f>'номера продуктов'!W507</f>
        <v>0</v>
      </c>
      <c r="X507" s="8">
        <f>'номера продуктов'!X507</f>
        <v>1</v>
      </c>
      <c r="Y507" s="8">
        <f>'номера продуктов'!Y507</f>
        <v>7</v>
      </c>
      <c r="Z507" s="8">
        <f>'номера продуктов'!Z507</f>
        <v>0</v>
      </c>
      <c r="AA507" s="8">
        <f>'номера продуктов'!AA507</f>
        <v>0</v>
      </c>
      <c r="AB507" s="8" t="str">
        <f>'номера продуктов'!AB507</f>
        <v>У2502</v>
      </c>
      <c r="AC507" s="8" t="str">
        <f>'номера продуктов'!AC507</f>
        <v>Бутылка стеклянная</v>
      </c>
      <c r="AD507" s="137">
        <f>'номера продуктов'!AD507</f>
        <v>42044</v>
      </c>
      <c r="AE507" s="8">
        <f>'номера продуктов'!AE507</f>
        <v>40001172</v>
      </c>
      <c r="AF507" s="8" t="str">
        <f>'номера продуктов'!AF507</f>
        <v>ГОСТ 32131-2013</v>
      </c>
      <c r="AG507" s="8" t="str">
        <f>'номера продуктов'!AG507</f>
        <v>СТО 99982965-001-2008 с изменениями №1,2,3,4,5,6 от июля 2014г.</v>
      </c>
      <c r="AH507" s="13">
        <f>'номера продуктов'!AH507</f>
        <v>0</v>
      </c>
    </row>
    <row r="508" spans="1:34" s="16" customFormat="1" x14ac:dyDescent="0.2">
      <c r="A508" s="8">
        <f>'номера продуктов'!A508</f>
        <v>507</v>
      </c>
      <c r="B508" s="8">
        <f>'номера продуктов'!B508</f>
        <v>11</v>
      </c>
      <c r="C508" s="14" t="str">
        <f>'номера продуктов'!C508</f>
        <v>Крепкий алкоголь</v>
      </c>
      <c r="D508" s="14" t="str">
        <f>'номера продуктов'!D508</f>
        <v>ПК / ЛВЗ Кристалл-Лефортово / Промкомплект</v>
      </c>
      <c r="E508" s="8" t="str">
        <f>'номера продуктов'!E508</f>
        <v>КПМ-30-700-Посольская</v>
      </c>
      <c r="F508" s="56">
        <f>'номера продуктов'!F508</f>
        <v>108570</v>
      </c>
      <c r="G508" s="8">
        <f>'номера продуктов'!G508</f>
        <v>11100507</v>
      </c>
      <c r="H508" s="8">
        <f>'номера продуктов'!H508</f>
        <v>700</v>
      </c>
      <c r="I508" s="14" t="str">
        <f>'номера продуктов'!I508</f>
        <v>700 мл Посольская</v>
      </c>
      <c r="J508" s="8">
        <f>'номера продуктов'!J508</f>
        <v>108570</v>
      </c>
      <c r="K508" s="14" t="str">
        <f>'номера продуктов'!K508</f>
        <v>КПМ-30-700-Посольская</v>
      </c>
      <c r="L508" s="8" t="str">
        <f>'номера продуктов'!L508</f>
        <v>BB</v>
      </c>
      <c r="M508" s="8">
        <f>'номера продуктов'!M508</f>
        <v>10</v>
      </c>
      <c r="N508" s="8">
        <f>'номера продуктов'!N508</f>
        <v>500</v>
      </c>
      <c r="O508" s="8">
        <f>'номера продуктов'!O508</f>
        <v>1620</v>
      </c>
      <c r="P508" s="8" t="str">
        <f>'номера продуктов'!P508</f>
        <v>CTIN(i)6</v>
      </c>
      <c r="Q508" s="8">
        <f>'номера продуктов'!Q508</f>
        <v>6</v>
      </c>
      <c r="R508" s="11">
        <f>'номера продуктов'!R508</f>
        <v>1904</v>
      </c>
      <c r="S508" s="8">
        <f>'номера продуктов'!S508</f>
        <v>6</v>
      </c>
      <c r="T508" s="8">
        <f>'номера продуктов'!T508</f>
        <v>855</v>
      </c>
      <c r="U508" s="14">
        <f>'номера продуктов'!U508</f>
        <v>0</v>
      </c>
      <c r="V508" s="8">
        <f>'номера продуктов'!V508</f>
        <v>0</v>
      </c>
      <c r="W508" s="8">
        <f>'номера продуктов'!W508</f>
        <v>0</v>
      </c>
      <c r="X508" s="8">
        <f>'номера продуктов'!X508</f>
        <v>0</v>
      </c>
      <c r="Y508" s="8">
        <f>'номера продуктов'!Y508</f>
        <v>0</v>
      </c>
      <c r="Z508" s="8">
        <f>'номера продуктов'!Z508</f>
        <v>6</v>
      </c>
      <c r="AA508" s="8">
        <f>'номера продуктов'!AA508</f>
        <v>1</v>
      </c>
      <c r="AB508" s="8" t="str">
        <f>'номера продуктов'!AB508</f>
        <v>У2503</v>
      </c>
      <c r="AC508" s="8" t="str">
        <f>'номера продуктов'!AC508</f>
        <v>Бутылка стеклянная</v>
      </c>
      <c r="AD508" s="137">
        <f>'номера продуктов'!AD508</f>
        <v>42051</v>
      </c>
      <c r="AE508" s="8">
        <f>'номера продуктов'!AE508</f>
        <v>0</v>
      </c>
      <c r="AF508" s="8" t="str">
        <f>'номера продуктов'!AF508</f>
        <v>ГОСТ 32131-2013</v>
      </c>
      <c r="AG508" s="8" t="str">
        <f>'номера продуктов'!AG508</f>
        <v>СТО 05073669-003-2013</v>
      </c>
      <c r="AH508" s="13">
        <f>'номера продуктов'!AH508</f>
        <v>0</v>
      </c>
    </row>
    <row r="509" spans="1:34" s="16" customFormat="1" x14ac:dyDescent="0.2">
      <c r="A509" s="8">
        <f>'номера продуктов'!A509</f>
        <v>508</v>
      </c>
      <c r="B509" s="8">
        <f>'номера продуктов'!B509</f>
        <v>14</v>
      </c>
      <c r="C509" s="14" t="str">
        <f>'номера продуктов'!C509</f>
        <v>Пиво</v>
      </c>
      <c r="D509" s="14" t="str">
        <f>'номера продуктов'!D509</f>
        <v>ИнБев</v>
      </c>
      <c r="E509" s="8" t="str">
        <f>'номера продуктов'!E509</f>
        <v>ВКП-4-500-Тринити (без гравировки)</v>
      </c>
      <c r="F509" s="56">
        <f>'номера продуктов'!F509</f>
        <v>125850</v>
      </c>
      <c r="G509" s="8">
        <f>'номера продуктов'!G509</f>
        <v>14200508</v>
      </c>
      <c r="H509" s="8">
        <f>'номера продуктов'!H509</f>
        <v>500</v>
      </c>
      <c r="I509" s="14" t="str">
        <f>'номера продуктов'!I509</f>
        <v>500 мл Тринити</v>
      </c>
      <c r="J509" s="8">
        <f>'номера продуктов'!J509</f>
        <v>125850</v>
      </c>
      <c r="K509" s="14" t="str">
        <f>'номера продуктов'!K509</f>
        <v>ВКП-4-500-Тринити (без гравировки)</v>
      </c>
      <c r="L509" s="8" t="str">
        <f>'номера продуктов'!L509</f>
        <v>NNPB</v>
      </c>
      <c r="M509" s="8">
        <f>'номера продуктов'!M509</f>
        <v>20</v>
      </c>
      <c r="N509" s="8">
        <f>'номера продуктов'!N509</f>
        <v>275</v>
      </c>
      <c r="O509" s="8">
        <f>'номера продуктов'!O509</f>
        <v>1904</v>
      </c>
      <c r="P509" s="8" t="str">
        <f>'номера продуктов'!P509</f>
        <v>PTPL(i)7S4</v>
      </c>
      <c r="Q509" s="8">
        <f>'номера продуктов'!Q509</f>
        <v>7</v>
      </c>
      <c r="R509" s="11">
        <f>'номера продуктов'!R509</f>
        <v>2050</v>
      </c>
      <c r="S509" s="8" t="str">
        <f>'номера продуктов'!S509</f>
        <v>1+7+1</v>
      </c>
      <c r="T509" s="8">
        <f>'номера продуктов'!T509</f>
        <v>0</v>
      </c>
      <c r="U509" s="14" t="str">
        <f>'номера продуктов'!U509</f>
        <v>стрепповка 4 ленты</v>
      </c>
      <c r="V509" s="8">
        <f>'номера продуктов'!V509</f>
        <v>0</v>
      </c>
      <c r="W509" s="8">
        <f>'номера продуктов'!W509</f>
        <v>0</v>
      </c>
      <c r="X509" s="8">
        <f>'номера продуктов'!X509</f>
        <v>1</v>
      </c>
      <c r="Y509" s="8">
        <f>'номера продуктов'!Y509</f>
        <v>7</v>
      </c>
      <c r="Z509" s="8">
        <f>'номера продуктов'!Z509</f>
        <v>0</v>
      </c>
      <c r="AA509" s="8">
        <f>'номера продуктов'!AA509</f>
        <v>0</v>
      </c>
      <c r="AB509" s="8" t="str">
        <f>'номера продуктов'!AB509</f>
        <v>У2504</v>
      </c>
      <c r="AC509" s="8" t="str">
        <f>'номера продуктов'!AC509</f>
        <v>Бутылка стеклянная</v>
      </c>
      <c r="AD509" s="137">
        <f>'номера продуктов'!AD509</f>
        <v>42054</v>
      </c>
      <c r="AE509" s="8">
        <f>'номера продуктов'!AE509</f>
        <v>0</v>
      </c>
      <c r="AF509" s="8" t="str">
        <f>'номера продуктов'!AF509</f>
        <v>ГОСТ 32131-2013</v>
      </c>
      <c r="AG509" s="8" t="str">
        <f>'номера продуктов'!AG509</f>
        <v>СТО 99982965-001-2008 с изменениями №1,2,3,4,5,6 от июля 2014г.</v>
      </c>
      <c r="AH509" s="13">
        <f>'номера продуктов'!AH509</f>
        <v>0</v>
      </c>
    </row>
    <row r="510" spans="1:34" s="16" customFormat="1" x14ac:dyDescent="0.2">
      <c r="A510" s="8">
        <f>'номера продуктов'!A510</f>
        <v>509</v>
      </c>
      <c r="B510" s="8">
        <f>'номера продуктов'!B510</f>
        <v>14</v>
      </c>
      <c r="C510" s="14" t="str">
        <f>'номера продуктов'!C510</f>
        <v>Пиво</v>
      </c>
      <c r="D510" s="14" t="str">
        <f>'номера продуктов'!D510</f>
        <v>ИнБев</v>
      </c>
      <c r="E510" s="8" t="str">
        <f>'номера продуктов'!E510</f>
        <v>ВКП-4-500-Тринити</v>
      </c>
      <c r="F510" s="56">
        <f>'номера продуктов'!F510</f>
        <v>125750</v>
      </c>
      <c r="G510" s="8">
        <f>'номера продуктов'!G510</f>
        <v>14200509</v>
      </c>
      <c r="H510" s="8">
        <f>'номера продуктов'!H510</f>
        <v>500</v>
      </c>
      <c r="I510" s="14" t="str">
        <f>'номера продуктов'!I510</f>
        <v>500 мл Тринити с гравировкой</v>
      </c>
      <c r="J510" s="8">
        <f>'номера продуктов'!J510</f>
        <v>125750</v>
      </c>
      <c r="K510" s="14" t="str">
        <f>'номера продуктов'!K510</f>
        <v>ВКП-4-500-Тринити</v>
      </c>
      <c r="L510" s="8" t="str">
        <f>'номера продуктов'!L510</f>
        <v>NNPB</v>
      </c>
      <c r="M510" s="8">
        <f>'номера продуктов'!M510</f>
        <v>20</v>
      </c>
      <c r="N510" s="8">
        <f>'номера продуктов'!N510</f>
        <v>275</v>
      </c>
      <c r="O510" s="8">
        <f>'номера продуктов'!O510</f>
        <v>1904</v>
      </c>
      <c r="P510" s="8" t="str">
        <f>'номера продуктов'!P510</f>
        <v>PTPL(i)7S4</v>
      </c>
      <c r="Q510" s="8">
        <f>'номера продуктов'!Q510</f>
        <v>7</v>
      </c>
      <c r="R510" s="11">
        <f>'номера продуктов'!R510</f>
        <v>2050</v>
      </c>
      <c r="S510" s="8" t="str">
        <f>'номера продуктов'!S510</f>
        <v>1+7+1</v>
      </c>
      <c r="T510" s="8">
        <f>'номера продуктов'!T510</f>
        <v>0</v>
      </c>
      <c r="U510" s="14" t="str">
        <f>'номера продуктов'!U510</f>
        <v>стрепповка 4 ленты</v>
      </c>
      <c r="V510" s="8">
        <f>'номера продуктов'!V510</f>
        <v>0</v>
      </c>
      <c r="W510" s="8">
        <f>'номера продуктов'!W510</f>
        <v>0</v>
      </c>
      <c r="X510" s="8">
        <f>'номера продуктов'!X510</f>
        <v>1</v>
      </c>
      <c r="Y510" s="8">
        <f>'номера продуктов'!Y510</f>
        <v>7</v>
      </c>
      <c r="Z510" s="8">
        <f>'номера продуктов'!Z510</f>
        <v>0</v>
      </c>
      <c r="AA510" s="8">
        <f>'номера продуктов'!AA510</f>
        <v>0</v>
      </c>
      <c r="AB510" s="8" t="str">
        <f>'номера продуктов'!AB510</f>
        <v>У2505</v>
      </c>
      <c r="AC510" s="8" t="str">
        <f>'номера продуктов'!AC510</f>
        <v>Бутылка стеклянная</v>
      </c>
      <c r="AD510" s="137">
        <f>'номера продуктов'!AD510</f>
        <v>42054</v>
      </c>
      <c r="AE510" s="8">
        <f>'номера продуктов'!AE510</f>
        <v>0</v>
      </c>
      <c r="AF510" s="8" t="str">
        <f>'номера продуктов'!AF510</f>
        <v>ГОСТ 32131-2013</v>
      </c>
      <c r="AG510" s="8" t="str">
        <f>'номера продуктов'!AG510</f>
        <v>СТО 99982965-001-2008 с изменениями №1,2,3,4,5,6 от июля 2014г.</v>
      </c>
      <c r="AH510" s="13">
        <f>'номера продуктов'!AH510</f>
        <v>0</v>
      </c>
    </row>
    <row r="511" spans="1:34" s="16" customFormat="1" x14ac:dyDescent="0.2">
      <c r="A511" s="8">
        <f>'номера продуктов'!A511</f>
        <v>510</v>
      </c>
      <c r="B511" s="8">
        <f>'номера продуктов'!B511</f>
        <v>14</v>
      </c>
      <c r="C511" s="14" t="str">
        <f>'номера продуктов'!C511</f>
        <v>Пиво</v>
      </c>
      <c r="D511" s="14" t="str">
        <f>'номера продуктов'!D511</f>
        <v>Балтика</v>
      </c>
      <c r="E511" s="8" t="str">
        <f>'номера продуктов'!E511</f>
        <v>КПЕа-500-Балтика Варшава 2009-1</v>
      </c>
      <c r="F511" s="56">
        <f>'номера продуктов'!F511</f>
        <v>137350</v>
      </c>
      <c r="G511" s="8">
        <f>'номера продуктов'!G511</f>
        <v>14300510</v>
      </c>
      <c r="H511" s="8">
        <f>'номера продуктов'!H511</f>
        <v>500</v>
      </c>
      <c r="I511" s="14" t="str">
        <f>'номера продуктов'!I511</f>
        <v>500 мл Балтика Варшава</v>
      </c>
      <c r="J511" s="8">
        <f>'номера продуктов'!J511</f>
        <v>137350</v>
      </c>
      <c r="K511" s="14" t="str">
        <f>'номера продуктов'!K511</f>
        <v>КПЕа-500-Балтика Варшава 2009-1</v>
      </c>
      <c r="L511" s="8" t="str">
        <f>'номера продуктов'!L511</f>
        <v>BB</v>
      </c>
      <c r="M511" s="8">
        <f>'номера продуктов'!M511</f>
        <v>30</v>
      </c>
      <c r="N511" s="8">
        <f>'номера продуктов'!N511</f>
        <v>365</v>
      </c>
      <c r="O511" s="8">
        <f>'номера продуктов'!O511</f>
        <v>0</v>
      </c>
      <c r="P511" s="8">
        <f>'номера продуктов'!P511</f>
        <v>0</v>
      </c>
      <c r="Q511" s="8">
        <f>'номера продуктов'!Q511</f>
        <v>0</v>
      </c>
      <c r="R511" s="11">
        <f>'номера продуктов'!R511</f>
        <v>0</v>
      </c>
      <c r="S511" s="8">
        <f>'номера продуктов'!S511</f>
        <v>0</v>
      </c>
      <c r="T511" s="8">
        <f>'номера продуктов'!T511</f>
        <v>0</v>
      </c>
      <c r="U511" s="14">
        <f>'номера продуктов'!U511</f>
        <v>0</v>
      </c>
      <c r="V511" s="8">
        <f>'номера продуктов'!V511</f>
        <v>0</v>
      </c>
      <c r="W511" s="8">
        <f>'номера продуктов'!W511</f>
        <v>0</v>
      </c>
      <c r="X511" s="8">
        <f>'номера продуктов'!X511</f>
        <v>0</v>
      </c>
      <c r="Y511" s="8">
        <f>'номера продуктов'!Y511</f>
        <v>0</v>
      </c>
      <c r="Z511" s="8">
        <f>'номера продуктов'!Z511</f>
        <v>0</v>
      </c>
      <c r="AA511" s="8">
        <f>'номера продуктов'!AA511</f>
        <v>0</v>
      </c>
      <c r="AB511" s="8" t="str">
        <f>'номера продуктов'!AB511</f>
        <v>У2506</v>
      </c>
      <c r="AC511" s="8" t="str">
        <f>'номера продуктов'!AC511</f>
        <v>Бутылка стеклянная</v>
      </c>
      <c r="AD511" s="137">
        <f>'номера продуктов'!AD511</f>
        <v>42055</v>
      </c>
      <c r="AE511" s="8">
        <f>'номера продуктов'!AE511</f>
        <v>0</v>
      </c>
      <c r="AF511" s="8" t="str">
        <f>'номера продуктов'!AF511</f>
        <v>ГОСТ 32131-2013</v>
      </c>
      <c r="AG511" s="8" t="str">
        <f>'номера продуктов'!AG511</f>
        <v>СТО 99982965-001-2008 с изменениями №1,2,3,4,5,6 от июля 2014г.</v>
      </c>
      <c r="AH511" s="13">
        <f>'номера продуктов'!AH511</f>
        <v>0</v>
      </c>
    </row>
    <row r="512" spans="1:34" s="16" customFormat="1" x14ac:dyDescent="0.2">
      <c r="A512" s="8">
        <f>'номера продуктов'!A512</f>
        <v>511</v>
      </c>
      <c r="B512" s="8">
        <f>'номера продуктов'!B512</f>
        <v>11</v>
      </c>
      <c r="C512" s="14" t="str">
        <f>'номера продуктов'!C512</f>
        <v>Крепкий алкоголь</v>
      </c>
      <c r="D512" s="14" t="str">
        <f>'номера продуктов'!D512</f>
        <v>Актастан</v>
      </c>
      <c r="E512" s="8" t="str">
        <f>'номера продуктов'!E512</f>
        <v>КПМ-28-500-Финка б/г</v>
      </c>
      <c r="F512" s="56">
        <f>'номера продуктов'!F512</f>
        <v>137450</v>
      </c>
      <c r="G512" s="8">
        <f>'номера продуктов'!G512</f>
        <v>11100511</v>
      </c>
      <c r="H512" s="8">
        <f>'номера продуктов'!H512</f>
        <v>500</v>
      </c>
      <c r="I512" s="14" t="str">
        <f>'номера продуктов'!I512</f>
        <v>500 мл Финка б/г</v>
      </c>
      <c r="J512" s="8">
        <f>'номера продуктов'!J512</f>
        <v>137450</v>
      </c>
      <c r="K512" s="14" t="str">
        <f>'номера продуктов'!K512</f>
        <v>КПМ-28-500-Финка б/г</v>
      </c>
      <c r="L512" s="8" t="str">
        <f>'номера продуктов'!L512</f>
        <v>BB</v>
      </c>
      <c r="M512" s="8">
        <f>'номера продуктов'!M512</f>
        <v>10</v>
      </c>
      <c r="N512" s="8">
        <f>'номера продуктов'!N512</f>
        <v>405</v>
      </c>
      <c r="O512" s="8">
        <f>'номера продуктов'!O512</f>
        <v>1778</v>
      </c>
      <c r="P512" s="8" t="str">
        <f>'номера продуктов'!P512</f>
        <v>CTUP(i)7</v>
      </c>
      <c r="Q512" s="8">
        <f>'номера продуктов'!Q512</f>
        <v>7</v>
      </c>
      <c r="R512" s="11">
        <f>'номера продуктов'!R512</f>
        <v>1862</v>
      </c>
      <c r="S512" s="8">
        <f>'номера продуктов'!S512</f>
        <v>8</v>
      </c>
      <c r="T512" s="8">
        <f>'номера продуктов'!T512</f>
        <v>760</v>
      </c>
      <c r="U512" s="14" t="str">
        <f>'номера продуктов'!U512</f>
        <v>2 т/у пленки, без гравировки</v>
      </c>
      <c r="V512" s="8">
        <f>'номера продуктов'!V512</f>
        <v>0</v>
      </c>
      <c r="W512" s="8">
        <f>'номера продуктов'!W512</f>
        <v>0</v>
      </c>
      <c r="X512" s="8">
        <f>'номера продуктов'!X512</f>
        <v>0</v>
      </c>
      <c r="Y512" s="8">
        <f>'номера продуктов'!Y512</f>
        <v>0</v>
      </c>
      <c r="Z512" s="8">
        <f>'номера продуктов'!Z512</f>
        <v>8</v>
      </c>
      <c r="AA512" s="8">
        <f>'номера продуктов'!AA512</f>
        <v>0</v>
      </c>
      <c r="AB512" s="8" t="str">
        <f>'номера продуктов'!AB512</f>
        <v>У2507</v>
      </c>
      <c r="AC512" s="8" t="str">
        <f>'номера продуктов'!AC512</f>
        <v>Бутылка стеклянная</v>
      </c>
      <c r="AD512" s="137">
        <f>'номера продуктов'!AD512</f>
        <v>42059</v>
      </c>
      <c r="AE512" s="8">
        <f>'номера продуктов'!AE512</f>
        <v>0</v>
      </c>
      <c r="AF512" s="8" t="str">
        <f>'номера продуктов'!AF512</f>
        <v>ГОСТ 32131-2013</v>
      </c>
      <c r="AG512" s="8" t="str">
        <f>'номера продуктов'!AG512</f>
        <v>СТО 99982965-001-2008 с изменениями №1,2,3,4,5,6 от июля 2014г.</v>
      </c>
      <c r="AH512" s="13">
        <f>'номера продуктов'!AH512</f>
        <v>0</v>
      </c>
    </row>
    <row r="513" spans="1:34" s="16" customFormat="1" x14ac:dyDescent="0.2">
      <c r="A513" s="8">
        <f>'номера продуктов'!A513</f>
        <v>512</v>
      </c>
      <c r="B513" s="8">
        <f>'номера продуктов'!B513</f>
        <v>11</v>
      </c>
      <c r="C513" s="14" t="str">
        <f>'номера продуктов'!C513</f>
        <v>Крепкий алкоголь</v>
      </c>
      <c r="D513" s="14" t="str">
        <f>'номера продуктов'!D513</f>
        <v>ПК / ЛВЗ Кристалл-Лефортово / Промкомплект</v>
      </c>
      <c r="E513" s="8" t="str">
        <f>'номера продуктов'!E513</f>
        <v>В-25-1-250-Зимняя дорога</v>
      </c>
      <c r="F513" s="56">
        <f>'номера продуктов'!F513</f>
        <v>112025</v>
      </c>
      <c r="G513" s="8">
        <f>'номера продуктов'!G513</f>
        <v>11100512</v>
      </c>
      <c r="H513" s="8">
        <f>'номера продуктов'!H513</f>
        <v>250</v>
      </c>
      <c r="I513" s="14" t="str">
        <f>'номера продуктов'!I513</f>
        <v>250 мл Зимняя дорога</v>
      </c>
      <c r="J513" s="8">
        <f>'номера продуктов'!J513</f>
        <v>112025</v>
      </c>
      <c r="K513" s="14" t="str">
        <f>'номера продуктов'!K513</f>
        <v>В-25-1-250-Зимняя дорога</v>
      </c>
      <c r="L513" s="8" t="str">
        <f>'номера продуктов'!L513</f>
        <v>BB</v>
      </c>
      <c r="M513" s="8">
        <f>'номера продуктов'!M513</f>
        <v>10</v>
      </c>
      <c r="N513" s="8">
        <f>'номера продуктов'!N513</f>
        <v>235</v>
      </c>
      <c r="O513" s="8">
        <f>'номера продуктов'!O513</f>
        <v>2886</v>
      </c>
      <c r="P513" s="8" t="str">
        <f>'номера продуктов'!P513</f>
        <v>CTIN(i)6</v>
      </c>
      <c r="Q513" s="8">
        <f>'номера продуктов'!Q513</f>
        <v>6</v>
      </c>
      <c r="R513" s="11">
        <f>'номера продуктов'!R513</f>
        <v>1586</v>
      </c>
      <c r="S513" s="8">
        <f>'номера продуктов'!S513</f>
        <v>6</v>
      </c>
      <c r="T513" s="8">
        <f>'номера продуктов'!T513</f>
        <v>714</v>
      </c>
      <c r="U513" s="14">
        <f>'номера продуктов'!U513</f>
        <v>0</v>
      </c>
      <c r="V513" s="8">
        <f>'номера продуктов'!V513</f>
        <v>0</v>
      </c>
      <c r="W513" s="8">
        <f>'номера продуктов'!W513</f>
        <v>0</v>
      </c>
      <c r="X513" s="8">
        <f>'номера продуктов'!X513</f>
        <v>0</v>
      </c>
      <c r="Y513" s="8">
        <f>'номера продуктов'!Y513</f>
        <v>0</v>
      </c>
      <c r="Z513" s="8">
        <f>'номера продуктов'!Z513</f>
        <v>6</v>
      </c>
      <c r="AA513" s="8">
        <f>'номера продуктов'!AA513</f>
        <v>1</v>
      </c>
      <c r="AB513" s="8" t="str">
        <f>'номера продуктов'!AB513</f>
        <v>У2508</v>
      </c>
      <c r="AC513" s="8" t="str">
        <f>'номера продуктов'!AC513</f>
        <v>Бутылка стеклянная</v>
      </c>
      <c r="AD513" s="137">
        <f>'номера продуктов'!AD513</f>
        <v>42060</v>
      </c>
      <c r="AE513" s="8">
        <f>'номера продуктов'!AE513</f>
        <v>0</v>
      </c>
      <c r="AF513" s="8" t="str">
        <f>'номера продуктов'!AF513</f>
        <v>ГОСТ 32131-2013</v>
      </c>
      <c r="AG513" s="8" t="str">
        <f>'номера продуктов'!AG513</f>
        <v>СТО 99982965-001-2008 с изменениями №1,2,3,4,5,6 от июля 2014г.</v>
      </c>
      <c r="AH513" s="13">
        <f>'номера продуктов'!AH513</f>
        <v>0</v>
      </c>
    </row>
    <row r="514" spans="1:34" s="16" customFormat="1" x14ac:dyDescent="0.2">
      <c r="A514" s="8">
        <f>'номера продуктов'!A514</f>
        <v>513</v>
      </c>
      <c r="B514" s="8">
        <f>'номера продуктов'!B514</f>
        <v>11</v>
      </c>
      <c r="C514" s="14" t="str">
        <f>'номера продуктов'!C514</f>
        <v>Крепкий алкоголь</v>
      </c>
      <c r="D514" s="14" t="str">
        <f>'номера продуктов'!D514</f>
        <v>Актастан</v>
      </c>
      <c r="E514" s="8" t="str">
        <f>'номера продуктов'!E514</f>
        <v>КПМ-28-700-Финка б/г</v>
      </c>
      <c r="F514" s="56">
        <f>'номера продуктов'!F514</f>
        <v>137570</v>
      </c>
      <c r="G514" s="8">
        <f>'номера продуктов'!G514</f>
        <v>11100513</v>
      </c>
      <c r="H514" s="8">
        <f>'номера продуктов'!H514</f>
        <v>700</v>
      </c>
      <c r="I514" s="14" t="str">
        <f>'номера продуктов'!I514</f>
        <v>700 мл Финка б/г</v>
      </c>
      <c r="J514" s="8">
        <f>'номера продуктов'!J514</f>
        <v>137570</v>
      </c>
      <c r="K514" s="14" t="str">
        <f>'номера продуктов'!K514</f>
        <v>КПМ-28-700-Финка б/г</v>
      </c>
      <c r="L514" s="8" t="str">
        <f>'номера продуктов'!L514</f>
        <v>BB</v>
      </c>
      <c r="M514" s="8">
        <f>'номера продуктов'!M514</f>
        <v>10</v>
      </c>
      <c r="N514" s="8">
        <f>'номера продуктов'!N514</f>
        <v>540</v>
      </c>
      <c r="O514" s="8">
        <f>'номера продуктов'!O514</f>
        <v>1351</v>
      </c>
      <c r="P514" s="8" t="str">
        <f>'номера продуктов'!P514</f>
        <v>CTUP(i)7</v>
      </c>
      <c r="Q514" s="8">
        <f>'номера продуктов'!Q514</f>
        <v>7</v>
      </c>
      <c r="R514" s="11">
        <f>'номера продуктов'!R514</f>
        <v>2130</v>
      </c>
      <c r="S514" s="8">
        <f>'номера продуктов'!S514</f>
        <v>8</v>
      </c>
      <c r="T514" s="8">
        <f>'номера продуктов'!T514</f>
        <v>767</v>
      </c>
      <c r="U514" s="14" t="str">
        <f>'номера продуктов'!U514</f>
        <v>2 т/у пленки, без гравировки</v>
      </c>
      <c r="V514" s="8">
        <f>'номера продуктов'!V514</f>
        <v>0</v>
      </c>
      <c r="W514" s="8">
        <f>'номера продуктов'!W514</f>
        <v>0</v>
      </c>
      <c r="X514" s="8">
        <f>'номера продуктов'!X514</f>
        <v>0</v>
      </c>
      <c r="Y514" s="8">
        <f>'номера продуктов'!Y514</f>
        <v>0</v>
      </c>
      <c r="Z514" s="8">
        <f>'номера продуктов'!Z514</f>
        <v>8</v>
      </c>
      <c r="AA514" s="8">
        <f>'номера продуктов'!AA514</f>
        <v>0</v>
      </c>
      <c r="AB514" s="8" t="str">
        <f>'номера продуктов'!AB514</f>
        <v>У2509</v>
      </c>
      <c r="AC514" s="8" t="str">
        <f>'номера продуктов'!AC514</f>
        <v>Бутылка стеклянная</v>
      </c>
      <c r="AD514" s="137">
        <f>'номера продуктов'!AD514</f>
        <v>42060</v>
      </c>
      <c r="AE514" s="8">
        <f>'номера продуктов'!AE514</f>
        <v>0</v>
      </c>
      <c r="AF514" s="8" t="str">
        <f>'номера продуктов'!AF514</f>
        <v>ГОСТ 32131-2013</v>
      </c>
      <c r="AG514" s="8" t="str">
        <f>'номера продуктов'!AG514</f>
        <v>СТО 99982965-001-2008 с изменениями №1,2,3,4,5,6 от июля 2014г.</v>
      </c>
      <c r="AH514" s="13">
        <f>'номера продуктов'!AH514</f>
        <v>0</v>
      </c>
    </row>
    <row r="515" spans="1:34" s="16" customFormat="1" x14ac:dyDescent="0.2">
      <c r="A515" s="8">
        <f>'номера продуктов'!A515</f>
        <v>514</v>
      </c>
      <c r="B515" s="8">
        <f>'номера продуктов'!B515</f>
        <v>11</v>
      </c>
      <c r="C515" s="14" t="str">
        <f>'номера продуктов'!C515</f>
        <v>Крепкий алкоголь</v>
      </c>
      <c r="D515" s="14" t="str">
        <f>'номера продуктов'!D515</f>
        <v>Актастан</v>
      </c>
      <c r="E515" s="8" t="str">
        <f>'номера продуктов'!E515</f>
        <v>КПМ-28-1000-Финка б/г</v>
      </c>
      <c r="F515" s="56">
        <f>'номера продуктов'!F515</f>
        <v>137699</v>
      </c>
      <c r="G515" s="8">
        <f>'номера продуктов'!G515</f>
        <v>11100514</v>
      </c>
      <c r="H515" s="8">
        <f>'номера продуктов'!H515</f>
        <v>1000</v>
      </c>
      <c r="I515" s="14" t="str">
        <f>'номера продуктов'!I515</f>
        <v>1000 мл Финка б/г</v>
      </c>
      <c r="J515" s="8">
        <f>'номера продуктов'!J515</f>
        <v>137699</v>
      </c>
      <c r="K515" s="14" t="str">
        <f>'номера продуктов'!K515</f>
        <v>КПМ-28-1000-Финка б/г</v>
      </c>
      <c r="L515" s="8" t="str">
        <f>'номера продуктов'!L515</f>
        <v>BB</v>
      </c>
      <c r="M515" s="8">
        <f>'номера продуктов'!M515</f>
        <v>10</v>
      </c>
      <c r="N515" s="8">
        <f>'номера продуктов'!N515</f>
        <v>640</v>
      </c>
      <c r="O515" s="8">
        <f>'номера продуктов'!O515</f>
        <v>1014</v>
      </c>
      <c r="P515" s="8" t="str">
        <f>'номера продуктов'!P515</f>
        <v>CTUP(i)6</v>
      </c>
      <c r="Q515" s="8">
        <f>'номера продуктов'!Q515</f>
        <v>6</v>
      </c>
      <c r="R515" s="11">
        <f>'номера продуктов'!R515</f>
        <v>2030</v>
      </c>
      <c r="S515" s="8">
        <f>'номера продуктов'!S515</f>
        <v>7</v>
      </c>
      <c r="T515" s="8">
        <f>'номера продуктов'!T515</f>
        <v>688</v>
      </c>
      <c r="U515" s="14" t="str">
        <f>'номера продуктов'!U515</f>
        <v>2 т/у пленки, без гравировки</v>
      </c>
      <c r="V515" s="8">
        <f>'номера продуктов'!V515</f>
        <v>0</v>
      </c>
      <c r="W515" s="8">
        <f>'номера продуктов'!W515</f>
        <v>0</v>
      </c>
      <c r="X515" s="8">
        <f>'номера продуктов'!X515</f>
        <v>0</v>
      </c>
      <c r="Y515" s="8">
        <f>'номера продуктов'!Y515</f>
        <v>0</v>
      </c>
      <c r="Z515" s="8">
        <f>'номера продуктов'!Z515</f>
        <v>7</v>
      </c>
      <c r="AA515" s="8">
        <f>'номера продуктов'!AA515</f>
        <v>0</v>
      </c>
      <c r="AB515" s="8" t="str">
        <f>'номера продуктов'!AB515</f>
        <v>У2510</v>
      </c>
      <c r="AC515" s="8" t="str">
        <f>'номера продуктов'!AC515</f>
        <v>Бутылка стеклянная</v>
      </c>
      <c r="AD515" s="137">
        <f>'номера продуктов'!AD515</f>
        <v>42060</v>
      </c>
      <c r="AE515" s="8">
        <f>'номера продуктов'!AE515</f>
        <v>0</v>
      </c>
      <c r="AF515" s="8" t="str">
        <f>'номера продуктов'!AF515</f>
        <v>ГОСТ 32131-2013</v>
      </c>
      <c r="AG515" s="8" t="str">
        <f>'номера продуктов'!AG515</f>
        <v>СТО 99982965-001-2008 с изменениями №1,2,3,4,5,6 от июля 2014г.</v>
      </c>
      <c r="AH515" s="13">
        <f>'номера продуктов'!AH515</f>
        <v>0</v>
      </c>
    </row>
    <row r="516" spans="1:34" s="16" customFormat="1" x14ac:dyDescent="0.2">
      <c r="A516" s="8">
        <f>'номера продуктов'!A516</f>
        <v>515</v>
      </c>
      <c r="B516" s="8">
        <f>'номера продуктов'!B516</f>
        <v>14</v>
      </c>
      <c r="C516" s="14" t="str">
        <f>'номера продуктов'!C516</f>
        <v>Пиво</v>
      </c>
      <c r="D516" s="14" t="str">
        <f>'номера продуктов'!D516</f>
        <v>Карлсберг Казахстан</v>
      </c>
      <c r="E516" s="8" t="str">
        <f>'номера продуктов'!E516</f>
        <v>КПН-1-500-Сталкер</v>
      </c>
      <c r="F516" s="56">
        <f>'номера продуктов'!F516</f>
        <v>114850</v>
      </c>
      <c r="G516" s="8">
        <f>'номера продуктов'!G516</f>
        <v>14100515</v>
      </c>
      <c r="H516" s="8">
        <f>'номера продуктов'!H516</f>
        <v>500</v>
      </c>
      <c r="I516" s="14" t="str">
        <f>'номера продуктов'!I516</f>
        <v>500 мл Сталкер</v>
      </c>
      <c r="J516" s="8">
        <f>'номера продуктов'!J516</f>
        <v>114850</v>
      </c>
      <c r="K516" s="14" t="str">
        <f>'номера продуктов'!K516</f>
        <v>КПН-1-500-Сталкер</v>
      </c>
      <c r="L516" s="8" t="str">
        <f>'номера продуктов'!L516</f>
        <v>BB</v>
      </c>
      <c r="M516" s="8">
        <f>'номера продуктов'!M516</f>
        <v>10</v>
      </c>
      <c r="N516" s="8">
        <f>'номера продуктов'!N516</f>
        <v>365</v>
      </c>
      <c r="O516" s="8">
        <f>'номера продуктов'!O516</f>
        <v>1904</v>
      </c>
      <c r="P516" s="8" t="str">
        <f>'номера продуктов'!P516</f>
        <v>CTPL(i)7</v>
      </c>
      <c r="Q516" s="8">
        <f>'номера продуктов'!Q516</f>
        <v>7</v>
      </c>
      <c r="R516" s="11">
        <f>'номера продуктов'!R516</f>
        <v>2072</v>
      </c>
      <c r="S516" s="8" t="str">
        <f>'номера продуктов'!S516</f>
        <v>7+1</v>
      </c>
      <c r="T516" s="8">
        <f>'номера продуктов'!T516</f>
        <v>734</v>
      </c>
      <c r="U516" s="14">
        <f>'номера продуктов'!U516</f>
        <v>0</v>
      </c>
      <c r="V516" s="8">
        <f>'номера продуктов'!V516</f>
        <v>0</v>
      </c>
      <c r="W516" s="8">
        <f>'номера продуктов'!W516</f>
        <v>0</v>
      </c>
      <c r="X516" s="8">
        <f>'номера продуктов'!X516</f>
        <v>0</v>
      </c>
      <c r="Y516" s="8">
        <f>'номера продуктов'!Y516</f>
        <v>7</v>
      </c>
      <c r="Z516" s="8">
        <f>'номера продуктов'!Z516</f>
        <v>1</v>
      </c>
      <c r="AA516" s="8">
        <f>'номера продуктов'!AA516</f>
        <v>0</v>
      </c>
      <c r="AB516" s="8" t="str">
        <f>'номера продуктов'!AB516</f>
        <v>У2511</v>
      </c>
      <c r="AC516" s="8" t="str">
        <f>'номера продуктов'!AC516</f>
        <v>Бутылка стеклянная</v>
      </c>
      <c r="AD516" s="137">
        <f>'номера продуктов'!AD516</f>
        <v>42060</v>
      </c>
      <c r="AE516" s="8">
        <f>'номера продуктов'!AE516</f>
        <v>0</v>
      </c>
      <c r="AF516" s="8" t="str">
        <f>'номера продуктов'!AF516</f>
        <v>ГОСТ 32131-2013</v>
      </c>
      <c r="AG516" s="8" t="str">
        <f>'номера продуктов'!AG516</f>
        <v>СТО 99982965-001-2008 с изменениями №1,2,3,4,5,6 от июля 2014г.</v>
      </c>
      <c r="AH516" s="13">
        <f>'номера продуктов'!AH516</f>
        <v>0</v>
      </c>
    </row>
    <row r="517" spans="1:34" s="16" customFormat="1" x14ac:dyDescent="0.2">
      <c r="A517" s="8">
        <f>'номера продуктов'!A517</f>
        <v>516</v>
      </c>
      <c r="B517" s="8">
        <f>'номера продуктов'!B517</f>
        <v>14</v>
      </c>
      <c r="C517" s="14" t="str">
        <f>'номера продуктов'!C517</f>
        <v>Пиво</v>
      </c>
      <c r="D517" s="14" t="str">
        <f>'номера продуктов'!D517</f>
        <v>Карлсберг Казахстан</v>
      </c>
      <c r="E517" s="8" t="str">
        <f>'номера продуктов'!E517</f>
        <v>КПН-1-500-Сталкер</v>
      </c>
      <c r="F517" s="56">
        <f>'номера продуктов'!F517</f>
        <v>114850</v>
      </c>
      <c r="G517" s="8">
        <f>'номера продуктов'!G517</f>
        <v>14100516</v>
      </c>
      <c r="H517" s="8">
        <f>'номера продуктов'!H517</f>
        <v>500</v>
      </c>
      <c r="I517" s="14" t="str">
        <f>'номера продуктов'!I517</f>
        <v>500 мл Сталкер</v>
      </c>
      <c r="J517" s="8">
        <f>'номера продуктов'!J517</f>
        <v>114850</v>
      </c>
      <c r="K517" s="14" t="str">
        <f>'номера продуктов'!K517</f>
        <v>КПН-1-500-Сталкер</v>
      </c>
      <c r="L517" s="8" t="str">
        <f>'номера продуктов'!L517</f>
        <v>BB</v>
      </c>
      <c r="M517" s="8">
        <f>'номера продуктов'!M517</f>
        <v>10</v>
      </c>
      <c r="N517" s="8">
        <f>'номера продуктов'!N517</f>
        <v>365</v>
      </c>
      <c r="O517" s="8">
        <f>'номера продуктов'!O517</f>
        <v>1632</v>
      </c>
      <c r="P517" s="8" t="str">
        <f>'номера продуктов'!P517</f>
        <v>CTPL(i)6</v>
      </c>
      <c r="Q517" s="8">
        <f>'номера продуктов'!Q517</f>
        <v>6</v>
      </c>
      <c r="R517" s="11">
        <f>'номера продуктов'!R517</f>
        <v>1798</v>
      </c>
      <c r="S517" s="8" t="str">
        <f>'номера продуктов'!S517</f>
        <v>6+1</v>
      </c>
      <c r="T517" s="8">
        <f>'номера продуктов'!T517</f>
        <v>634</v>
      </c>
      <c r="U517" s="14">
        <f>'номера продуктов'!U517</f>
        <v>0</v>
      </c>
      <c r="V517" s="8">
        <f>'номера продуктов'!V517</f>
        <v>0</v>
      </c>
      <c r="W517" s="8">
        <f>'номера продуктов'!W517</f>
        <v>0</v>
      </c>
      <c r="X517" s="8">
        <f>'номера продуктов'!X517</f>
        <v>0</v>
      </c>
      <c r="Y517" s="8">
        <f>'номера продуктов'!Y517</f>
        <v>6</v>
      </c>
      <c r="Z517" s="8">
        <f>'номера продуктов'!Z517</f>
        <v>1</v>
      </c>
      <c r="AA517" s="8">
        <f>'номера продуктов'!AA517</f>
        <v>0</v>
      </c>
      <c r="AB517" s="8" t="str">
        <f>'номера продуктов'!AB517</f>
        <v>У2512</v>
      </c>
      <c r="AC517" s="8" t="str">
        <f>'номера продуктов'!AC517</f>
        <v>Бутылка стеклянная</v>
      </c>
      <c r="AD517" s="137">
        <f>'номера продуктов'!AD517</f>
        <v>42060</v>
      </c>
      <c r="AE517" s="8">
        <f>'номера продуктов'!AE517</f>
        <v>0</v>
      </c>
      <c r="AF517" s="8" t="str">
        <f>'номера продуктов'!AF517</f>
        <v>ГОСТ 32131-2013</v>
      </c>
      <c r="AG517" s="8" t="str">
        <f>'номера продуктов'!AG517</f>
        <v>СТО 99982965-001-2008 с изменениями №1,2,3,4,5,6 от июля 2014г.</v>
      </c>
      <c r="AH517" s="13">
        <f>'номера продуктов'!AH517</f>
        <v>0</v>
      </c>
    </row>
    <row r="518" spans="1:34" s="16" customFormat="1" x14ac:dyDescent="0.2">
      <c r="A518" s="8">
        <f>'номера продуктов'!A518</f>
        <v>517</v>
      </c>
      <c r="B518" s="8">
        <f>'номера продуктов'!B518</f>
        <v>14</v>
      </c>
      <c r="C518" s="14" t="str">
        <f>'номера продуктов'!C518</f>
        <v>Пиво</v>
      </c>
      <c r="D518" s="14" t="str">
        <f>'номера продуктов'!D518</f>
        <v>Карлсберг Казахстан</v>
      </c>
      <c r="E518" s="8" t="str">
        <f>'номера продуктов'!E518</f>
        <v>КПН-1-500-Сталкер</v>
      </c>
      <c r="F518" s="56">
        <f>'номера продуктов'!F518</f>
        <v>114850</v>
      </c>
      <c r="G518" s="8">
        <f>'номера продуктов'!G518</f>
        <v>14100517</v>
      </c>
      <c r="H518" s="8">
        <f>'номера продуктов'!H518</f>
        <v>500</v>
      </c>
      <c r="I518" s="14" t="str">
        <f>'номера продуктов'!I518</f>
        <v>500 мл Сталкер</v>
      </c>
      <c r="J518" s="8">
        <f>'номера продуктов'!J518</f>
        <v>114850</v>
      </c>
      <c r="K518" s="14" t="str">
        <f>'номера продуктов'!K518</f>
        <v>КПН-1-500-Сталкер</v>
      </c>
      <c r="L518" s="8" t="str">
        <f>'номера продуктов'!L518</f>
        <v>BB</v>
      </c>
      <c r="M518" s="8">
        <f>'номера продуктов'!M518</f>
        <v>10</v>
      </c>
      <c r="N518" s="8">
        <f>'номера продуктов'!N518</f>
        <v>365</v>
      </c>
      <c r="O518" s="8">
        <f>'номера продуктов'!O518</f>
        <v>1360</v>
      </c>
      <c r="P518" s="8" t="str">
        <f>'номера продуктов'!P518</f>
        <v>CTPL(i)5</v>
      </c>
      <c r="Q518" s="8">
        <f>'номера продуктов'!Q518</f>
        <v>5</v>
      </c>
      <c r="R518" s="11">
        <f>'номера продуктов'!R518</f>
        <v>1524</v>
      </c>
      <c r="S518" s="8" t="str">
        <f>'номера продуктов'!S518</f>
        <v>5+1</v>
      </c>
      <c r="T518" s="8">
        <f>'номера продуктов'!T518</f>
        <v>535</v>
      </c>
      <c r="U518" s="14" t="str">
        <f>'номера продуктов'!U518</f>
        <v>стрепповка</v>
      </c>
      <c r="V518" s="8">
        <f>'номера продуктов'!V518</f>
        <v>0</v>
      </c>
      <c r="W518" s="8">
        <f>'номера продуктов'!W518</f>
        <v>0</v>
      </c>
      <c r="X518" s="8">
        <f>'номера продуктов'!X518</f>
        <v>0</v>
      </c>
      <c r="Y518" s="8">
        <f>'номера продуктов'!Y518</f>
        <v>5</v>
      </c>
      <c r="Z518" s="8">
        <f>'номера продуктов'!Z518</f>
        <v>1</v>
      </c>
      <c r="AA518" s="8">
        <f>'номера продуктов'!AA518</f>
        <v>0</v>
      </c>
      <c r="AB518" s="8" t="str">
        <f>'номера продуктов'!AB518</f>
        <v>У2513</v>
      </c>
      <c r="AC518" s="8" t="str">
        <f>'номера продуктов'!AC518</f>
        <v>Бутылка стеклянная</v>
      </c>
      <c r="AD518" s="137">
        <f>'номера продуктов'!AD518</f>
        <v>42060</v>
      </c>
      <c r="AE518" s="8">
        <f>'номера продуктов'!AE518</f>
        <v>0</v>
      </c>
      <c r="AF518" s="8" t="str">
        <f>'номера продуктов'!AF518</f>
        <v>ГОСТ 32131-2013</v>
      </c>
      <c r="AG518" s="8" t="str">
        <f>'номера продуктов'!AG518</f>
        <v>СТО 99982965-001-2008 с изменениями №1,2,3,4,5,6 от июля 2014г.</v>
      </c>
      <c r="AH518" s="13">
        <f>'номера продуктов'!AH518</f>
        <v>0</v>
      </c>
    </row>
    <row r="519" spans="1:34" s="16" customFormat="1" x14ac:dyDescent="0.2">
      <c r="A519" s="8">
        <f>'номера продуктов'!A519</f>
        <v>518</v>
      </c>
      <c r="B519" s="8">
        <f>'номера продуктов'!B519</f>
        <v>14</v>
      </c>
      <c r="C519" s="14" t="str">
        <f>'номера продуктов'!C519</f>
        <v>Пиво</v>
      </c>
      <c r="D519" s="14" t="str">
        <f>'номера продуктов'!D519</f>
        <v>Карлсберг Казахстан</v>
      </c>
      <c r="E519" s="8" t="str">
        <f>'номера продуктов'!E519</f>
        <v>КПН-1-500-Сталкер</v>
      </c>
      <c r="F519" s="56">
        <f>'номера продуктов'!F519</f>
        <v>114850</v>
      </c>
      <c r="G519" s="8">
        <f>'номера продуктов'!G519</f>
        <v>14100518</v>
      </c>
      <c r="H519" s="8">
        <f>'номера продуктов'!H519</f>
        <v>500</v>
      </c>
      <c r="I519" s="14" t="str">
        <f>'номера продуктов'!I519</f>
        <v>500 мл Сталкер</v>
      </c>
      <c r="J519" s="8">
        <f>'номера продуктов'!J519</f>
        <v>114850</v>
      </c>
      <c r="K519" s="14" t="str">
        <f>'номера продуктов'!K519</f>
        <v>КПН-1-500-Сталкер</v>
      </c>
      <c r="L519" s="8" t="str">
        <f>'номера продуктов'!L519</f>
        <v>BB</v>
      </c>
      <c r="M519" s="8">
        <f>'номера продуктов'!M519</f>
        <v>10</v>
      </c>
      <c r="N519" s="8">
        <f>'номера продуктов'!N519</f>
        <v>365</v>
      </c>
      <c r="O519" s="8">
        <f>'номера продуктов'!O519</f>
        <v>1088</v>
      </c>
      <c r="P519" s="8" t="str">
        <f>'номера продуктов'!P519</f>
        <v>CTPL(i)4</v>
      </c>
      <c r="Q519" s="8">
        <f>'номера продуктов'!Q519</f>
        <v>4</v>
      </c>
      <c r="R519" s="11">
        <f>'номера продуктов'!R519</f>
        <v>1250</v>
      </c>
      <c r="S519" s="8" t="str">
        <f>'номера продуктов'!S519</f>
        <v>4+1</v>
      </c>
      <c r="T519" s="8">
        <f>'номера продуктов'!T519</f>
        <v>431</v>
      </c>
      <c r="U519" s="14">
        <f>'номера продуктов'!U519</f>
        <v>0</v>
      </c>
      <c r="V519" s="8">
        <f>'номера продуктов'!V519</f>
        <v>0</v>
      </c>
      <c r="W519" s="8">
        <f>'номера продуктов'!W519</f>
        <v>0</v>
      </c>
      <c r="X519" s="8">
        <f>'номера продуктов'!X519</f>
        <v>0</v>
      </c>
      <c r="Y519" s="8">
        <f>'номера продуктов'!Y519</f>
        <v>4</v>
      </c>
      <c r="Z519" s="8">
        <f>'номера продуктов'!Z519</f>
        <v>1</v>
      </c>
      <c r="AA519" s="8">
        <f>'номера продуктов'!AA519</f>
        <v>0</v>
      </c>
      <c r="AB519" s="8" t="str">
        <f>'номера продуктов'!AB519</f>
        <v>У2514</v>
      </c>
      <c r="AC519" s="8" t="str">
        <f>'номера продуктов'!AC519</f>
        <v>Бутылка стеклянная</v>
      </c>
      <c r="AD519" s="137">
        <f>'номера продуктов'!AD519</f>
        <v>42060</v>
      </c>
      <c r="AE519" s="8">
        <f>'номера продуктов'!AE519</f>
        <v>0</v>
      </c>
      <c r="AF519" s="8" t="str">
        <f>'номера продуктов'!AF519</f>
        <v>ГОСТ 32131-2013</v>
      </c>
      <c r="AG519" s="8" t="str">
        <f>'номера продуктов'!AG519</f>
        <v>СТО 99982965-001-2008 с изменениями №1,2,3,4,5,6 от июля 2014г.</v>
      </c>
      <c r="AH519" s="13">
        <f>'номера продуктов'!AH519</f>
        <v>0</v>
      </c>
    </row>
    <row r="520" spans="1:34" s="16" customFormat="1" x14ac:dyDescent="0.2">
      <c r="A520" s="8">
        <f>'номера продуктов'!A520</f>
        <v>519</v>
      </c>
      <c r="B520" s="8">
        <f>'номера продуктов'!B520</f>
        <v>14</v>
      </c>
      <c r="C520" s="14" t="str">
        <f>'номера продуктов'!C520</f>
        <v>Пиво</v>
      </c>
      <c r="D520" s="14" t="str">
        <f>'номера продуктов'!D520</f>
        <v>Карлсберг Казахстан</v>
      </c>
      <c r="E520" s="8" t="str">
        <f>'номера продуктов'!E520</f>
        <v>КПН-1-500-Сталкер</v>
      </c>
      <c r="F520" s="56">
        <f>'номера продуктов'!F520</f>
        <v>114850</v>
      </c>
      <c r="G520" s="8">
        <f>'номера продуктов'!G520</f>
        <v>14100519</v>
      </c>
      <c r="H520" s="8">
        <f>'номера продуктов'!H520</f>
        <v>500</v>
      </c>
      <c r="I520" s="14" t="str">
        <f>'номера продуктов'!I520</f>
        <v>500 мл Сталкер</v>
      </c>
      <c r="J520" s="8">
        <f>'номера продуктов'!J520</f>
        <v>114850</v>
      </c>
      <c r="K520" s="14" t="str">
        <f>'номера продуктов'!K520</f>
        <v>КПН-1-500-Сталкер</v>
      </c>
      <c r="L520" s="8" t="str">
        <f>'номера продуктов'!L520</f>
        <v>BB</v>
      </c>
      <c r="M520" s="8">
        <f>'номера продуктов'!M520</f>
        <v>10</v>
      </c>
      <c r="N520" s="8">
        <f>'номера продуктов'!N520</f>
        <v>365</v>
      </c>
      <c r="O520" s="8">
        <f>'номера продуктов'!O520</f>
        <v>816</v>
      </c>
      <c r="P520" s="8" t="str">
        <f>'номера продуктов'!P520</f>
        <v>CTPL(i)3</v>
      </c>
      <c r="Q520" s="8">
        <f>'номера продуктов'!Q520</f>
        <v>3</v>
      </c>
      <c r="R520" s="11">
        <f>'номера продуктов'!R520</f>
        <v>976</v>
      </c>
      <c r="S520" s="8" t="str">
        <f>'номера продуктов'!S520</f>
        <v>3+1</v>
      </c>
      <c r="T520" s="8">
        <f>'номера продуктов'!T520</f>
        <v>330</v>
      </c>
      <c r="U520" s="14">
        <f>'номера продуктов'!U520</f>
        <v>0</v>
      </c>
      <c r="V520" s="8">
        <f>'номера продуктов'!V520</f>
        <v>0</v>
      </c>
      <c r="W520" s="8">
        <f>'номера продуктов'!W520</f>
        <v>0</v>
      </c>
      <c r="X520" s="8">
        <f>'номера продуктов'!X520</f>
        <v>0</v>
      </c>
      <c r="Y520" s="8">
        <f>'номера продуктов'!Y520</f>
        <v>3</v>
      </c>
      <c r="Z520" s="8">
        <f>'номера продуктов'!Z520</f>
        <v>1</v>
      </c>
      <c r="AA520" s="8">
        <f>'номера продуктов'!AA520</f>
        <v>0</v>
      </c>
      <c r="AB520" s="8" t="str">
        <f>'номера продуктов'!AB520</f>
        <v>У2515</v>
      </c>
      <c r="AC520" s="8" t="str">
        <f>'номера продуктов'!AC520</f>
        <v>Бутылка стеклянная</v>
      </c>
      <c r="AD520" s="137">
        <f>'номера продуктов'!AD520</f>
        <v>42060</v>
      </c>
      <c r="AE520" s="8">
        <f>'номера продуктов'!AE520</f>
        <v>0</v>
      </c>
      <c r="AF520" s="8" t="str">
        <f>'номера продуктов'!AF520</f>
        <v>ГОСТ 32131-2013</v>
      </c>
      <c r="AG520" s="8" t="str">
        <f>'номера продуктов'!AG520</f>
        <v>СТО 99982965-001-2008 с изменениями №1,2,3,4,5,6 от июля 2014г.</v>
      </c>
      <c r="AH520" s="13">
        <f>'номера продуктов'!AH520</f>
        <v>0</v>
      </c>
    </row>
    <row r="521" spans="1:34" s="16" customFormat="1" x14ac:dyDescent="0.2">
      <c r="A521" s="8">
        <f>'номера продуктов'!A521</f>
        <v>520</v>
      </c>
      <c r="B521" s="8">
        <f>'номера продуктов'!B521</f>
        <v>14</v>
      </c>
      <c r="C521" s="14" t="str">
        <f>'номера продуктов'!C521</f>
        <v>Пиво</v>
      </c>
      <c r="D521" s="14" t="str">
        <f>'номера продуктов'!D521</f>
        <v>Стандартный продукт</v>
      </c>
      <c r="E521" s="8" t="str">
        <f>'номера продуктов'!E521</f>
        <v>ВКП-1-500-NRW</v>
      </c>
      <c r="F521" s="56">
        <f>'номера продуктов'!F521</f>
        <v>134850</v>
      </c>
      <c r="G521" s="8">
        <f>'номера продуктов'!G521</f>
        <v>14200520</v>
      </c>
      <c r="H521" s="8">
        <f>'номера продуктов'!H521</f>
        <v>500</v>
      </c>
      <c r="I521" s="14" t="str">
        <f>'номера продуктов'!I521</f>
        <v>500 мл NRW twist</v>
      </c>
      <c r="J521" s="8">
        <f>'номера продуктов'!J521</f>
        <v>134850</v>
      </c>
      <c r="K521" s="14" t="str">
        <f>'номера продуктов'!K521</f>
        <v>ВКП-1-500-NRW</v>
      </c>
      <c r="L521" s="8" t="str">
        <f>'номера продуктов'!L521</f>
        <v>NNPB</v>
      </c>
      <c r="M521" s="8">
        <f>'номера продуктов'!M521</f>
        <v>20</v>
      </c>
      <c r="N521" s="8">
        <f>'номера продуктов'!N521</f>
        <v>275</v>
      </c>
      <c r="O521" s="8">
        <f>'номера продуктов'!O521</f>
        <v>2312</v>
      </c>
      <c r="P521" s="8" t="str">
        <f>'номера продуктов'!P521</f>
        <v>CTPL(i)8</v>
      </c>
      <c r="Q521" s="8">
        <f>'номера продуктов'!Q521</f>
        <v>8</v>
      </c>
      <c r="R521" s="11">
        <f>'номера продуктов'!R521</f>
        <v>2266</v>
      </c>
      <c r="S521" s="8" t="str">
        <f>'номера продуктов'!S521</f>
        <v>8+1</v>
      </c>
      <c r="T521" s="8">
        <f>'номера продуктов'!T521</f>
        <v>674</v>
      </c>
      <c r="U521" s="14">
        <f>'номера продуктов'!U521</f>
        <v>0</v>
      </c>
      <c r="V521" s="8">
        <f>'номера продуктов'!V521</f>
        <v>0</v>
      </c>
      <c r="W521" s="8">
        <f>'номера продуктов'!W521</f>
        <v>0</v>
      </c>
      <c r="X521" s="8">
        <f>'номера продуктов'!X521</f>
        <v>0</v>
      </c>
      <c r="Y521" s="8">
        <f>'номера продуктов'!Y521</f>
        <v>8</v>
      </c>
      <c r="Z521" s="8">
        <f>'номера продуктов'!Z521</f>
        <v>1</v>
      </c>
      <c r="AA521" s="8">
        <f>'номера продуктов'!AA521</f>
        <v>0</v>
      </c>
      <c r="AB521" s="8" t="str">
        <f>'номера продуктов'!AB521</f>
        <v>У2516</v>
      </c>
      <c r="AC521" s="8" t="str">
        <f>'номера продуктов'!AC521</f>
        <v>Бутылка стеклянная</v>
      </c>
      <c r="AD521" s="137">
        <f>'номера продуктов'!AD521</f>
        <v>42065</v>
      </c>
      <c r="AE521" s="8">
        <f>'номера продуктов'!AE521</f>
        <v>0</v>
      </c>
      <c r="AF521" s="8" t="str">
        <f>'номера продуктов'!AF521</f>
        <v>ГОСТ 32131-2013</v>
      </c>
      <c r="AG521" s="8" t="str">
        <f>'номера продуктов'!AG521</f>
        <v>СТО 99982965-001-2008 с изменениями №1,2,3,4,5,6 от июля 2014г.</v>
      </c>
      <c r="AH521" s="13">
        <f>'номера продуктов'!AH521</f>
        <v>0</v>
      </c>
    </row>
    <row r="522" spans="1:34" s="16" customFormat="1" x14ac:dyDescent="0.2">
      <c r="A522" s="8">
        <f>'номера продуктов'!A522</f>
        <v>521</v>
      </c>
      <c r="B522" s="8">
        <f>'номера продуктов'!B522</f>
        <v>14</v>
      </c>
      <c r="C522" s="14" t="str">
        <f>'номера продуктов'!C522</f>
        <v>Пиво</v>
      </c>
      <c r="D522" s="14" t="str">
        <f>'номера продуктов'!D522</f>
        <v>Стандартный продукт</v>
      </c>
      <c r="E522" s="8" t="str">
        <f>'номера продуктов'!E522</f>
        <v>ВКП-1-500-NRW (B&amp;B)</v>
      </c>
      <c r="F522" s="56">
        <f>'номера продуктов'!F522</f>
        <v>134750</v>
      </c>
      <c r="G522" s="8">
        <f>'номера продуктов'!G522</f>
        <v>14300521</v>
      </c>
      <c r="H522" s="8">
        <f>'номера продуктов'!H522</f>
        <v>500</v>
      </c>
      <c r="I522" s="14" t="str">
        <f>'номера продуктов'!I522</f>
        <v>500 мл NRW twist</v>
      </c>
      <c r="J522" s="8">
        <f>'номера продуктов'!J522</f>
        <v>134750</v>
      </c>
      <c r="K522" s="14" t="str">
        <f>'номера продуктов'!K522</f>
        <v>ВКП-1-500-NRW (B&amp;B)</v>
      </c>
      <c r="L522" s="8" t="str">
        <f>'номера продуктов'!L522</f>
        <v>BB</v>
      </c>
      <c r="M522" s="8">
        <f>'номера продуктов'!M522</f>
        <v>30</v>
      </c>
      <c r="N522" s="8">
        <f>'номера продуктов'!N522</f>
        <v>330</v>
      </c>
      <c r="O522" s="8">
        <f>'номера продуктов'!O522</f>
        <v>2023</v>
      </c>
      <c r="P522" s="8" t="str">
        <f>'номера продуктов'!P522</f>
        <v>CTPL(i)7</v>
      </c>
      <c r="Q522" s="8">
        <f>'номера продуктов'!Q522</f>
        <v>7</v>
      </c>
      <c r="R522" s="11">
        <f>'номера продуктов'!R522</f>
        <v>1998</v>
      </c>
      <c r="S522" s="8" t="str">
        <f>'номера продуктов'!S522</f>
        <v>7+1</v>
      </c>
      <c r="T522" s="8">
        <f>'номера продуктов'!T522</f>
        <v>704.7</v>
      </c>
      <c r="U522" s="14">
        <f>'номера продуктов'!U522</f>
        <v>0</v>
      </c>
      <c r="V522" s="8">
        <f>'номера продуктов'!V522</f>
        <v>0</v>
      </c>
      <c r="W522" s="8">
        <f>'номера продуктов'!W522</f>
        <v>0</v>
      </c>
      <c r="X522" s="8">
        <f>'номера продуктов'!X522</f>
        <v>0</v>
      </c>
      <c r="Y522" s="8">
        <f>'номера продуктов'!Y522</f>
        <v>7</v>
      </c>
      <c r="Z522" s="8">
        <f>'номера продуктов'!Z522</f>
        <v>1</v>
      </c>
      <c r="AA522" s="8">
        <f>'номера продуктов'!AA522</f>
        <v>0</v>
      </c>
      <c r="AB522" s="8" t="str">
        <f>'номера продуктов'!AB522</f>
        <v>У2517</v>
      </c>
      <c r="AC522" s="8" t="str">
        <f>'номера продуктов'!AC522</f>
        <v>Бутылка стеклянная</v>
      </c>
      <c r="AD522" s="137">
        <f>'номера продуктов'!AD522</f>
        <v>42066</v>
      </c>
      <c r="AE522" s="8">
        <f>'номера продуктов'!AE522</f>
        <v>0</v>
      </c>
      <c r="AF522" s="8" t="str">
        <f>'номера продуктов'!AF522</f>
        <v>ГОСТ 32131-2013</v>
      </c>
      <c r="AG522" s="8" t="str">
        <f>'номера продуктов'!AG522</f>
        <v>СТО 99982965-001-2008 с изменениями №1,2,3,4,5,6 от июля 2014г.</v>
      </c>
      <c r="AH522" s="13">
        <f>'номера продуктов'!AH522</f>
        <v>0</v>
      </c>
    </row>
    <row r="523" spans="1:34" s="16" customFormat="1" x14ac:dyDescent="0.2">
      <c r="A523" s="8">
        <f>'номера продуктов'!A523</f>
        <v>522</v>
      </c>
      <c r="B523" s="8">
        <f>'номера продуктов'!B523</f>
        <v>31</v>
      </c>
      <c r="C523" s="14" t="str">
        <f>'номера продуктов'!C523</f>
        <v>Банки для продуктов</v>
      </c>
      <c r="D523" s="14" t="str">
        <f>'номера продуктов'!D523</f>
        <v>Саранский КЗ</v>
      </c>
      <c r="E523" s="8" t="str">
        <f>'номера продуктов'!E523</f>
        <v>III-2-82-500-БА-2</v>
      </c>
      <c r="F523" s="56">
        <f>'номера продуктов'!F523</f>
        <v>301850</v>
      </c>
      <c r="G523" s="8">
        <f>'номера продуктов'!G523</f>
        <v>31100522</v>
      </c>
      <c r="H523" s="8">
        <f>'номера продуктов'!H523</f>
        <v>500</v>
      </c>
      <c r="I523" s="14" t="str">
        <f>'номера продуктов'!I523</f>
        <v>500 мл Банка ТО82</v>
      </c>
      <c r="J523" s="8">
        <f>'номера продуктов'!J523</f>
        <v>301850</v>
      </c>
      <c r="K523" s="14" t="str">
        <f>'номера продуктов'!K523</f>
        <v>III-2-82-500-БА-2</v>
      </c>
      <c r="L523" s="8" t="str">
        <f>'номера продуктов'!L523</f>
        <v>PB</v>
      </c>
      <c r="M523" s="8">
        <f>'номера продуктов'!M523</f>
        <v>10</v>
      </c>
      <c r="N523" s="8">
        <f>'номера продуктов'!N523</f>
        <v>325</v>
      </c>
      <c r="O523" s="8">
        <f>'номера продуктов'!O523</f>
        <v>1560</v>
      </c>
      <c r="P523" s="8" t="str">
        <f>'номера продуктов'!P523</f>
        <v>CTPL(e)12</v>
      </c>
      <c r="Q523" s="8">
        <f>'номера продуктов'!Q523</f>
        <v>12</v>
      </c>
      <c r="R523" s="11">
        <f>'номера продуктов'!R523</f>
        <v>1700</v>
      </c>
      <c r="S523" s="8" t="str">
        <f>'номера продуктов'!S523</f>
        <v>12+1</v>
      </c>
      <c r="T523" s="8">
        <f>'номера продуктов'!T523</f>
        <v>540</v>
      </c>
      <c r="U523" s="14" t="str">
        <f>'номера продуктов'!U523</f>
        <v>стрепповка</v>
      </c>
      <c r="V523" s="8">
        <f>'номера продуктов'!V523</f>
        <v>0</v>
      </c>
      <c r="W523" s="8">
        <f>'номера продуктов'!W523</f>
        <v>0</v>
      </c>
      <c r="X523" s="8">
        <f>'номера продуктов'!X523</f>
        <v>0</v>
      </c>
      <c r="Y523" s="8">
        <f>'номера продуктов'!Y523</f>
        <v>12</v>
      </c>
      <c r="Z523" s="8">
        <f>'номера продуктов'!Z523</f>
        <v>1</v>
      </c>
      <c r="AA523" s="8">
        <f>'номера продуктов'!AA523</f>
        <v>0</v>
      </c>
      <c r="AB523" s="8" t="str">
        <f>'номера продуктов'!AB523</f>
        <v>У2518</v>
      </c>
      <c r="AC523" s="8" t="str">
        <f>'номера продуктов'!AC523</f>
        <v>Банка стеклянная</v>
      </c>
      <c r="AD523" s="137">
        <f>'номера продуктов'!AD523</f>
        <v>42068</v>
      </c>
      <c r="AE523" s="8">
        <f>'номера продуктов'!AE523</f>
        <v>0</v>
      </c>
      <c r="AF523" s="8" t="str">
        <f>'номера продуктов'!AF523</f>
        <v>ГОСТ 5717.1-2014</v>
      </c>
      <c r="AG523" s="8" t="str">
        <f>'номера продуктов'!AG523</f>
        <v>СТО 99982965-002-2009</v>
      </c>
      <c r="AH523" s="13">
        <f>'номера продуктов'!AH523</f>
        <v>0</v>
      </c>
    </row>
    <row r="524" spans="1:34" s="16" customFormat="1" x14ac:dyDescent="0.2">
      <c r="A524" s="8">
        <f>'номера продуктов'!A524</f>
        <v>523</v>
      </c>
      <c r="B524" s="8">
        <f>'номера продуктов'!B524</f>
        <v>11</v>
      </c>
      <c r="C524" s="14" t="str">
        <f>'номера продуктов'!C524</f>
        <v>Крепкий алкоголь</v>
      </c>
      <c r="D524" s="14" t="str">
        <f>'номера продуктов'!D524</f>
        <v>Саранский ЛВЗ</v>
      </c>
      <c r="E524" s="8" t="str">
        <f>'номера продуктов'!E524</f>
        <v>В-30-6-500-RF</v>
      </c>
      <c r="F524" s="56">
        <f>'номера продуктов'!F524</f>
        <v>137750</v>
      </c>
      <c r="G524" s="8">
        <f>'номера продуктов'!G524</f>
        <v>11100523</v>
      </c>
      <c r="H524" s="8">
        <f>'номера продуктов'!H524</f>
        <v>500</v>
      </c>
      <c r="I524" s="14" t="str">
        <f>'номера продуктов'!I524</f>
        <v>500 мл RF</v>
      </c>
      <c r="J524" s="8">
        <f>'номера продуктов'!J524</f>
        <v>137750</v>
      </c>
      <c r="K524" s="14" t="str">
        <f>'номера продуктов'!K524</f>
        <v>В-30-6-500-RF</v>
      </c>
      <c r="L524" s="8" t="str">
        <f>'номера продуктов'!L524</f>
        <v>BB</v>
      </c>
      <c r="M524" s="8">
        <f>'номера продуктов'!M524</f>
        <v>10</v>
      </c>
      <c r="N524" s="8">
        <f>'номера продуктов'!N524</f>
        <v>370</v>
      </c>
      <c r="O524" s="8">
        <f>'номера продуктов'!O524</f>
        <v>1960</v>
      </c>
      <c r="P524" s="8" t="str">
        <f>'номера продуктов'!P524</f>
        <v>CTUP(i)7</v>
      </c>
      <c r="Q524" s="8">
        <f>'номера продуктов'!Q524</f>
        <v>7</v>
      </c>
      <c r="R524" s="11">
        <f>'номера продуктов'!R524</f>
        <v>2021</v>
      </c>
      <c r="S524" s="8">
        <f>'номера продуктов'!S524</f>
        <v>8</v>
      </c>
      <c r="T524" s="8">
        <f>'номера продуктов'!T524</f>
        <v>760</v>
      </c>
      <c r="U524" s="14">
        <f>'номера продуктов'!U524</f>
        <v>0</v>
      </c>
      <c r="V524" s="8">
        <f>'номера продуктов'!V524</f>
        <v>0</v>
      </c>
      <c r="W524" s="8">
        <f>'номера продуктов'!W524</f>
        <v>0</v>
      </c>
      <c r="X524" s="8">
        <f>'номера продуктов'!X524</f>
        <v>0</v>
      </c>
      <c r="Y524" s="8">
        <f>'номера продуктов'!Y524</f>
        <v>0</v>
      </c>
      <c r="Z524" s="8">
        <f>'номера продуктов'!Z524</f>
        <v>8</v>
      </c>
      <c r="AA524" s="8">
        <f>'номера продуктов'!AA524</f>
        <v>0</v>
      </c>
      <c r="AB524" s="8" t="str">
        <f>'номера продуктов'!AB524</f>
        <v>У2519</v>
      </c>
      <c r="AC524" s="8" t="str">
        <f>'номера продуктов'!AC524</f>
        <v>Бутылка стеклянная</v>
      </c>
      <c r="AD524" s="137">
        <f>'номера продуктов'!AD524</f>
        <v>42074</v>
      </c>
      <c r="AE524" s="8">
        <f>'номера продуктов'!AE524</f>
        <v>0</v>
      </c>
      <c r="AF524" s="8" t="str">
        <f>'номера продуктов'!AF524</f>
        <v>ГОСТ 32131-2013</v>
      </c>
      <c r="AG524" s="8" t="str">
        <f>'номера продуктов'!AG524</f>
        <v>СТО 99982965-001-2008 с изменениями №1,2,3,4,5,6 от июля 2014г.</v>
      </c>
      <c r="AH524" s="13">
        <f>'номера продуктов'!AH524</f>
        <v>0</v>
      </c>
    </row>
    <row r="525" spans="1:34" s="16" customFormat="1" x14ac:dyDescent="0.2">
      <c r="A525" s="8">
        <f>'номера продуктов'!A525</f>
        <v>524</v>
      </c>
      <c r="B525" s="8">
        <f>'номера продуктов'!B525</f>
        <v>11</v>
      </c>
      <c r="C525" s="14" t="str">
        <f>'номера продуктов'!C525</f>
        <v>Крепкий алкоголь</v>
      </c>
      <c r="D525" s="14" t="str">
        <f>'номера продуктов'!D525</f>
        <v>Инфо Систем/Альянс</v>
      </c>
      <c r="E525" s="8" t="str">
        <f>'номера продуктов'!E525</f>
        <v>В-28-2-250-Мерная</v>
      </c>
      <c r="F525" s="56">
        <f>'номера продуктов'!F525</f>
        <v>127725</v>
      </c>
      <c r="G525" s="8">
        <f>'номера продуктов'!G525</f>
        <v>11100524</v>
      </c>
      <c r="H525" s="8">
        <f>'номера продуктов'!H525</f>
        <v>250</v>
      </c>
      <c r="I525" s="14" t="str">
        <f>'номера продуктов'!I525</f>
        <v>250 мл Мерная</v>
      </c>
      <c r="J525" s="8">
        <f>'номера продуктов'!J525</f>
        <v>127725</v>
      </c>
      <c r="K525" s="14" t="str">
        <f>'номера продуктов'!K525</f>
        <v>В-28-2-250-Мерная</v>
      </c>
      <c r="L525" s="8" t="str">
        <f>'номера продуктов'!L525</f>
        <v>BB</v>
      </c>
      <c r="M525" s="8">
        <f>'номера продуктов'!M525</f>
        <v>10</v>
      </c>
      <c r="N525" s="8">
        <f>'номера продуктов'!N525</f>
        <v>300</v>
      </c>
      <c r="O525" s="8">
        <f>'номера продуктов'!O525</f>
        <v>2618</v>
      </c>
      <c r="P525" s="8" t="str">
        <f>'номера продуктов'!P525</f>
        <v>CTUP(i)7</v>
      </c>
      <c r="Q525" s="8">
        <f>'номера продуктов'!Q525</f>
        <v>7</v>
      </c>
      <c r="R525" s="11">
        <f>'номера продуктов'!R525</f>
        <v>1687</v>
      </c>
      <c r="S525" s="8">
        <f>'номера продуктов'!S525</f>
        <v>8</v>
      </c>
      <c r="T525" s="8">
        <f>'номера продуктов'!T525</f>
        <v>817</v>
      </c>
      <c r="U525" s="14">
        <f>'номера продуктов'!U525</f>
        <v>0</v>
      </c>
      <c r="V525" s="8">
        <f>'номера продуктов'!V525</f>
        <v>0</v>
      </c>
      <c r="W525" s="8">
        <f>'номера продуктов'!W525</f>
        <v>0</v>
      </c>
      <c r="X525" s="8">
        <f>'номера продуктов'!X525</f>
        <v>0</v>
      </c>
      <c r="Y525" s="8">
        <f>'номера продуктов'!Y525</f>
        <v>0</v>
      </c>
      <c r="Z525" s="8">
        <f>'номера продуктов'!Z525</f>
        <v>8</v>
      </c>
      <c r="AA525" s="8">
        <f>'номера продуктов'!AA525</f>
        <v>0</v>
      </c>
      <c r="AB525" s="8" t="str">
        <f>'номера продуктов'!AB525</f>
        <v>У2520</v>
      </c>
      <c r="AC525" s="8" t="str">
        <f>'номера продуктов'!AC525</f>
        <v>Бутылка стеклянная</v>
      </c>
      <c r="AD525" s="137">
        <f>'номера продуктов'!AD525</f>
        <v>42082</v>
      </c>
      <c r="AE525" s="8">
        <f>'номера продуктов'!AE525</f>
        <v>0</v>
      </c>
      <c r="AF525" s="8" t="str">
        <f>'номера продуктов'!AF525</f>
        <v>ГОСТ 32131-2013</v>
      </c>
      <c r="AG525" s="8" t="str">
        <f>'номера продуктов'!AG525</f>
        <v>СТО 99982965-001-2008 с изменениями №1,2,3,4,5,6 от июля 2014г.</v>
      </c>
      <c r="AH525" s="13">
        <f>'номера продуктов'!AH525</f>
        <v>0</v>
      </c>
    </row>
    <row r="526" spans="1:34" s="16" customFormat="1" x14ac:dyDescent="0.2">
      <c r="A526" s="8">
        <f>'номера продуктов'!A526</f>
        <v>525</v>
      </c>
      <c r="B526" s="8">
        <f>'номера продуктов'!B526</f>
        <v>21</v>
      </c>
      <c r="C526" s="14" t="str">
        <f>'номера продуктов'!C526</f>
        <v>Б/а напитки</v>
      </c>
      <c r="D526" s="14" t="str">
        <f>'номера продуктов'!D526</f>
        <v>Пепси</v>
      </c>
      <c r="E526" s="8" t="str">
        <f>'номера продуктов'!E526</f>
        <v>Вн-28-250-Pepsi</v>
      </c>
      <c r="F526" s="56">
        <f>'номера продуктов'!F526</f>
        <v>200525</v>
      </c>
      <c r="G526" s="8">
        <f>'номера продуктов'!G526</f>
        <v>21100525</v>
      </c>
      <c r="H526" s="8">
        <f>'номера продуктов'!H526</f>
        <v>250</v>
      </c>
      <c r="I526" s="14" t="str">
        <f>'номера продуктов'!I526</f>
        <v>250 мл Pepsi</v>
      </c>
      <c r="J526" s="8">
        <f>'номера продуктов'!J526</f>
        <v>200525</v>
      </c>
      <c r="K526" s="14" t="str">
        <f>'номера продуктов'!K526</f>
        <v>Вн-28-250-Pepsi</v>
      </c>
      <c r="L526" s="8" t="str">
        <f>'номера продуктов'!L526</f>
        <v>NNPB</v>
      </c>
      <c r="M526" s="8">
        <f>'номера продуктов'!M526</f>
        <v>10</v>
      </c>
      <c r="N526" s="8">
        <f>'номера продуктов'!N526</f>
        <v>185</v>
      </c>
      <c r="O526" s="8">
        <f>'номера продуктов'!O526</f>
        <v>2100</v>
      </c>
      <c r="P526" s="8" t="str">
        <f>'номера продуктов'!P526</f>
        <v>CTIN(i)5</v>
      </c>
      <c r="Q526" s="8">
        <f>'номера продуктов'!Q526</f>
        <v>5</v>
      </c>
      <c r="R526" s="11">
        <f>'номера продуктов'!R526</f>
        <v>1203</v>
      </c>
      <c r="S526" s="8" t="str">
        <f>'номера продуктов'!S526</f>
        <v>5+1</v>
      </c>
      <c r="T526" s="8">
        <f>'номера продуктов'!T526</f>
        <v>422</v>
      </c>
      <c r="U526" s="14">
        <f>'номера продуктов'!U526</f>
        <v>0</v>
      </c>
      <c r="V526" s="8">
        <f>'номера продуктов'!V526</f>
        <v>0</v>
      </c>
      <c r="W526" s="8">
        <f>'номера продуктов'!W526</f>
        <v>0</v>
      </c>
      <c r="X526" s="8">
        <f>'номера продуктов'!X526</f>
        <v>0</v>
      </c>
      <c r="Y526" s="8">
        <f>'номера продуктов'!Y526</f>
        <v>0</v>
      </c>
      <c r="Z526" s="8">
        <f>'номера продуктов'!Z526</f>
        <v>5</v>
      </c>
      <c r="AA526" s="8">
        <f>'номера продуктов'!AA526</f>
        <v>1</v>
      </c>
      <c r="AB526" s="8" t="str">
        <f>'номера продуктов'!AB526</f>
        <v>У2521</v>
      </c>
      <c r="AC526" s="8" t="str">
        <f>'номера продуктов'!AC526</f>
        <v>Бутылка стеклянная</v>
      </c>
      <c r="AD526" s="137">
        <f>'номера продуктов'!AD526</f>
        <v>42094</v>
      </c>
      <c r="AE526" s="8">
        <f>'номера продуктов'!AE526</f>
        <v>0</v>
      </c>
      <c r="AF526" s="8" t="str">
        <f>'номера продуктов'!AF526</f>
        <v>ГОСТ 32131-2013</v>
      </c>
      <c r="AG526" s="8" t="str">
        <f>'номера продуктов'!AG526</f>
        <v>СТО 99982965-001-2008 с изменениями №1,2,3,4,5,6 от июля 2014г.</v>
      </c>
      <c r="AH526" s="13">
        <f>'номера продуктов'!AH526</f>
        <v>0</v>
      </c>
    </row>
    <row r="527" spans="1:34" s="16" customFormat="1" x14ac:dyDescent="0.2">
      <c r="A527" s="8">
        <f>'номера продуктов'!A527</f>
        <v>526</v>
      </c>
      <c r="B527" s="8">
        <f>'номера продуктов'!B527</f>
        <v>21</v>
      </c>
      <c r="C527" s="14" t="str">
        <f>'номера продуктов'!C527</f>
        <v>Б/а напитки</v>
      </c>
      <c r="D527" s="14" t="str">
        <f>'номера продуктов'!D527</f>
        <v>Пепси</v>
      </c>
      <c r="E527" s="8" t="str">
        <f>'номера продуктов'!E527</f>
        <v>Вн-28-250-Pepsi</v>
      </c>
      <c r="F527" s="56">
        <f>'номера продуктов'!F527</f>
        <v>200525</v>
      </c>
      <c r="G527" s="8">
        <f>'номера продуктов'!G527</f>
        <v>21100526</v>
      </c>
      <c r="H527" s="8">
        <f>'номера продуктов'!H527</f>
        <v>250</v>
      </c>
      <c r="I527" s="14" t="str">
        <f>'номера продуктов'!I527</f>
        <v>250 мл Pepsi</v>
      </c>
      <c r="J527" s="8">
        <f>'номера продуктов'!J527</f>
        <v>200525</v>
      </c>
      <c r="K527" s="14" t="str">
        <f>'номера продуктов'!K527</f>
        <v>Вн-28-250-Pepsi</v>
      </c>
      <c r="L527" s="8" t="str">
        <f>'номера продуктов'!L527</f>
        <v>NNPB</v>
      </c>
      <c r="M527" s="8">
        <f>'номера продуктов'!M527</f>
        <v>10</v>
      </c>
      <c r="N527" s="8">
        <f>'номера продуктов'!N527</f>
        <v>185</v>
      </c>
      <c r="O527" s="8">
        <f>'номера продуктов'!O527</f>
        <v>3360</v>
      </c>
      <c r="P527" s="8" t="str">
        <f>'номера продуктов'!P527</f>
        <v>CTIN(i)8</v>
      </c>
      <c r="Q527" s="8">
        <f>'номера продуктов'!Q527</f>
        <v>8</v>
      </c>
      <c r="R527" s="11">
        <f>'номера продуктов'!R527</f>
        <v>1832</v>
      </c>
      <c r="S527" s="8" t="str">
        <f>'номера продуктов'!S527</f>
        <v>8+1</v>
      </c>
      <c r="T527" s="8">
        <f>'номера продуктов'!T527</f>
        <v>659</v>
      </c>
      <c r="U527" s="14">
        <f>'номера продуктов'!U527</f>
        <v>0</v>
      </c>
      <c r="V527" s="8">
        <f>'номера продуктов'!V527</f>
        <v>0</v>
      </c>
      <c r="W527" s="8">
        <f>'номера продуктов'!W527</f>
        <v>0</v>
      </c>
      <c r="X527" s="8">
        <f>'номера продуктов'!X527</f>
        <v>0</v>
      </c>
      <c r="Y527" s="8">
        <f>'номера продуктов'!Y527</f>
        <v>0</v>
      </c>
      <c r="Z527" s="8">
        <f>'номера продуктов'!Z527</f>
        <v>8</v>
      </c>
      <c r="AA527" s="8">
        <f>'номера продуктов'!AA527</f>
        <v>1</v>
      </c>
      <c r="AB527" s="8" t="str">
        <f>'номера продуктов'!AB527</f>
        <v>У2522</v>
      </c>
      <c r="AC527" s="8" t="str">
        <f>'номера продуктов'!AC527</f>
        <v>Бутылка стеклянная</v>
      </c>
      <c r="AD527" s="137">
        <f>'номера продуктов'!AD527</f>
        <v>42094</v>
      </c>
      <c r="AE527" s="8">
        <f>'номера продуктов'!AE527</f>
        <v>0</v>
      </c>
      <c r="AF527" s="8" t="str">
        <f>'номера продуктов'!AF527</f>
        <v>ГОСТ 32131-2013</v>
      </c>
      <c r="AG527" s="8" t="str">
        <f>'номера продуктов'!AG527</f>
        <v>СТО 99982965-001-2008 с изменениями №1,2,3,4,5,6 от июля 2014г.</v>
      </c>
      <c r="AH527" s="13">
        <f>'номера продуктов'!AH527</f>
        <v>0</v>
      </c>
    </row>
    <row r="528" spans="1:34" s="16" customFormat="1" x14ac:dyDescent="0.2">
      <c r="A528" s="8">
        <f>'номера продуктов'!A528</f>
        <v>527</v>
      </c>
      <c r="B528" s="8">
        <f>'номера продуктов'!B528</f>
        <v>14</v>
      </c>
      <c r="C528" s="14" t="str">
        <f>'номера продуктов'!C528</f>
        <v>Пиво</v>
      </c>
      <c r="D528" s="14" t="str">
        <f>'номера продуктов'!D528</f>
        <v>Стандартный продукт</v>
      </c>
      <c r="E528" s="8" t="str">
        <f>'номера продуктов'!E528</f>
        <v>ВКП-1-500-NRW</v>
      </c>
      <c r="F528" s="56">
        <f>'номера продуктов'!F528</f>
        <v>134850</v>
      </c>
      <c r="G528" s="8">
        <f>'номера продуктов'!G528</f>
        <v>14300527</v>
      </c>
      <c r="H528" s="8">
        <f>'номера продуктов'!H528</f>
        <v>500</v>
      </c>
      <c r="I528" s="14" t="str">
        <f>'номера продуктов'!I528</f>
        <v>500 мл NRW twist</v>
      </c>
      <c r="J528" s="8">
        <f>'номера продуктов'!J528</f>
        <v>134850</v>
      </c>
      <c r="K528" s="14" t="str">
        <f>'номера продуктов'!K528</f>
        <v>ВКП-1-500-NRW</v>
      </c>
      <c r="L528" s="8" t="str">
        <f>'номера продуктов'!L528</f>
        <v>NNPB</v>
      </c>
      <c r="M528" s="8">
        <f>'номера продуктов'!M528</f>
        <v>30</v>
      </c>
      <c r="N528" s="8">
        <f>'номера продуктов'!N528</f>
        <v>275</v>
      </c>
      <c r="O528" s="8">
        <f>'номера продуктов'!O528</f>
        <v>2312</v>
      </c>
      <c r="P528" s="8" t="str">
        <f>'номера продуктов'!P528</f>
        <v>CTPL(i)8</v>
      </c>
      <c r="Q528" s="8">
        <f>'номера продуктов'!Q528</f>
        <v>8</v>
      </c>
      <c r="R528" s="11">
        <f>'номера продуктов'!R528</f>
        <v>2266</v>
      </c>
      <c r="S528" s="8" t="str">
        <f>'номера продуктов'!S528</f>
        <v>8+1</v>
      </c>
      <c r="T528" s="8">
        <f>'номера продуктов'!T528</f>
        <v>674</v>
      </c>
      <c r="U528" s="14">
        <f>'номера продуктов'!U528</f>
        <v>0</v>
      </c>
      <c r="V528" s="8">
        <f>'номера продуктов'!V528</f>
        <v>0</v>
      </c>
      <c r="W528" s="8">
        <f>'номера продуктов'!W528</f>
        <v>0</v>
      </c>
      <c r="X528" s="8">
        <f>'номера продуктов'!X528</f>
        <v>0</v>
      </c>
      <c r="Y528" s="8">
        <f>'номера продуктов'!Y528</f>
        <v>8</v>
      </c>
      <c r="Z528" s="8">
        <f>'номера продуктов'!Z528</f>
        <v>1</v>
      </c>
      <c r="AA528" s="8">
        <f>'номера продуктов'!AA528</f>
        <v>0</v>
      </c>
      <c r="AB528" s="8" t="str">
        <f>'номера продуктов'!AB528</f>
        <v>У2523</v>
      </c>
      <c r="AC528" s="8" t="str">
        <f>'номера продуктов'!AC528</f>
        <v>Бутылка стеклянная</v>
      </c>
      <c r="AD528" s="137">
        <f>'номера продуктов'!AD528</f>
        <v>42095</v>
      </c>
      <c r="AE528" s="8">
        <f>'номера продуктов'!AE528</f>
        <v>0</v>
      </c>
      <c r="AF528" s="8" t="str">
        <f>'номера продуктов'!AF528</f>
        <v>ГОСТ 32131-2013</v>
      </c>
      <c r="AG528" s="8" t="str">
        <f>'номера продуктов'!AG528</f>
        <v>СТО 99982965-001-2008 с изменениями №1,2,3,4,5,6 от июля 2014г.</v>
      </c>
      <c r="AH528" s="13">
        <f>'номера продуктов'!AH528</f>
        <v>0</v>
      </c>
    </row>
    <row r="529" spans="1:34" s="16" customFormat="1" x14ac:dyDescent="0.2">
      <c r="A529" s="8">
        <f>'номера продуктов'!A529</f>
        <v>528</v>
      </c>
      <c r="B529" s="8">
        <f>'номера продуктов'!B529</f>
        <v>14</v>
      </c>
      <c r="C529" s="14" t="str">
        <f>'номера продуктов'!C529</f>
        <v>Пиво</v>
      </c>
      <c r="D529" s="14" t="str">
        <f>'номера продуктов'!D529</f>
        <v>ИнБев</v>
      </c>
      <c r="E529" s="8" t="str">
        <f>'номера продуктов'!E529</f>
        <v>ВКП-2-500-Т</v>
      </c>
      <c r="F529" s="56">
        <f>'номера продуктов'!F529</f>
        <v>115250</v>
      </c>
      <c r="G529" s="8">
        <f>'номера продуктов'!G529</f>
        <v>14100528</v>
      </c>
      <c r="H529" s="8">
        <f>'номера продуктов'!H529</f>
        <v>500</v>
      </c>
      <c r="I529" s="14" t="str">
        <f>'номера продуктов'!I529</f>
        <v>500 мл Т</v>
      </c>
      <c r="J529" s="8">
        <f>'номера продуктов'!J529</f>
        <v>115250</v>
      </c>
      <c r="K529" s="14" t="str">
        <f>'номера продуктов'!K529</f>
        <v>ВКП-2-500-Т</v>
      </c>
      <c r="L529" s="8" t="str">
        <f>'номера продуктов'!L529</f>
        <v>NNPB</v>
      </c>
      <c r="M529" s="8">
        <f>'номера продуктов'!M529</f>
        <v>10</v>
      </c>
      <c r="N529" s="8">
        <f>'номера продуктов'!N529</f>
        <v>275</v>
      </c>
      <c r="O529" s="8">
        <f>'номера продуктов'!O529</f>
        <v>2312</v>
      </c>
      <c r="P529" s="8" t="str">
        <f>'номера продуктов'!P529</f>
        <v>PTPL(i)8S2</v>
      </c>
      <c r="Q529" s="8">
        <f>'номера продуктов'!Q529</f>
        <v>8</v>
      </c>
      <c r="R529" s="11">
        <f>'номера продуктов'!R529</f>
        <v>2274</v>
      </c>
      <c r="S529" s="8" t="str">
        <f>'номера продуктов'!S529</f>
        <v>1+8+1</v>
      </c>
      <c r="T529" s="8">
        <f>'номера продуктов'!T529</f>
        <v>675</v>
      </c>
      <c r="U529" s="14" t="str">
        <f>'номера продуктов'!U529</f>
        <v>стрепповка 2 ленты</v>
      </c>
      <c r="V529" s="8">
        <f>'номера продуктов'!V529</f>
        <v>0</v>
      </c>
      <c r="W529" s="8">
        <f>'номера продуктов'!W529</f>
        <v>0</v>
      </c>
      <c r="X529" s="8">
        <f>'номера продуктов'!X529</f>
        <v>1</v>
      </c>
      <c r="Y529" s="8">
        <f>'номера продуктов'!Y529</f>
        <v>8</v>
      </c>
      <c r="Z529" s="8">
        <f>'номера продуктов'!Z529</f>
        <v>0</v>
      </c>
      <c r="AA529" s="8">
        <f>'номера продуктов'!AA529</f>
        <v>0</v>
      </c>
      <c r="AB529" s="8" t="str">
        <f>'номера продуктов'!AB529</f>
        <v>У2524</v>
      </c>
      <c r="AC529" s="8" t="str">
        <f>'номера продуктов'!AC529</f>
        <v>Бутылка стеклянная</v>
      </c>
      <c r="AD529" s="137">
        <f>'номера продуктов'!AD529</f>
        <v>42097</v>
      </c>
      <c r="AE529" s="8">
        <f>'номера продуктов'!AE529</f>
        <v>0</v>
      </c>
      <c r="AF529" s="8" t="str">
        <f>'номера продуктов'!AF529</f>
        <v>ГОСТ 32131-2013</v>
      </c>
      <c r="AG529" s="8" t="str">
        <f>'номера продуктов'!AG529</f>
        <v>СТО 99982965-001-2008 с изменениями №1,2,3,4,5,6 от июля 2014г.</v>
      </c>
      <c r="AH529" s="13">
        <f>'номера продуктов'!AH529</f>
        <v>0</v>
      </c>
    </row>
    <row r="530" spans="1:34" s="16" customFormat="1" x14ac:dyDescent="0.2">
      <c r="A530" s="8">
        <f>'номера продуктов'!A530</f>
        <v>529</v>
      </c>
      <c r="B530" s="8">
        <f>'номера продуктов'!B530</f>
        <v>43</v>
      </c>
      <c r="C530" s="14" t="str">
        <f>'номера продуктов'!C530</f>
        <v>Бутылки для капельниц</v>
      </c>
      <c r="D530" s="14" t="str">
        <f>'номера продуктов'!D530</f>
        <v>Биохимик</v>
      </c>
      <c r="E530" s="8" t="str">
        <f>'номера продуктов'!E530</f>
        <v>II-450-2-МТО ГОСТ 10782-85</v>
      </c>
      <c r="F530" s="56">
        <f>'номера продуктов'!F530</f>
        <v>400145</v>
      </c>
      <c r="G530" s="8">
        <f>'номера продуктов'!G530</f>
        <v>43100529</v>
      </c>
      <c r="H530" s="8">
        <f>'номера продуктов'!H530</f>
        <v>450</v>
      </c>
      <c r="I530" s="14" t="str">
        <f>'номера продуктов'!I530</f>
        <v>450 мл МТО</v>
      </c>
      <c r="J530" s="8">
        <f>'номера продуктов'!J530</f>
        <v>0</v>
      </c>
      <c r="K530" s="14" t="str">
        <f>'номера продуктов'!K530</f>
        <v>II-450-2-МТО ГОСТ 10782-85</v>
      </c>
      <c r="L530" s="8" t="str">
        <f>'номера продуктов'!L530</f>
        <v>BB</v>
      </c>
      <c r="M530" s="8">
        <f>'номера продуктов'!M530</f>
        <v>10</v>
      </c>
      <c r="N530" s="8">
        <f>'номера продуктов'!N530</f>
        <v>320</v>
      </c>
      <c r="O530" s="8">
        <f>'номера продуктов'!O530</f>
        <v>2233</v>
      </c>
      <c r="P530" s="8" t="str">
        <f>'номера продуктов'!P530</f>
        <v>CTUP(i)11</v>
      </c>
      <c r="Q530" s="8">
        <f>'номера продуктов'!Q530</f>
        <v>11</v>
      </c>
      <c r="R530" s="11">
        <f>'номера продуктов'!R530</f>
        <v>1940</v>
      </c>
      <c r="S530" s="8">
        <f>'номера продуктов'!S530</f>
        <v>12</v>
      </c>
      <c r="T530" s="8">
        <f>'номера продуктов'!T530</f>
        <v>760</v>
      </c>
      <c r="U530" s="14">
        <f>'номера продуктов'!U530</f>
        <v>0</v>
      </c>
      <c r="V530" s="8">
        <f>'номера продуктов'!V530</f>
        <v>0</v>
      </c>
      <c r="W530" s="8">
        <f>'номера продуктов'!W530</f>
        <v>0</v>
      </c>
      <c r="X530" s="8">
        <f>'номера продуктов'!X530</f>
        <v>0</v>
      </c>
      <c r="Y530" s="8">
        <f>'номера продуктов'!Y530</f>
        <v>0</v>
      </c>
      <c r="Z530" s="8">
        <f>'номера продуктов'!Z530</f>
        <v>12</v>
      </c>
      <c r="AA530" s="8">
        <f>'номера продуктов'!AA530</f>
        <v>0</v>
      </c>
      <c r="AB530" s="8" t="str">
        <f>'номера продуктов'!AB530</f>
        <v>У2525</v>
      </c>
      <c r="AC530" s="8" t="str">
        <f>'номера продуктов'!AC530</f>
        <v>Бутылка стеклянная</v>
      </c>
      <c r="AD530" s="137" t="str">
        <f>'номера продуктов'!AD530</f>
        <v>03.04.2015 (28.05.2015)</v>
      </c>
      <c r="AE530" s="8">
        <f>'номера продуктов'!AE530</f>
        <v>0</v>
      </c>
      <c r="AF530" s="8" t="str">
        <f>'номера продуктов'!AF530</f>
        <v>ГОСТ 10782-85</v>
      </c>
      <c r="AG530" s="8" t="str">
        <f>'номера продуктов'!AG530</f>
        <v xml:space="preserve">ТР 99982965-002-2015 </v>
      </c>
      <c r="AH530" s="13" t="str">
        <f>'номера продуктов'!AH530</f>
        <v>Бутылки стеклянные для крови, трансфузионных и инфузионных препаратов</v>
      </c>
    </row>
    <row r="531" spans="1:34" s="16" customFormat="1" x14ac:dyDescent="0.2">
      <c r="A531" s="8">
        <f>'номера продуктов'!A531</f>
        <v>530</v>
      </c>
      <c r="B531" s="8">
        <f>'номера продуктов'!B531</f>
        <v>43</v>
      </c>
      <c r="C531" s="14" t="str">
        <f>'номера продуктов'!C531</f>
        <v>Бутылки для капельниц</v>
      </c>
      <c r="D531" s="14" t="str">
        <f>'номера продуктов'!D531</f>
        <v>Фармацевтическое стекло</v>
      </c>
      <c r="E531" s="8" t="str">
        <f>'номера продуктов'!E531</f>
        <v>II-450-МТО ГОСТ 10782-85</v>
      </c>
      <c r="F531" s="56">
        <f>'номера продуктов'!F531</f>
        <v>400245</v>
      </c>
      <c r="G531" s="8">
        <f>'номера продуктов'!G531</f>
        <v>43100530</v>
      </c>
      <c r="H531" s="8">
        <f>'номера продуктов'!H531</f>
        <v>450</v>
      </c>
      <c r="I531" s="14" t="str">
        <f>'номера продуктов'!I531</f>
        <v>450 мл МТО</v>
      </c>
      <c r="J531" s="8">
        <f>'номера продуктов'!J531</f>
        <v>0</v>
      </c>
      <c r="K531" s="14" t="str">
        <f>'номера продуктов'!K531</f>
        <v>II-450-МТО ГОСТ 10782-85</v>
      </c>
      <c r="L531" s="8" t="str">
        <f>'номера продуктов'!L531</f>
        <v>BB</v>
      </c>
      <c r="M531" s="8">
        <f>'номера продуктов'!M531</f>
        <v>10</v>
      </c>
      <c r="N531" s="8">
        <f>'номера продуктов'!N531</f>
        <v>300</v>
      </c>
      <c r="O531" s="8">
        <f>'номера продуктов'!O531</f>
        <v>1218</v>
      </c>
      <c r="P531" s="8" t="str">
        <f>'номера продуктов'!P531</f>
        <v>CTUP(i)6</v>
      </c>
      <c r="Q531" s="8">
        <f>'номера продуктов'!Q531</f>
        <v>6</v>
      </c>
      <c r="R531" s="11">
        <f>'номера продуктов'!R531</f>
        <v>1160</v>
      </c>
      <c r="S531" s="8">
        <f>'номера продуктов'!S531</f>
        <v>7</v>
      </c>
      <c r="T531" s="8">
        <f>'номера продуктов'!T531</f>
        <v>445</v>
      </c>
      <c r="U531" s="14">
        <f>'номера продуктов'!U531</f>
        <v>0</v>
      </c>
      <c r="V531" s="8">
        <f>'номера продуктов'!V531</f>
        <v>0</v>
      </c>
      <c r="W531" s="8">
        <f>'номера продуктов'!W531</f>
        <v>0</v>
      </c>
      <c r="X531" s="8">
        <f>'номера продуктов'!X531</f>
        <v>0</v>
      </c>
      <c r="Y531" s="8">
        <f>'номера продуктов'!Y531</f>
        <v>0</v>
      </c>
      <c r="Z531" s="8">
        <f>'номера продуктов'!Z531</f>
        <v>7</v>
      </c>
      <c r="AA531" s="8">
        <f>'номера продуктов'!AA531</f>
        <v>0</v>
      </c>
      <c r="AB531" s="8" t="str">
        <f>'номера продуктов'!AB531</f>
        <v>У2526</v>
      </c>
      <c r="AC531" s="8" t="str">
        <f>'номера продуктов'!AC531</f>
        <v>Бутылка стеклянная</v>
      </c>
      <c r="AD531" s="137">
        <f>'номера продуктов'!AD531</f>
        <v>42102</v>
      </c>
      <c r="AE531" s="8">
        <f>'номера продуктов'!AE531</f>
        <v>0</v>
      </c>
      <c r="AF531" s="8" t="str">
        <f>'номера продуктов'!AF531</f>
        <v>ГОСТ 10782-85</v>
      </c>
      <c r="AG531" s="8" t="str">
        <f>'номера продуктов'!AG531</f>
        <v xml:space="preserve">ТР 99982965-002-2015 </v>
      </c>
      <c r="AH531" s="13" t="str">
        <f>'номера продуктов'!AH531</f>
        <v>Бутылки стеклянные для крови, трансфузионных и инфузионных препаратов</v>
      </c>
    </row>
    <row r="532" spans="1:34" s="16" customFormat="1" x14ac:dyDescent="0.2">
      <c r="A532" s="8">
        <f>'номера продуктов'!A532</f>
        <v>531</v>
      </c>
      <c r="B532" s="8">
        <f>'номера продуктов'!B532</f>
        <v>43</v>
      </c>
      <c r="C532" s="14" t="str">
        <f>'номера продуктов'!C532</f>
        <v>Бутылки для капельниц</v>
      </c>
      <c r="D532" s="14" t="str">
        <f>'номера продуктов'!D532</f>
        <v>Фармацевтическое стекло</v>
      </c>
      <c r="E532" s="8" t="str">
        <f>'номера продуктов'!E532</f>
        <v>II-450-МТО ГОСТ 10782-85</v>
      </c>
      <c r="F532" s="56">
        <f>'номера продуктов'!F532</f>
        <v>400245</v>
      </c>
      <c r="G532" s="8">
        <f>'номера продуктов'!G532</f>
        <v>43100531</v>
      </c>
      <c r="H532" s="8">
        <f>'номера продуктов'!H532</f>
        <v>450</v>
      </c>
      <c r="I532" s="14" t="str">
        <f>'номера продуктов'!I532</f>
        <v>450 мл МТО</v>
      </c>
      <c r="J532" s="8">
        <f>'номера продуктов'!J532</f>
        <v>0</v>
      </c>
      <c r="K532" s="14" t="str">
        <f>'номера продуктов'!K532</f>
        <v>II-450-МТО ГОСТ 10782-85</v>
      </c>
      <c r="L532" s="8" t="str">
        <f>'номера продуктов'!L532</f>
        <v>BB</v>
      </c>
      <c r="M532" s="8">
        <f>'номера продуктов'!M532</f>
        <v>10</v>
      </c>
      <c r="N532" s="8">
        <f>'номера продуктов'!N532</f>
        <v>300</v>
      </c>
      <c r="O532" s="8">
        <f>'номера продуктов'!O532</f>
        <v>2160</v>
      </c>
      <c r="P532" s="8" t="str">
        <f>'номера продуктов'!P532</f>
        <v>CTСLBR(i)12</v>
      </c>
      <c r="Q532" s="8">
        <f>'номера продуктов'!Q532</f>
        <v>12</v>
      </c>
      <c r="R532" s="11">
        <f>'номера продуктов'!R532</f>
        <v>2182</v>
      </c>
      <c r="S532" s="8">
        <f>'номера продуктов'!S532</f>
        <v>4</v>
      </c>
      <c r="T532" s="8">
        <f>'номера продуктов'!T532</f>
        <v>766</v>
      </c>
      <c r="U532" s="14">
        <f>'номера продуктов'!U532</f>
        <v>0</v>
      </c>
      <c r="V532" s="8">
        <f>'номера продуктов'!V532</f>
        <v>0</v>
      </c>
      <c r="W532" s="8">
        <f>'номера продуктов'!W532</f>
        <v>0</v>
      </c>
      <c r="X532" s="8">
        <f>'номера продуктов'!X532</f>
        <v>0</v>
      </c>
      <c r="Y532" s="8">
        <f>'номера продуктов'!Y532</f>
        <v>0</v>
      </c>
      <c r="Z532" s="8">
        <f>'номера продуктов'!Z532</f>
        <v>0</v>
      </c>
      <c r="AA532" s="8">
        <f>'номера продуктов'!AA532</f>
        <v>0</v>
      </c>
      <c r="AB532" s="8" t="str">
        <f>'номера продуктов'!AB532</f>
        <v>У2527</v>
      </c>
      <c r="AC532" s="8" t="str">
        <f>'номера продуктов'!AC532</f>
        <v>Бутылка стеклянная</v>
      </c>
      <c r="AD532" s="137">
        <f>'номера продуктов'!AD532</f>
        <v>42102</v>
      </c>
      <c r="AE532" s="8">
        <f>'номера продуктов'!AE532</f>
        <v>0</v>
      </c>
      <c r="AF532" s="8" t="str">
        <f>'номера продуктов'!AF532</f>
        <v>ГОСТ 10782-85</v>
      </c>
      <c r="AG532" s="8" t="str">
        <f>'номера продуктов'!AG532</f>
        <v xml:space="preserve">ТР 99982965-002-2015 </v>
      </c>
      <c r="AH532" s="13" t="str">
        <f>'номера продуктов'!AH532</f>
        <v>Бутылки стеклянные для крови, трансфузионных и инфузионных препаратов</v>
      </c>
    </row>
    <row r="533" spans="1:34" s="16" customFormat="1" x14ac:dyDescent="0.2">
      <c r="A533" s="8">
        <f>'номера продуктов'!A533</f>
        <v>532</v>
      </c>
      <c r="B533" s="8">
        <f>'номера продуктов'!B533</f>
        <v>33</v>
      </c>
      <c r="C533" s="14" t="str">
        <f>'номера продуктов'!C533</f>
        <v>Детское питание</v>
      </c>
      <c r="D533" s="14" t="str">
        <f>'номера продуктов'!D533</f>
        <v>Фармацевтическое стекло</v>
      </c>
      <c r="E533" s="8" t="str">
        <f>'номера продуктов'!E533</f>
        <v>ТО-38-200-Молоко</v>
      </c>
      <c r="F533" s="56">
        <f>'номера продуктов'!F533</f>
        <v>302620</v>
      </c>
      <c r="G533" s="8">
        <f>'номера продуктов'!G533</f>
        <v>33100532</v>
      </c>
      <c r="H533" s="8">
        <f>'номера продуктов'!H533</f>
        <v>200</v>
      </c>
      <c r="I533" s="14" t="str">
        <f>'номера продуктов'!I533</f>
        <v>200 мл Молоко</v>
      </c>
      <c r="J533" s="8">
        <f>'номера продуктов'!J533</f>
        <v>302620</v>
      </c>
      <c r="K533" s="14" t="str">
        <f>'номера продуктов'!K533</f>
        <v>ТО-38-200-Молоко</v>
      </c>
      <c r="L533" s="8" t="str">
        <f>'номера продуктов'!L533</f>
        <v>PB</v>
      </c>
      <c r="M533" s="8">
        <f>'номера продуктов'!M533</f>
        <v>10</v>
      </c>
      <c r="N533" s="8">
        <f>'номера продуктов'!N533</f>
        <v>170</v>
      </c>
      <c r="O533" s="8">
        <f>'номера продуктов'!O533</f>
        <v>4158</v>
      </c>
      <c r="P533" s="8" t="str">
        <f>'номера продуктов'!P533</f>
        <v>CTСLBR(i)11</v>
      </c>
      <c r="Q533" s="8">
        <f>'номера продуктов'!Q533</f>
        <v>11</v>
      </c>
      <c r="R533" s="11">
        <f>'номера продуктов'!R533</f>
        <v>1840</v>
      </c>
      <c r="S533" s="8">
        <f>'номера продуктов'!S533</f>
        <v>4</v>
      </c>
      <c r="T533" s="8">
        <f>'номера продуктов'!T533</f>
        <v>752</v>
      </c>
      <c r="U533" s="14">
        <f>'номера продуктов'!U533</f>
        <v>0</v>
      </c>
      <c r="V533" s="8">
        <f>'номера продуктов'!V533</f>
        <v>0</v>
      </c>
      <c r="W533" s="8">
        <f>'номера продуктов'!W533</f>
        <v>0</v>
      </c>
      <c r="X533" s="8">
        <f>'номера продуктов'!X533</f>
        <v>0</v>
      </c>
      <c r="Y533" s="8">
        <f>'номера продуктов'!Y533</f>
        <v>0</v>
      </c>
      <c r="Z533" s="8">
        <f>'номера продуктов'!Z533</f>
        <v>0</v>
      </c>
      <c r="AA533" s="8">
        <f>'номера продуктов'!AA533</f>
        <v>0</v>
      </c>
      <c r="AB533" s="8" t="str">
        <f>'номера продуктов'!AB533</f>
        <v>У2528</v>
      </c>
      <c r="AC533" s="8" t="str">
        <f>'номера продуктов'!AC533</f>
        <v>Бутылка стеклянная</v>
      </c>
      <c r="AD533" s="137">
        <f>'номера продуктов'!AD533</f>
        <v>42102</v>
      </c>
      <c r="AE533" s="8">
        <f>'номера продуктов'!AE533</f>
        <v>0</v>
      </c>
      <c r="AF533" s="8" t="str">
        <f>'номера продуктов'!AF533</f>
        <v>ГОСТ 15844-92</v>
      </c>
      <c r="AG533" s="8">
        <f>'номера продуктов'!AG533</f>
        <v>0</v>
      </c>
      <c r="AH533" s="13">
        <f>'номера продуктов'!AH533</f>
        <v>0</v>
      </c>
    </row>
    <row r="534" spans="1:34" s="16" customFormat="1" x14ac:dyDescent="0.2">
      <c r="A534" s="8">
        <f>'номера продуктов'!A534</f>
        <v>533</v>
      </c>
      <c r="B534" s="8">
        <f>'номера продуктов'!B534</f>
        <v>11</v>
      </c>
      <c r="C534" s="14" t="str">
        <f>'номера продуктов'!C534</f>
        <v>Крепкий алкоголь</v>
      </c>
      <c r="D534" s="14" t="str">
        <f>'номера продуктов'!D534</f>
        <v>ПК / ЛВЗ Кристалл-Лефортово / ПромМаркет</v>
      </c>
      <c r="E534" s="8" t="str">
        <f>'номера продуктов'!E534</f>
        <v>В-28-2-500-Медаль</v>
      </c>
      <c r="F534" s="56">
        <f>'номера продуктов'!F534</f>
        <v>122450</v>
      </c>
      <c r="G534" s="8">
        <f>'номера продуктов'!G534</f>
        <v>11100533</v>
      </c>
      <c r="H534" s="8">
        <f>'номера продуктов'!H534</f>
        <v>500</v>
      </c>
      <c r="I534" s="14" t="str">
        <f>'номера продуктов'!I534</f>
        <v>500 мл Медаль</v>
      </c>
      <c r="J534" s="8">
        <f>'номера продуктов'!J534</f>
        <v>122450</v>
      </c>
      <c r="K534" s="14" t="str">
        <f>'номера продуктов'!K534</f>
        <v>В-28-2-500-Медаль</v>
      </c>
      <c r="L534" s="8" t="str">
        <f>'номера продуктов'!L534</f>
        <v>BB</v>
      </c>
      <c r="M534" s="8">
        <f>'номера продуктов'!M534</f>
        <v>10</v>
      </c>
      <c r="N534" s="8">
        <f>'номера продуктов'!N534</f>
        <v>345</v>
      </c>
      <c r="O534" s="8">
        <f>'номера продуктов'!O534</f>
        <v>2023</v>
      </c>
      <c r="P534" s="8" t="str">
        <f>'номера продуктов'!P534</f>
        <v>CTUP(i)7</v>
      </c>
      <c r="Q534" s="8">
        <f>'номера продуктов'!Q534</f>
        <v>7</v>
      </c>
      <c r="R534" s="11">
        <f>'номера продуктов'!R534</f>
        <v>2047</v>
      </c>
      <c r="S534" s="8" t="str">
        <f>'номера продуктов'!S534</f>
        <v>7+1</v>
      </c>
      <c r="T534" s="8">
        <f>'номера продуктов'!T534</f>
        <v>733</v>
      </c>
      <c r="U534" s="14">
        <f>'номера продуктов'!U534</f>
        <v>0</v>
      </c>
      <c r="V534" s="8">
        <f>'номера продуктов'!V534</f>
        <v>0</v>
      </c>
      <c r="W534" s="8">
        <f>'номера продуктов'!W534</f>
        <v>0</v>
      </c>
      <c r="X534" s="8">
        <f>'номера продуктов'!X534</f>
        <v>0</v>
      </c>
      <c r="Y534" s="8">
        <f>'номера продуктов'!Y534</f>
        <v>0</v>
      </c>
      <c r="Z534" s="8">
        <f>'номера продуктов'!Z534</f>
        <v>8</v>
      </c>
      <c r="AA534" s="8">
        <f>'номера продуктов'!AA534</f>
        <v>0</v>
      </c>
      <c r="AB534" s="8" t="str">
        <f>'номера продуктов'!AB534</f>
        <v>У2529</v>
      </c>
      <c r="AC534" s="8" t="str">
        <f>'номера продуктов'!AC534</f>
        <v>Бутылка стеклянная</v>
      </c>
      <c r="AD534" s="137">
        <f>'номера продуктов'!AD534</f>
        <v>42110</v>
      </c>
      <c r="AE534" s="8">
        <f>'номера продуктов'!AE534</f>
        <v>0</v>
      </c>
      <c r="AF534" s="8" t="str">
        <f>'номера продуктов'!AF534</f>
        <v>ГОСТ 32131-2013</v>
      </c>
      <c r="AG534" s="8" t="str">
        <f>'номера продуктов'!AG534</f>
        <v>СТО 05073669-003-2013</v>
      </c>
      <c r="AH534" s="13">
        <f>'номера продуктов'!AH534</f>
        <v>0</v>
      </c>
    </row>
    <row r="535" spans="1:34" s="16" customFormat="1" x14ac:dyDescent="0.2">
      <c r="A535" s="8">
        <f>'номера продуктов'!A535</f>
        <v>534</v>
      </c>
      <c r="B535" s="8">
        <f>'номера продуктов'!B535</f>
        <v>11</v>
      </c>
      <c r="C535" s="14" t="str">
        <f>'номера продуктов'!C535</f>
        <v>Крепкий алкоголь</v>
      </c>
      <c r="D535" s="14" t="str">
        <f>'номера продуктов'!D535</f>
        <v>ПК / ЛВЗ Кристалл-Лефортово / Промкомплект</v>
      </c>
      <c r="E535" s="8" t="str">
        <f>'номера продуктов'!E535</f>
        <v>В-25-1-700-Зимняя дорога</v>
      </c>
      <c r="F535" s="56">
        <f>'номера продуктов'!F535</f>
        <v>137870</v>
      </c>
      <c r="G535" s="8">
        <f>'номера продуктов'!G535</f>
        <v>11100534</v>
      </c>
      <c r="H535" s="8">
        <f>'номера продуктов'!H535</f>
        <v>700</v>
      </c>
      <c r="I535" s="14" t="str">
        <f>'номера продуктов'!I535</f>
        <v>700 мл Зимняя дорога</v>
      </c>
      <c r="J535" s="8">
        <f>'номера продуктов'!J535</f>
        <v>137870</v>
      </c>
      <c r="K535" s="14" t="str">
        <f>'номера продуктов'!K535</f>
        <v>В-25-1-700-Зимняя дорога</v>
      </c>
      <c r="L535" s="8" t="str">
        <f>'номера продуктов'!L535</f>
        <v>BB</v>
      </c>
      <c r="M535" s="8">
        <f>'номера продуктов'!M535</f>
        <v>10</v>
      </c>
      <c r="N535" s="8">
        <f>'номера продуктов'!N535</f>
        <v>500</v>
      </c>
      <c r="O535" s="8">
        <f>'номера продуктов'!O535</f>
        <v>1398</v>
      </c>
      <c r="P535" s="8" t="str">
        <f>'номера продуктов'!P535</f>
        <v>CTIN(i)6</v>
      </c>
      <c r="Q535" s="8">
        <f>'номера продуктов'!Q535</f>
        <v>6</v>
      </c>
      <c r="R535" s="11">
        <f>'номера продуктов'!R535</f>
        <v>2026</v>
      </c>
      <c r="S535" s="8" t="str">
        <f>'номера продуктов'!S535</f>
        <v>6+1</v>
      </c>
      <c r="T535" s="8">
        <f>'номера продуктов'!T535</f>
        <v>734</v>
      </c>
      <c r="U535" s="14">
        <f>'номера продуктов'!U535</f>
        <v>0</v>
      </c>
      <c r="V535" s="8">
        <f>'номера продуктов'!V535</f>
        <v>0</v>
      </c>
      <c r="W535" s="8">
        <f>'номера продуктов'!W535</f>
        <v>0</v>
      </c>
      <c r="X535" s="8">
        <f>'номера продуктов'!X535</f>
        <v>0</v>
      </c>
      <c r="Y535" s="8">
        <f>'номера продуктов'!Y535</f>
        <v>0</v>
      </c>
      <c r="Z535" s="8">
        <f>'номера продуктов'!Z535</f>
        <v>6</v>
      </c>
      <c r="AA535" s="8">
        <f>'номера продуктов'!AA535</f>
        <v>1</v>
      </c>
      <c r="AB535" s="8" t="str">
        <f>'номера продуктов'!AB535</f>
        <v>У2530</v>
      </c>
      <c r="AC535" s="8" t="str">
        <f>'номера продуктов'!AC535</f>
        <v>Бутылка стеклянная</v>
      </c>
      <c r="AD535" s="137">
        <f>'номера продуктов'!AD535</f>
        <v>42111</v>
      </c>
      <c r="AE535" s="8">
        <f>'номера продуктов'!AE535</f>
        <v>0</v>
      </c>
      <c r="AF535" s="8" t="str">
        <f>'номера продуктов'!AF535</f>
        <v>ГОСТ 32131-2013</v>
      </c>
      <c r="AG535" s="8" t="str">
        <f>'номера продуктов'!AG535</f>
        <v>СТО 99982965-001-2008 с изменениями №1,2,3,4,5,6 от июля 2014г.</v>
      </c>
      <c r="AH535" s="13">
        <f>'номера продуктов'!AH535</f>
        <v>0</v>
      </c>
    </row>
    <row r="536" spans="1:34" s="16" customFormat="1" x14ac:dyDescent="0.2">
      <c r="A536" s="8">
        <f>'номера продуктов'!A536</f>
        <v>535</v>
      </c>
      <c r="B536" s="8">
        <f>'номера продуктов'!B536</f>
        <v>11</v>
      </c>
      <c r="C536" s="14" t="str">
        <f>'номера продуктов'!C536</f>
        <v>Крепкий алкоголь</v>
      </c>
      <c r="D536" s="14" t="str">
        <f>'номера продуктов'!D536</f>
        <v>Брестский ЛВЗ</v>
      </c>
      <c r="E536" s="8" t="str">
        <f>'номера продуктов'!E536</f>
        <v>В-28-1-500-Брестская</v>
      </c>
      <c r="F536" s="56">
        <f>'номера продуктов'!F536</f>
        <v>137950</v>
      </c>
      <c r="G536" s="8">
        <f>'номера продуктов'!G536</f>
        <v>11100535</v>
      </c>
      <c r="H536" s="8">
        <f>'номера продуктов'!H536</f>
        <v>500</v>
      </c>
      <c r="I536" s="14" t="str">
        <f>'номера продуктов'!I536</f>
        <v>500 мл Брестская</v>
      </c>
      <c r="J536" s="8">
        <f>'номера продуктов'!J536</f>
        <v>137950</v>
      </c>
      <c r="K536" s="14" t="str">
        <f>'номера продуктов'!K536</f>
        <v>В-28-1-500-Брестская</v>
      </c>
      <c r="L536" s="8" t="str">
        <f>'номера продуктов'!L536</f>
        <v>BB</v>
      </c>
      <c r="M536" s="8">
        <f>'номера продуктов'!M536</f>
        <v>10</v>
      </c>
      <c r="N536" s="8">
        <f>'номера продуктов'!N536</f>
        <v>370</v>
      </c>
      <c r="O536" s="8">
        <f>'номера продуктов'!O536</f>
        <v>1584</v>
      </c>
      <c r="P536" s="8" t="str">
        <f>'номера продуктов'!P536</f>
        <v>CTUP(i)9</v>
      </c>
      <c r="Q536" s="8">
        <f>'номера продуктов'!Q536</f>
        <v>9</v>
      </c>
      <c r="R536" s="11">
        <f>'номера продуктов'!R536</f>
        <v>1950</v>
      </c>
      <c r="S536" s="8" t="str">
        <f>'номера продуктов'!S536</f>
        <v>9+1</v>
      </c>
      <c r="T536" s="8">
        <f>'номера продуктов'!T536</f>
        <v>630</v>
      </c>
      <c r="U536" s="14">
        <f>'номера продуктов'!U536</f>
        <v>0</v>
      </c>
      <c r="V536" s="8">
        <f>'номера продуктов'!V536</f>
        <v>0</v>
      </c>
      <c r="W536" s="8">
        <f>'номера продуктов'!W536</f>
        <v>0</v>
      </c>
      <c r="X536" s="8">
        <f>'номера продуктов'!X536</f>
        <v>0</v>
      </c>
      <c r="Y536" s="8">
        <f>'номера продуктов'!Y536</f>
        <v>0</v>
      </c>
      <c r="Z536" s="8">
        <f>'номера продуктов'!Z536</f>
        <v>10</v>
      </c>
      <c r="AA536" s="8">
        <f>'номера продуктов'!AA536</f>
        <v>0</v>
      </c>
      <c r="AB536" s="8" t="str">
        <f>'номера продуктов'!AB536</f>
        <v>У2531</v>
      </c>
      <c r="AC536" s="8" t="str">
        <f>'номера продуктов'!AC536</f>
        <v>Бутылка стеклянная</v>
      </c>
      <c r="AD536" s="137">
        <f>'номера продуктов'!AD536</f>
        <v>42111</v>
      </c>
      <c r="AE536" s="8">
        <f>'номера продуктов'!AE536</f>
        <v>0</v>
      </c>
      <c r="AF536" s="8" t="str">
        <f>'номера продуктов'!AF536</f>
        <v>ГОСТ 32131-2013</v>
      </c>
      <c r="AG536" s="8" t="str">
        <f>'номера продуктов'!AG536</f>
        <v>СТО 05073669-003-2013</v>
      </c>
      <c r="AH536" s="13">
        <f>'номера продуктов'!AH536</f>
        <v>0</v>
      </c>
    </row>
    <row r="537" spans="1:34" s="16" customFormat="1" x14ac:dyDescent="0.2">
      <c r="A537" s="8">
        <f>'номера продуктов'!A537</f>
        <v>536</v>
      </c>
      <c r="B537" s="8">
        <f>'номера продуктов'!B537</f>
        <v>11</v>
      </c>
      <c r="C537" s="14" t="str">
        <f>'номера продуктов'!C537</f>
        <v>Крепкий алкоголь</v>
      </c>
      <c r="D537" s="14" t="str">
        <f>'номера продуктов'!D537</f>
        <v>Актастан/Постнофф и К</v>
      </c>
      <c r="E537" s="8" t="str">
        <f>'номера продуктов'!E537</f>
        <v>КПМ-30-1000-П</v>
      </c>
      <c r="F537" s="56">
        <f>'номера продуктов'!F537</f>
        <v>122899</v>
      </c>
      <c r="G537" s="8">
        <f>'номера продуктов'!G537</f>
        <v>11100536</v>
      </c>
      <c r="H537" s="8">
        <f>'номера продуктов'!H537</f>
        <v>1000</v>
      </c>
      <c r="I537" s="14" t="str">
        <f>'номера продуктов'!I537</f>
        <v>1000 мл Парламент</v>
      </c>
      <c r="J537" s="8">
        <f>'номера продуктов'!J537</f>
        <v>122899</v>
      </c>
      <c r="K537" s="14" t="str">
        <f>'номера продуктов'!K537</f>
        <v>КПМ-30-1000-П</v>
      </c>
      <c r="L537" s="8" t="str">
        <f>'номера продуктов'!L537</f>
        <v>BB</v>
      </c>
      <c r="M537" s="8">
        <f>'номера продуктов'!M537</f>
        <v>10</v>
      </c>
      <c r="N537" s="8">
        <f>'номера продуктов'!N537</f>
        <v>680</v>
      </c>
      <c r="O537" s="8">
        <f>'номера продуктов'!O537</f>
        <v>1056</v>
      </c>
      <c r="P537" s="8" t="str">
        <f>'номера продуктов'!P537</f>
        <v>CTUP(i)6</v>
      </c>
      <c r="Q537" s="8">
        <f>'номера продуктов'!Q537</f>
        <v>6</v>
      </c>
      <c r="R537" s="11">
        <f>'номера продуктов'!R537</f>
        <v>1950</v>
      </c>
      <c r="S537" s="8">
        <f>'номера продуктов'!S537</f>
        <v>7</v>
      </c>
      <c r="T537" s="8">
        <f>'номера продуктов'!T537</f>
        <v>740</v>
      </c>
      <c r="U537" s="14">
        <f>'номера продуктов'!U537</f>
        <v>0</v>
      </c>
      <c r="V537" s="8">
        <f>'номера продуктов'!V537</f>
        <v>0</v>
      </c>
      <c r="W537" s="8">
        <f>'номера продуктов'!W537</f>
        <v>0</v>
      </c>
      <c r="X537" s="8">
        <f>'номера продуктов'!X537</f>
        <v>0</v>
      </c>
      <c r="Y537" s="8">
        <f>'номера продуктов'!Y537</f>
        <v>0</v>
      </c>
      <c r="Z537" s="8">
        <f>'номера продуктов'!Z537</f>
        <v>7</v>
      </c>
      <c r="AA537" s="8">
        <f>'номера продуктов'!AA537</f>
        <v>0</v>
      </c>
      <c r="AB537" s="8" t="str">
        <f>'номера продуктов'!AB537</f>
        <v>У2532</v>
      </c>
      <c r="AC537" s="8" t="str">
        <f>'номера продуктов'!AC537</f>
        <v>Бутылка стеклянная</v>
      </c>
      <c r="AD537" s="137">
        <f>'номера продуктов'!AD537</f>
        <v>42111</v>
      </c>
      <c r="AE537" s="8">
        <f>'номера продуктов'!AE537</f>
        <v>0</v>
      </c>
      <c r="AF537" s="8" t="str">
        <f>'номера продуктов'!AF537</f>
        <v>ГОСТ 32131-2013</v>
      </c>
      <c r="AG537" s="8" t="str">
        <f>'номера продуктов'!AG537</f>
        <v>СТО 05073669-003-2013</v>
      </c>
      <c r="AH537" s="13">
        <f>'номера продуктов'!AH537</f>
        <v>0</v>
      </c>
    </row>
    <row r="538" spans="1:34" s="16" customFormat="1" x14ac:dyDescent="0.2">
      <c r="A538" s="8">
        <f>'номера продуктов'!A538</f>
        <v>537</v>
      </c>
      <c r="B538" s="8">
        <f>'номера продуктов'!B538</f>
        <v>11</v>
      </c>
      <c r="C538" s="14" t="str">
        <f>'номера продуктов'!C538</f>
        <v>Крепкий алкоголь</v>
      </c>
      <c r="D538" s="14" t="str">
        <f>'номера продуктов'!D538</f>
        <v>ПК / ЛВЗ Кристалл-Лефортово / Промкомплект</v>
      </c>
      <c r="E538" s="8" t="str">
        <f>'номера продуктов'!E538</f>
        <v>КПМ-30-500-Пир.</v>
      </c>
      <c r="F538" s="56">
        <f>'номера продуктов'!F538</f>
        <v>119250</v>
      </c>
      <c r="G538" s="8">
        <f>'номера продуктов'!G538</f>
        <v>11100537</v>
      </c>
      <c r="H538" s="8">
        <f>'номера продуктов'!H538</f>
        <v>500</v>
      </c>
      <c r="I538" s="14" t="str">
        <f>'номера продуктов'!I538</f>
        <v>500 мл Пирамида</v>
      </c>
      <c r="J538" s="8">
        <f>'номера продуктов'!J538</f>
        <v>119250</v>
      </c>
      <c r="K538" s="14" t="str">
        <f>'номера продуктов'!K538</f>
        <v>КПМ-30-500-Пир.</v>
      </c>
      <c r="L538" s="8" t="str">
        <f>'номера продуктов'!L538</f>
        <v>BB</v>
      </c>
      <c r="M538" s="8">
        <f>'номера продуктов'!M538</f>
        <v>10</v>
      </c>
      <c r="N538" s="8">
        <f>'номера продуктов'!N538</f>
        <v>420</v>
      </c>
      <c r="O538" s="8">
        <f>'номера продуктов'!O538</f>
        <v>1190</v>
      </c>
      <c r="P538" s="8" t="str">
        <f>'номера продуктов'!P538</f>
        <v>CTIN(i)7</v>
      </c>
      <c r="Q538" s="8">
        <f>'номера продуктов'!Q538</f>
        <v>7</v>
      </c>
      <c r="R538" s="11">
        <f>'номера продуктов'!R538</f>
        <v>1865</v>
      </c>
      <c r="S538" s="8">
        <f>'номера продуктов'!S538</f>
        <v>7</v>
      </c>
      <c r="T538" s="8">
        <f>'номера продуктов'!T538</f>
        <v>0</v>
      </c>
      <c r="U538" s="14">
        <f>'номера продуктов'!U538</f>
        <v>0</v>
      </c>
      <c r="V538" s="8">
        <f>'номера продуктов'!V538</f>
        <v>0</v>
      </c>
      <c r="W538" s="8">
        <f>'номера продуктов'!W538</f>
        <v>0</v>
      </c>
      <c r="X538" s="8">
        <f>'номера продуктов'!X538</f>
        <v>0</v>
      </c>
      <c r="Y538" s="8">
        <f>'номера продуктов'!Y538</f>
        <v>0</v>
      </c>
      <c r="Z538" s="8">
        <f>'номера продуктов'!Z538</f>
        <v>7</v>
      </c>
      <c r="AA538" s="8">
        <f>'номера продуктов'!AA538</f>
        <v>1</v>
      </c>
      <c r="AB538" s="8" t="str">
        <f>'номера продуктов'!AB538</f>
        <v>У2533</v>
      </c>
      <c r="AC538" s="8" t="str">
        <f>'номера продуктов'!AC538</f>
        <v>Бутылка стеклянная</v>
      </c>
      <c r="AD538" s="137">
        <f>'номера продуктов'!AD538</f>
        <v>42111</v>
      </c>
      <c r="AE538" s="8">
        <f>'номера продуктов'!AE538</f>
        <v>0</v>
      </c>
      <c r="AF538" s="8" t="str">
        <f>'номера продуктов'!AF538</f>
        <v>ГОСТ 32131-2013</v>
      </c>
      <c r="AG538" s="8" t="str">
        <f>'номера продуктов'!AG538</f>
        <v>СТО 05073669-003-2013</v>
      </c>
      <c r="AH538" s="13">
        <f>'номера продуктов'!AH538</f>
        <v>0</v>
      </c>
    </row>
    <row r="539" spans="1:34" s="16" customFormat="1" x14ac:dyDescent="0.2">
      <c r="A539" s="8">
        <f>'номера продуктов'!A541</f>
        <v>540</v>
      </c>
      <c r="B539" s="8">
        <f>'номера продуктов'!B541</f>
        <v>11</v>
      </c>
      <c r="C539" s="14" t="str">
        <f>'номера продуктов'!C541</f>
        <v>Крепкий алкоголь</v>
      </c>
      <c r="D539" s="14" t="str">
        <f>'номера продуктов'!D541</f>
        <v>Группа Ладога</v>
      </c>
      <c r="E539" s="8" t="str">
        <f>'номера продуктов'!E541</f>
        <v>В-30-4-500-Ладога</v>
      </c>
      <c r="F539" s="56">
        <f>'номера продуктов'!F541</f>
        <v>138050</v>
      </c>
      <c r="G539" s="8">
        <f>'номера продуктов'!G541</f>
        <v>11100540</v>
      </c>
      <c r="H539" s="8">
        <f>'номера продуктов'!H541</f>
        <v>500</v>
      </c>
      <c r="I539" s="14" t="str">
        <f>'номера продуктов'!I541</f>
        <v>500 мл Ладога</v>
      </c>
      <c r="J539" s="8">
        <f>'номера продуктов'!J541</f>
        <v>138050</v>
      </c>
      <c r="K539" s="14" t="str">
        <f>'номера продуктов'!K541</f>
        <v>В-30-4-500-Ладога</v>
      </c>
      <c r="L539" s="8" t="str">
        <f>'номера продуктов'!L541</f>
        <v>BB</v>
      </c>
      <c r="M539" s="8">
        <f>'номера продуктов'!M541</f>
        <v>10</v>
      </c>
      <c r="N539" s="8">
        <f>'номера продуктов'!N541</f>
        <v>445</v>
      </c>
      <c r="O539" s="8">
        <f>'номера продуктов'!O541</f>
        <v>1656</v>
      </c>
      <c r="P539" s="8" t="str">
        <f>'номера продуктов'!P541</f>
        <v>CTUP(i)6</v>
      </c>
      <c r="Q539" s="8">
        <f>'номера продуктов'!Q541</f>
        <v>6</v>
      </c>
      <c r="R539" s="11">
        <f>'номера продуктов'!R541</f>
        <v>1890</v>
      </c>
      <c r="S539" s="8">
        <f>'номера продуктов'!S541</f>
        <v>7</v>
      </c>
      <c r="T539" s="8">
        <f>'номера продуктов'!T541</f>
        <v>782</v>
      </c>
      <c r="U539" s="14">
        <f>'номера продуктов'!U541</f>
        <v>0</v>
      </c>
      <c r="V539" s="8">
        <f>'номера продуктов'!V541</f>
        <v>0</v>
      </c>
      <c r="W539" s="8">
        <f>'номера продуктов'!W541</f>
        <v>0</v>
      </c>
      <c r="X539" s="8">
        <f>'номера продуктов'!X541</f>
        <v>0</v>
      </c>
      <c r="Y539" s="8">
        <f>'номера продуктов'!Y541</f>
        <v>0</v>
      </c>
      <c r="Z539" s="8">
        <f>'номера продуктов'!Z541</f>
        <v>7</v>
      </c>
      <c r="AA539" s="8">
        <f>'номера продуктов'!AA541</f>
        <v>0</v>
      </c>
      <c r="AB539" s="8" t="str">
        <f>'номера продуктов'!AB541</f>
        <v>У2536</v>
      </c>
      <c r="AC539" s="8" t="str">
        <f>'номера продуктов'!AC541</f>
        <v>Бутылка стеклянная</v>
      </c>
      <c r="AD539" s="137">
        <f>'номера продуктов'!AD541</f>
        <v>42123</v>
      </c>
      <c r="AE539" s="8">
        <f>'номера продуктов'!AE541</f>
        <v>0</v>
      </c>
      <c r="AF539" s="8" t="str">
        <f>'номера продуктов'!AF541</f>
        <v>ГОСТ 32131-2013</v>
      </c>
      <c r="AG539" s="8" t="str">
        <f>'номера продуктов'!AG541</f>
        <v>СТО 05073669-003-2013</v>
      </c>
      <c r="AH539" s="13">
        <f>'номера продуктов'!AH539</f>
        <v>0</v>
      </c>
    </row>
    <row r="540" spans="1:34" s="16" customFormat="1" x14ac:dyDescent="0.2">
      <c r="A540" s="8">
        <f>'номера продуктов'!A542</f>
        <v>541</v>
      </c>
      <c r="B540" s="8">
        <f>'номера продуктов'!B542</f>
        <v>14</v>
      </c>
      <c r="C540" s="14" t="str">
        <f>'номера продуктов'!C542</f>
        <v>Пиво</v>
      </c>
      <c r="D540" s="14" t="str">
        <f>'номера продуктов'!D542</f>
        <v>ИнБев</v>
      </c>
      <c r="E540" s="8" t="str">
        <f>'номера продуктов'!E542</f>
        <v>ВКП-4-500-Тринити</v>
      </c>
      <c r="F540" s="56">
        <f>'номера продуктов'!F542</f>
        <v>125750</v>
      </c>
      <c r="G540" s="8">
        <f>'номера продуктов'!G542</f>
        <v>14200541</v>
      </c>
      <c r="H540" s="8">
        <f>'номера продуктов'!H542</f>
        <v>500</v>
      </c>
      <c r="I540" s="14" t="str">
        <f>'номера продуктов'!I542</f>
        <v>500 мл Тринити с гравировкой</v>
      </c>
      <c r="J540" s="8">
        <f>'номера продуктов'!J542</f>
        <v>125750</v>
      </c>
      <c r="K540" s="14" t="str">
        <f>'номера продуктов'!K542</f>
        <v>ВКП-4-500-Тринити</v>
      </c>
      <c r="L540" s="8" t="str">
        <f>'номера продуктов'!L542</f>
        <v>NNPB</v>
      </c>
      <c r="M540" s="8">
        <f>'номера продуктов'!M542</f>
        <v>20</v>
      </c>
      <c r="N540" s="8">
        <f>'номера продуктов'!N542</f>
        <v>275</v>
      </c>
      <c r="O540" s="8">
        <f>'номера продуктов'!O542</f>
        <v>1904</v>
      </c>
      <c r="P540" s="8" t="str">
        <f>'номера продуктов'!P542</f>
        <v>PLPL(i)7S5</v>
      </c>
      <c r="Q540" s="8">
        <f>'номера продуктов'!Q542</f>
        <v>7</v>
      </c>
      <c r="R540" s="11">
        <f>'номера продуктов'!R542</f>
        <v>2050</v>
      </c>
      <c r="S540" s="8">
        <f>'номера продуктов'!S542</f>
        <v>8</v>
      </c>
      <c r="T540" s="8">
        <f>'номера продуктов'!T542</f>
        <v>559</v>
      </c>
      <c r="U540" s="14" t="str">
        <f>'номера продуктов'!U542</f>
        <v>стрепповка 5 лент</v>
      </c>
      <c r="V540" s="8">
        <f>'номера продуктов'!V542</f>
        <v>0</v>
      </c>
      <c r="W540" s="8">
        <f>'номера продуктов'!W542</f>
        <v>0</v>
      </c>
      <c r="X540" s="8">
        <f>'номера продуктов'!X542</f>
        <v>0</v>
      </c>
      <c r="Y540" s="8">
        <f>'номера продуктов'!Y542</f>
        <v>8</v>
      </c>
      <c r="Z540" s="8">
        <f>'номера продуктов'!Z542</f>
        <v>0</v>
      </c>
      <c r="AA540" s="8">
        <f>'номера продуктов'!AA542</f>
        <v>0</v>
      </c>
      <c r="AB540" s="8" t="str">
        <f>'номера продуктов'!AB542</f>
        <v>У2537</v>
      </c>
      <c r="AC540" s="8" t="str">
        <f>'номера продуктов'!AC542</f>
        <v>Бутылка стеклянная</v>
      </c>
      <c r="AD540" s="137">
        <f>'номера продуктов'!AD542</f>
        <v>42124</v>
      </c>
      <c r="AE540" s="8">
        <f>'номера продуктов'!AE542</f>
        <v>0</v>
      </c>
      <c r="AF540" s="8" t="str">
        <f>'номера продуктов'!AF542</f>
        <v>ГОСТ 32131-2013</v>
      </c>
      <c r="AG540" s="8" t="str">
        <f>'номера продуктов'!AG542</f>
        <v>СТО 99982965-001-2008 с изменениями №1,2,3,4,5,6 от июля 2014г.</v>
      </c>
      <c r="AH540" s="13" t="str">
        <f>'номера продуктов'!AH540</f>
        <v>Бутылки стеклянные для крови, трансфузионных и инфузионных препаратов</v>
      </c>
    </row>
    <row r="541" spans="1:34" s="16" customFormat="1" x14ac:dyDescent="0.2">
      <c r="A541" s="8">
        <f>'номера продуктов'!A543</f>
        <v>542</v>
      </c>
      <c r="B541" s="8">
        <f>'номера продуктов'!B543</f>
        <v>14</v>
      </c>
      <c r="C541" s="14" t="str">
        <f>'номера продуктов'!C543</f>
        <v>Пиво</v>
      </c>
      <c r="D541" s="14" t="str">
        <f>'номера продуктов'!D543</f>
        <v>Стандартный продукт</v>
      </c>
      <c r="E541" s="8" t="str">
        <f>'номера продуктов'!E543</f>
        <v>ВКП-1-500-NRW (B&amp;B)</v>
      </c>
      <c r="F541" s="56">
        <f>'номера продуктов'!F543</f>
        <v>134750</v>
      </c>
      <c r="G541" s="8">
        <f>'номера продуктов'!G543</f>
        <v>14300542</v>
      </c>
      <c r="H541" s="8">
        <f>'номера продуктов'!H543</f>
        <v>500</v>
      </c>
      <c r="I541" s="14" t="str">
        <f>'номера продуктов'!I543</f>
        <v>500 мл NRW twist</v>
      </c>
      <c r="J541" s="8">
        <f>'номера продуктов'!J543</f>
        <v>134750</v>
      </c>
      <c r="K541" s="14" t="str">
        <f>'номера продуктов'!K543</f>
        <v>ВКП-1-500-NRW (B&amp;B)</v>
      </c>
      <c r="L541" s="8" t="str">
        <f>'номера продуктов'!L543</f>
        <v>BB</v>
      </c>
      <c r="M541" s="8">
        <f>'номера продуктов'!M543</f>
        <v>30</v>
      </c>
      <c r="N541" s="8">
        <f>'номера продуктов'!N543</f>
        <v>330</v>
      </c>
      <c r="O541" s="8">
        <f>'номера продуктов'!O543</f>
        <v>2312</v>
      </c>
      <c r="P541" s="8" t="str">
        <f>'номера продуктов'!P543</f>
        <v>CTIN(i)8S2</v>
      </c>
      <c r="Q541" s="8">
        <f>'номера продуктов'!Q543</f>
        <v>8</v>
      </c>
      <c r="R541" s="11">
        <f>'номера продуктов'!R543</f>
        <v>2290</v>
      </c>
      <c r="S541" s="8" t="str">
        <f>'номера продуктов'!S543</f>
        <v>8+1</v>
      </c>
      <c r="T541" s="8">
        <f>'номера продуктов'!T543</f>
        <v>798</v>
      </c>
      <c r="U541" s="14" t="str">
        <f>'номера продуктов'!U543</f>
        <v>стрепповка</v>
      </c>
      <c r="V541" s="8">
        <f>'номера продуктов'!V543</f>
        <v>0</v>
      </c>
      <c r="W541" s="8">
        <f>'номера продуктов'!W543</f>
        <v>0</v>
      </c>
      <c r="X541" s="8">
        <f>'номера продуктов'!X543</f>
        <v>0</v>
      </c>
      <c r="Y541" s="8">
        <f>'номера продуктов'!Y543</f>
        <v>0</v>
      </c>
      <c r="Z541" s="8">
        <f>'номера продуктов'!Z543</f>
        <v>8</v>
      </c>
      <c r="AA541" s="8">
        <f>'номера продуктов'!AA543</f>
        <v>1</v>
      </c>
      <c r="AB541" s="8" t="str">
        <f>'номера продуктов'!AB543</f>
        <v>У2538</v>
      </c>
      <c r="AC541" s="8" t="str">
        <f>'номера продуктов'!AC543</f>
        <v>Бутылка стеклянная</v>
      </c>
      <c r="AD541" s="137">
        <f>'номера продуктов'!AD543</f>
        <v>42129</v>
      </c>
      <c r="AE541" s="8">
        <f>'номера продуктов'!AE543</f>
        <v>0</v>
      </c>
      <c r="AF541" s="8" t="str">
        <f>'номера продуктов'!AF543</f>
        <v>ГОСТ 32131-2013</v>
      </c>
      <c r="AG541" s="8" t="str">
        <f>'номера продуктов'!AG543</f>
        <v>СТО 99982965-001-2008 с изменениями №1,2,3,4,5,6 от июля 2014г.</v>
      </c>
      <c r="AH541" s="13">
        <f>'номера продуктов'!AH541</f>
        <v>0</v>
      </c>
    </row>
    <row r="542" spans="1:34" s="16" customFormat="1" x14ac:dyDescent="0.2">
      <c r="A542" s="8">
        <f>'номера продуктов'!A544</f>
        <v>543</v>
      </c>
      <c r="B542" s="8">
        <f>'номера продуктов'!B544</f>
        <v>11</v>
      </c>
      <c r="C542" s="14" t="str">
        <f>'номера продуктов'!C544</f>
        <v>Крепкий алкоголь</v>
      </c>
      <c r="D542" s="14" t="str">
        <f>'номера продуктов'!D544</f>
        <v>ПромМаркет</v>
      </c>
      <c r="E542" s="8" t="str">
        <f>'номера продуктов'!E544</f>
        <v>В-28-2-250-Праздничный</v>
      </c>
      <c r="F542" s="56">
        <f>'номера продуктов'!F544</f>
        <v>138125</v>
      </c>
      <c r="G542" s="8">
        <f>'номера продуктов'!G544</f>
        <v>11100543</v>
      </c>
      <c r="H542" s="8">
        <f>'номера продуктов'!H544</f>
        <v>250</v>
      </c>
      <c r="I542" s="14" t="str">
        <f>'номера продуктов'!I544</f>
        <v>250 мл Праздничный</v>
      </c>
      <c r="J542" s="8">
        <f>'номера продуктов'!J544</f>
        <v>138125</v>
      </c>
      <c r="K542" s="14" t="str">
        <f>'номера продуктов'!K544</f>
        <v>В-28-2-250-Праздничный</v>
      </c>
      <c r="L542" s="8" t="str">
        <f>'номера продуктов'!L544</f>
        <v>BB</v>
      </c>
      <c r="M542" s="8">
        <f>'номера продуктов'!M544</f>
        <v>10</v>
      </c>
      <c r="N542" s="8">
        <f>'номера продуктов'!N544</f>
        <v>245</v>
      </c>
      <c r="O542" s="8">
        <f>'номера продуктов'!O544</f>
        <v>3072</v>
      </c>
      <c r="P542" s="8" t="str">
        <f>'номера продуктов'!P544</f>
        <v>CTUP(i)8</v>
      </c>
      <c r="Q542" s="8">
        <f>'номера продуктов'!Q544</f>
        <v>8</v>
      </c>
      <c r="R542" s="11">
        <f>'номера продуктов'!R544</f>
        <v>1700</v>
      </c>
      <c r="S542" s="8">
        <f>'номера продуктов'!S544</f>
        <v>9</v>
      </c>
      <c r="T542" s="8">
        <f>'номера продуктов'!T544</f>
        <v>795</v>
      </c>
      <c r="U542" s="14">
        <f>'номера продуктов'!U544</f>
        <v>0</v>
      </c>
      <c r="V542" s="8">
        <f>'номера продуктов'!V544</f>
        <v>0</v>
      </c>
      <c r="W542" s="8">
        <f>'номера продуктов'!W544</f>
        <v>0</v>
      </c>
      <c r="X542" s="8">
        <f>'номера продуктов'!X544</f>
        <v>0</v>
      </c>
      <c r="Y542" s="8">
        <f>'номера продуктов'!Y544</f>
        <v>0</v>
      </c>
      <c r="Z542" s="8">
        <f>'номера продуктов'!Z544</f>
        <v>9</v>
      </c>
      <c r="AA542" s="8">
        <f>'номера продуктов'!AA544</f>
        <v>0</v>
      </c>
      <c r="AB542" s="8" t="str">
        <f>'номера продуктов'!AB544</f>
        <v>У2539</v>
      </c>
      <c r="AC542" s="8" t="str">
        <f>'номера продуктов'!AC544</f>
        <v>Бутылка стеклянная</v>
      </c>
      <c r="AD542" s="137">
        <f>'номера продуктов'!AD544</f>
        <v>42131</v>
      </c>
      <c r="AE542" s="8">
        <f>'номера продуктов'!AE544</f>
        <v>0</v>
      </c>
      <c r="AF542" s="8" t="str">
        <f>'номера продуктов'!AF544</f>
        <v>ГОСТ 32131-2013</v>
      </c>
      <c r="AG542" s="8" t="str">
        <f>'номера продуктов'!AG544</f>
        <v>СТО 05073669-003-2013</v>
      </c>
      <c r="AH542" s="13">
        <f>'номера продуктов'!AH542</f>
        <v>0</v>
      </c>
    </row>
    <row r="543" spans="1:34" s="16" customFormat="1" x14ac:dyDescent="0.2">
      <c r="A543" s="8">
        <f>'номера продуктов'!A545</f>
        <v>544</v>
      </c>
      <c r="B543" s="8">
        <f>'номера продуктов'!B545</f>
        <v>43</v>
      </c>
      <c r="C543" s="14" t="str">
        <f>'номера продуктов'!C545</f>
        <v>Бутылки для капельниц</v>
      </c>
      <c r="D543" s="14" t="str">
        <f>'номера продуктов'!D545</f>
        <v>Фармацевтическое стекло</v>
      </c>
      <c r="E543" s="8" t="str">
        <f>'номера продуктов'!E545</f>
        <v>II-250-2-МТО ГОСТ 10782-85</v>
      </c>
      <c r="F543" s="56">
        <f>'номера продуктов'!F545</f>
        <v>400325</v>
      </c>
      <c r="G543" s="8">
        <f>'номера продуктов'!G545</f>
        <v>43100544</v>
      </c>
      <c r="H543" s="8">
        <f>'номера продуктов'!H545</f>
        <v>250</v>
      </c>
      <c r="I543" s="14" t="str">
        <f>'номера продуктов'!I545</f>
        <v>250 мл МТО</v>
      </c>
      <c r="J543" s="8">
        <f>'номера продуктов'!J545</f>
        <v>0</v>
      </c>
      <c r="K543" s="14" t="str">
        <f>'номера продуктов'!K545</f>
        <v>II-250-2-МТО ГОСТ 10782-85</v>
      </c>
      <c r="L543" s="8" t="str">
        <f>'номера продуктов'!L545</f>
        <v>BB</v>
      </c>
      <c r="M543" s="8">
        <f>'номера продуктов'!M545</f>
        <v>10</v>
      </c>
      <c r="N543" s="8">
        <f>'номера продуктов'!N545</f>
        <v>202</v>
      </c>
      <c r="O543" s="8">
        <f>'номера продуктов'!O545</f>
        <v>3465</v>
      </c>
      <c r="P543" s="8" t="str">
        <f>'номера продуктов'!P545</f>
        <v>CTCLBR(i)11</v>
      </c>
      <c r="Q543" s="8">
        <f>'номера продуктов'!Q545</f>
        <v>11</v>
      </c>
      <c r="R543" s="11">
        <f>'номера продуктов'!R545</f>
        <v>1958</v>
      </c>
      <c r="S543" s="8" t="str">
        <f>'номера продуктов'!S545</f>
        <v>3+1</v>
      </c>
      <c r="T543" s="8">
        <f>'номера продуктов'!T545</f>
        <v>741</v>
      </c>
      <c r="U543" s="14">
        <f>'номера продуктов'!U545</f>
        <v>0</v>
      </c>
      <c r="V543" s="8">
        <f>'номера продуктов'!V545</f>
        <v>0</v>
      </c>
      <c r="W543" s="8">
        <f>'номера продуктов'!W545</f>
        <v>0</v>
      </c>
      <c r="X543" s="8">
        <f>'номера продуктов'!X545</f>
        <v>0</v>
      </c>
      <c r="Y543" s="8">
        <f>'номера продуктов'!Y545</f>
        <v>0</v>
      </c>
      <c r="Z543" s="8">
        <f>'номера продуктов'!Z545</f>
        <v>1</v>
      </c>
      <c r="AA543" s="8">
        <f>'номера продуктов'!AA545</f>
        <v>11</v>
      </c>
      <c r="AB543" s="8" t="str">
        <f>'номера продуктов'!AB545</f>
        <v>У2540</v>
      </c>
      <c r="AC543" s="8" t="str">
        <f>'номера продуктов'!AC545</f>
        <v>Бутылка стеклянная</v>
      </c>
      <c r="AD543" s="137">
        <f>'номера продуктов'!AD545</f>
        <v>42131</v>
      </c>
      <c r="AE543" s="8">
        <f>'номера продуктов'!AE545</f>
        <v>0</v>
      </c>
      <c r="AF543" s="8" t="str">
        <f>'номера продуктов'!AF545</f>
        <v>ГОСТ 10782-85</v>
      </c>
      <c r="AG543" s="8" t="str">
        <f>'номера продуктов'!AG545</f>
        <v xml:space="preserve">ТР 99982965-002-2015 </v>
      </c>
      <c r="AH543" s="13">
        <f>'номера продуктов'!AH543</f>
        <v>0</v>
      </c>
    </row>
    <row r="544" spans="1:34" s="16" customFormat="1" x14ac:dyDescent="0.2">
      <c r="A544" s="8">
        <f>'номера продуктов'!A546</f>
        <v>545</v>
      </c>
      <c r="B544" s="8">
        <f>'номера продуктов'!B546</f>
        <v>14</v>
      </c>
      <c r="C544" s="14" t="str">
        <f>'номера продуктов'!C546</f>
        <v>Пиво</v>
      </c>
      <c r="D544" s="14" t="str">
        <f>'номера продуктов'!D546</f>
        <v>РПК Хмелёфф</v>
      </c>
      <c r="E544" s="8" t="str">
        <f>'номера продуктов'!E546</f>
        <v>КПНв-500-Хмелёфф</v>
      </c>
      <c r="F544" s="56">
        <f>'номера продуктов'!F546</f>
        <v>138250</v>
      </c>
      <c r="G544" s="8">
        <f>'номера продуктов'!G546</f>
        <v>14300545</v>
      </c>
      <c r="H544" s="8">
        <f>'номера продуктов'!H546</f>
        <v>500</v>
      </c>
      <c r="I544" s="14" t="str">
        <f>'номера продуктов'!I546</f>
        <v>500 мл Хмелёфф</v>
      </c>
      <c r="J544" s="8">
        <f>'номера продуктов'!J546</f>
        <v>138250</v>
      </c>
      <c r="K544" s="14" t="str">
        <f>'номера продуктов'!K546</f>
        <v>КПНв-500-Хмелёфф</v>
      </c>
      <c r="L544" s="8" t="str">
        <f>'номера продуктов'!L546</f>
        <v>NNPB</v>
      </c>
      <c r="M544" s="8">
        <f>'номера продуктов'!M546</f>
        <v>30</v>
      </c>
      <c r="N544" s="8">
        <f>'номера продуктов'!N546</f>
        <v>275</v>
      </c>
      <c r="O544" s="8">
        <f>'номера продуктов'!O546</f>
        <v>2240</v>
      </c>
      <c r="P544" s="8" t="str">
        <f>'номера продуктов'!P546</f>
        <v>CTIN(i)8</v>
      </c>
      <c r="Q544" s="8">
        <f>'номера продуктов'!Q546</f>
        <v>8</v>
      </c>
      <c r="R544" s="11">
        <f>'номера продуктов'!R546</f>
        <v>2122</v>
      </c>
      <c r="S544" s="8" t="str">
        <f>'номера продуктов'!S546</f>
        <v>8+1</v>
      </c>
      <c r="T544" s="8">
        <f>'номера продуктов'!T546</f>
        <v>651</v>
      </c>
      <c r="U544" s="14">
        <f>'номера продуктов'!U546</f>
        <v>0</v>
      </c>
      <c r="V544" s="8">
        <f>'номера продуктов'!V546</f>
        <v>0</v>
      </c>
      <c r="W544" s="8">
        <f>'номера продуктов'!W546</f>
        <v>0</v>
      </c>
      <c r="X544" s="8">
        <f>'номера продуктов'!X546</f>
        <v>0</v>
      </c>
      <c r="Y544" s="8">
        <f>'номера продуктов'!Y546</f>
        <v>0</v>
      </c>
      <c r="Z544" s="8">
        <f>'номера продуктов'!Z546</f>
        <v>8</v>
      </c>
      <c r="AA544" s="8">
        <f>'номера продуктов'!AA546</f>
        <v>1</v>
      </c>
      <c r="AB544" s="8" t="str">
        <f>'номера продуктов'!AB546</f>
        <v>У2541</v>
      </c>
      <c r="AC544" s="8" t="str">
        <f>'номера продуктов'!AC546</f>
        <v>Бутылка стеклянная</v>
      </c>
      <c r="AD544" s="137">
        <f>'номера продуктов'!AD546</f>
        <v>42142</v>
      </c>
      <c r="AE544" s="8">
        <f>'номера продуктов'!AE546</f>
        <v>0</v>
      </c>
      <c r="AF544" s="8" t="str">
        <f>'номера продуктов'!AF546</f>
        <v>ГОСТ 32131-2013</v>
      </c>
      <c r="AG544" s="8" t="str">
        <f>'номера продуктов'!AG546</f>
        <v>СТО 99982965-001-2008 с изменениями №1,2,3,4,5,6 от июля 2014г.</v>
      </c>
      <c r="AH544" s="13">
        <f>'номера продуктов'!AH544</f>
        <v>0</v>
      </c>
    </row>
    <row r="545" spans="1:34" s="16" customFormat="1" x14ac:dyDescent="0.2">
      <c r="A545" s="8">
        <f>'номера продуктов'!A547</f>
        <v>546</v>
      </c>
      <c r="B545" s="8">
        <f>'номера продуктов'!B547</f>
        <v>14</v>
      </c>
      <c r="C545" s="14" t="str">
        <f>'номера продуктов'!C547</f>
        <v>Пиво</v>
      </c>
      <c r="D545" s="14" t="str">
        <f>'номера продуктов'!D547</f>
        <v>РПК Хмелёфф</v>
      </c>
      <c r="E545" s="8" t="str">
        <f>'номера продуктов'!E547</f>
        <v>КПНв-500-Хмелёфф</v>
      </c>
      <c r="F545" s="56">
        <f>'номера продуктов'!F547</f>
        <v>138250</v>
      </c>
      <c r="G545" s="8">
        <f>'номера продуктов'!G547</f>
        <v>14300546</v>
      </c>
      <c r="H545" s="8">
        <f>'номера продуктов'!H547</f>
        <v>500</v>
      </c>
      <c r="I545" s="14" t="str">
        <f>'номера продуктов'!I547</f>
        <v>500 мл Хмелёфф</v>
      </c>
      <c r="J545" s="8">
        <f>'номера продуктов'!J547</f>
        <v>138250</v>
      </c>
      <c r="K545" s="14" t="str">
        <f>'номера продуктов'!K547</f>
        <v>КПНв-500-Хмелёфф</v>
      </c>
      <c r="L545" s="8" t="str">
        <f>'номера продуктов'!L547</f>
        <v>NNPB</v>
      </c>
      <c r="M545" s="8">
        <f>'номера продуктов'!M547</f>
        <v>30</v>
      </c>
      <c r="N545" s="8">
        <f>'номера продуктов'!N547</f>
        <v>275</v>
      </c>
      <c r="O545" s="8">
        <f>'номера продуктов'!O547</f>
        <v>2240</v>
      </c>
      <c r="P545" s="8" t="str">
        <f>'номера продуктов'!P547</f>
        <v>PTPL(i)8</v>
      </c>
      <c r="Q545" s="8">
        <f>'номера продуктов'!Q547</f>
        <v>8</v>
      </c>
      <c r="R545" s="11">
        <f>'номера продуктов'!R547</f>
        <v>2122</v>
      </c>
      <c r="S545" s="8" t="str">
        <f>'номера продуктов'!S547</f>
        <v>8+1</v>
      </c>
      <c r="T545" s="8">
        <f>'номера продуктов'!T547</f>
        <v>651</v>
      </c>
      <c r="U545" s="14">
        <f>'номера продуктов'!U547</f>
        <v>0</v>
      </c>
      <c r="V545" s="8">
        <f>'номера продуктов'!V547</f>
        <v>0</v>
      </c>
      <c r="W545" s="8">
        <f>'номера продуктов'!W547</f>
        <v>0</v>
      </c>
      <c r="X545" s="8">
        <f>'номера продуктов'!X547</f>
        <v>1</v>
      </c>
      <c r="Y545" s="8">
        <f>'номера продуктов'!Y547</f>
        <v>8</v>
      </c>
      <c r="Z545" s="8">
        <f>'номера продуктов'!Z547</f>
        <v>0</v>
      </c>
      <c r="AA545" s="8">
        <f>'номера продуктов'!AA547</f>
        <v>0</v>
      </c>
      <c r="AB545" s="8" t="str">
        <f>'номера продуктов'!AB547</f>
        <v>У2542</v>
      </c>
      <c r="AC545" s="8" t="str">
        <f>'номера продуктов'!AC547</f>
        <v>Бутылка стеклянная</v>
      </c>
      <c r="AD545" s="137">
        <f>'номера продуктов'!AD547</f>
        <v>42142</v>
      </c>
      <c r="AE545" s="8">
        <f>'номера продуктов'!AE547</f>
        <v>0</v>
      </c>
      <c r="AF545" s="8" t="str">
        <f>'номера продуктов'!AF547</f>
        <v>ГОСТ 32131-2013</v>
      </c>
      <c r="AG545" s="8" t="str">
        <f>'номера продуктов'!AG547</f>
        <v>СТО 99982965-001-2008 с изменениями №1,2,3,4,5,6 от июля 2014г.</v>
      </c>
      <c r="AH545" s="13" t="str">
        <f>'номера продуктов'!AH545</f>
        <v>Бутылки стеклянные для крови, трансфузионных и инфузионных препаратов</v>
      </c>
    </row>
    <row r="546" spans="1:34" s="16" customFormat="1" x14ac:dyDescent="0.2">
      <c r="A546" s="8">
        <f>'номера продуктов'!A548</f>
        <v>547</v>
      </c>
      <c r="B546" s="8">
        <f>'номера продуктов'!B548</f>
        <v>21</v>
      </c>
      <c r="C546" s="14" t="str">
        <f>'номера продуктов'!C548</f>
        <v>Б/а напитки</v>
      </c>
      <c r="D546" s="14" t="str">
        <f>'номера продуктов'!D548</f>
        <v>Актастан</v>
      </c>
      <c r="E546" s="8" t="str">
        <f>'номера продуктов'!E548</f>
        <v>ВКПн2-250-Терминатор</v>
      </c>
      <c r="F546" s="56">
        <f>'номера продуктов'!F548</f>
        <v>201525</v>
      </c>
      <c r="G546" s="8">
        <f>'номера продуктов'!G548</f>
        <v>21300547</v>
      </c>
      <c r="H546" s="8">
        <f>'номера продуктов'!H548</f>
        <v>250</v>
      </c>
      <c r="I546" s="14" t="str">
        <f>'номера продуктов'!I548</f>
        <v>250 мл Терминатор</v>
      </c>
      <c r="J546" s="8">
        <f>'номера продуктов'!J548</f>
        <v>201525</v>
      </c>
      <c r="K546" s="14" t="str">
        <f>'номера продуктов'!K548</f>
        <v>ВКПн2-250-Терминатор</v>
      </c>
      <c r="L546" s="8" t="str">
        <f>'номера продуктов'!L548</f>
        <v>BB</v>
      </c>
      <c r="M546" s="8">
        <f>'номера продуктов'!M548</f>
        <v>30</v>
      </c>
      <c r="N546" s="8">
        <f>'номера продуктов'!N548</f>
        <v>230</v>
      </c>
      <c r="O546" s="8">
        <f>'номера продуктов'!O548</f>
        <v>3339</v>
      </c>
      <c r="P546" s="8" t="str">
        <f>'номера продуктов'!P548</f>
        <v>CTIN(i)9</v>
      </c>
      <c r="Q546" s="8">
        <f>'номера продуктов'!Q548</f>
        <v>9</v>
      </c>
      <c r="R546" s="11">
        <f>'номера продуктов'!R548</f>
        <v>1801</v>
      </c>
      <c r="S546" s="8" t="str">
        <f>'номера продуктов'!S548</f>
        <v>9+1</v>
      </c>
      <c r="T546" s="8">
        <f>'номера продуктов'!T548</f>
        <v>806</v>
      </c>
      <c r="U546" s="14">
        <f>'номера продуктов'!U548</f>
        <v>0</v>
      </c>
      <c r="V546" s="8">
        <f>'номера продуктов'!V548</f>
        <v>0</v>
      </c>
      <c r="W546" s="8">
        <f>'номера продуктов'!W548</f>
        <v>0</v>
      </c>
      <c r="X546" s="8">
        <f>'номера продуктов'!X548</f>
        <v>0</v>
      </c>
      <c r="Y546" s="8">
        <f>'номера продуктов'!Y548</f>
        <v>0</v>
      </c>
      <c r="Z546" s="8">
        <f>'номера продуктов'!Z548</f>
        <v>9</v>
      </c>
      <c r="AA546" s="8">
        <f>'номера продуктов'!AA548</f>
        <v>1</v>
      </c>
      <c r="AB546" s="8" t="str">
        <f>'номера продуктов'!AB548</f>
        <v>У2543</v>
      </c>
      <c r="AC546" s="8" t="str">
        <f>'номера продуктов'!AC548</f>
        <v>Бутылка стеклянная</v>
      </c>
      <c r="AD546" s="137">
        <f>'номера продуктов'!AD548</f>
        <v>42146</v>
      </c>
      <c r="AE546" s="8">
        <f>'номера продуктов'!AE548</f>
        <v>0</v>
      </c>
      <c r="AF546" s="8" t="str">
        <f>'номера продуктов'!AF548</f>
        <v>ГОСТ 32131-2013</v>
      </c>
      <c r="AG546" s="8" t="str">
        <f>'номера продуктов'!AG548</f>
        <v>СТО 99982965-001-2008 с изменениями №1,2,3,4,5,6 от июля 2014г.</v>
      </c>
      <c r="AH546" s="13">
        <f>'номера продуктов'!AH546</f>
        <v>0</v>
      </c>
    </row>
    <row r="547" spans="1:34" s="16" customFormat="1" x14ac:dyDescent="0.2">
      <c r="A547" s="8">
        <f>'номера продуктов'!A549</f>
        <v>548</v>
      </c>
      <c r="B547" s="8">
        <f>'номера продуктов'!B549</f>
        <v>43</v>
      </c>
      <c r="C547" s="14" t="str">
        <f>'номера продуктов'!C549</f>
        <v>Бутылки для капельниц</v>
      </c>
      <c r="D547" s="14" t="str">
        <f>'номера продуктов'!D549</f>
        <v>Фармацевтическое стекло</v>
      </c>
      <c r="E547" s="8" t="str">
        <f>'номера продуктов'!E549</f>
        <v>II-250-2-МТО ГОСТ 10782-85</v>
      </c>
      <c r="F547" s="56">
        <f>'номера продуктов'!F549</f>
        <v>400325</v>
      </c>
      <c r="G547" s="8">
        <f>'номера продуктов'!G549</f>
        <v>43100548</v>
      </c>
      <c r="H547" s="8">
        <f>'номера продуктов'!H549</f>
        <v>250</v>
      </c>
      <c r="I547" s="14" t="str">
        <f>'номера продуктов'!I549</f>
        <v>250 мл МТО</v>
      </c>
      <c r="J547" s="8">
        <f>'номера продуктов'!J549</f>
        <v>0</v>
      </c>
      <c r="K547" s="14" t="str">
        <f>'номера продуктов'!K549</f>
        <v>II-250-2-МТО ГОСТ 10782-85</v>
      </c>
      <c r="L547" s="8" t="str">
        <f>'номера продуктов'!L549</f>
        <v>BB</v>
      </c>
      <c r="M547" s="8">
        <f>'номера продуктов'!M549</f>
        <v>10</v>
      </c>
      <c r="N547" s="8">
        <f>'номера продуктов'!N549</f>
        <v>202</v>
      </c>
      <c r="O547" s="8">
        <f>'номера продуктов'!O549</f>
        <v>3420</v>
      </c>
      <c r="P547" s="8" t="str">
        <f>'номера продуктов'!P549</f>
        <v>CTUP(i)9</v>
      </c>
      <c r="Q547" s="8">
        <f>'номера продуктов'!Q549</f>
        <v>9</v>
      </c>
      <c r="R547" s="11">
        <f>'номера продуктов'!R549</f>
        <v>1630</v>
      </c>
      <c r="S547" s="8">
        <f>'номера продуктов'!S549</f>
        <v>10</v>
      </c>
      <c r="T547" s="8">
        <f>'номера продуктов'!T549</f>
        <v>729</v>
      </c>
      <c r="U547" s="14">
        <f>'номера продуктов'!U549</f>
        <v>0</v>
      </c>
      <c r="V547" s="8">
        <f>'номера продуктов'!V549</f>
        <v>0</v>
      </c>
      <c r="W547" s="8">
        <f>'номера продуктов'!W549</f>
        <v>0</v>
      </c>
      <c r="X547" s="8">
        <f>'номера продуктов'!X549</f>
        <v>0</v>
      </c>
      <c r="Y547" s="8">
        <f>'номера продуктов'!Y549</f>
        <v>0</v>
      </c>
      <c r="Z547" s="8">
        <f>'номера продуктов'!Z549</f>
        <v>10</v>
      </c>
      <c r="AA547" s="8">
        <f>'номера продуктов'!AA549</f>
        <v>0</v>
      </c>
      <c r="AB547" s="8" t="str">
        <f>'номера продуктов'!AB549</f>
        <v>У2544</v>
      </c>
      <c r="AC547" s="8" t="str">
        <f>'номера продуктов'!AC549</f>
        <v>Бутылка стеклянная</v>
      </c>
      <c r="AD547" s="137">
        <f>'номера продуктов'!AD549</f>
        <v>42116</v>
      </c>
      <c r="AE547" s="8">
        <f>'номера продуктов'!AE549</f>
        <v>0</v>
      </c>
      <c r="AF547" s="8" t="str">
        <f>'номера продуктов'!AF549</f>
        <v>ГОСТ 10782-85</v>
      </c>
      <c r="AG547" s="8" t="str">
        <f>'номера продуктов'!AG549</f>
        <v xml:space="preserve">ТР 99982965-002-2015 </v>
      </c>
      <c r="AH547" s="13">
        <f>'номера продуктов'!AH547</f>
        <v>0</v>
      </c>
    </row>
    <row r="548" spans="1:34" s="16" customFormat="1" x14ac:dyDescent="0.2">
      <c r="A548" s="8">
        <f>'номера продуктов'!A550</f>
        <v>549</v>
      </c>
      <c r="B548" s="8">
        <f>'номера продуктов'!B550</f>
        <v>43</v>
      </c>
      <c r="C548" s="14" t="str">
        <f>'номера продуктов'!C550</f>
        <v>Бутылки для капельниц</v>
      </c>
      <c r="D548" s="14" t="str">
        <f>'номера продуктов'!D550</f>
        <v>Биохимик</v>
      </c>
      <c r="E548" s="8" t="str">
        <f>'номера продуктов'!E550</f>
        <v xml:space="preserve">II-250-2-МТО ГОСТ 10782-85 </v>
      </c>
      <c r="F548" s="56">
        <f>'номера продуктов'!F550</f>
        <v>400425</v>
      </c>
      <c r="G548" s="8">
        <f>'номера продуктов'!G550</f>
        <v>43100549</v>
      </c>
      <c r="H548" s="8">
        <f>'номера продуктов'!H550</f>
        <v>250</v>
      </c>
      <c r="I548" s="14" t="str">
        <f>'номера продуктов'!I550</f>
        <v>250 мл МТО</v>
      </c>
      <c r="J548" s="8">
        <f>'номера продуктов'!J550</f>
        <v>0</v>
      </c>
      <c r="K548" s="14" t="str">
        <f>'номера продуктов'!K550</f>
        <v xml:space="preserve">II-250-2-МТО ГОСТ 10782-85 </v>
      </c>
      <c r="L548" s="8" t="str">
        <f>'номера продуктов'!L550</f>
        <v>BB</v>
      </c>
      <c r="M548" s="8">
        <f>'номера продуктов'!M550</f>
        <v>10</v>
      </c>
      <c r="N548" s="8">
        <f>'номера продуктов'!N550</f>
        <v>200</v>
      </c>
      <c r="O548" s="8">
        <f>'номера продуктов'!O550</f>
        <v>3672</v>
      </c>
      <c r="P548" s="8" t="str">
        <f>'номера продуктов'!P550</f>
        <v>CTUP(i)9</v>
      </c>
      <c r="Q548" s="8">
        <f>'номера продуктов'!Q550</f>
        <v>9</v>
      </c>
      <c r="R548" s="11">
        <f>'номера продуктов'!R550</f>
        <v>1580</v>
      </c>
      <c r="S548" s="8">
        <f>'номера продуктов'!S550</f>
        <v>10</v>
      </c>
      <c r="T548" s="8">
        <f>'номера продуктов'!T550</f>
        <v>786</v>
      </c>
      <c r="U548" s="14">
        <f>'номера продуктов'!U550</f>
        <v>0</v>
      </c>
      <c r="V548" s="8">
        <f>'номера продуктов'!V550</f>
        <v>0</v>
      </c>
      <c r="W548" s="8">
        <f>'номера продуктов'!W550</f>
        <v>0</v>
      </c>
      <c r="X548" s="8">
        <f>'номера продуктов'!X550</f>
        <v>0</v>
      </c>
      <c r="Y548" s="8">
        <f>'номера продуктов'!Y550</f>
        <v>0</v>
      </c>
      <c r="Z548" s="8">
        <f>'номера продуктов'!Z550</f>
        <v>10</v>
      </c>
      <c r="AA548" s="8">
        <f>'номера продуктов'!AA550</f>
        <v>0</v>
      </c>
      <c r="AB548" s="8" t="str">
        <f>'номера продуктов'!AB550</f>
        <v>У2545</v>
      </c>
      <c r="AC548" s="8" t="str">
        <f>'номера продуктов'!AC550</f>
        <v>Бутылка стеклянная</v>
      </c>
      <c r="AD548" s="137">
        <f>'номера продуктов'!AD550</f>
        <v>42152</v>
      </c>
      <c r="AE548" s="8">
        <f>'номера продуктов'!AE550</f>
        <v>0</v>
      </c>
      <c r="AF548" s="8" t="str">
        <f>'номера продуктов'!AF550</f>
        <v>ГОСТ 10782-85</v>
      </c>
      <c r="AG548" s="8" t="str">
        <f>'номера продуктов'!AG550</f>
        <v xml:space="preserve">ТР 99982965-002-2015 </v>
      </c>
      <c r="AH548" s="13">
        <f>'номера продуктов'!AH548</f>
        <v>0</v>
      </c>
    </row>
    <row r="549" spans="1:34" s="16" customFormat="1" x14ac:dyDescent="0.2">
      <c r="A549" s="8">
        <f>'номера продуктов'!A551</f>
        <v>550</v>
      </c>
      <c r="B549" s="8">
        <f>'номера продуктов'!B551</f>
        <v>51</v>
      </c>
      <c r="C549" s="14" t="str">
        <f>'номера продуктов'!C551</f>
        <v>Разное</v>
      </c>
      <c r="D549" s="14" t="str">
        <f>'номера продуктов'!D551</f>
        <v>Технотранстрейд</v>
      </c>
      <c r="E549" s="8" t="str">
        <f>'номера продуктов'!E551</f>
        <v>Флакон-СП-136-17</v>
      </c>
      <c r="F549" s="56">
        <f>'номера продуктов'!F551</f>
        <v>500101</v>
      </c>
      <c r="G549" s="8">
        <f>'номера продуктов'!G551</f>
        <v>51100550</v>
      </c>
      <c r="H549" s="8">
        <f>'номера продуктов'!H551</f>
        <v>17</v>
      </c>
      <c r="I549" s="14" t="str">
        <f>'номера продуктов'!I551</f>
        <v>17 мл Флакон</v>
      </c>
      <c r="J549" s="8">
        <f>'номера продуктов'!J551</f>
        <v>500101</v>
      </c>
      <c r="K549" s="14" t="str">
        <f>'номера продуктов'!K551</f>
        <v>Флакон-СП-136-17</v>
      </c>
      <c r="L549" s="8" t="str">
        <f>'номера продуктов'!L551</f>
        <v>BB</v>
      </c>
      <c r="M549" s="8">
        <f>'номера продуктов'!M551</f>
        <v>10</v>
      </c>
      <c r="N549" s="8">
        <f>'номера продуктов'!N551</f>
        <v>35</v>
      </c>
      <c r="O549" s="8">
        <f>'номера продуктов'!O551</f>
        <v>23760</v>
      </c>
      <c r="P549" s="8" t="str">
        <f>'номера продуктов'!P551</f>
        <v>CTUPBX(i)8</v>
      </c>
      <c r="Q549" s="8">
        <f>'номера продуктов'!Q551</f>
        <v>8</v>
      </c>
      <c r="R549" s="11">
        <f>'номера продуктов'!R551</f>
        <v>1734</v>
      </c>
      <c r="S549" s="8" t="str">
        <f>'номера продуктов'!S551</f>
        <v>9+16+120</v>
      </c>
      <c r="T549" s="8">
        <f>'номера продуктов'!T551</f>
        <v>881</v>
      </c>
      <c r="U549" s="14">
        <f>'номера продуктов'!U551</f>
        <v>0</v>
      </c>
      <c r="V549" s="8">
        <f>'номера продуктов'!V551</f>
        <v>0</v>
      </c>
      <c r="W549" s="8">
        <f>'номера продуктов'!W551</f>
        <v>0</v>
      </c>
      <c r="X549" s="8">
        <f>'номера продуктов'!X551</f>
        <v>0</v>
      </c>
      <c r="Y549" s="8">
        <f>'номера продуктов'!Y551</f>
        <v>0</v>
      </c>
      <c r="Z549" s="8">
        <f>'номера продуктов'!Z551</f>
        <v>9</v>
      </c>
      <c r="AA549" s="8">
        <f>'номера продуктов'!AA551</f>
        <v>0</v>
      </c>
      <c r="AB549" s="8" t="str">
        <f>'номера продуктов'!AB551</f>
        <v>У2546</v>
      </c>
      <c r="AC549" s="8" t="str">
        <f>'номера продуктов'!AC551</f>
        <v>Флакон стеклянный</v>
      </c>
      <c r="AD549" s="137">
        <f>'номера продуктов'!AD551</f>
        <v>42157</v>
      </c>
      <c r="AE549" s="8">
        <f>'номера продуктов'!AE551</f>
        <v>0</v>
      </c>
      <c r="AF549" s="8" t="str">
        <f>'номера продуктов'!AF551</f>
        <v xml:space="preserve">ГОСТ Р 51781-2001 </v>
      </c>
      <c r="AG549" s="8">
        <f>'номера продуктов'!AG551</f>
        <v>0</v>
      </c>
      <c r="AH549" s="13" t="str">
        <f>'номера продуктов'!AH549</f>
        <v>Бутылки стеклянные для крови, трансфузионных и инфузионных препаратов</v>
      </c>
    </row>
    <row r="550" spans="1:34" s="16" customFormat="1" x14ac:dyDescent="0.2">
      <c r="A550" s="8">
        <f>'номера продуктов'!A552</f>
        <v>551</v>
      </c>
      <c r="B550" s="8">
        <f>'номера продуктов'!B552</f>
        <v>51</v>
      </c>
      <c r="C550" s="14" t="str">
        <f>'номера продуктов'!C552</f>
        <v>Разное</v>
      </c>
      <c r="D550" s="14" t="str">
        <f>'номера продуктов'!D552</f>
        <v>Технотранстрейд</v>
      </c>
      <c r="E550" s="8" t="str">
        <f>'номера продуктов'!E552</f>
        <v>Флакон-СП-136А-17</v>
      </c>
      <c r="F550" s="56">
        <f>'номера продуктов'!F552</f>
        <v>500201</v>
      </c>
      <c r="G550" s="8">
        <f>'номера продуктов'!G552</f>
        <v>51100551</v>
      </c>
      <c r="H550" s="8">
        <f>'номера продуктов'!H552</f>
        <v>17</v>
      </c>
      <c r="I550" s="14" t="str">
        <f>'номера продуктов'!I552</f>
        <v>17 мл Флакон</v>
      </c>
      <c r="J550" s="8">
        <f>'номера продуктов'!J552</f>
        <v>500201</v>
      </c>
      <c r="K550" s="14" t="str">
        <f>'номера продуктов'!K552</f>
        <v>Флакон-СП-136А-17</v>
      </c>
      <c r="L550" s="8" t="str">
        <f>'номера продуктов'!L552</f>
        <v>BB</v>
      </c>
      <c r="M550" s="8">
        <f>'номера продуктов'!M552</f>
        <v>10</v>
      </c>
      <c r="N550" s="8">
        <f>'номера продуктов'!N552</f>
        <v>35</v>
      </c>
      <c r="O550" s="8">
        <f>'номера продуктов'!O552</f>
        <v>26040</v>
      </c>
      <c r="P550" s="8" t="str">
        <f>'номера продуктов'!P552</f>
        <v>CTUPBX(i)8</v>
      </c>
      <c r="Q550" s="8">
        <f>'номера продуктов'!Q552</f>
        <v>8</v>
      </c>
      <c r="R550" s="11">
        <f>'номера продуктов'!R552</f>
        <v>1734</v>
      </c>
      <c r="S550" s="8" t="str">
        <f>'номера продуктов'!S552</f>
        <v>9+16+120</v>
      </c>
      <c r="T550" s="8">
        <f>'номера продуктов'!T552</f>
        <v>961</v>
      </c>
      <c r="U550" s="14">
        <f>'номера продуктов'!U552</f>
        <v>0</v>
      </c>
      <c r="V550" s="8">
        <f>'номера продуктов'!V552</f>
        <v>0</v>
      </c>
      <c r="W550" s="8">
        <f>'номера продуктов'!W552</f>
        <v>0</v>
      </c>
      <c r="X550" s="8">
        <f>'номера продуктов'!X552</f>
        <v>0</v>
      </c>
      <c r="Y550" s="8">
        <f>'номера продуктов'!Y552</f>
        <v>0</v>
      </c>
      <c r="Z550" s="8">
        <f>'номера продуктов'!Z552</f>
        <v>9</v>
      </c>
      <c r="AA550" s="8">
        <f>'номера продуктов'!AA552</f>
        <v>0</v>
      </c>
      <c r="AB550" s="8" t="str">
        <f>'номера продуктов'!AB552</f>
        <v>У2547</v>
      </c>
      <c r="AC550" s="8" t="str">
        <f>'номера продуктов'!AC552</f>
        <v>Флакон стеклянный</v>
      </c>
      <c r="AD550" s="137">
        <f>'номера продуктов'!AD552</f>
        <v>42157</v>
      </c>
      <c r="AE550" s="8">
        <f>'номера продуктов'!AE552</f>
        <v>0</v>
      </c>
      <c r="AF550" s="8" t="str">
        <f>'номера продуктов'!AF552</f>
        <v xml:space="preserve">ГОСТ Р 51781-2001 </v>
      </c>
      <c r="AG550" s="8">
        <f>'номера продуктов'!AG552</f>
        <v>0</v>
      </c>
      <c r="AH550" s="13" t="str">
        <f>'номера продуктов'!AH550</f>
        <v>Бутылки стеклянные для крови, трансфузионных и инфузионных препаратов</v>
      </c>
    </row>
    <row r="551" spans="1:34" s="16" customFormat="1" x14ac:dyDescent="0.2">
      <c r="A551" s="8">
        <f>'номера продуктов'!A553</f>
        <v>552</v>
      </c>
      <c r="B551" s="8">
        <f>'номера продуктов'!B553</f>
        <v>51</v>
      </c>
      <c r="C551" s="14" t="str">
        <f>'номера продуктов'!C553</f>
        <v>Разное</v>
      </c>
      <c r="D551" s="14" t="str">
        <f>'номера продуктов'!D553</f>
        <v>Технотранстрейд</v>
      </c>
      <c r="E551" s="8" t="str">
        <f>'номера продуктов'!E553</f>
        <v>Флакон-СП-135-17</v>
      </c>
      <c r="F551" s="56">
        <f>'номера продуктов'!F553</f>
        <v>500301</v>
      </c>
      <c r="G551" s="8">
        <f>'номера продуктов'!G553</f>
        <v>51100552</v>
      </c>
      <c r="H551" s="8">
        <f>'номера продуктов'!H553</f>
        <v>17</v>
      </c>
      <c r="I551" s="14" t="str">
        <f>'номера продуктов'!I553</f>
        <v>17 мл Флакон</v>
      </c>
      <c r="J551" s="8">
        <f>'номера продуктов'!J553</f>
        <v>500301</v>
      </c>
      <c r="K551" s="14" t="str">
        <f>'номера продуктов'!K553</f>
        <v>Флакон-СП-135-17</v>
      </c>
      <c r="L551" s="8" t="str">
        <f>'номера продуктов'!L553</f>
        <v>BB</v>
      </c>
      <c r="M551" s="8">
        <f>'номера продуктов'!M553</f>
        <v>10</v>
      </c>
      <c r="N551" s="8">
        <f>'номера продуктов'!N553</f>
        <v>35</v>
      </c>
      <c r="O551" s="8">
        <f>'номера продуктов'!O553</f>
        <v>24480</v>
      </c>
      <c r="P551" s="8" t="str">
        <f>'номера продуктов'!P553</f>
        <v>CTUPBX(i)8</v>
      </c>
      <c r="Q551" s="8">
        <f>'номера продуктов'!Q553</f>
        <v>8</v>
      </c>
      <c r="R551" s="11">
        <f>'номера продуктов'!R553</f>
        <v>1734</v>
      </c>
      <c r="S551" s="8" t="str">
        <f>'номера продуктов'!S553</f>
        <v>9+16+120</v>
      </c>
      <c r="T551" s="8">
        <f>'номера продуктов'!T553</f>
        <v>907</v>
      </c>
      <c r="U551" s="14">
        <f>'номера продуктов'!U553</f>
        <v>0</v>
      </c>
      <c r="V551" s="8">
        <f>'номера продуктов'!V553</f>
        <v>0</v>
      </c>
      <c r="W551" s="8">
        <f>'номера продуктов'!W553</f>
        <v>0</v>
      </c>
      <c r="X551" s="8">
        <f>'номера продуктов'!X553</f>
        <v>0</v>
      </c>
      <c r="Y551" s="8">
        <f>'номера продуктов'!Y553</f>
        <v>0</v>
      </c>
      <c r="Z551" s="8">
        <f>'номера продуктов'!Z553</f>
        <v>9</v>
      </c>
      <c r="AA551" s="8">
        <f>'номера продуктов'!AA553</f>
        <v>0</v>
      </c>
      <c r="AB551" s="8" t="str">
        <f>'номера продуктов'!AB553</f>
        <v>У2548</v>
      </c>
      <c r="AC551" s="8" t="str">
        <f>'номера продуктов'!AC553</f>
        <v>Флакон стеклянный</v>
      </c>
      <c r="AD551" s="137">
        <f>'номера продуктов'!AD553</f>
        <v>42157</v>
      </c>
      <c r="AE551" s="8">
        <f>'номера продуктов'!AE553</f>
        <v>0</v>
      </c>
      <c r="AF551" s="8" t="str">
        <f>'номера продуктов'!AF553</f>
        <v xml:space="preserve">ГОСТ Р 51781-2001 </v>
      </c>
      <c r="AG551" s="8">
        <f>'номера продуктов'!AG553</f>
        <v>0</v>
      </c>
      <c r="AH551" s="13">
        <f>'номера продуктов'!AH551</f>
        <v>0</v>
      </c>
    </row>
    <row r="552" spans="1:34" s="16" customFormat="1" x14ac:dyDescent="0.2">
      <c r="A552" s="8">
        <f>'номера продуктов'!A554</f>
        <v>553</v>
      </c>
      <c r="B552" s="8">
        <f>'номера продуктов'!B554</f>
        <v>51</v>
      </c>
      <c r="C552" s="14" t="str">
        <f>'номера продуктов'!C554</f>
        <v>Разное</v>
      </c>
      <c r="D552" s="14" t="str">
        <f>'номера продуктов'!D554</f>
        <v>Технотранстрейд</v>
      </c>
      <c r="E552" s="8" t="str">
        <f>'номера продуктов'!E554</f>
        <v>Флакон-СП-135А-17</v>
      </c>
      <c r="F552" s="56">
        <f>'номера продуктов'!F554</f>
        <v>500401</v>
      </c>
      <c r="G552" s="8">
        <f>'номера продуктов'!G554</f>
        <v>51100553</v>
      </c>
      <c r="H552" s="8">
        <f>'номера продуктов'!H554</f>
        <v>17</v>
      </c>
      <c r="I552" s="14" t="str">
        <f>'номера продуктов'!I554</f>
        <v>17 мл Флакон</v>
      </c>
      <c r="J552" s="8">
        <f>'номера продуктов'!J554</f>
        <v>500401</v>
      </c>
      <c r="K552" s="14" t="str">
        <f>'номера продуктов'!K554</f>
        <v>Флакон-СП-135А-17</v>
      </c>
      <c r="L552" s="8" t="str">
        <f>'номера продуктов'!L554</f>
        <v>BB</v>
      </c>
      <c r="M552" s="8">
        <f>'номера продуктов'!M554</f>
        <v>10</v>
      </c>
      <c r="N552" s="8">
        <f>'номера продуктов'!N554</f>
        <v>35</v>
      </c>
      <c r="O552" s="8">
        <f>'номера продуктов'!O554</f>
        <v>24480</v>
      </c>
      <c r="P552" s="8" t="str">
        <f>'номера продуктов'!P554</f>
        <v>CTUPBX(i)8</v>
      </c>
      <c r="Q552" s="8">
        <f>'номера продуктов'!Q554</f>
        <v>8</v>
      </c>
      <c r="R552" s="11">
        <f>'номера продуктов'!R554</f>
        <v>1734</v>
      </c>
      <c r="S552" s="8" t="str">
        <f>'номера продуктов'!S554</f>
        <v>9+16+120</v>
      </c>
      <c r="T552" s="8">
        <f>'номера продуктов'!T554</f>
        <v>907</v>
      </c>
      <c r="U552" s="14">
        <f>'номера продуктов'!U554</f>
        <v>0</v>
      </c>
      <c r="V552" s="8">
        <f>'номера продуктов'!V554</f>
        <v>0</v>
      </c>
      <c r="W552" s="8">
        <f>'номера продуктов'!W554</f>
        <v>0</v>
      </c>
      <c r="X552" s="8">
        <f>'номера продуктов'!X554</f>
        <v>0</v>
      </c>
      <c r="Y552" s="8">
        <f>'номера продуктов'!Y554</f>
        <v>0</v>
      </c>
      <c r="Z552" s="8">
        <f>'номера продуктов'!Z554</f>
        <v>9</v>
      </c>
      <c r="AA552" s="8">
        <f>'номера продуктов'!AA554</f>
        <v>0</v>
      </c>
      <c r="AB552" s="8" t="str">
        <f>'номера продуктов'!AB554</f>
        <v>У2549</v>
      </c>
      <c r="AC552" s="8" t="str">
        <f>'номера продуктов'!AC554</f>
        <v>Флакон стеклянный</v>
      </c>
      <c r="AD552" s="137">
        <f>'номера продуктов'!AD554</f>
        <v>42157</v>
      </c>
      <c r="AE552" s="8">
        <f>'номера продуктов'!AE554</f>
        <v>0</v>
      </c>
      <c r="AF552" s="8" t="str">
        <f>'номера продуктов'!AF554</f>
        <v xml:space="preserve">ГОСТ Р 51781-2001 </v>
      </c>
      <c r="AG552" s="8">
        <f>'номера продуктов'!AG554</f>
        <v>0</v>
      </c>
      <c r="AH552" s="13">
        <f>'номера продуктов'!AH552</f>
        <v>0</v>
      </c>
    </row>
    <row r="553" spans="1:34" s="16" customFormat="1" x14ac:dyDescent="0.2">
      <c r="A553" s="8">
        <f>'номера продуктов'!A555</f>
        <v>554</v>
      </c>
      <c r="B553" s="8">
        <f>'номера продуктов'!B555</f>
        <v>51</v>
      </c>
      <c r="C553" s="14" t="str">
        <f>'номера продуктов'!C555</f>
        <v>Разное</v>
      </c>
      <c r="D553" s="14" t="str">
        <f>'номера продуктов'!D555</f>
        <v>Технотранстрейд</v>
      </c>
      <c r="E553" s="8" t="str">
        <f>'номера продуктов'!E555</f>
        <v>Флакон-СП-134-18</v>
      </c>
      <c r="F553" s="56">
        <f>'номера продуктов'!F555</f>
        <v>500501</v>
      </c>
      <c r="G553" s="8">
        <f>'номера продуктов'!G555</f>
        <v>51100554</v>
      </c>
      <c r="H553" s="8">
        <f>'номера продуктов'!H555</f>
        <v>18</v>
      </c>
      <c r="I553" s="14" t="str">
        <f>'номера продуктов'!I555</f>
        <v>18 мл Флакон</v>
      </c>
      <c r="J553" s="8">
        <f>'номера продуктов'!J555</f>
        <v>500501</v>
      </c>
      <c r="K553" s="14" t="str">
        <f>'номера продуктов'!K555</f>
        <v>Флакон-СП-134-18</v>
      </c>
      <c r="L553" s="8" t="str">
        <f>'номера продуктов'!L555</f>
        <v>BB</v>
      </c>
      <c r="M553" s="8">
        <f>'номера продуктов'!M555</f>
        <v>10</v>
      </c>
      <c r="N553" s="8">
        <f>'номера продуктов'!N555</f>
        <v>35</v>
      </c>
      <c r="O553" s="8">
        <f>'номера продуктов'!O555</f>
        <v>22440</v>
      </c>
      <c r="P553" s="8" t="str">
        <f>'номера продуктов'!P555</f>
        <v>CTUPBX(i)8</v>
      </c>
      <c r="Q553" s="8">
        <f>'номера продуктов'!Q555</f>
        <v>8</v>
      </c>
      <c r="R553" s="11">
        <f>'номера продуктов'!R555</f>
        <v>1572</v>
      </c>
      <c r="S553" s="8" t="str">
        <f>'номера продуктов'!S555</f>
        <v>9+16+120</v>
      </c>
      <c r="T553" s="8">
        <f>'номера продуктов'!T555</f>
        <v>835</v>
      </c>
      <c r="U553" s="14">
        <f>'номера продуктов'!U555</f>
        <v>0</v>
      </c>
      <c r="V553" s="8">
        <f>'номера продуктов'!V555</f>
        <v>0</v>
      </c>
      <c r="W553" s="8">
        <f>'номера продуктов'!W555</f>
        <v>0</v>
      </c>
      <c r="X553" s="8">
        <f>'номера продуктов'!X555</f>
        <v>0</v>
      </c>
      <c r="Y553" s="8">
        <f>'номера продуктов'!Y555</f>
        <v>0</v>
      </c>
      <c r="Z553" s="8">
        <f>'номера продуктов'!Z555</f>
        <v>9</v>
      </c>
      <c r="AA553" s="8">
        <f>'номера продуктов'!AA555</f>
        <v>0</v>
      </c>
      <c r="AB553" s="8" t="str">
        <f>'номера продуктов'!AB555</f>
        <v>У2550</v>
      </c>
      <c r="AC553" s="8" t="str">
        <f>'номера продуктов'!AC555</f>
        <v>Флакон стеклянный</v>
      </c>
      <c r="AD553" s="137">
        <f>'номера продуктов'!AD555</f>
        <v>42157</v>
      </c>
      <c r="AE553" s="8">
        <f>'номера продуктов'!AE555</f>
        <v>0</v>
      </c>
      <c r="AF553" s="8" t="str">
        <f>'номера продуктов'!AF555</f>
        <v xml:space="preserve">ГОСТ Р 51781-2001 </v>
      </c>
      <c r="AG553" s="8">
        <f>'номера продуктов'!AG555</f>
        <v>0</v>
      </c>
      <c r="AH553" s="13">
        <f>'номера продуктов'!AH553</f>
        <v>0</v>
      </c>
    </row>
    <row r="554" spans="1:34" s="16" customFormat="1" x14ac:dyDescent="0.2">
      <c r="A554" s="8">
        <f>'номера продуктов'!A556</f>
        <v>555</v>
      </c>
      <c r="B554" s="8">
        <f>'номера продуктов'!B556</f>
        <v>51</v>
      </c>
      <c r="C554" s="14" t="str">
        <f>'номера продуктов'!C556</f>
        <v>Разное</v>
      </c>
      <c r="D554" s="14" t="str">
        <f>'номера продуктов'!D556</f>
        <v>Технотранстрейд</v>
      </c>
      <c r="E554" s="8" t="str">
        <f>'номера продуктов'!E556</f>
        <v>Флакон-СП-134А-18</v>
      </c>
      <c r="F554" s="56">
        <f>'номера продуктов'!F556</f>
        <v>500601</v>
      </c>
      <c r="G554" s="8">
        <f>'номера продуктов'!G556</f>
        <v>51100555</v>
      </c>
      <c r="H554" s="8">
        <f>'номера продуктов'!H556</f>
        <v>18</v>
      </c>
      <c r="I554" s="14" t="str">
        <f>'номера продуктов'!I556</f>
        <v>18 мл Флакон</v>
      </c>
      <c r="J554" s="8">
        <f>'номера продуктов'!J556</f>
        <v>500601</v>
      </c>
      <c r="K554" s="14" t="str">
        <f>'номера продуктов'!K556</f>
        <v>Флакон-СП-134А-18</v>
      </c>
      <c r="L554" s="8" t="str">
        <f>'номера продуктов'!L556</f>
        <v>BB</v>
      </c>
      <c r="M554" s="8">
        <f>'номера продуктов'!M556</f>
        <v>10</v>
      </c>
      <c r="N554" s="8">
        <f>'номера продуктов'!N556</f>
        <v>35</v>
      </c>
      <c r="O554" s="8">
        <f>'номера продуктов'!O556</f>
        <v>22440</v>
      </c>
      <c r="P554" s="8" t="str">
        <f>'номера продуктов'!P556</f>
        <v>CTUPBX(i)8</v>
      </c>
      <c r="Q554" s="8">
        <f>'номера продуктов'!Q556</f>
        <v>8</v>
      </c>
      <c r="R554" s="11">
        <f>'номера продуктов'!R556</f>
        <v>1572</v>
      </c>
      <c r="S554" s="8" t="str">
        <f>'номера продуктов'!S556</f>
        <v>9+16+120</v>
      </c>
      <c r="T554" s="8">
        <f>'номера продуктов'!T556</f>
        <v>835</v>
      </c>
      <c r="U554" s="14">
        <f>'номера продуктов'!U556</f>
        <v>0</v>
      </c>
      <c r="V554" s="8">
        <f>'номера продуктов'!V556</f>
        <v>0</v>
      </c>
      <c r="W554" s="8">
        <f>'номера продуктов'!W556</f>
        <v>0</v>
      </c>
      <c r="X554" s="8">
        <f>'номера продуктов'!X556</f>
        <v>0</v>
      </c>
      <c r="Y554" s="8">
        <f>'номера продуктов'!Y556</f>
        <v>0</v>
      </c>
      <c r="Z554" s="8">
        <f>'номера продуктов'!Z556</f>
        <v>9</v>
      </c>
      <c r="AA554" s="8">
        <f>'номера продуктов'!AA556</f>
        <v>0</v>
      </c>
      <c r="AB554" s="8" t="str">
        <f>'номера продуктов'!AB556</f>
        <v>У2551</v>
      </c>
      <c r="AC554" s="8" t="str">
        <f>'номера продуктов'!AC556</f>
        <v>Флакон стеклянный</v>
      </c>
      <c r="AD554" s="137">
        <f>'номера продуктов'!AD556</f>
        <v>42157</v>
      </c>
      <c r="AE554" s="8">
        <f>'номера продуктов'!AE556</f>
        <v>0</v>
      </c>
      <c r="AF554" s="8" t="str">
        <f>'номера продуктов'!AF556</f>
        <v xml:space="preserve">ГОСТ Р 51781-2001 </v>
      </c>
      <c r="AG554" s="8">
        <f>'номера продуктов'!AG556</f>
        <v>0</v>
      </c>
      <c r="AH554" s="13">
        <f>'номера продуктов'!AH554</f>
        <v>0</v>
      </c>
    </row>
    <row r="555" spans="1:34" s="16" customFormat="1" x14ac:dyDescent="0.2">
      <c r="A555" s="8">
        <f>'номера продуктов'!A557</f>
        <v>556</v>
      </c>
      <c r="B555" s="8">
        <f>'номера продуктов'!B557</f>
        <v>51</v>
      </c>
      <c r="C555" s="14" t="str">
        <f>'номера продуктов'!C557</f>
        <v>Разное</v>
      </c>
      <c r="D555" s="14" t="str">
        <f>'номера продуктов'!D557</f>
        <v>Технотранстрейд</v>
      </c>
      <c r="E555" s="8" t="str">
        <f>'номера продуктов'!E557</f>
        <v>Флакон-СП-133-18</v>
      </c>
      <c r="F555" s="56">
        <f>'номера продуктов'!F557</f>
        <v>500701</v>
      </c>
      <c r="G555" s="8">
        <f>'номера продуктов'!G557</f>
        <v>51100556</v>
      </c>
      <c r="H555" s="8">
        <f>'номера продуктов'!H557</f>
        <v>18</v>
      </c>
      <c r="I555" s="14" t="str">
        <f>'номера продуктов'!I557</f>
        <v>18 мл Флакон</v>
      </c>
      <c r="J555" s="8">
        <f>'номера продуктов'!J557</f>
        <v>500701</v>
      </c>
      <c r="K555" s="14" t="str">
        <f>'номера продуктов'!K557</f>
        <v>Флакон-СП-133-18</v>
      </c>
      <c r="L555" s="8" t="str">
        <f>'номера продуктов'!L557</f>
        <v>BB</v>
      </c>
      <c r="M555" s="8">
        <f>'номера продуктов'!M557</f>
        <v>10</v>
      </c>
      <c r="N555" s="8">
        <f>'номера продуктов'!N557</f>
        <v>35</v>
      </c>
      <c r="O555" s="8">
        <f>'номера продуктов'!O557</f>
        <v>22440</v>
      </c>
      <c r="P555" s="8" t="str">
        <f>'номера продуктов'!P557</f>
        <v>CTUPBX(i)8</v>
      </c>
      <c r="Q555" s="8">
        <f>'номера продуктов'!Q557</f>
        <v>8</v>
      </c>
      <c r="R555" s="11">
        <f>'номера продуктов'!R557</f>
        <v>1572</v>
      </c>
      <c r="S555" s="8" t="str">
        <f>'номера продуктов'!S557</f>
        <v>9+16+120</v>
      </c>
      <c r="T555" s="8">
        <f>'номера продуктов'!T557</f>
        <v>835</v>
      </c>
      <c r="U555" s="14">
        <f>'номера продуктов'!U557</f>
        <v>0</v>
      </c>
      <c r="V555" s="8">
        <f>'номера продуктов'!V557</f>
        <v>0</v>
      </c>
      <c r="W555" s="8">
        <f>'номера продуктов'!W557</f>
        <v>0</v>
      </c>
      <c r="X555" s="8">
        <f>'номера продуктов'!X557</f>
        <v>0</v>
      </c>
      <c r="Y555" s="8">
        <f>'номера продуктов'!Y557</f>
        <v>0</v>
      </c>
      <c r="Z555" s="8">
        <f>'номера продуктов'!Z557</f>
        <v>9</v>
      </c>
      <c r="AA555" s="8">
        <f>'номера продуктов'!AA557</f>
        <v>0</v>
      </c>
      <c r="AB555" s="8" t="str">
        <f>'номера продуктов'!AB557</f>
        <v>У2552</v>
      </c>
      <c r="AC555" s="8" t="str">
        <f>'номера продуктов'!AC557</f>
        <v>Флакон стеклянный</v>
      </c>
      <c r="AD555" s="137">
        <f>'номера продуктов'!AD557</f>
        <v>42157</v>
      </c>
      <c r="AE555" s="8">
        <f>'номера продуктов'!AE557</f>
        <v>0</v>
      </c>
      <c r="AF555" s="8" t="str">
        <f>'номера продуктов'!AF557</f>
        <v xml:space="preserve">ГОСТ Р 51781-2001 </v>
      </c>
      <c r="AG555" s="8">
        <f>'номера продуктов'!AG557</f>
        <v>0</v>
      </c>
      <c r="AH555" s="13">
        <f>'номера продуктов'!AH555</f>
        <v>0</v>
      </c>
    </row>
    <row r="556" spans="1:34" s="16" customFormat="1" x14ac:dyDescent="0.2">
      <c r="A556" s="8">
        <f>'номера продуктов'!A558</f>
        <v>557</v>
      </c>
      <c r="B556" s="8">
        <f>'номера продуктов'!B558</f>
        <v>51</v>
      </c>
      <c r="C556" s="14" t="str">
        <f>'номера продуктов'!C558</f>
        <v>Разное</v>
      </c>
      <c r="D556" s="14" t="str">
        <f>'номера продуктов'!D558</f>
        <v>Технотранстрейд</v>
      </c>
      <c r="E556" s="8" t="str">
        <f>'номера продуктов'!E558</f>
        <v>Флакон-СП-133А-18</v>
      </c>
      <c r="F556" s="56">
        <f>'номера продуктов'!F558</f>
        <v>500801</v>
      </c>
      <c r="G556" s="8">
        <f>'номера продуктов'!G558</f>
        <v>51100557</v>
      </c>
      <c r="H556" s="8">
        <f>'номера продуктов'!H558</f>
        <v>18</v>
      </c>
      <c r="I556" s="14" t="str">
        <f>'номера продуктов'!I558</f>
        <v>18 мл Флакон</v>
      </c>
      <c r="J556" s="8">
        <f>'номера продуктов'!J558</f>
        <v>500801</v>
      </c>
      <c r="K556" s="14" t="str">
        <f>'номера продуктов'!K558</f>
        <v>Флакон-СП-133А-18</v>
      </c>
      <c r="L556" s="8" t="str">
        <f>'номера продуктов'!L558</f>
        <v>BB</v>
      </c>
      <c r="M556" s="8">
        <f>'номера продуктов'!M558</f>
        <v>10</v>
      </c>
      <c r="N556" s="8">
        <f>'номера продуктов'!N558</f>
        <v>35</v>
      </c>
      <c r="O556" s="8">
        <f>'номера продуктов'!O558</f>
        <v>22440</v>
      </c>
      <c r="P556" s="8" t="str">
        <f>'номера продуктов'!P558</f>
        <v>CTUPBX(i)8</v>
      </c>
      <c r="Q556" s="8">
        <f>'номера продуктов'!Q558</f>
        <v>8</v>
      </c>
      <c r="R556" s="11">
        <f>'номера продуктов'!R558</f>
        <v>1572</v>
      </c>
      <c r="S556" s="8" t="str">
        <f>'номера продуктов'!S558</f>
        <v>9+16+120</v>
      </c>
      <c r="T556" s="8">
        <f>'номера продуктов'!T558</f>
        <v>835</v>
      </c>
      <c r="U556" s="14">
        <f>'номера продуктов'!U558</f>
        <v>0</v>
      </c>
      <c r="V556" s="8">
        <f>'номера продуктов'!V558</f>
        <v>0</v>
      </c>
      <c r="W556" s="8">
        <f>'номера продуктов'!W558</f>
        <v>0</v>
      </c>
      <c r="X556" s="8">
        <f>'номера продуктов'!X558</f>
        <v>0</v>
      </c>
      <c r="Y556" s="8">
        <f>'номера продуктов'!Y558</f>
        <v>0</v>
      </c>
      <c r="Z556" s="8">
        <f>'номера продуктов'!Z558</f>
        <v>9</v>
      </c>
      <c r="AA556" s="8">
        <f>'номера продуктов'!AA558</f>
        <v>0</v>
      </c>
      <c r="AB556" s="8" t="str">
        <f>'номера продуктов'!AB558</f>
        <v>У2553</v>
      </c>
      <c r="AC556" s="8" t="str">
        <f>'номера продуктов'!AC558</f>
        <v>Флакон стеклянный</v>
      </c>
      <c r="AD556" s="137">
        <f>'номера продуктов'!AD558</f>
        <v>42157</v>
      </c>
      <c r="AE556" s="8">
        <f>'номера продуктов'!AE558</f>
        <v>0</v>
      </c>
      <c r="AF556" s="8" t="str">
        <f>'номера продуктов'!AF558</f>
        <v xml:space="preserve">ГОСТ Р 51781-2001 </v>
      </c>
      <c r="AG556" s="8">
        <f>'номера продуктов'!AG558</f>
        <v>0</v>
      </c>
      <c r="AH556" s="13">
        <f>'номера продуктов'!AH556</f>
        <v>0</v>
      </c>
    </row>
    <row r="557" spans="1:34" s="16" customFormat="1" x14ac:dyDescent="0.2">
      <c r="A557" s="8">
        <f>'номера продуктов'!A559</f>
        <v>558</v>
      </c>
      <c r="B557" s="8">
        <f>'номера продуктов'!B559</f>
        <v>51</v>
      </c>
      <c r="C557" s="14" t="str">
        <f>'номера продуктов'!C559</f>
        <v>Разное</v>
      </c>
      <c r="D557" s="14" t="str">
        <f>'номера продуктов'!D559</f>
        <v>Технотранстрейд</v>
      </c>
      <c r="E557" s="8" t="str">
        <f>'номера продуктов'!E559</f>
        <v>Флакон-СП-132-17</v>
      </c>
      <c r="F557" s="56">
        <f>'номера продуктов'!F559</f>
        <v>500901</v>
      </c>
      <c r="G557" s="8">
        <f>'номера продуктов'!G559</f>
        <v>51100558</v>
      </c>
      <c r="H557" s="8">
        <f>'номера продуктов'!H559</f>
        <v>17</v>
      </c>
      <c r="I557" s="14" t="str">
        <f>'номера продуктов'!I559</f>
        <v>17 мл Флакон</v>
      </c>
      <c r="J557" s="8">
        <f>'номера продуктов'!J559</f>
        <v>500901</v>
      </c>
      <c r="K557" s="14" t="str">
        <f>'номера продуктов'!K559</f>
        <v>Флакон-СП-132-17</v>
      </c>
      <c r="L557" s="8" t="str">
        <f>'номера продуктов'!L559</f>
        <v>BB</v>
      </c>
      <c r="M557" s="8">
        <f>'номера продуктов'!M559</f>
        <v>10</v>
      </c>
      <c r="N557" s="8">
        <f>'номера продуктов'!N559</f>
        <v>35</v>
      </c>
      <c r="O557" s="8">
        <f>'номера продуктов'!O559</f>
        <v>20520</v>
      </c>
      <c r="P557" s="8" t="str">
        <f>'номера продуктов'!P559</f>
        <v>CTUPBX(i)8</v>
      </c>
      <c r="Q557" s="8">
        <f>'номера продуктов'!Q559</f>
        <v>8</v>
      </c>
      <c r="R557" s="11">
        <f>'номера продуктов'!R559</f>
        <v>1734</v>
      </c>
      <c r="S557" s="8" t="str">
        <f>'номера продуктов'!S559</f>
        <v>9+16+120</v>
      </c>
      <c r="T557" s="8">
        <f>'номера продуктов'!T559</f>
        <v>769</v>
      </c>
      <c r="U557" s="14">
        <f>'номера продуктов'!U559</f>
        <v>0</v>
      </c>
      <c r="V557" s="8">
        <f>'номера продуктов'!V559</f>
        <v>0</v>
      </c>
      <c r="W557" s="8">
        <f>'номера продуктов'!W559</f>
        <v>0</v>
      </c>
      <c r="X557" s="8">
        <f>'номера продуктов'!X559</f>
        <v>0</v>
      </c>
      <c r="Y557" s="8">
        <f>'номера продуктов'!Y559</f>
        <v>0</v>
      </c>
      <c r="Z557" s="8">
        <f>'номера продуктов'!Z559</f>
        <v>9</v>
      </c>
      <c r="AA557" s="8">
        <f>'номера продуктов'!AA559</f>
        <v>0</v>
      </c>
      <c r="AB557" s="8" t="str">
        <f>'номера продуктов'!AB559</f>
        <v>У2554</v>
      </c>
      <c r="AC557" s="8" t="str">
        <f>'номера продуктов'!AC559</f>
        <v>Флакон стеклянный</v>
      </c>
      <c r="AD557" s="137">
        <f>'номера продуктов'!AD559</f>
        <v>42157</v>
      </c>
      <c r="AE557" s="8">
        <f>'номера продуктов'!AE559</f>
        <v>0</v>
      </c>
      <c r="AF557" s="8" t="str">
        <f>'номера продуктов'!AF559</f>
        <v xml:space="preserve">ГОСТ Р 51781-2001 </v>
      </c>
      <c r="AG557" s="8">
        <f>'номера продуктов'!AG559</f>
        <v>0</v>
      </c>
      <c r="AH557" s="13">
        <f>'номера продуктов'!AH557</f>
        <v>0</v>
      </c>
    </row>
    <row r="558" spans="1:34" s="16" customFormat="1" x14ac:dyDescent="0.2">
      <c r="A558" s="8">
        <f>'номера продуктов'!A560</f>
        <v>559</v>
      </c>
      <c r="B558" s="8">
        <f>'номера продуктов'!B560</f>
        <v>51</v>
      </c>
      <c r="C558" s="14" t="str">
        <f>'номера продуктов'!C560</f>
        <v>Разное</v>
      </c>
      <c r="D558" s="14" t="str">
        <f>'номера продуктов'!D560</f>
        <v>Технотранстрейд</v>
      </c>
      <c r="E558" s="8" t="str">
        <f>'номера продуктов'!E560</f>
        <v>Флакон-СП-132А-17</v>
      </c>
      <c r="F558" s="56">
        <f>'номера продуктов'!F560</f>
        <v>501001</v>
      </c>
      <c r="G558" s="8">
        <f>'номера продуктов'!G560</f>
        <v>51100559</v>
      </c>
      <c r="H558" s="8">
        <f>'номера продуктов'!H560</f>
        <v>17</v>
      </c>
      <c r="I558" s="14" t="str">
        <f>'номера продуктов'!I560</f>
        <v>17 мл Флакон</v>
      </c>
      <c r="J558" s="8">
        <f>'номера продуктов'!J560</f>
        <v>501001</v>
      </c>
      <c r="K558" s="14" t="str">
        <f>'номера продуктов'!K560</f>
        <v>Флакон-СП-132А-17</v>
      </c>
      <c r="L558" s="8" t="str">
        <f>'номера продуктов'!L560</f>
        <v>BB</v>
      </c>
      <c r="M558" s="8">
        <f>'номера продуктов'!M560</f>
        <v>10</v>
      </c>
      <c r="N558" s="8">
        <f>'номера продуктов'!N560</f>
        <v>35</v>
      </c>
      <c r="O558" s="8">
        <f>'номера продуктов'!O560</f>
        <v>20520</v>
      </c>
      <c r="P558" s="8" t="str">
        <f>'номера продуктов'!P560</f>
        <v>CTUPBX(i)8</v>
      </c>
      <c r="Q558" s="8">
        <f>'номера продуктов'!Q560</f>
        <v>8</v>
      </c>
      <c r="R558" s="11">
        <f>'номера продуктов'!R560</f>
        <v>1734</v>
      </c>
      <c r="S558" s="8" t="str">
        <f>'номера продуктов'!S560</f>
        <v>9+16+120</v>
      </c>
      <c r="T558" s="8">
        <f>'номера продуктов'!T560</f>
        <v>769</v>
      </c>
      <c r="U558" s="14">
        <f>'номера продуктов'!U560</f>
        <v>0</v>
      </c>
      <c r="V558" s="8">
        <f>'номера продуктов'!V560</f>
        <v>0</v>
      </c>
      <c r="W558" s="8">
        <f>'номера продуктов'!W560</f>
        <v>0</v>
      </c>
      <c r="X558" s="8">
        <f>'номера продуктов'!X560</f>
        <v>0</v>
      </c>
      <c r="Y558" s="8">
        <f>'номера продуктов'!Y560</f>
        <v>0</v>
      </c>
      <c r="Z558" s="8">
        <f>'номера продуктов'!Z560</f>
        <v>9</v>
      </c>
      <c r="AA558" s="8">
        <f>'номера продуктов'!AA560</f>
        <v>0</v>
      </c>
      <c r="AB558" s="8" t="str">
        <f>'номера продуктов'!AB560</f>
        <v>У2555</v>
      </c>
      <c r="AC558" s="8" t="str">
        <f>'номера продуктов'!AC560</f>
        <v>Флакон стеклянный</v>
      </c>
      <c r="AD558" s="137">
        <f>'номера продуктов'!AD560</f>
        <v>42157</v>
      </c>
      <c r="AE558" s="8">
        <f>'номера продуктов'!AE560</f>
        <v>0</v>
      </c>
      <c r="AF558" s="8" t="str">
        <f>'номера продуктов'!AF560</f>
        <v xml:space="preserve">ГОСТ Р 51781-2001 </v>
      </c>
      <c r="AG558" s="8">
        <f>'номера продуктов'!AG560</f>
        <v>0</v>
      </c>
      <c r="AH558" s="13">
        <f>'номера продуктов'!AH558</f>
        <v>0</v>
      </c>
    </row>
    <row r="559" spans="1:34" s="16" customFormat="1" x14ac:dyDescent="0.2">
      <c r="A559" s="8">
        <f>'номера продуктов'!A561</f>
        <v>560</v>
      </c>
      <c r="B559" s="8">
        <f>'номера продуктов'!B561</f>
        <v>51</v>
      </c>
      <c r="C559" s="14" t="str">
        <f>'номера продуктов'!C561</f>
        <v>Разное</v>
      </c>
      <c r="D559" s="14" t="str">
        <f>'номера продуктов'!D561</f>
        <v>Технотранстрейд</v>
      </c>
      <c r="E559" s="8" t="str">
        <f>'номера продуктов'!E561</f>
        <v>Флакон-СП-131-15</v>
      </c>
      <c r="F559" s="56">
        <f>'номера продуктов'!F561</f>
        <v>501101</v>
      </c>
      <c r="G559" s="8">
        <f>'номера продуктов'!G561</f>
        <v>51100560</v>
      </c>
      <c r="H559" s="8">
        <f>'номера продуктов'!H561</f>
        <v>15</v>
      </c>
      <c r="I559" s="14" t="str">
        <f>'номера продуктов'!I561</f>
        <v>15 мл Флакон</v>
      </c>
      <c r="J559" s="8">
        <f>'номера продуктов'!J561</f>
        <v>501101</v>
      </c>
      <c r="K559" s="14" t="str">
        <f>'номера продуктов'!K561</f>
        <v>Флакон-СП-131-15</v>
      </c>
      <c r="L559" s="8" t="str">
        <f>'номера продуктов'!L561</f>
        <v>BB</v>
      </c>
      <c r="M559" s="8">
        <f>'номера продуктов'!M561</f>
        <v>10</v>
      </c>
      <c r="N559" s="8">
        <f>'номера продуктов'!N561</f>
        <v>35</v>
      </c>
      <c r="O559" s="8">
        <f>'номера продуктов'!O561</f>
        <v>23040</v>
      </c>
      <c r="P559" s="8" t="str">
        <f>'номера продуктов'!P561</f>
        <v>CTUPBX(i)8</v>
      </c>
      <c r="Q559" s="8">
        <f>'номера продуктов'!Q561</f>
        <v>8</v>
      </c>
      <c r="R559" s="11">
        <f>'номера продуктов'!R561</f>
        <v>1734</v>
      </c>
      <c r="S559" s="8" t="str">
        <f>'номера продуктов'!S561</f>
        <v>9+16+120</v>
      </c>
      <c r="T559" s="8">
        <f>'номера продуктов'!T561</f>
        <v>857</v>
      </c>
      <c r="U559" s="14">
        <f>'номера продуктов'!U561</f>
        <v>0</v>
      </c>
      <c r="V559" s="8">
        <f>'номера продуктов'!V561</f>
        <v>0</v>
      </c>
      <c r="W559" s="8">
        <f>'номера продуктов'!W561</f>
        <v>0</v>
      </c>
      <c r="X559" s="8">
        <f>'номера продуктов'!X561</f>
        <v>0</v>
      </c>
      <c r="Y559" s="8">
        <f>'номера продуктов'!Y561</f>
        <v>0</v>
      </c>
      <c r="Z559" s="8">
        <f>'номера продуктов'!Z561</f>
        <v>9</v>
      </c>
      <c r="AA559" s="8">
        <f>'номера продуктов'!AA561</f>
        <v>0</v>
      </c>
      <c r="AB559" s="8" t="str">
        <f>'номера продуктов'!AB561</f>
        <v>У2556</v>
      </c>
      <c r="AC559" s="8" t="str">
        <f>'номера продуктов'!AC561</f>
        <v>Флакон стеклянный</v>
      </c>
      <c r="AD559" s="137">
        <f>'номера продуктов'!AD561</f>
        <v>42157</v>
      </c>
      <c r="AE559" s="8">
        <f>'номера продуктов'!AE561</f>
        <v>0</v>
      </c>
      <c r="AF559" s="8" t="str">
        <f>'номера продуктов'!AF561</f>
        <v xml:space="preserve">ГОСТ Р 51781-2001 </v>
      </c>
      <c r="AG559" s="8">
        <f>'номера продуктов'!AG561</f>
        <v>0</v>
      </c>
      <c r="AH559" s="13">
        <f>'номера продуктов'!AH559</f>
        <v>0</v>
      </c>
    </row>
    <row r="560" spans="1:34" s="16" customFormat="1" x14ac:dyDescent="0.2">
      <c r="A560" s="8">
        <f>'номера продуктов'!A562</f>
        <v>561</v>
      </c>
      <c r="B560" s="8">
        <f>'номера продуктов'!B562</f>
        <v>51</v>
      </c>
      <c r="C560" s="14" t="str">
        <f>'номера продуктов'!C562</f>
        <v>Разное</v>
      </c>
      <c r="D560" s="14" t="str">
        <f>'номера продуктов'!D562</f>
        <v>Технотранстрейд</v>
      </c>
      <c r="E560" s="8" t="str">
        <f>'номера продуктов'!E562</f>
        <v>Флакон-СП-131А-15</v>
      </c>
      <c r="F560" s="56">
        <f>'номера продуктов'!F562</f>
        <v>501201</v>
      </c>
      <c r="G560" s="8">
        <f>'номера продуктов'!G562</f>
        <v>51100561</v>
      </c>
      <c r="H560" s="8">
        <f>'номера продуктов'!H562</f>
        <v>15</v>
      </c>
      <c r="I560" s="14" t="str">
        <f>'номера продуктов'!I562</f>
        <v>15 мл Флакон</v>
      </c>
      <c r="J560" s="8">
        <f>'номера продуктов'!J562</f>
        <v>501201</v>
      </c>
      <c r="K560" s="14" t="str">
        <f>'номера продуктов'!K562</f>
        <v>Флакон-СП-131А-15</v>
      </c>
      <c r="L560" s="8" t="str">
        <f>'номера продуктов'!L562</f>
        <v>BB</v>
      </c>
      <c r="M560" s="8">
        <f>'номера продуктов'!M562</f>
        <v>10</v>
      </c>
      <c r="N560" s="8">
        <f>'номера продуктов'!N562</f>
        <v>35</v>
      </c>
      <c r="O560" s="8">
        <f>'номера продуктов'!O562</f>
        <v>23040</v>
      </c>
      <c r="P560" s="8" t="str">
        <f>'номера продуктов'!P562</f>
        <v>CTUPBX(i)8</v>
      </c>
      <c r="Q560" s="8">
        <f>'номера продуктов'!Q562</f>
        <v>8</v>
      </c>
      <c r="R560" s="11">
        <f>'номера продуктов'!R562</f>
        <v>1734</v>
      </c>
      <c r="S560" s="8" t="str">
        <f>'номера продуктов'!S562</f>
        <v>9+16+120</v>
      </c>
      <c r="T560" s="8">
        <f>'номера продуктов'!T562</f>
        <v>857</v>
      </c>
      <c r="U560" s="14">
        <f>'номера продуктов'!U562</f>
        <v>0</v>
      </c>
      <c r="V560" s="8">
        <f>'номера продуктов'!V562</f>
        <v>0</v>
      </c>
      <c r="W560" s="8">
        <f>'номера продуктов'!W562</f>
        <v>0</v>
      </c>
      <c r="X560" s="8">
        <f>'номера продуктов'!X562</f>
        <v>0</v>
      </c>
      <c r="Y560" s="8">
        <f>'номера продуктов'!Y562</f>
        <v>0</v>
      </c>
      <c r="Z560" s="8">
        <f>'номера продуктов'!Z562</f>
        <v>9</v>
      </c>
      <c r="AA560" s="8">
        <f>'номера продуктов'!AA562</f>
        <v>0</v>
      </c>
      <c r="AB560" s="8" t="str">
        <f>'номера продуктов'!AB562</f>
        <v>У2557</v>
      </c>
      <c r="AC560" s="8" t="str">
        <f>'номера продуктов'!AC562</f>
        <v>Флакон стеклянный</v>
      </c>
      <c r="AD560" s="137">
        <f>'номера продуктов'!AD562</f>
        <v>42157</v>
      </c>
      <c r="AE560" s="8">
        <f>'номера продуктов'!AE562</f>
        <v>0</v>
      </c>
      <c r="AF560" s="8" t="str">
        <f>'номера продуктов'!AF562</f>
        <v xml:space="preserve">ГОСТ Р 51781-2001 </v>
      </c>
      <c r="AG560" s="8">
        <f>'номера продуктов'!AG562</f>
        <v>0</v>
      </c>
      <c r="AH560" s="13">
        <f>'номера продуктов'!AH560</f>
        <v>0</v>
      </c>
    </row>
    <row r="561" spans="1:34" s="16" customFormat="1" x14ac:dyDescent="0.2">
      <c r="A561" s="8">
        <f>'номера продуктов'!A563</f>
        <v>562</v>
      </c>
      <c r="B561" s="8">
        <f>'номера продуктов'!B563</f>
        <v>33</v>
      </c>
      <c r="C561" s="14" t="str">
        <f>'номера продуктов'!C563</f>
        <v>Детское питание</v>
      </c>
      <c r="D561" s="14" t="str">
        <f>'номера продуктов'!D563</f>
        <v>Фармацевтическое стекло</v>
      </c>
      <c r="E561" s="8" t="str">
        <f>'номера продуктов'!E563</f>
        <v>КП-200-БДП</v>
      </c>
      <c r="F561" s="56">
        <f>'номера продуктов'!F563</f>
        <v>302720</v>
      </c>
      <c r="G561" s="8">
        <f>'номера продуктов'!G563</f>
        <v>33100562</v>
      </c>
      <c r="H561" s="8">
        <f>'номера продуктов'!H563</f>
        <v>200</v>
      </c>
      <c r="I561" s="14" t="str">
        <f>'номера продуктов'!I563</f>
        <v>200 мл БДП</v>
      </c>
      <c r="J561" s="8">
        <f>'номера продуктов'!J563</f>
        <v>302720</v>
      </c>
      <c r="K561" s="14" t="str">
        <f>'номера продуктов'!K563</f>
        <v>КП-200-БДП</v>
      </c>
      <c r="L561" s="8" t="str">
        <f>'номера продуктов'!L563</f>
        <v>BB</v>
      </c>
      <c r="M561" s="8">
        <f>'номера продуктов'!M563</f>
        <v>10</v>
      </c>
      <c r="N561" s="8">
        <f>'номера продуктов'!N563</f>
        <v>190</v>
      </c>
      <c r="O561" s="8">
        <f>'номера продуктов'!O563</f>
        <v>3840</v>
      </c>
      <c r="P561" s="8" t="str">
        <f>'номера продуктов'!P563</f>
        <v>CTCLBR(i)10</v>
      </c>
      <c r="Q561" s="8">
        <f>'номера продуктов'!Q563</f>
        <v>10</v>
      </c>
      <c r="R561" s="11">
        <f>'номера продуктов'!R563</f>
        <v>1710</v>
      </c>
      <c r="S561" s="8" t="str">
        <f>'номера продуктов'!S563</f>
        <v>2+1</v>
      </c>
      <c r="T561" s="8">
        <f>'номера продуктов'!T563</f>
        <v>775</v>
      </c>
      <c r="U561" s="14" t="str">
        <f>'номера продуктов'!U563</f>
        <v>брикеты</v>
      </c>
      <c r="V561" s="8">
        <f>'номера продуктов'!V563</f>
        <v>0</v>
      </c>
      <c r="W561" s="8">
        <f>'номера продуктов'!W563</f>
        <v>0</v>
      </c>
      <c r="X561" s="8">
        <f>'номера продуктов'!X563</f>
        <v>0</v>
      </c>
      <c r="Y561" s="8">
        <f>'номера продуктов'!Y563</f>
        <v>0</v>
      </c>
      <c r="Z561" s="8">
        <f>'номера продуктов'!Z563</f>
        <v>1</v>
      </c>
      <c r="AA561" s="8">
        <f>'номера продуктов'!AA563</f>
        <v>10</v>
      </c>
      <c r="AB561" s="8" t="str">
        <f>'номера продуктов'!AB563</f>
        <v>У2558</v>
      </c>
      <c r="AC561" s="8" t="str">
        <f>'номера продуктов'!AC563</f>
        <v>Бутылка стеклянная</v>
      </c>
      <c r="AD561" s="137">
        <f>'номера продуктов'!AD563</f>
        <v>42159</v>
      </c>
      <c r="AE561" s="8">
        <f>'номера продуктов'!AE563</f>
        <v>0</v>
      </c>
      <c r="AF561" s="8" t="str">
        <f>'номера продуктов'!AF563</f>
        <v>ГОСТ 15844-92</v>
      </c>
      <c r="AG561" s="8">
        <f>'номера продуктов'!AG563</f>
        <v>0</v>
      </c>
      <c r="AH561" s="13">
        <f>'номера продуктов'!AH561</f>
        <v>0</v>
      </c>
    </row>
    <row r="562" spans="1:34" s="16" customFormat="1" x14ac:dyDescent="0.2">
      <c r="A562" s="8">
        <f>'номера продуктов'!A564</f>
        <v>563</v>
      </c>
      <c r="B562" s="8">
        <f>'номера продуктов'!B564</f>
        <v>14</v>
      </c>
      <c r="C562" s="14" t="str">
        <f>'номера продуктов'!C564</f>
        <v>Пиво</v>
      </c>
      <c r="D562" s="14" t="str">
        <f>'номера продуктов'!D564</f>
        <v>Стандартный продукт</v>
      </c>
      <c r="E562" s="8" t="str">
        <f>'номера продуктов'!E564</f>
        <v>КПНв-500-NRW</v>
      </c>
      <c r="F562" s="56">
        <f>'номера продуктов'!F564</f>
        <v>131250</v>
      </c>
      <c r="G562" s="8">
        <f>'номера продуктов'!G564</f>
        <v>14300563</v>
      </c>
      <c r="H562" s="8">
        <f>'номера продуктов'!H564</f>
        <v>500</v>
      </c>
      <c r="I562" s="14" t="str">
        <f>'номера продуктов'!I564</f>
        <v>500 мл NRW</v>
      </c>
      <c r="J562" s="8">
        <f>'номера продуктов'!J564</f>
        <v>131250</v>
      </c>
      <c r="K562" s="14" t="str">
        <f>'номера продуктов'!K564</f>
        <v>КПНв-500-NRW</v>
      </c>
      <c r="L562" s="8" t="str">
        <f>'номера продуктов'!L564</f>
        <v>NNPB</v>
      </c>
      <c r="M562" s="8">
        <f>'номера продуктов'!M564</f>
        <v>30</v>
      </c>
      <c r="N562" s="8">
        <f>'номера продуктов'!N564</f>
        <v>275</v>
      </c>
      <c r="O562" s="8">
        <f>'номера продуктов'!O564</f>
        <v>2312</v>
      </c>
      <c r="P562" s="8" t="str">
        <f>'номера продуктов'!P564</f>
        <v>CTUP(i)8</v>
      </c>
      <c r="Q562" s="8">
        <f>'номера продуктов'!Q564</f>
        <v>8</v>
      </c>
      <c r="R562" s="11">
        <f>'номера продуктов'!R564</f>
        <v>2266</v>
      </c>
      <c r="S562" s="8">
        <f>'номера продуктов'!S564</f>
        <v>9</v>
      </c>
      <c r="T562" s="8">
        <f>'номера продуктов'!T564</f>
        <v>672</v>
      </c>
      <c r="U562" s="14">
        <f>'номера продуктов'!U564</f>
        <v>0</v>
      </c>
      <c r="V562" s="8">
        <f>'номера продуктов'!V564</f>
        <v>0</v>
      </c>
      <c r="W562" s="8">
        <f>'номера продуктов'!W564</f>
        <v>0</v>
      </c>
      <c r="X562" s="8">
        <f>'номера продуктов'!X564</f>
        <v>0</v>
      </c>
      <c r="Y562" s="8">
        <f>'номера продуктов'!Y564</f>
        <v>0</v>
      </c>
      <c r="Z562" s="8">
        <f>'номера продуктов'!Z564</f>
        <v>9</v>
      </c>
      <c r="AA562" s="8">
        <f>'номера продуктов'!AA564</f>
        <v>0</v>
      </c>
      <c r="AB562" s="8" t="str">
        <f>'номера продуктов'!AB564</f>
        <v>У2559</v>
      </c>
      <c r="AC562" s="8" t="str">
        <f>'номера продуктов'!AC564</f>
        <v>Бутылка стеклянная</v>
      </c>
      <c r="AD562" s="137">
        <f>'номера продуктов'!AD564</f>
        <v>42171</v>
      </c>
      <c r="AE562" s="8">
        <f>'номера продуктов'!AE564</f>
        <v>0</v>
      </c>
      <c r="AF562" s="8" t="str">
        <f>'номера продуктов'!AF564</f>
        <v>ГОСТ 32131-2013</v>
      </c>
      <c r="AG562" s="8" t="str">
        <f>'номера продуктов'!AG564</f>
        <v>СТО 99982965-001-2008 с изменениями №1,2,3,4,5,6 от июля 2014г.</v>
      </c>
      <c r="AH562" s="13">
        <f>'номера продуктов'!AH562</f>
        <v>0</v>
      </c>
    </row>
    <row r="563" spans="1:34" s="16" customFormat="1" x14ac:dyDescent="0.2">
      <c r="A563" s="8">
        <f>'номера продуктов'!A565</f>
        <v>564</v>
      </c>
      <c r="B563" s="8">
        <f>'номера продуктов'!B565</f>
        <v>33</v>
      </c>
      <c r="C563" s="14" t="str">
        <f>'номера продуктов'!C565</f>
        <v>Детское питание</v>
      </c>
      <c r="D563" s="14" t="str">
        <f>'номера продуктов'!D565</f>
        <v>Фармацевтическое стекло</v>
      </c>
      <c r="E563" s="8" t="str">
        <f>'номера продуктов'!E565</f>
        <v>КП-200-БДП</v>
      </c>
      <c r="F563" s="56">
        <f>'номера продуктов'!F565</f>
        <v>302720</v>
      </c>
      <c r="G563" s="8">
        <f>'номера продуктов'!G565</f>
        <v>33100564</v>
      </c>
      <c r="H563" s="8">
        <f>'номера продуктов'!H565</f>
        <v>200</v>
      </c>
      <c r="I563" s="14" t="str">
        <f>'номера продуктов'!I565</f>
        <v>200 мл БДП</v>
      </c>
      <c r="J563" s="8">
        <f>'номера продуктов'!J565</f>
        <v>302720</v>
      </c>
      <c r="K563" s="14" t="str">
        <f>'номера продуктов'!K565</f>
        <v>КП-200-БДП</v>
      </c>
      <c r="L563" s="8" t="str">
        <f>'номера продуктов'!L565</f>
        <v>BB</v>
      </c>
      <c r="M563" s="8">
        <f>'номера продуктов'!M565</f>
        <v>10</v>
      </c>
      <c r="N563" s="8">
        <f>'номера продуктов'!N565</f>
        <v>190</v>
      </c>
      <c r="O563" s="8">
        <f>'номера продуктов'!O565</f>
        <v>3696</v>
      </c>
      <c r="P563" s="8" t="str">
        <f>'номера продуктов'!P565</f>
        <v>CTUP(i)8</v>
      </c>
      <c r="Q563" s="8">
        <f>'номера продуктов'!Q565</f>
        <v>8</v>
      </c>
      <c r="R563" s="11">
        <f>'номера продуктов'!R565</f>
        <v>1556</v>
      </c>
      <c r="S563" s="8" t="str">
        <f>'номера продуктов'!S565</f>
        <v>8+1</v>
      </c>
      <c r="T563" s="8">
        <f>'номера продуктов'!T565</f>
        <v>729</v>
      </c>
      <c r="U563" s="14">
        <f>'номера продуктов'!U565</f>
        <v>0</v>
      </c>
      <c r="V563" s="8">
        <f>'номера продуктов'!V565</f>
        <v>0</v>
      </c>
      <c r="W563" s="8">
        <f>'номера продуктов'!W565</f>
        <v>0</v>
      </c>
      <c r="X563" s="8">
        <f>'номера продуктов'!X565</f>
        <v>0</v>
      </c>
      <c r="Y563" s="8">
        <f>'номера продуктов'!Y565</f>
        <v>0</v>
      </c>
      <c r="Z563" s="8">
        <f>'номера продуктов'!Z565</f>
        <v>9</v>
      </c>
      <c r="AA563" s="8">
        <f>'номера продуктов'!AA565</f>
        <v>0</v>
      </c>
      <c r="AB563" s="8" t="str">
        <f>'номера продуктов'!AB565</f>
        <v>У2560</v>
      </c>
      <c r="AC563" s="8" t="str">
        <f>'номера продуктов'!AC565</f>
        <v>Бутылка стеклянная</v>
      </c>
      <c r="AD563" s="137">
        <f>'номера продуктов'!AD565</f>
        <v>42174</v>
      </c>
      <c r="AE563" s="8">
        <f>'номера продуктов'!AE565</f>
        <v>0</v>
      </c>
      <c r="AF563" s="8" t="str">
        <f>'номера продуктов'!AF565</f>
        <v>ГОСТ 15844-92</v>
      </c>
      <c r="AG563" s="8">
        <f>'номера продуктов'!AG565</f>
        <v>0</v>
      </c>
      <c r="AH563" s="13">
        <f>'номера продуктов'!AH563</f>
        <v>0</v>
      </c>
    </row>
    <row r="564" spans="1:34" s="16" customFormat="1" x14ac:dyDescent="0.2">
      <c r="A564" s="8">
        <f>'номера продуктов'!A566</f>
        <v>565</v>
      </c>
      <c r="B564" s="8">
        <f>'номера продуктов'!B566</f>
        <v>14</v>
      </c>
      <c r="C564" s="14" t="str">
        <f>'номера продуктов'!C566</f>
        <v>Пиво</v>
      </c>
      <c r="D564" s="14" t="str">
        <f>'номера продуктов'!D566</f>
        <v>Стандартный продукт</v>
      </c>
      <c r="E564" s="8" t="str">
        <f>'номера продуктов'!E566</f>
        <v>КПНв-500-Утро</v>
      </c>
      <c r="F564" s="56">
        <f>'номера продуктов'!F566</f>
        <v>136250</v>
      </c>
      <c r="G564" s="8">
        <f>'номера продуктов'!G566</f>
        <v>14200565</v>
      </c>
      <c r="H564" s="8">
        <f>'номера продуктов'!H566</f>
        <v>500</v>
      </c>
      <c r="I564" s="14" t="str">
        <f>'номера продуктов'!I566</f>
        <v>500 мл Утро</v>
      </c>
      <c r="J564" s="8">
        <f>'номера продуктов'!J566</f>
        <v>136250</v>
      </c>
      <c r="K564" s="14" t="str">
        <f>'номера продуктов'!K566</f>
        <v>КПНв-500-Утро</v>
      </c>
      <c r="L564" s="8" t="str">
        <f>'номера продуктов'!L566</f>
        <v>NNPB</v>
      </c>
      <c r="M564" s="8">
        <f>'номера продуктов'!M566</f>
        <v>20</v>
      </c>
      <c r="N564" s="8">
        <f>'номера продуктов'!N566</f>
        <v>290</v>
      </c>
      <c r="O564" s="8">
        <f>'номера продуктов'!O566</f>
        <v>1904</v>
      </c>
      <c r="P564" s="8" t="str">
        <f>'номера продуктов'!P566</f>
        <v>CTUP(i)7</v>
      </c>
      <c r="Q564" s="8">
        <f>'номера продуктов'!Q566</f>
        <v>7</v>
      </c>
      <c r="R564" s="11">
        <f>'номера продуктов'!R566</f>
        <v>2072</v>
      </c>
      <c r="S564" s="8">
        <f>'номера продуктов'!S566</f>
        <v>8</v>
      </c>
      <c r="T564" s="8">
        <f>'номера продуктов'!T566</f>
        <v>591</v>
      </c>
      <c r="U564" s="14" t="str">
        <f>'номера продуктов'!U566</f>
        <v>Очаково</v>
      </c>
      <c r="V564" s="8">
        <f>'номера продуктов'!V566</f>
        <v>0</v>
      </c>
      <c r="W564" s="8">
        <f>'номера продуктов'!W566</f>
        <v>0</v>
      </c>
      <c r="X564" s="8">
        <f>'номера продуктов'!X566</f>
        <v>0</v>
      </c>
      <c r="Y564" s="8">
        <f>'номера продуктов'!Y566</f>
        <v>0</v>
      </c>
      <c r="Z564" s="8">
        <f>'номера продуктов'!Z566</f>
        <v>8</v>
      </c>
      <c r="AA564" s="8">
        <f>'номера продуктов'!AA566</f>
        <v>0</v>
      </c>
      <c r="AB564" s="8" t="str">
        <f>'номера продуктов'!AB566</f>
        <v>У2561</v>
      </c>
      <c r="AC564" s="8" t="str">
        <f>'номера продуктов'!AC566</f>
        <v>Бутылка стеклянная</v>
      </c>
      <c r="AD564" s="137">
        <f>'номера продуктов'!AD566</f>
        <v>42180</v>
      </c>
      <c r="AE564" s="8">
        <f>'номера продуктов'!AE566</f>
        <v>0</v>
      </c>
      <c r="AF564" s="8" t="str">
        <f>'номера продуктов'!AF566</f>
        <v>ГОСТ 32131-2013</v>
      </c>
      <c r="AG564" s="8" t="str">
        <f>'номера продуктов'!AG566</f>
        <v>СТО 99982965-001-2008 с изменениями №1,2,3,4,5,6 от июля 2014г.</v>
      </c>
      <c r="AH564" s="13">
        <f>'номера продуктов'!AH564</f>
        <v>0</v>
      </c>
    </row>
    <row r="565" spans="1:34" s="16" customFormat="1" x14ac:dyDescent="0.2">
      <c r="A565" s="8">
        <f>'номера продуктов'!A567</f>
        <v>566</v>
      </c>
      <c r="B565" s="8">
        <f>'номера продуктов'!B567</f>
        <v>11</v>
      </c>
      <c r="C565" s="14" t="str">
        <f>'номера продуктов'!C567</f>
        <v>Крепкий алкоголь</v>
      </c>
      <c r="D565" s="14" t="str">
        <f>'номера продуктов'!D567</f>
        <v>Татспиртпром</v>
      </c>
      <c r="E565" s="8" t="str">
        <f>'номера продуктов'!E567</f>
        <v>КПМ-28-700-Акдов</v>
      </c>
      <c r="F565" s="56">
        <f>'номера продуктов'!F567</f>
        <v>128470</v>
      </c>
      <c r="G565" s="8">
        <f>'номера продуктов'!G567</f>
        <v>11100566</v>
      </c>
      <c r="H565" s="8">
        <f>'номера продуктов'!H567</f>
        <v>700</v>
      </c>
      <c r="I565" s="14" t="str">
        <f>'номера продуктов'!I567</f>
        <v>700 мл Акдов</v>
      </c>
      <c r="J565" s="8">
        <f>'номера продуктов'!J567</f>
        <v>128470</v>
      </c>
      <c r="K565" s="14" t="str">
        <f>'номера продуктов'!K567</f>
        <v>КПМ-28-700-Акдов</v>
      </c>
      <c r="L565" s="8" t="str">
        <f>'номера продуктов'!L567</f>
        <v>BB</v>
      </c>
      <c r="M565" s="8">
        <f>'номера продуктов'!M567</f>
        <v>10</v>
      </c>
      <c r="N565" s="8">
        <f>'номера продуктов'!N567</f>
        <v>900</v>
      </c>
      <c r="O565" s="8">
        <f>'номера продуктов'!O567</f>
        <v>784</v>
      </c>
      <c r="P565" s="8" t="str">
        <f>'номера продуктов'!P567</f>
        <v>CTUP(i)4</v>
      </c>
      <c r="Q565" s="8">
        <f>'номера продуктов'!Q567</f>
        <v>4</v>
      </c>
      <c r="R565" s="11">
        <f>'номера продуктов'!R567</f>
        <v>1290</v>
      </c>
      <c r="S565" s="8" t="str">
        <f>'номера продуктов'!S567</f>
        <v>4+1</v>
      </c>
      <c r="T565" s="8">
        <f>'номера продуктов'!T567</f>
        <v>750</v>
      </c>
      <c r="U565" s="14">
        <f>'номера продуктов'!U567</f>
        <v>0</v>
      </c>
      <c r="V565" s="8">
        <f>'номера продуктов'!V567</f>
        <v>0</v>
      </c>
      <c r="W565" s="8">
        <f>'номера продуктов'!W567</f>
        <v>0</v>
      </c>
      <c r="X565" s="8">
        <f>'номера продуктов'!X567</f>
        <v>0</v>
      </c>
      <c r="Y565" s="8">
        <f>'номера продуктов'!Y567</f>
        <v>0</v>
      </c>
      <c r="Z565" s="8">
        <f>'номера продуктов'!Z567</f>
        <v>5</v>
      </c>
      <c r="AA565" s="8">
        <f>'номера продуктов'!AA567</f>
        <v>0</v>
      </c>
      <c r="AB565" s="8" t="str">
        <f>'номера продуктов'!AB567</f>
        <v>У2562</v>
      </c>
      <c r="AC565" s="8" t="str">
        <f>'номера продуктов'!AC567</f>
        <v>Бутылка стеклянная</v>
      </c>
      <c r="AD565" s="137">
        <f>'номера продуктов'!AD567</f>
        <v>42192</v>
      </c>
      <c r="AE565" s="8">
        <f>'номера продуктов'!AE567</f>
        <v>0</v>
      </c>
      <c r="AF565" s="8" t="str">
        <f>'номера продуктов'!AF567</f>
        <v>ГОСТ 32131-2013</v>
      </c>
      <c r="AG565" s="8" t="str">
        <f>'номера продуктов'!AG567</f>
        <v>СТО 05073669-003-2013</v>
      </c>
      <c r="AH565" s="13">
        <f>'номера продуктов'!AH565</f>
        <v>0</v>
      </c>
    </row>
    <row r="566" spans="1:34" s="16" customFormat="1" x14ac:dyDescent="0.2">
      <c r="A566" s="8">
        <f>'номера продуктов'!A568</f>
        <v>567</v>
      </c>
      <c r="B566" s="8">
        <f>'номера продуктов'!B568</f>
        <v>14</v>
      </c>
      <c r="C566" s="14" t="str">
        <f>'номера продуктов'!C568</f>
        <v>Пиво</v>
      </c>
      <c r="D566" s="14" t="str">
        <f>'номера продуктов'!D568</f>
        <v>Балтика</v>
      </c>
      <c r="E566" s="8" t="str">
        <f>'номера продуктов'!E568</f>
        <v>КПНв-500-Балтика Лонг Нек</v>
      </c>
      <c r="F566" s="56">
        <f>'номера продуктов'!F568</f>
        <v>135350</v>
      </c>
      <c r="G566" s="8">
        <f>'номера продуктов'!G568</f>
        <v>14300567</v>
      </c>
      <c r="H566" s="8">
        <f>'номера продуктов'!H568</f>
        <v>500</v>
      </c>
      <c r="I566" s="14" t="str">
        <f>'номера продуктов'!I568</f>
        <v>500 мл Лонг Нек</v>
      </c>
      <c r="J566" s="8">
        <f>'номера продуктов'!J568</f>
        <v>135350</v>
      </c>
      <c r="K566" s="14" t="str">
        <f>'номера продуктов'!K568</f>
        <v>КПНв-500-Балтика Лонг Нек</v>
      </c>
      <c r="L566" s="8" t="str">
        <f>'номера продуктов'!L568</f>
        <v>NNPB</v>
      </c>
      <c r="M566" s="8">
        <f>'номера продуктов'!M568</f>
        <v>30</v>
      </c>
      <c r="N566" s="8">
        <f>'номера продуктов'!N568</f>
        <v>275</v>
      </c>
      <c r="O566" s="8">
        <f>'номера продуктов'!O568</f>
        <v>2086</v>
      </c>
      <c r="P566" s="8" t="str">
        <f>'номера продуктов'!P568</f>
        <v>PTPL(i)7</v>
      </c>
      <c r="Q566" s="8">
        <f>'номера продуктов'!Q568</f>
        <v>7</v>
      </c>
      <c r="R566" s="11">
        <f>'номера продуктов'!R568</f>
        <v>2092</v>
      </c>
      <c r="S566" s="8" t="str">
        <f>'номера продуктов'!S568</f>
        <v>7+1</v>
      </c>
      <c r="T566" s="8">
        <f>'номера продуктов'!T568</f>
        <v>610</v>
      </c>
      <c r="U566" s="14" t="str">
        <f>'номера продуктов'!U568</f>
        <v>стрепповка</v>
      </c>
      <c r="V566" s="8">
        <f>'номера продуктов'!V568</f>
        <v>0</v>
      </c>
      <c r="W566" s="8">
        <f>'номера продуктов'!W568</f>
        <v>0</v>
      </c>
      <c r="X566" s="8">
        <f>'номера продуктов'!X568</f>
        <v>1</v>
      </c>
      <c r="Y566" s="8">
        <f>'номера продуктов'!Y568</f>
        <v>7</v>
      </c>
      <c r="Z566" s="8">
        <f>'номера продуктов'!Z568</f>
        <v>0</v>
      </c>
      <c r="AA566" s="8">
        <f>'номера продуктов'!AA568</f>
        <v>0</v>
      </c>
      <c r="AB566" s="8" t="str">
        <f>'номера продуктов'!AB568</f>
        <v>У2563</v>
      </c>
      <c r="AC566" s="8" t="str">
        <f>'номера продуктов'!AC568</f>
        <v>Бутылка стеклянная</v>
      </c>
      <c r="AD566" s="137">
        <f>'номера продуктов'!AD568</f>
        <v>42233</v>
      </c>
      <c r="AE566" s="8">
        <f>'номера продуктов'!AE568</f>
        <v>0</v>
      </c>
      <c r="AF566" s="8" t="str">
        <f>'номера продуктов'!AF568</f>
        <v>ГОСТ 32131-2013</v>
      </c>
      <c r="AG566" s="8" t="str">
        <f>'номера продуктов'!AG568</f>
        <v>СТО 99982965-001-2008 с изменениями №1,2,3,4,5,6 от июля 2014г.</v>
      </c>
      <c r="AH566" s="13">
        <f>'номера продуктов'!AH566</f>
        <v>0</v>
      </c>
    </row>
    <row r="567" spans="1:34" s="16" customFormat="1" x14ac:dyDescent="0.2">
      <c r="A567" s="8">
        <f>'номера продуктов'!A569</f>
        <v>568</v>
      </c>
      <c r="B567" s="8">
        <f>'номера продуктов'!B569</f>
        <v>14</v>
      </c>
      <c r="C567" s="14" t="str">
        <f>'номера продуктов'!C569</f>
        <v>Пиво</v>
      </c>
      <c r="D567" s="14" t="str">
        <f>'номера продуктов'!D569</f>
        <v>Балтика</v>
      </c>
      <c r="E567" s="8" t="str">
        <f>'номера продуктов'!E569</f>
        <v>ВКП-3-440-NewBuddy</v>
      </c>
      <c r="F567" s="56">
        <f>'номера продуктов'!F569</f>
        <v>138344</v>
      </c>
      <c r="G567" s="8">
        <f>'номера продуктов'!G569</f>
        <v>14300568</v>
      </c>
      <c r="H567" s="8">
        <f>'номера продуктов'!H569</f>
        <v>440</v>
      </c>
      <c r="I567" s="14" t="str">
        <f>'номера продуктов'!I569</f>
        <v>440 мл NewBuddy</v>
      </c>
      <c r="J567" s="8">
        <f>'номера продуктов'!J569</f>
        <v>138344</v>
      </c>
      <c r="K567" s="14" t="str">
        <f>'номера продуктов'!K569</f>
        <v>ВКП-3-440-NewBuddy</v>
      </c>
      <c r="L567" s="8" t="str">
        <f>'номера продуктов'!L569</f>
        <v>NNPB</v>
      </c>
      <c r="M567" s="8">
        <f>'номера продуктов'!M569</f>
        <v>30</v>
      </c>
      <c r="N567" s="8">
        <f>'номера продуктов'!N569</f>
        <v>280</v>
      </c>
      <c r="O567" s="8">
        <f>'номера продуктов'!O569</f>
        <v>2086</v>
      </c>
      <c r="P567" s="8" t="str">
        <f>'номера продуктов'!P569</f>
        <v>PTPL(i)7</v>
      </c>
      <c r="Q567" s="8">
        <f>'номера продуктов'!Q569</f>
        <v>7</v>
      </c>
      <c r="R567" s="11">
        <f>'номера продуктов'!R569</f>
        <v>1924</v>
      </c>
      <c r="S567" s="8" t="str">
        <f>'номера продуктов'!S569</f>
        <v>1+7</v>
      </c>
      <c r="T567" s="8">
        <f>'номера продуктов'!T569</f>
        <v>622.4</v>
      </c>
      <c r="U567" s="14" t="str">
        <f>'номера продуктов'!U569</f>
        <v>стрепповка</v>
      </c>
      <c r="V567" s="8">
        <f>'номера продуктов'!V569</f>
        <v>0</v>
      </c>
      <c r="W567" s="8">
        <f>'номера продуктов'!W569</f>
        <v>0</v>
      </c>
      <c r="X567" s="8">
        <f>'номера продуктов'!X569</f>
        <v>1</v>
      </c>
      <c r="Y567" s="8">
        <f>'номера продуктов'!Y569</f>
        <v>7</v>
      </c>
      <c r="Z567" s="8">
        <f>'номера продуктов'!Z569</f>
        <v>0</v>
      </c>
      <c r="AA567" s="8">
        <f>'номера продуктов'!AA569</f>
        <v>0</v>
      </c>
      <c r="AB567" s="8" t="str">
        <f>'номера продуктов'!AB569</f>
        <v>У2564</v>
      </c>
      <c r="AC567" s="8" t="str">
        <f>'номера продуктов'!AC569</f>
        <v>Бутылка стеклянная</v>
      </c>
      <c r="AD567" s="137">
        <f>'номера продуктов'!AD569</f>
        <v>42247</v>
      </c>
      <c r="AE567" s="8">
        <f>'номера продуктов'!AE569</f>
        <v>0</v>
      </c>
      <c r="AF567" s="8" t="str">
        <f>'номера продуктов'!AF569</f>
        <v>ГОСТ 32131-2013</v>
      </c>
      <c r="AG567" s="8" t="str">
        <f>'номера продуктов'!AG569</f>
        <v>СТО 99982965-001-2008 с изменениями №1,2,3,4,5,6 от июля 2014г.</v>
      </c>
      <c r="AH567" s="13">
        <f>'номера продуктов'!AH567</f>
        <v>0</v>
      </c>
    </row>
    <row r="568" spans="1:34" s="16" customFormat="1" x14ac:dyDescent="0.2">
      <c r="A568" s="8">
        <f>'номера продуктов'!A570</f>
        <v>569</v>
      </c>
      <c r="B568" s="8">
        <f>'номера продуктов'!B570</f>
        <v>32</v>
      </c>
      <c r="C568" s="14" t="str">
        <f>'номера продуктов'!C570</f>
        <v>Бутылки для продуктов</v>
      </c>
      <c r="D568" s="14" t="str">
        <f>'номера продуктов'!D570</f>
        <v>Топ Продукт</v>
      </c>
      <c r="E568" s="8" t="str">
        <f>'номера продуктов'!E570</f>
        <v>В-22-1-100-Олива</v>
      </c>
      <c r="F568" s="56">
        <f>'номера продуктов'!F570</f>
        <v>302801</v>
      </c>
      <c r="G568" s="8">
        <f>'номера продуктов'!G570</f>
        <v>32100569</v>
      </c>
      <c r="H568" s="8">
        <f>'номера продуктов'!H570</f>
        <v>100</v>
      </c>
      <c r="I568" s="14" t="str">
        <f>'номера продуктов'!I570</f>
        <v>100 мл Олива</v>
      </c>
      <c r="J568" s="8">
        <f>'номера продуктов'!J570</f>
        <v>302801</v>
      </c>
      <c r="K568" s="14" t="str">
        <f>'номера продуктов'!K570</f>
        <v>В-22-1-100-Олива</v>
      </c>
      <c r="L568" s="8" t="str">
        <f>'номера продуктов'!L570</f>
        <v>BB</v>
      </c>
      <c r="M568" s="8">
        <f>'номера продуктов'!M570</f>
        <v>10</v>
      </c>
      <c r="N568" s="8">
        <f>'номера продуктов'!N570</f>
        <v>240</v>
      </c>
      <c r="O568" s="8">
        <f>'номера продуктов'!O570</f>
        <v>3220</v>
      </c>
      <c r="P568" s="8" t="str">
        <f>'номера продуктов'!P570</f>
        <v>CTUP(i)4</v>
      </c>
      <c r="Q568" s="8">
        <f>'номера продуктов'!Q570</f>
        <v>4</v>
      </c>
      <c r="R568" s="11">
        <f>'номера продуктов'!R570</f>
        <v>1000</v>
      </c>
      <c r="S568" s="8" t="str">
        <f>'номера продуктов'!S570</f>
        <v>1+4</v>
      </c>
      <c r="T568" s="8">
        <f>'номера продуктов'!T570</f>
        <v>866</v>
      </c>
      <c r="U568" s="14">
        <f>'номера продуктов'!U570</f>
        <v>0</v>
      </c>
      <c r="V568" s="8">
        <f>'номера продуктов'!V570</f>
        <v>0</v>
      </c>
      <c r="W568" s="8">
        <f>'номера продуктов'!W570</f>
        <v>0</v>
      </c>
      <c r="X568" s="8">
        <f>'номера продуктов'!X570</f>
        <v>0</v>
      </c>
      <c r="Y568" s="8">
        <f>'номера продуктов'!Y570</f>
        <v>0</v>
      </c>
      <c r="Z568" s="8">
        <f>'номера продуктов'!Z570</f>
        <v>5</v>
      </c>
      <c r="AA568" s="8">
        <f>'номера продуктов'!AA570</f>
        <v>0</v>
      </c>
      <c r="AB568" s="8" t="str">
        <f>'номера продуктов'!AB570</f>
        <v>У2565</v>
      </c>
      <c r="AC568" s="8" t="str">
        <f>'номера продуктов'!AC570</f>
        <v>Бутылка стеклянная</v>
      </c>
      <c r="AD568" s="137">
        <f>'номера продуктов'!AD570</f>
        <v>42248</v>
      </c>
      <c r="AE568" s="8">
        <f>'номера продуктов'!AE570</f>
        <v>0</v>
      </c>
      <c r="AF568" s="8" t="str">
        <f>'номера продуктов'!AF570</f>
        <v>ГОСТ 5717.1-2014</v>
      </c>
      <c r="AG568" s="8">
        <f>'номера продуктов'!AG570</f>
        <v>0</v>
      </c>
      <c r="AH568" s="13">
        <f>'номера продуктов'!AH568</f>
        <v>0</v>
      </c>
    </row>
    <row r="569" spans="1:34" s="16" customFormat="1" x14ac:dyDescent="0.2">
      <c r="A569" s="8">
        <f>'номера продуктов'!A571</f>
        <v>570</v>
      </c>
      <c r="B569" s="8">
        <f>'номера продуктов'!B571</f>
        <v>11</v>
      </c>
      <c r="C569" s="14" t="str">
        <f>'номера продуктов'!C571</f>
        <v>Крепкий алкоголь</v>
      </c>
      <c r="D569" s="14" t="str">
        <f>'номера продуктов'!D571</f>
        <v>Юпитер Инкорпорейтед</v>
      </c>
      <c r="E569" s="8" t="str">
        <f>'номера продуктов'!E571</f>
        <v>В-25-2-500-Традиционная</v>
      </c>
      <c r="F569" s="56">
        <f>'номера продуктов'!F571</f>
        <v>138450</v>
      </c>
      <c r="G569" s="8">
        <f>'номера продуктов'!G571</f>
        <v>11100570</v>
      </c>
      <c r="H569" s="8">
        <f>'номера продуктов'!H571</f>
        <v>500</v>
      </c>
      <c r="I569" s="14" t="str">
        <f>'номера продуктов'!I571</f>
        <v>500 мл Традиционная</v>
      </c>
      <c r="J569" s="8">
        <f>'номера продуктов'!J571</f>
        <v>138450</v>
      </c>
      <c r="K569" s="14" t="str">
        <f>'номера продуктов'!K571</f>
        <v>В-25-2-500-Традиционная</v>
      </c>
      <c r="L569" s="8" t="str">
        <f>'номера продуктов'!L571</f>
        <v>BB</v>
      </c>
      <c r="M569" s="8">
        <f>'номера продуктов'!M571</f>
        <v>10</v>
      </c>
      <c r="N569" s="8">
        <f>'номера продуктов'!N571</f>
        <v>385</v>
      </c>
      <c r="O569" s="8">
        <f>'номера продуктов'!O571</f>
        <v>1960</v>
      </c>
      <c r="P569" s="8" t="str">
        <f>'номера продуктов'!P571</f>
        <v>CTUP(i)7</v>
      </c>
      <c r="Q569" s="8">
        <f>'номера продуктов'!Q571</f>
        <v>7</v>
      </c>
      <c r="R569" s="11">
        <f>'номера продуктов'!R571</f>
        <v>2045</v>
      </c>
      <c r="S569" s="8" t="str">
        <f>'номера продуктов'!S571</f>
        <v>1+7</v>
      </c>
      <c r="T569" s="8">
        <f>'номера продуктов'!T571</f>
        <v>800</v>
      </c>
      <c r="U569" s="14">
        <f>'номера продуктов'!U571</f>
        <v>0</v>
      </c>
      <c r="V569" s="8">
        <f>'номера продуктов'!V571</f>
        <v>0</v>
      </c>
      <c r="W569" s="8">
        <f>'номера продуктов'!W571</f>
        <v>0</v>
      </c>
      <c r="X569" s="8">
        <f>'номера продуктов'!X571</f>
        <v>0</v>
      </c>
      <c r="Y569" s="8">
        <f>'номера продуктов'!Y571</f>
        <v>0</v>
      </c>
      <c r="Z569" s="8">
        <f>'номера продуктов'!Z571</f>
        <v>8</v>
      </c>
      <c r="AA569" s="8">
        <f>'номера продуктов'!AA571</f>
        <v>0</v>
      </c>
      <c r="AB569" s="8" t="str">
        <f>'номера продуктов'!AB571</f>
        <v>У2566</v>
      </c>
      <c r="AC569" s="8" t="str">
        <f>'номера продуктов'!AC571</f>
        <v>Бутылка стеклянная</v>
      </c>
      <c r="AD569" s="137">
        <f>'номера продуктов'!AD571</f>
        <v>42251</v>
      </c>
      <c r="AE569" s="8">
        <f>'номера продуктов'!AE571</f>
        <v>0</v>
      </c>
      <c r="AF569" s="8" t="str">
        <f>'номера продуктов'!AF571</f>
        <v>ГОСТ 32131-2013</v>
      </c>
      <c r="AG569" s="8" t="str">
        <f>'номера продуктов'!AG571</f>
        <v>СТО 05073669-003-2013</v>
      </c>
      <c r="AH569" s="13">
        <f>'номера продуктов'!AH569</f>
        <v>0</v>
      </c>
    </row>
    <row r="570" spans="1:34" s="16" customFormat="1" x14ac:dyDescent="0.2">
      <c r="A570" s="8">
        <f>'номера продуктов'!A572</f>
        <v>0</v>
      </c>
      <c r="B570" s="8">
        <f>'номера продуктов'!B572</f>
        <v>0</v>
      </c>
      <c r="C570" s="14">
        <f>'номера продуктов'!C572</f>
        <v>0</v>
      </c>
      <c r="D570" s="14">
        <f>'номера продуктов'!D572</f>
        <v>0</v>
      </c>
      <c r="E570" s="8">
        <f>'номера продуктов'!E572</f>
        <v>0</v>
      </c>
      <c r="F570" s="56">
        <f>'номера продуктов'!F572</f>
        <v>0</v>
      </c>
      <c r="G570" s="8" t="str">
        <f>'номера продуктов'!G572</f>
        <v/>
      </c>
      <c r="H570" s="8">
        <f>'номера продуктов'!H572</f>
        <v>0</v>
      </c>
      <c r="I570" s="14">
        <f>'номера продуктов'!I572</f>
        <v>0</v>
      </c>
      <c r="J570" s="8">
        <f>'номера продуктов'!J572</f>
        <v>0</v>
      </c>
      <c r="K570" s="14">
        <f>'номера продуктов'!K572</f>
        <v>0</v>
      </c>
      <c r="L570" s="8">
        <f>'номера продуктов'!L572</f>
        <v>0</v>
      </c>
      <c r="M570" s="8">
        <f>'номера продуктов'!M572</f>
        <v>0</v>
      </c>
      <c r="N570" s="8">
        <f>'номера продуктов'!N572</f>
        <v>0</v>
      </c>
      <c r="O570" s="8">
        <f>'номера продуктов'!O572</f>
        <v>0</v>
      </c>
      <c r="P570" s="8">
        <f>'номера продуктов'!P572</f>
        <v>0</v>
      </c>
      <c r="Q570" s="8">
        <f>'номера продуктов'!Q572</f>
        <v>0</v>
      </c>
      <c r="R570" s="11">
        <f>'номера продуктов'!R572</f>
        <v>0</v>
      </c>
      <c r="S570" s="8">
        <f>'номера продуктов'!S572</f>
        <v>0</v>
      </c>
      <c r="T570" s="8">
        <f>'номера продуктов'!T572</f>
        <v>0</v>
      </c>
      <c r="U570" s="14">
        <f>'номера продуктов'!U572</f>
        <v>0</v>
      </c>
      <c r="V570" s="8">
        <f>'номера продуктов'!V572</f>
        <v>0</v>
      </c>
      <c r="W570" s="8">
        <f>'номера продуктов'!W572</f>
        <v>0</v>
      </c>
      <c r="X570" s="8">
        <f>'номера продуктов'!X572</f>
        <v>0</v>
      </c>
      <c r="Y570" s="8">
        <f>'номера продуктов'!Y572</f>
        <v>0</v>
      </c>
      <c r="Z570" s="8">
        <f>'номера продуктов'!Z572</f>
        <v>0</v>
      </c>
      <c r="AA570" s="8">
        <f>'номера продуктов'!AA572</f>
        <v>0</v>
      </c>
      <c r="AB570" s="8">
        <f>'номера продуктов'!AB572</f>
        <v>0</v>
      </c>
      <c r="AC570" s="8">
        <f>'номера продуктов'!AC572</f>
        <v>0</v>
      </c>
      <c r="AD570" s="137">
        <f>'номера продуктов'!AD572</f>
        <v>0</v>
      </c>
      <c r="AE570" s="8">
        <f>'номера продуктов'!AE572</f>
        <v>0</v>
      </c>
      <c r="AF570" s="8">
        <f>'номера продуктов'!AF572</f>
        <v>0</v>
      </c>
      <c r="AG570" s="8">
        <f>'номера продуктов'!AG572</f>
        <v>0</v>
      </c>
      <c r="AH570" s="13">
        <f>'номера продуктов'!AH570</f>
        <v>0</v>
      </c>
    </row>
    <row r="571" spans="1:34" s="16" customFormat="1" x14ac:dyDescent="0.2">
      <c r="A571" s="8">
        <f>'номера продуктов'!A573</f>
        <v>0</v>
      </c>
      <c r="B571" s="8">
        <f>'номера продуктов'!B573</f>
        <v>0</v>
      </c>
      <c r="C571" s="14">
        <f>'номера продуктов'!C573</f>
        <v>0</v>
      </c>
      <c r="D571" s="14">
        <f>'номера продуктов'!D573</f>
        <v>0</v>
      </c>
      <c r="E571" s="8">
        <f>'номера продуктов'!E573</f>
        <v>0</v>
      </c>
      <c r="F571" s="56">
        <f>'номера продуктов'!F573</f>
        <v>0</v>
      </c>
      <c r="G571" s="8" t="str">
        <f>'номера продуктов'!G573</f>
        <v/>
      </c>
      <c r="H571" s="8">
        <f>'номера продуктов'!H573</f>
        <v>0</v>
      </c>
      <c r="I571" s="14">
        <f>'номера продуктов'!I573</f>
        <v>0</v>
      </c>
      <c r="J571" s="8">
        <f>'номера продуктов'!J573</f>
        <v>0</v>
      </c>
      <c r="K571" s="14">
        <f>'номера продуктов'!K573</f>
        <v>0</v>
      </c>
      <c r="L571" s="8">
        <f>'номера продуктов'!L573</f>
        <v>0</v>
      </c>
      <c r="M571" s="8">
        <f>'номера продуктов'!M573</f>
        <v>0</v>
      </c>
      <c r="N571" s="8">
        <f>'номера продуктов'!N573</f>
        <v>0</v>
      </c>
      <c r="O571" s="8">
        <f>'номера продуктов'!O573</f>
        <v>0</v>
      </c>
      <c r="P571" s="8">
        <f>'номера продуктов'!P573</f>
        <v>0</v>
      </c>
      <c r="Q571" s="8">
        <f>'номера продуктов'!Q573</f>
        <v>0</v>
      </c>
      <c r="R571" s="11">
        <f>'номера продуктов'!R573</f>
        <v>0</v>
      </c>
      <c r="S571" s="8">
        <f>'номера продуктов'!S573</f>
        <v>0</v>
      </c>
      <c r="T571" s="8">
        <f>'номера продуктов'!T573</f>
        <v>0</v>
      </c>
      <c r="U571" s="14">
        <f>'номера продуктов'!U573</f>
        <v>0</v>
      </c>
      <c r="V571" s="8">
        <f>'номера продуктов'!V573</f>
        <v>0</v>
      </c>
      <c r="W571" s="8">
        <f>'номера продуктов'!W573</f>
        <v>0</v>
      </c>
      <c r="X571" s="8">
        <f>'номера продуктов'!X573</f>
        <v>0</v>
      </c>
      <c r="Y571" s="8">
        <f>'номера продуктов'!Y573</f>
        <v>0</v>
      </c>
      <c r="Z571" s="8">
        <f>'номера продуктов'!Z573</f>
        <v>0</v>
      </c>
      <c r="AA571" s="8">
        <f>'номера продуктов'!AA573</f>
        <v>0</v>
      </c>
      <c r="AB571" s="8">
        <f>'номера продуктов'!AB573</f>
        <v>0</v>
      </c>
      <c r="AC571" s="8">
        <f>'номера продуктов'!AC573</f>
        <v>0</v>
      </c>
      <c r="AD571" s="137">
        <f>'номера продуктов'!AD573</f>
        <v>0</v>
      </c>
      <c r="AE571" s="8">
        <f>'номера продуктов'!AE573</f>
        <v>0</v>
      </c>
      <c r="AF571" s="8">
        <f>'номера продуктов'!AF573</f>
        <v>0</v>
      </c>
      <c r="AG571" s="8">
        <f>'номера продуктов'!AG573</f>
        <v>0</v>
      </c>
      <c r="AH571" s="13">
        <f>'номера продуктов'!AH571</f>
        <v>0</v>
      </c>
    </row>
    <row r="572" spans="1:34" s="16" customFormat="1" x14ac:dyDescent="0.2">
      <c r="A572" s="8">
        <f>'номера продуктов'!A574</f>
        <v>0</v>
      </c>
      <c r="B572" s="8">
        <f>'номера продуктов'!B574</f>
        <v>0</v>
      </c>
      <c r="C572" s="14">
        <f>'номера продуктов'!C574</f>
        <v>0</v>
      </c>
      <c r="D572" s="14">
        <f>'номера продуктов'!D574</f>
        <v>0</v>
      </c>
      <c r="E572" s="8">
        <f>'номера продуктов'!E574</f>
        <v>0</v>
      </c>
      <c r="F572" s="56">
        <f>'номера продуктов'!F574</f>
        <v>0</v>
      </c>
      <c r="G572" s="8" t="str">
        <f>'номера продуктов'!G574</f>
        <v/>
      </c>
      <c r="H572" s="8">
        <f>'номера продуктов'!H574</f>
        <v>0</v>
      </c>
      <c r="I572" s="14">
        <f>'номера продуктов'!I574</f>
        <v>0</v>
      </c>
      <c r="J572" s="8">
        <f>'номера продуктов'!J574</f>
        <v>0</v>
      </c>
      <c r="K572" s="14">
        <f>'номера продуктов'!K574</f>
        <v>0</v>
      </c>
      <c r="L572" s="8">
        <f>'номера продуктов'!L574</f>
        <v>0</v>
      </c>
      <c r="M572" s="8">
        <f>'номера продуктов'!M574</f>
        <v>0</v>
      </c>
      <c r="N572" s="8">
        <f>'номера продуктов'!N574</f>
        <v>0</v>
      </c>
      <c r="O572" s="8">
        <f>'номера продуктов'!O574</f>
        <v>0</v>
      </c>
      <c r="P572" s="8">
        <f>'номера продуктов'!P574</f>
        <v>0</v>
      </c>
      <c r="Q572" s="8">
        <f>'номера продуктов'!Q574</f>
        <v>0</v>
      </c>
      <c r="R572" s="11">
        <f>'номера продуктов'!R574</f>
        <v>0</v>
      </c>
      <c r="S572" s="8">
        <f>'номера продуктов'!S574</f>
        <v>0</v>
      </c>
      <c r="T572" s="8">
        <f>'номера продуктов'!T574</f>
        <v>0</v>
      </c>
      <c r="U572" s="14">
        <f>'номера продуктов'!U574</f>
        <v>0</v>
      </c>
      <c r="V572" s="8">
        <f>'номера продуктов'!V574</f>
        <v>0</v>
      </c>
      <c r="W572" s="8">
        <f>'номера продуктов'!W574</f>
        <v>0</v>
      </c>
      <c r="X572" s="8">
        <f>'номера продуктов'!X574</f>
        <v>0</v>
      </c>
      <c r="Y572" s="8">
        <f>'номера продуктов'!Y574</f>
        <v>0</v>
      </c>
      <c r="Z572" s="8">
        <f>'номера продуктов'!Z574</f>
        <v>0</v>
      </c>
      <c r="AA572" s="8">
        <f>'номера продуктов'!AA574</f>
        <v>0</v>
      </c>
      <c r="AB572" s="8">
        <f>'номера продуктов'!AB574</f>
        <v>0</v>
      </c>
      <c r="AC572" s="8">
        <f>'номера продуктов'!AC574</f>
        <v>0</v>
      </c>
      <c r="AD572" s="137">
        <f>'номера продуктов'!AD574</f>
        <v>0</v>
      </c>
      <c r="AE572" s="8">
        <f>'номера продуктов'!AE574</f>
        <v>0</v>
      </c>
      <c r="AF572" s="8">
        <f>'номера продуктов'!AF574</f>
        <v>0</v>
      </c>
      <c r="AG572" s="8">
        <f>'номера продуктов'!AG574</f>
        <v>0</v>
      </c>
      <c r="AH572" s="13">
        <f>'номера продуктов'!AH572</f>
        <v>0</v>
      </c>
    </row>
    <row r="573" spans="1:34" s="16" customFormat="1" x14ac:dyDescent="0.2">
      <c r="A573" s="8">
        <f>'номера продуктов'!A575</f>
        <v>0</v>
      </c>
      <c r="B573" s="8">
        <f>'номера продуктов'!B575</f>
        <v>0</v>
      </c>
      <c r="C573" s="14">
        <f>'номера продуктов'!C575</f>
        <v>0</v>
      </c>
      <c r="D573" s="14">
        <f>'номера продуктов'!D575</f>
        <v>0</v>
      </c>
      <c r="E573" s="8">
        <f>'номера продуктов'!E575</f>
        <v>0</v>
      </c>
      <c r="F573" s="56">
        <f>'номера продуктов'!F575</f>
        <v>0</v>
      </c>
      <c r="G573" s="8" t="str">
        <f>'номера продуктов'!G575</f>
        <v/>
      </c>
      <c r="H573" s="8">
        <f>'номера продуктов'!H575</f>
        <v>0</v>
      </c>
      <c r="I573" s="14">
        <f>'номера продуктов'!I575</f>
        <v>0</v>
      </c>
      <c r="J573" s="8">
        <f>'номера продуктов'!J575</f>
        <v>0</v>
      </c>
      <c r="K573" s="14">
        <f>'номера продуктов'!K575</f>
        <v>0</v>
      </c>
      <c r="L573" s="8">
        <f>'номера продуктов'!L575</f>
        <v>0</v>
      </c>
      <c r="M573" s="8">
        <f>'номера продуктов'!M575</f>
        <v>0</v>
      </c>
      <c r="N573" s="8">
        <f>'номера продуктов'!N575</f>
        <v>0</v>
      </c>
      <c r="O573" s="8">
        <f>'номера продуктов'!O575</f>
        <v>0</v>
      </c>
      <c r="P573" s="8">
        <f>'номера продуктов'!P575</f>
        <v>0</v>
      </c>
      <c r="Q573" s="8">
        <f>'номера продуктов'!Q575</f>
        <v>0</v>
      </c>
      <c r="R573" s="11">
        <f>'номера продуктов'!R575</f>
        <v>0</v>
      </c>
      <c r="S573" s="8">
        <f>'номера продуктов'!S575</f>
        <v>0</v>
      </c>
      <c r="T573" s="8">
        <f>'номера продуктов'!T575</f>
        <v>0</v>
      </c>
      <c r="U573" s="14">
        <f>'номера продуктов'!U575</f>
        <v>0</v>
      </c>
      <c r="V573" s="8">
        <f>'номера продуктов'!V575</f>
        <v>0</v>
      </c>
      <c r="W573" s="8">
        <f>'номера продуктов'!W575</f>
        <v>0</v>
      </c>
      <c r="X573" s="8">
        <f>'номера продуктов'!X575</f>
        <v>0</v>
      </c>
      <c r="Y573" s="8">
        <f>'номера продуктов'!Y575</f>
        <v>0</v>
      </c>
      <c r="Z573" s="8">
        <f>'номера продуктов'!Z575</f>
        <v>0</v>
      </c>
      <c r="AA573" s="8">
        <f>'номера продуктов'!AA575</f>
        <v>0</v>
      </c>
      <c r="AB573" s="8">
        <f>'номера продуктов'!AB575</f>
        <v>0</v>
      </c>
      <c r="AC573" s="8">
        <f>'номера продуктов'!AC575</f>
        <v>0</v>
      </c>
      <c r="AD573" s="137">
        <f>'номера продуктов'!AD575</f>
        <v>0</v>
      </c>
      <c r="AE573" s="8">
        <f>'номера продуктов'!AE575</f>
        <v>0</v>
      </c>
      <c r="AF573" s="8">
        <f>'номера продуктов'!AF575</f>
        <v>0</v>
      </c>
      <c r="AG573" s="8">
        <f>'номера продуктов'!AG575</f>
        <v>0</v>
      </c>
      <c r="AH573" s="13">
        <f>'номера продуктов'!AH573</f>
        <v>0</v>
      </c>
    </row>
    <row r="574" spans="1:34" s="16" customFormat="1" x14ac:dyDescent="0.2">
      <c r="A574" s="8">
        <f>'номера продуктов'!A576</f>
        <v>0</v>
      </c>
      <c r="B574" s="8">
        <f>'номера продуктов'!B576</f>
        <v>0</v>
      </c>
      <c r="C574" s="14">
        <f>'номера продуктов'!C576</f>
        <v>0</v>
      </c>
      <c r="D574" s="14">
        <f>'номера продуктов'!D576</f>
        <v>0</v>
      </c>
      <c r="E574" s="8">
        <f>'номера продуктов'!E576</f>
        <v>0</v>
      </c>
      <c r="F574" s="56">
        <f>'номера продуктов'!F576</f>
        <v>0</v>
      </c>
      <c r="G574" s="8" t="str">
        <f>'номера продуктов'!G576</f>
        <v/>
      </c>
      <c r="H574" s="8">
        <f>'номера продуктов'!H576</f>
        <v>0</v>
      </c>
      <c r="I574" s="14">
        <f>'номера продуктов'!I576</f>
        <v>0</v>
      </c>
      <c r="J574" s="8">
        <f>'номера продуктов'!J576</f>
        <v>0</v>
      </c>
      <c r="K574" s="14">
        <f>'номера продуктов'!K576</f>
        <v>0</v>
      </c>
      <c r="L574" s="8">
        <f>'номера продуктов'!L576</f>
        <v>0</v>
      </c>
      <c r="M574" s="8">
        <f>'номера продуктов'!M576</f>
        <v>0</v>
      </c>
      <c r="N574" s="8">
        <f>'номера продуктов'!N576</f>
        <v>0</v>
      </c>
      <c r="O574" s="8">
        <f>'номера продуктов'!O576</f>
        <v>0</v>
      </c>
      <c r="P574" s="8">
        <f>'номера продуктов'!P576</f>
        <v>0</v>
      </c>
      <c r="Q574" s="8">
        <f>'номера продуктов'!Q576</f>
        <v>0</v>
      </c>
      <c r="R574" s="11">
        <f>'номера продуктов'!R576</f>
        <v>0</v>
      </c>
      <c r="S574" s="8">
        <f>'номера продуктов'!S576</f>
        <v>0</v>
      </c>
      <c r="T574" s="8">
        <f>'номера продуктов'!T576</f>
        <v>0</v>
      </c>
      <c r="U574" s="14">
        <f>'номера продуктов'!U576</f>
        <v>0</v>
      </c>
      <c r="V574" s="8">
        <f>'номера продуктов'!V576</f>
        <v>0</v>
      </c>
      <c r="W574" s="8">
        <f>'номера продуктов'!W576</f>
        <v>0</v>
      </c>
      <c r="X574" s="8">
        <f>'номера продуктов'!X576</f>
        <v>0</v>
      </c>
      <c r="Y574" s="8">
        <f>'номера продуктов'!Y576</f>
        <v>0</v>
      </c>
      <c r="Z574" s="8">
        <f>'номера продуктов'!Z576</f>
        <v>0</v>
      </c>
      <c r="AA574" s="8">
        <f>'номера продуктов'!AA576</f>
        <v>0</v>
      </c>
      <c r="AB574" s="8">
        <f>'номера продуктов'!AB576</f>
        <v>0</v>
      </c>
      <c r="AC574" s="8">
        <f>'номера продуктов'!AC576</f>
        <v>0</v>
      </c>
      <c r="AD574" s="137">
        <f>'номера продуктов'!AD576</f>
        <v>0</v>
      </c>
      <c r="AE574" s="8">
        <f>'номера продуктов'!AE576</f>
        <v>0</v>
      </c>
      <c r="AF574" s="8">
        <f>'номера продуктов'!AF576</f>
        <v>0</v>
      </c>
      <c r="AG574" s="8">
        <f>'номера продуктов'!AG576</f>
        <v>0</v>
      </c>
      <c r="AH574" s="13">
        <f>'номера продуктов'!AH574</f>
        <v>0</v>
      </c>
    </row>
    <row r="575" spans="1:34" s="16" customFormat="1" x14ac:dyDescent="0.2">
      <c r="A575" s="8">
        <f>'номера продуктов'!A577</f>
        <v>0</v>
      </c>
      <c r="B575" s="8">
        <f>'номера продуктов'!B577</f>
        <v>0</v>
      </c>
      <c r="C575" s="14">
        <f>'номера продуктов'!C577</f>
        <v>0</v>
      </c>
      <c r="D575" s="14">
        <f>'номера продуктов'!D577</f>
        <v>0</v>
      </c>
      <c r="E575" s="8">
        <f>'номера продуктов'!E577</f>
        <v>0</v>
      </c>
      <c r="F575" s="56">
        <f>'номера продуктов'!F577</f>
        <v>0</v>
      </c>
      <c r="G575" s="8" t="str">
        <f>'номера продуктов'!G577</f>
        <v/>
      </c>
      <c r="H575" s="8">
        <f>'номера продуктов'!H577</f>
        <v>0</v>
      </c>
      <c r="I575" s="14">
        <f>'номера продуктов'!I577</f>
        <v>0</v>
      </c>
      <c r="J575" s="8">
        <f>'номера продуктов'!J577</f>
        <v>0</v>
      </c>
      <c r="K575" s="14">
        <f>'номера продуктов'!K577</f>
        <v>0</v>
      </c>
      <c r="L575" s="8">
        <f>'номера продуктов'!L577</f>
        <v>0</v>
      </c>
      <c r="M575" s="8">
        <f>'номера продуктов'!M577</f>
        <v>0</v>
      </c>
      <c r="N575" s="8">
        <f>'номера продуктов'!N577</f>
        <v>0</v>
      </c>
      <c r="O575" s="8">
        <f>'номера продуктов'!O577</f>
        <v>0</v>
      </c>
      <c r="P575" s="8">
        <f>'номера продуктов'!P577</f>
        <v>0</v>
      </c>
      <c r="Q575" s="8">
        <f>'номера продуктов'!Q577</f>
        <v>0</v>
      </c>
      <c r="R575" s="11">
        <f>'номера продуктов'!R577</f>
        <v>0</v>
      </c>
      <c r="S575" s="8">
        <f>'номера продуктов'!S577</f>
        <v>0</v>
      </c>
      <c r="T575" s="8">
        <f>'номера продуктов'!T577</f>
        <v>0</v>
      </c>
      <c r="U575" s="14">
        <f>'номера продуктов'!U577</f>
        <v>0</v>
      </c>
      <c r="V575" s="8">
        <f>'номера продуктов'!V577</f>
        <v>0</v>
      </c>
      <c r="W575" s="8">
        <f>'номера продуктов'!W577</f>
        <v>0</v>
      </c>
      <c r="X575" s="8">
        <f>'номера продуктов'!X577</f>
        <v>0</v>
      </c>
      <c r="Y575" s="8">
        <f>'номера продуктов'!Y577</f>
        <v>0</v>
      </c>
      <c r="Z575" s="8">
        <f>'номера продуктов'!Z577</f>
        <v>0</v>
      </c>
      <c r="AA575" s="8">
        <f>'номера продуктов'!AA577</f>
        <v>0</v>
      </c>
      <c r="AB575" s="8">
        <f>'номера продуктов'!AB577</f>
        <v>0</v>
      </c>
      <c r="AC575" s="8">
        <f>'номера продуктов'!AC577</f>
        <v>0</v>
      </c>
      <c r="AD575" s="137">
        <f>'номера продуктов'!AD577</f>
        <v>0</v>
      </c>
      <c r="AE575" s="8">
        <f>'номера продуктов'!AE577</f>
        <v>0</v>
      </c>
      <c r="AF575" s="8">
        <f>'номера продуктов'!AF577</f>
        <v>0</v>
      </c>
      <c r="AG575" s="8">
        <f>'номера продуктов'!AG577</f>
        <v>0</v>
      </c>
      <c r="AH575" s="13">
        <f>'номера продуктов'!AH575</f>
        <v>0</v>
      </c>
    </row>
    <row r="576" spans="1:34" s="16" customFormat="1" x14ac:dyDescent="0.2">
      <c r="A576" s="8">
        <f>'номера продуктов'!A578</f>
        <v>0</v>
      </c>
      <c r="B576" s="8">
        <f>'номера продуктов'!B578</f>
        <v>0</v>
      </c>
      <c r="C576" s="14">
        <f>'номера продуктов'!C578</f>
        <v>0</v>
      </c>
      <c r="D576" s="14">
        <f>'номера продуктов'!D578</f>
        <v>0</v>
      </c>
      <c r="E576" s="8">
        <f>'номера продуктов'!E578</f>
        <v>0</v>
      </c>
      <c r="F576" s="56">
        <f>'номера продуктов'!F578</f>
        <v>0</v>
      </c>
      <c r="G576" s="8" t="str">
        <f>'номера продуктов'!G578</f>
        <v/>
      </c>
      <c r="H576" s="8">
        <f>'номера продуктов'!H578</f>
        <v>0</v>
      </c>
      <c r="I576" s="14">
        <f>'номера продуктов'!I578</f>
        <v>0</v>
      </c>
      <c r="J576" s="8">
        <f>'номера продуктов'!J578</f>
        <v>0</v>
      </c>
      <c r="K576" s="14">
        <f>'номера продуктов'!K578</f>
        <v>0</v>
      </c>
      <c r="L576" s="8">
        <f>'номера продуктов'!L578</f>
        <v>0</v>
      </c>
      <c r="M576" s="8">
        <f>'номера продуктов'!M578</f>
        <v>0</v>
      </c>
      <c r="N576" s="8">
        <f>'номера продуктов'!N578</f>
        <v>0</v>
      </c>
      <c r="O576" s="8">
        <f>'номера продуктов'!O578</f>
        <v>0</v>
      </c>
      <c r="P576" s="8">
        <f>'номера продуктов'!P578</f>
        <v>0</v>
      </c>
      <c r="Q576" s="8">
        <f>'номера продуктов'!Q578</f>
        <v>0</v>
      </c>
      <c r="R576" s="11">
        <f>'номера продуктов'!R578</f>
        <v>0</v>
      </c>
      <c r="S576" s="8">
        <f>'номера продуктов'!S578</f>
        <v>0</v>
      </c>
      <c r="T576" s="8">
        <f>'номера продуктов'!T578</f>
        <v>0</v>
      </c>
      <c r="U576" s="14">
        <f>'номера продуктов'!U578</f>
        <v>0</v>
      </c>
      <c r="V576" s="8">
        <f>'номера продуктов'!V578</f>
        <v>0</v>
      </c>
      <c r="W576" s="8">
        <f>'номера продуктов'!W578</f>
        <v>0</v>
      </c>
      <c r="X576" s="8">
        <f>'номера продуктов'!X578</f>
        <v>0</v>
      </c>
      <c r="Y576" s="8">
        <f>'номера продуктов'!Y578</f>
        <v>0</v>
      </c>
      <c r="Z576" s="8">
        <f>'номера продуктов'!Z578</f>
        <v>0</v>
      </c>
      <c r="AA576" s="8">
        <f>'номера продуктов'!AA578</f>
        <v>0</v>
      </c>
      <c r="AB576" s="8">
        <f>'номера продуктов'!AB578</f>
        <v>0</v>
      </c>
      <c r="AC576" s="8">
        <f>'номера продуктов'!AC578</f>
        <v>0</v>
      </c>
      <c r="AD576" s="137">
        <f>'номера продуктов'!AD578</f>
        <v>0</v>
      </c>
      <c r="AE576" s="8">
        <f>'номера продуктов'!AE578</f>
        <v>0</v>
      </c>
      <c r="AF576" s="8">
        <f>'номера продуктов'!AF578</f>
        <v>0</v>
      </c>
      <c r="AG576" s="8">
        <f>'номера продуктов'!AG578</f>
        <v>0</v>
      </c>
      <c r="AH576" s="13">
        <f>'номера продуктов'!AH576</f>
        <v>0</v>
      </c>
    </row>
    <row r="577" spans="1:34" s="16" customFormat="1" x14ac:dyDescent="0.2">
      <c r="A577" s="8">
        <f>'номера продуктов'!A579</f>
        <v>0</v>
      </c>
      <c r="B577" s="8">
        <f>'номера продуктов'!B579</f>
        <v>0</v>
      </c>
      <c r="C577" s="14">
        <f>'номера продуктов'!C579</f>
        <v>0</v>
      </c>
      <c r="D577" s="14">
        <f>'номера продуктов'!D579</f>
        <v>0</v>
      </c>
      <c r="E577" s="8">
        <f>'номера продуктов'!E579</f>
        <v>0</v>
      </c>
      <c r="F577" s="56">
        <f>'номера продуктов'!F579</f>
        <v>0</v>
      </c>
      <c r="G577" s="8" t="str">
        <f>'номера продуктов'!G579</f>
        <v/>
      </c>
      <c r="H577" s="8">
        <f>'номера продуктов'!H579</f>
        <v>0</v>
      </c>
      <c r="I577" s="14">
        <f>'номера продуктов'!I579</f>
        <v>0</v>
      </c>
      <c r="J577" s="8">
        <f>'номера продуктов'!J579</f>
        <v>0</v>
      </c>
      <c r="K577" s="14">
        <f>'номера продуктов'!K579</f>
        <v>0</v>
      </c>
      <c r="L577" s="8">
        <f>'номера продуктов'!L579</f>
        <v>0</v>
      </c>
      <c r="M577" s="8">
        <f>'номера продуктов'!M579</f>
        <v>0</v>
      </c>
      <c r="N577" s="8">
        <f>'номера продуктов'!N579</f>
        <v>0</v>
      </c>
      <c r="O577" s="8">
        <f>'номера продуктов'!O579</f>
        <v>0</v>
      </c>
      <c r="P577" s="8">
        <f>'номера продуктов'!P579</f>
        <v>0</v>
      </c>
      <c r="Q577" s="8">
        <f>'номера продуктов'!Q579</f>
        <v>0</v>
      </c>
      <c r="R577" s="11">
        <f>'номера продуктов'!R579</f>
        <v>0</v>
      </c>
      <c r="S577" s="8">
        <f>'номера продуктов'!S579</f>
        <v>0</v>
      </c>
      <c r="T577" s="8">
        <f>'номера продуктов'!T579</f>
        <v>0</v>
      </c>
      <c r="U577" s="14">
        <f>'номера продуктов'!U579</f>
        <v>0</v>
      </c>
      <c r="V577" s="8">
        <f>'номера продуктов'!V579</f>
        <v>0</v>
      </c>
      <c r="W577" s="8">
        <f>'номера продуктов'!W579</f>
        <v>0</v>
      </c>
      <c r="X577" s="8">
        <f>'номера продуктов'!X579</f>
        <v>0</v>
      </c>
      <c r="Y577" s="8">
        <f>'номера продуктов'!Y579</f>
        <v>0</v>
      </c>
      <c r="Z577" s="8">
        <f>'номера продуктов'!Z579</f>
        <v>0</v>
      </c>
      <c r="AA577" s="8">
        <f>'номера продуктов'!AA579</f>
        <v>0</v>
      </c>
      <c r="AB577" s="8">
        <f>'номера продуктов'!AB579</f>
        <v>0</v>
      </c>
      <c r="AC577" s="8">
        <f>'номера продуктов'!AC579</f>
        <v>0</v>
      </c>
      <c r="AD577" s="137">
        <f>'номера продуктов'!AD579</f>
        <v>0</v>
      </c>
      <c r="AE577" s="8">
        <f>'номера продуктов'!AE579</f>
        <v>0</v>
      </c>
      <c r="AF577" s="8">
        <f>'номера продуктов'!AF579</f>
        <v>0</v>
      </c>
      <c r="AG577" s="8">
        <f>'номера продуктов'!AG579</f>
        <v>0</v>
      </c>
      <c r="AH577" s="13">
        <f>'номера продуктов'!AH577</f>
        <v>0</v>
      </c>
    </row>
    <row r="578" spans="1:34" s="16" customFormat="1" x14ac:dyDescent="0.2">
      <c r="A578" s="8">
        <f>'номера продуктов'!A580</f>
        <v>0</v>
      </c>
      <c r="B578" s="8">
        <f>'номера продуктов'!B580</f>
        <v>0</v>
      </c>
      <c r="C578" s="14">
        <f>'номера продуктов'!C580</f>
        <v>0</v>
      </c>
      <c r="D578" s="14">
        <f>'номера продуктов'!D580</f>
        <v>0</v>
      </c>
      <c r="E578" s="8">
        <f>'номера продуктов'!E580</f>
        <v>0</v>
      </c>
      <c r="F578" s="56">
        <f>'номера продуктов'!F580</f>
        <v>0</v>
      </c>
      <c r="G578" s="8" t="str">
        <f>'номера продуктов'!G580</f>
        <v/>
      </c>
      <c r="H578" s="8">
        <f>'номера продуктов'!H580</f>
        <v>0</v>
      </c>
      <c r="I578" s="14">
        <f>'номера продуктов'!I580</f>
        <v>0</v>
      </c>
      <c r="J578" s="8">
        <f>'номера продуктов'!J580</f>
        <v>0</v>
      </c>
      <c r="K578" s="14">
        <f>'номера продуктов'!K580</f>
        <v>0</v>
      </c>
      <c r="L578" s="8">
        <f>'номера продуктов'!L580</f>
        <v>0</v>
      </c>
      <c r="M578" s="8">
        <f>'номера продуктов'!M580</f>
        <v>0</v>
      </c>
      <c r="N578" s="8">
        <f>'номера продуктов'!N580</f>
        <v>0</v>
      </c>
      <c r="O578" s="8">
        <f>'номера продуктов'!O580</f>
        <v>0</v>
      </c>
      <c r="P578" s="8">
        <f>'номера продуктов'!P580</f>
        <v>0</v>
      </c>
      <c r="Q578" s="8">
        <f>'номера продуктов'!Q580</f>
        <v>0</v>
      </c>
      <c r="R578" s="11">
        <f>'номера продуктов'!R580</f>
        <v>0</v>
      </c>
      <c r="S578" s="8">
        <f>'номера продуктов'!S580</f>
        <v>0</v>
      </c>
      <c r="T578" s="8">
        <f>'номера продуктов'!T580</f>
        <v>0</v>
      </c>
      <c r="U578" s="14">
        <f>'номера продуктов'!U580</f>
        <v>0</v>
      </c>
      <c r="V578" s="8">
        <f>'номера продуктов'!V580</f>
        <v>0</v>
      </c>
      <c r="W578" s="8">
        <f>'номера продуктов'!W580</f>
        <v>0</v>
      </c>
      <c r="X578" s="8">
        <f>'номера продуктов'!X580</f>
        <v>0</v>
      </c>
      <c r="Y578" s="8">
        <f>'номера продуктов'!Y580</f>
        <v>0</v>
      </c>
      <c r="Z578" s="8">
        <f>'номера продуктов'!Z580</f>
        <v>0</v>
      </c>
      <c r="AA578" s="8">
        <f>'номера продуктов'!AA580</f>
        <v>0</v>
      </c>
      <c r="AB578" s="8">
        <f>'номера продуктов'!AB580</f>
        <v>0</v>
      </c>
      <c r="AC578" s="8">
        <f>'номера продуктов'!AC580</f>
        <v>0</v>
      </c>
      <c r="AD578" s="137">
        <f>'номера продуктов'!AD580</f>
        <v>0</v>
      </c>
      <c r="AE578" s="8">
        <f>'номера продуктов'!AE580</f>
        <v>0</v>
      </c>
      <c r="AF578" s="8">
        <f>'номера продуктов'!AF580</f>
        <v>0</v>
      </c>
      <c r="AG578" s="8">
        <f>'номера продуктов'!AG580</f>
        <v>0</v>
      </c>
      <c r="AH578" s="13">
        <f>'номера продуктов'!AH578</f>
        <v>0</v>
      </c>
    </row>
    <row r="579" spans="1:34" s="16" customFormat="1" x14ac:dyDescent="0.2">
      <c r="A579" s="8">
        <f>'номера продуктов'!A581</f>
        <v>0</v>
      </c>
      <c r="B579" s="8">
        <f>'номера продуктов'!B581</f>
        <v>0</v>
      </c>
      <c r="C579" s="14">
        <f>'номера продуктов'!C581</f>
        <v>0</v>
      </c>
      <c r="D579" s="14">
        <f>'номера продуктов'!D581</f>
        <v>0</v>
      </c>
      <c r="E579" s="8">
        <f>'номера продуктов'!E581</f>
        <v>0</v>
      </c>
      <c r="F579" s="56">
        <f>'номера продуктов'!F581</f>
        <v>0</v>
      </c>
      <c r="G579" s="8" t="str">
        <f>'номера продуктов'!G581</f>
        <v/>
      </c>
      <c r="H579" s="8">
        <f>'номера продуктов'!H581</f>
        <v>0</v>
      </c>
      <c r="I579" s="14">
        <f>'номера продуктов'!I581</f>
        <v>0</v>
      </c>
      <c r="J579" s="8">
        <f>'номера продуктов'!J581</f>
        <v>0</v>
      </c>
      <c r="K579" s="14">
        <f>'номера продуктов'!K581</f>
        <v>0</v>
      </c>
      <c r="L579" s="8">
        <f>'номера продуктов'!L581</f>
        <v>0</v>
      </c>
      <c r="M579" s="8">
        <f>'номера продуктов'!M581</f>
        <v>0</v>
      </c>
      <c r="N579" s="8">
        <f>'номера продуктов'!N581</f>
        <v>0</v>
      </c>
      <c r="O579" s="8">
        <f>'номера продуктов'!O581</f>
        <v>0</v>
      </c>
      <c r="P579" s="8">
        <f>'номера продуктов'!P581</f>
        <v>0</v>
      </c>
      <c r="Q579" s="8">
        <f>'номера продуктов'!Q581</f>
        <v>0</v>
      </c>
      <c r="R579" s="11">
        <f>'номера продуктов'!R581</f>
        <v>0</v>
      </c>
      <c r="S579" s="8">
        <f>'номера продуктов'!S581</f>
        <v>0</v>
      </c>
      <c r="T579" s="8">
        <f>'номера продуктов'!T581</f>
        <v>0</v>
      </c>
      <c r="U579" s="14">
        <f>'номера продуктов'!U581</f>
        <v>0</v>
      </c>
      <c r="V579" s="8">
        <f>'номера продуктов'!V581</f>
        <v>0</v>
      </c>
      <c r="W579" s="8">
        <f>'номера продуктов'!W581</f>
        <v>0</v>
      </c>
      <c r="X579" s="8">
        <f>'номера продуктов'!X581</f>
        <v>0</v>
      </c>
      <c r="Y579" s="8">
        <f>'номера продуктов'!Y581</f>
        <v>0</v>
      </c>
      <c r="Z579" s="8">
        <f>'номера продуктов'!Z581</f>
        <v>0</v>
      </c>
      <c r="AA579" s="8">
        <f>'номера продуктов'!AA581</f>
        <v>0</v>
      </c>
      <c r="AB579" s="8">
        <f>'номера продуктов'!AB581</f>
        <v>0</v>
      </c>
      <c r="AC579" s="8">
        <f>'номера продуктов'!AC581</f>
        <v>0</v>
      </c>
      <c r="AD579" s="137">
        <f>'номера продуктов'!AD581</f>
        <v>0</v>
      </c>
      <c r="AE579" s="8">
        <f>'номера продуктов'!AE581</f>
        <v>0</v>
      </c>
      <c r="AF579" s="8">
        <f>'номера продуктов'!AF581</f>
        <v>0</v>
      </c>
      <c r="AG579" s="8">
        <f>'номера продуктов'!AG581</f>
        <v>0</v>
      </c>
      <c r="AH579" s="13">
        <f>'номера продуктов'!AH579</f>
        <v>0</v>
      </c>
    </row>
    <row r="580" spans="1:34" s="16" customFormat="1" x14ac:dyDescent="0.2">
      <c r="A580" s="8">
        <f>'номера продуктов'!A582</f>
        <v>0</v>
      </c>
      <c r="B580" s="8">
        <f>'номера продуктов'!B582</f>
        <v>0</v>
      </c>
      <c r="C580" s="14">
        <f>'номера продуктов'!C582</f>
        <v>0</v>
      </c>
      <c r="D580" s="14">
        <f>'номера продуктов'!D582</f>
        <v>0</v>
      </c>
      <c r="E580" s="8">
        <f>'номера продуктов'!E582</f>
        <v>0</v>
      </c>
      <c r="F580" s="56">
        <f>'номера продуктов'!F582</f>
        <v>0</v>
      </c>
      <c r="G580" s="8" t="str">
        <f>'номера продуктов'!G582</f>
        <v/>
      </c>
      <c r="H580" s="8">
        <f>'номера продуктов'!H582</f>
        <v>0</v>
      </c>
      <c r="I580" s="14">
        <f>'номера продуктов'!I582</f>
        <v>0</v>
      </c>
      <c r="J580" s="8">
        <f>'номера продуктов'!J582</f>
        <v>0</v>
      </c>
      <c r="K580" s="14">
        <f>'номера продуктов'!K582</f>
        <v>0</v>
      </c>
      <c r="L580" s="8">
        <f>'номера продуктов'!L582</f>
        <v>0</v>
      </c>
      <c r="M580" s="8">
        <f>'номера продуктов'!M582</f>
        <v>0</v>
      </c>
      <c r="N580" s="8">
        <f>'номера продуктов'!N582</f>
        <v>0</v>
      </c>
      <c r="O580" s="8">
        <f>'номера продуктов'!O582</f>
        <v>0</v>
      </c>
      <c r="P580" s="8">
        <f>'номера продуктов'!P582</f>
        <v>0</v>
      </c>
      <c r="Q580" s="8">
        <f>'номера продуктов'!Q582</f>
        <v>0</v>
      </c>
      <c r="R580" s="11">
        <f>'номера продуктов'!R582</f>
        <v>0</v>
      </c>
      <c r="S580" s="8">
        <f>'номера продуктов'!S582</f>
        <v>0</v>
      </c>
      <c r="T580" s="8">
        <f>'номера продуктов'!T582</f>
        <v>0</v>
      </c>
      <c r="U580" s="14">
        <f>'номера продуктов'!U582</f>
        <v>0</v>
      </c>
      <c r="V580" s="8">
        <f>'номера продуктов'!V582</f>
        <v>0</v>
      </c>
      <c r="W580" s="8">
        <f>'номера продуктов'!W582</f>
        <v>0</v>
      </c>
      <c r="X580" s="8">
        <f>'номера продуктов'!X582</f>
        <v>0</v>
      </c>
      <c r="Y580" s="8">
        <f>'номера продуктов'!Y582</f>
        <v>0</v>
      </c>
      <c r="Z580" s="8">
        <f>'номера продуктов'!Z582</f>
        <v>0</v>
      </c>
      <c r="AA580" s="8">
        <f>'номера продуктов'!AA582</f>
        <v>0</v>
      </c>
      <c r="AB580" s="8">
        <f>'номера продуктов'!AB582</f>
        <v>0</v>
      </c>
      <c r="AC580" s="8">
        <f>'номера продуктов'!AC582</f>
        <v>0</v>
      </c>
      <c r="AD580" s="137">
        <f>'номера продуктов'!AD582</f>
        <v>0</v>
      </c>
      <c r="AE580" s="8">
        <f>'номера продуктов'!AE582</f>
        <v>0</v>
      </c>
      <c r="AF580" s="8">
        <f>'номера продуктов'!AF582</f>
        <v>0</v>
      </c>
      <c r="AG580" s="8">
        <f>'номера продуктов'!AG582</f>
        <v>0</v>
      </c>
      <c r="AH580" s="13">
        <f>'номера продуктов'!AH580</f>
        <v>0</v>
      </c>
    </row>
    <row r="581" spans="1:34" s="16" customFormat="1" x14ac:dyDescent="0.2">
      <c r="A581" s="8">
        <f>'номера продуктов'!A583</f>
        <v>0</v>
      </c>
      <c r="B581" s="8">
        <f>'номера продуктов'!B583</f>
        <v>0</v>
      </c>
      <c r="C581" s="14">
        <f>'номера продуктов'!C583</f>
        <v>0</v>
      </c>
      <c r="D581" s="14">
        <f>'номера продуктов'!D583</f>
        <v>0</v>
      </c>
      <c r="E581" s="8">
        <f>'номера продуктов'!E583</f>
        <v>0</v>
      </c>
      <c r="F581" s="56">
        <f>'номера продуктов'!F583</f>
        <v>0</v>
      </c>
      <c r="G581" s="8" t="str">
        <f>'номера продуктов'!G583</f>
        <v/>
      </c>
      <c r="H581" s="8">
        <f>'номера продуктов'!H583</f>
        <v>0</v>
      </c>
      <c r="I581" s="14">
        <f>'номера продуктов'!I583</f>
        <v>0</v>
      </c>
      <c r="J581" s="8">
        <f>'номера продуктов'!J583</f>
        <v>0</v>
      </c>
      <c r="K581" s="14">
        <f>'номера продуктов'!K583</f>
        <v>0</v>
      </c>
      <c r="L581" s="8">
        <f>'номера продуктов'!L583</f>
        <v>0</v>
      </c>
      <c r="M581" s="8">
        <f>'номера продуктов'!M583</f>
        <v>0</v>
      </c>
      <c r="N581" s="8">
        <f>'номера продуктов'!N583</f>
        <v>0</v>
      </c>
      <c r="O581" s="8">
        <f>'номера продуктов'!O583</f>
        <v>0</v>
      </c>
      <c r="P581" s="8">
        <f>'номера продуктов'!P583</f>
        <v>0</v>
      </c>
      <c r="Q581" s="8">
        <f>'номера продуктов'!Q583</f>
        <v>0</v>
      </c>
      <c r="R581" s="11">
        <f>'номера продуктов'!R583</f>
        <v>0</v>
      </c>
      <c r="S581" s="8">
        <f>'номера продуктов'!S583</f>
        <v>0</v>
      </c>
      <c r="T581" s="8">
        <f>'номера продуктов'!T583</f>
        <v>0</v>
      </c>
      <c r="U581" s="14">
        <f>'номера продуктов'!U583</f>
        <v>0</v>
      </c>
      <c r="V581" s="8">
        <f>'номера продуктов'!V583</f>
        <v>0</v>
      </c>
      <c r="W581" s="8">
        <f>'номера продуктов'!W583</f>
        <v>0</v>
      </c>
      <c r="X581" s="8">
        <f>'номера продуктов'!X583</f>
        <v>0</v>
      </c>
      <c r="Y581" s="8">
        <f>'номера продуктов'!Y583</f>
        <v>0</v>
      </c>
      <c r="Z581" s="8">
        <f>'номера продуктов'!Z583</f>
        <v>0</v>
      </c>
      <c r="AA581" s="8">
        <f>'номера продуктов'!AA583</f>
        <v>0</v>
      </c>
      <c r="AB581" s="8">
        <f>'номера продуктов'!AB583</f>
        <v>0</v>
      </c>
      <c r="AC581" s="8">
        <f>'номера продуктов'!AC583</f>
        <v>0</v>
      </c>
      <c r="AD581" s="137">
        <f>'номера продуктов'!AD583</f>
        <v>0</v>
      </c>
      <c r="AE581" s="8">
        <f>'номера продуктов'!AE583</f>
        <v>0</v>
      </c>
      <c r="AF581" s="8">
        <f>'номера продуктов'!AF583</f>
        <v>0</v>
      </c>
      <c r="AG581" s="8">
        <f>'номера продуктов'!AG583</f>
        <v>0</v>
      </c>
      <c r="AH581" s="13">
        <f>'номера продуктов'!AH581</f>
        <v>0</v>
      </c>
    </row>
    <row r="582" spans="1:34" s="16" customFormat="1" x14ac:dyDescent="0.2">
      <c r="A582" s="8">
        <f>'номера продуктов'!A584</f>
        <v>0</v>
      </c>
      <c r="B582" s="8">
        <f>'номера продуктов'!B584</f>
        <v>0</v>
      </c>
      <c r="C582" s="14">
        <f>'номера продуктов'!C584</f>
        <v>0</v>
      </c>
      <c r="D582" s="14">
        <f>'номера продуктов'!D584</f>
        <v>0</v>
      </c>
      <c r="E582" s="8">
        <f>'номера продуктов'!E584</f>
        <v>0</v>
      </c>
      <c r="F582" s="56">
        <f>'номера продуктов'!F584</f>
        <v>0</v>
      </c>
      <c r="G582" s="8" t="str">
        <f>'номера продуктов'!G584</f>
        <v/>
      </c>
      <c r="H582" s="8">
        <f>'номера продуктов'!H584</f>
        <v>0</v>
      </c>
      <c r="I582" s="14">
        <f>'номера продуктов'!I584</f>
        <v>0</v>
      </c>
      <c r="J582" s="8">
        <f>'номера продуктов'!J584</f>
        <v>0</v>
      </c>
      <c r="K582" s="14">
        <f>'номера продуктов'!K584</f>
        <v>0</v>
      </c>
      <c r="L582" s="8">
        <f>'номера продуктов'!L584</f>
        <v>0</v>
      </c>
      <c r="M582" s="8">
        <f>'номера продуктов'!M584</f>
        <v>0</v>
      </c>
      <c r="N582" s="8">
        <f>'номера продуктов'!N584</f>
        <v>0</v>
      </c>
      <c r="O582" s="8">
        <f>'номера продуктов'!O584</f>
        <v>0</v>
      </c>
      <c r="P582" s="8">
        <f>'номера продуктов'!P584</f>
        <v>0</v>
      </c>
      <c r="Q582" s="8">
        <f>'номера продуктов'!Q584</f>
        <v>0</v>
      </c>
      <c r="R582" s="11">
        <f>'номера продуктов'!R584</f>
        <v>0</v>
      </c>
      <c r="S582" s="8">
        <f>'номера продуктов'!S584</f>
        <v>0</v>
      </c>
      <c r="T582" s="8">
        <f>'номера продуктов'!T584</f>
        <v>0</v>
      </c>
      <c r="U582" s="14">
        <f>'номера продуктов'!U584</f>
        <v>0</v>
      </c>
      <c r="V582" s="8">
        <f>'номера продуктов'!V584</f>
        <v>0</v>
      </c>
      <c r="W582" s="8">
        <f>'номера продуктов'!W584</f>
        <v>0</v>
      </c>
      <c r="X582" s="8">
        <f>'номера продуктов'!X584</f>
        <v>0</v>
      </c>
      <c r="Y582" s="8">
        <f>'номера продуктов'!Y584</f>
        <v>0</v>
      </c>
      <c r="Z582" s="8">
        <f>'номера продуктов'!Z584</f>
        <v>0</v>
      </c>
      <c r="AA582" s="8">
        <f>'номера продуктов'!AA584</f>
        <v>0</v>
      </c>
      <c r="AB582" s="8">
        <f>'номера продуктов'!AB584</f>
        <v>0</v>
      </c>
      <c r="AC582" s="8">
        <f>'номера продуктов'!AC584</f>
        <v>0</v>
      </c>
      <c r="AD582" s="137">
        <f>'номера продуктов'!AD584</f>
        <v>0</v>
      </c>
      <c r="AE582" s="8">
        <f>'номера продуктов'!AE584</f>
        <v>0</v>
      </c>
      <c r="AF582" s="8">
        <f>'номера продуктов'!AF584</f>
        <v>0</v>
      </c>
      <c r="AG582" s="8">
        <f>'номера продуктов'!AG584</f>
        <v>0</v>
      </c>
      <c r="AH582" s="13">
        <f>'номера продуктов'!AH582</f>
        <v>0</v>
      </c>
    </row>
    <row r="583" spans="1:34" s="16" customFormat="1" x14ac:dyDescent="0.2">
      <c r="A583" s="8">
        <f>'номера продуктов'!A585</f>
        <v>0</v>
      </c>
      <c r="B583" s="8">
        <f>'номера продуктов'!B585</f>
        <v>0</v>
      </c>
      <c r="C583" s="14">
        <f>'номера продуктов'!C585</f>
        <v>0</v>
      </c>
      <c r="D583" s="14">
        <f>'номера продуктов'!D585</f>
        <v>0</v>
      </c>
      <c r="E583" s="8">
        <f>'номера продуктов'!E585</f>
        <v>0</v>
      </c>
      <c r="F583" s="56">
        <f>'номера продуктов'!F585</f>
        <v>0</v>
      </c>
      <c r="G583" s="8" t="str">
        <f>'номера продуктов'!G585</f>
        <v/>
      </c>
      <c r="H583" s="8">
        <f>'номера продуктов'!H585</f>
        <v>0</v>
      </c>
      <c r="I583" s="14">
        <f>'номера продуктов'!I585</f>
        <v>0</v>
      </c>
      <c r="J583" s="8">
        <f>'номера продуктов'!J585</f>
        <v>0</v>
      </c>
      <c r="K583" s="14">
        <f>'номера продуктов'!K585</f>
        <v>0</v>
      </c>
      <c r="L583" s="8">
        <f>'номера продуктов'!L585</f>
        <v>0</v>
      </c>
      <c r="M583" s="8">
        <f>'номера продуктов'!M585</f>
        <v>0</v>
      </c>
      <c r="N583" s="8">
        <f>'номера продуктов'!N585</f>
        <v>0</v>
      </c>
      <c r="O583" s="8">
        <f>'номера продуктов'!O585</f>
        <v>0</v>
      </c>
      <c r="P583" s="8">
        <f>'номера продуктов'!P585</f>
        <v>0</v>
      </c>
      <c r="Q583" s="8">
        <f>'номера продуктов'!Q585</f>
        <v>0</v>
      </c>
      <c r="R583" s="11">
        <f>'номера продуктов'!R585</f>
        <v>0</v>
      </c>
      <c r="S583" s="8">
        <f>'номера продуктов'!S585</f>
        <v>0</v>
      </c>
      <c r="T583" s="8">
        <f>'номера продуктов'!T585</f>
        <v>0</v>
      </c>
      <c r="U583" s="14">
        <f>'номера продуктов'!U585</f>
        <v>0</v>
      </c>
      <c r="V583" s="8">
        <f>'номера продуктов'!V585</f>
        <v>0</v>
      </c>
      <c r="W583" s="8">
        <f>'номера продуктов'!W585</f>
        <v>0</v>
      </c>
      <c r="X583" s="8">
        <f>'номера продуктов'!X585</f>
        <v>0</v>
      </c>
      <c r="Y583" s="8">
        <f>'номера продуктов'!Y585</f>
        <v>0</v>
      </c>
      <c r="Z583" s="8">
        <f>'номера продуктов'!Z585</f>
        <v>0</v>
      </c>
      <c r="AA583" s="8">
        <f>'номера продуктов'!AA585</f>
        <v>0</v>
      </c>
      <c r="AB583" s="8">
        <f>'номера продуктов'!AB585</f>
        <v>0</v>
      </c>
      <c r="AC583" s="8">
        <f>'номера продуктов'!AC585</f>
        <v>0</v>
      </c>
      <c r="AD583" s="137">
        <f>'номера продуктов'!AD585</f>
        <v>0</v>
      </c>
      <c r="AE583" s="8">
        <f>'номера продуктов'!AE585</f>
        <v>0</v>
      </c>
      <c r="AF583" s="8">
        <f>'номера продуктов'!AF585</f>
        <v>0</v>
      </c>
      <c r="AG583" s="8">
        <f>'номера продуктов'!AG585</f>
        <v>0</v>
      </c>
      <c r="AH583" s="13">
        <f>'номера продуктов'!AH583</f>
        <v>0</v>
      </c>
    </row>
    <row r="584" spans="1:34" s="16" customFormat="1" x14ac:dyDescent="0.2">
      <c r="A584" s="8">
        <f>'номера продуктов'!A586</f>
        <v>0</v>
      </c>
      <c r="B584" s="8">
        <f>'номера продуктов'!B586</f>
        <v>0</v>
      </c>
      <c r="C584" s="14">
        <f>'номера продуктов'!C586</f>
        <v>0</v>
      </c>
      <c r="D584" s="14">
        <f>'номера продуктов'!D586</f>
        <v>0</v>
      </c>
      <c r="E584" s="8">
        <f>'номера продуктов'!E586</f>
        <v>0</v>
      </c>
      <c r="F584" s="56">
        <f>'номера продуктов'!F586</f>
        <v>0</v>
      </c>
      <c r="G584" s="8" t="str">
        <f>'номера продуктов'!G586</f>
        <v/>
      </c>
      <c r="H584" s="8">
        <f>'номера продуктов'!H586</f>
        <v>0</v>
      </c>
      <c r="I584" s="14">
        <f>'номера продуктов'!I586</f>
        <v>0</v>
      </c>
      <c r="J584" s="8">
        <f>'номера продуктов'!J586</f>
        <v>0</v>
      </c>
      <c r="K584" s="14">
        <f>'номера продуктов'!K586</f>
        <v>0</v>
      </c>
      <c r="L584" s="8">
        <f>'номера продуктов'!L586</f>
        <v>0</v>
      </c>
      <c r="M584" s="8">
        <f>'номера продуктов'!M586</f>
        <v>0</v>
      </c>
      <c r="N584" s="8">
        <f>'номера продуктов'!N586</f>
        <v>0</v>
      </c>
      <c r="O584" s="8">
        <f>'номера продуктов'!O586</f>
        <v>0</v>
      </c>
      <c r="P584" s="8">
        <f>'номера продуктов'!P586</f>
        <v>0</v>
      </c>
      <c r="Q584" s="8">
        <f>'номера продуктов'!Q586</f>
        <v>0</v>
      </c>
      <c r="R584" s="11">
        <f>'номера продуктов'!R586</f>
        <v>0</v>
      </c>
      <c r="S584" s="8">
        <f>'номера продуктов'!S586</f>
        <v>0</v>
      </c>
      <c r="T584" s="8">
        <f>'номера продуктов'!T586</f>
        <v>0</v>
      </c>
      <c r="U584" s="14">
        <f>'номера продуктов'!U586</f>
        <v>0</v>
      </c>
      <c r="V584" s="8">
        <f>'номера продуктов'!V586</f>
        <v>0</v>
      </c>
      <c r="W584" s="8">
        <f>'номера продуктов'!W586</f>
        <v>0</v>
      </c>
      <c r="X584" s="8">
        <f>'номера продуктов'!X586</f>
        <v>0</v>
      </c>
      <c r="Y584" s="8">
        <f>'номера продуктов'!Y586</f>
        <v>0</v>
      </c>
      <c r="Z584" s="8">
        <f>'номера продуктов'!Z586</f>
        <v>0</v>
      </c>
      <c r="AA584" s="8">
        <f>'номера продуктов'!AA586</f>
        <v>0</v>
      </c>
      <c r="AB584" s="8">
        <f>'номера продуктов'!AB586</f>
        <v>0</v>
      </c>
      <c r="AC584" s="8">
        <f>'номера продуктов'!AC586</f>
        <v>0</v>
      </c>
      <c r="AD584" s="137">
        <f>'номера продуктов'!AD586</f>
        <v>0</v>
      </c>
      <c r="AE584" s="8">
        <f>'номера продуктов'!AE586</f>
        <v>0</v>
      </c>
      <c r="AF584" s="8">
        <f>'номера продуктов'!AF586</f>
        <v>0</v>
      </c>
      <c r="AG584" s="8">
        <f>'номера продуктов'!AG586</f>
        <v>0</v>
      </c>
      <c r="AH584" s="13">
        <f>'номера продуктов'!AH584</f>
        <v>0</v>
      </c>
    </row>
    <row r="585" spans="1:34" s="16" customFormat="1" x14ac:dyDescent="0.2">
      <c r="A585" s="8">
        <f>'номера продуктов'!A587</f>
        <v>0</v>
      </c>
      <c r="B585" s="8">
        <f>'номера продуктов'!B587</f>
        <v>0</v>
      </c>
      <c r="C585" s="14">
        <f>'номера продуктов'!C587</f>
        <v>0</v>
      </c>
      <c r="D585" s="14">
        <f>'номера продуктов'!D587</f>
        <v>0</v>
      </c>
      <c r="E585" s="8">
        <f>'номера продуктов'!E587</f>
        <v>0</v>
      </c>
      <c r="F585" s="56">
        <f>'номера продуктов'!F587</f>
        <v>0</v>
      </c>
      <c r="G585" s="8" t="str">
        <f>'номера продуктов'!G587</f>
        <v/>
      </c>
      <c r="H585" s="8">
        <f>'номера продуктов'!H587</f>
        <v>0</v>
      </c>
      <c r="I585" s="14">
        <f>'номера продуктов'!I587</f>
        <v>0</v>
      </c>
      <c r="J585" s="8">
        <f>'номера продуктов'!J587</f>
        <v>0</v>
      </c>
      <c r="K585" s="14">
        <f>'номера продуктов'!K587</f>
        <v>0</v>
      </c>
      <c r="L585" s="8">
        <f>'номера продуктов'!L587</f>
        <v>0</v>
      </c>
      <c r="M585" s="8">
        <f>'номера продуктов'!M587</f>
        <v>0</v>
      </c>
      <c r="N585" s="8">
        <f>'номера продуктов'!N587</f>
        <v>0</v>
      </c>
      <c r="O585" s="8">
        <f>'номера продуктов'!O587</f>
        <v>0</v>
      </c>
      <c r="P585" s="8">
        <f>'номера продуктов'!P587</f>
        <v>0</v>
      </c>
      <c r="Q585" s="8">
        <f>'номера продуктов'!Q587</f>
        <v>0</v>
      </c>
      <c r="R585" s="11">
        <f>'номера продуктов'!R587</f>
        <v>0</v>
      </c>
      <c r="S585" s="8">
        <f>'номера продуктов'!S587</f>
        <v>0</v>
      </c>
      <c r="T585" s="8">
        <f>'номера продуктов'!T587</f>
        <v>0</v>
      </c>
      <c r="U585" s="14">
        <f>'номера продуктов'!U587</f>
        <v>0</v>
      </c>
      <c r="V585" s="8">
        <f>'номера продуктов'!V587</f>
        <v>0</v>
      </c>
      <c r="W585" s="8">
        <f>'номера продуктов'!W587</f>
        <v>0</v>
      </c>
      <c r="X585" s="8">
        <f>'номера продуктов'!X587</f>
        <v>0</v>
      </c>
      <c r="Y585" s="8">
        <f>'номера продуктов'!Y587</f>
        <v>0</v>
      </c>
      <c r="Z585" s="8">
        <f>'номера продуктов'!Z587</f>
        <v>0</v>
      </c>
      <c r="AA585" s="8">
        <f>'номера продуктов'!AA587</f>
        <v>0</v>
      </c>
      <c r="AB585" s="8">
        <f>'номера продуктов'!AB587</f>
        <v>0</v>
      </c>
      <c r="AC585" s="8">
        <f>'номера продуктов'!AC587</f>
        <v>0</v>
      </c>
      <c r="AD585" s="137">
        <f>'номера продуктов'!AD587</f>
        <v>0</v>
      </c>
      <c r="AE585" s="8">
        <f>'номера продуктов'!AE587</f>
        <v>0</v>
      </c>
      <c r="AF585" s="8">
        <f>'номера продуктов'!AF587</f>
        <v>0</v>
      </c>
      <c r="AG585" s="8">
        <f>'номера продуктов'!AG587</f>
        <v>0</v>
      </c>
      <c r="AH585" s="13">
        <f>'номера продуктов'!AH585</f>
        <v>0</v>
      </c>
    </row>
    <row r="586" spans="1:34" s="16" customFormat="1" x14ac:dyDescent="0.2">
      <c r="A586" s="8">
        <f>'номера продуктов'!A588</f>
        <v>0</v>
      </c>
      <c r="B586" s="8">
        <f>'номера продуктов'!B588</f>
        <v>0</v>
      </c>
      <c r="C586" s="14">
        <f>'номера продуктов'!C588</f>
        <v>0</v>
      </c>
      <c r="D586" s="14">
        <f>'номера продуктов'!D588</f>
        <v>0</v>
      </c>
      <c r="E586" s="8">
        <f>'номера продуктов'!E588</f>
        <v>0</v>
      </c>
      <c r="F586" s="56">
        <f>'номера продуктов'!F588</f>
        <v>0</v>
      </c>
      <c r="G586" s="8" t="str">
        <f>'номера продуктов'!G588</f>
        <v/>
      </c>
      <c r="H586" s="8">
        <f>'номера продуктов'!H588</f>
        <v>0</v>
      </c>
      <c r="I586" s="14">
        <f>'номера продуктов'!I588</f>
        <v>0</v>
      </c>
      <c r="J586" s="8">
        <f>'номера продуктов'!J588</f>
        <v>0</v>
      </c>
      <c r="K586" s="14">
        <f>'номера продуктов'!K588</f>
        <v>0</v>
      </c>
      <c r="L586" s="8">
        <f>'номера продуктов'!L588</f>
        <v>0</v>
      </c>
      <c r="M586" s="8">
        <f>'номера продуктов'!M588</f>
        <v>0</v>
      </c>
      <c r="N586" s="8">
        <f>'номера продуктов'!N588</f>
        <v>0</v>
      </c>
      <c r="O586" s="8">
        <f>'номера продуктов'!O588</f>
        <v>0</v>
      </c>
      <c r="P586" s="8">
        <f>'номера продуктов'!P588</f>
        <v>0</v>
      </c>
      <c r="Q586" s="8">
        <f>'номера продуктов'!Q588</f>
        <v>0</v>
      </c>
      <c r="R586" s="11">
        <f>'номера продуктов'!R588</f>
        <v>0</v>
      </c>
      <c r="S586" s="8">
        <f>'номера продуктов'!S588</f>
        <v>0</v>
      </c>
      <c r="T586" s="8">
        <f>'номера продуктов'!T588</f>
        <v>0</v>
      </c>
      <c r="U586" s="14">
        <f>'номера продуктов'!U588</f>
        <v>0</v>
      </c>
      <c r="V586" s="8">
        <f>'номера продуктов'!V588</f>
        <v>0</v>
      </c>
      <c r="W586" s="8">
        <f>'номера продуктов'!W588</f>
        <v>0</v>
      </c>
      <c r="X586" s="8">
        <f>'номера продуктов'!X588</f>
        <v>0</v>
      </c>
      <c r="Y586" s="8">
        <f>'номера продуктов'!Y588</f>
        <v>0</v>
      </c>
      <c r="Z586" s="8">
        <f>'номера продуктов'!Z588</f>
        <v>0</v>
      </c>
      <c r="AA586" s="8">
        <f>'номера продуктов'!AA588</f>
        <v>0</v>
      </c>
      <c r="AB586" s="8">
        <f>'номера продуктов'!AB588</f>
        <v>0</v>
      </c>
      <c r="AC586" s="8">
        <f>'номера продуктов'!AC588</f>
        <v>0</v>
      </c>
      <c r="AD586" s="137">
        <f>'номера продуктов'!AD588</f>
        <v>0</v>
      </c>
      <c r="AE586" s="8">
        <f>'номера продуктов'!AE588</f>
        <v>0</v>
      </c>
      <c r="AF586" s="8">
        <f>'номера продуктов'!AF588</f>
        <v>0</v>
      </c>
      <c r="AG586" s="8">
        <f>'номера продуктов'!AG588</f>
        <v>0</v>
      </c>
      <c r="AH586" s="13">
        <f>'номера продуктов'!AH586</f>
        <v>0</v>
      </c>
    </row>
    <row r="587" spans="1:34" s="16" customFormat="1" x14ac:dyDescent="0.2">
      <c r="A587" s="8">
        <f>'номера продуктов'!A589</f>
        <v>0</v>
      </c>
      <c r="B587" s="8">
        <f>'номера продуктов'!B589</f>
        <v>0</v>
      </c>
      <c r="C587" s="14">
        <f>'номера продуктов'!C589</f>
        <v>0</v>
      </c>
      <c r="D587" s="14">
        <f>'номера продуктов'!D589</f>
        <v>0</v>
      </c>
      <c r="E587" s="8">
        <f>'номера продуктов'!E589</f>
        <v>0</v>
      </c>
      <c r="F587" s="56">
        <f>'номера продуктов'!F589</f>
        <v>0</v>
      </c>
      <c r="G587" s="8" t="str">
        <f>'номера продуктов'!G589</f>
        <v/>
      </c>
      <c r="H587" s="8">
        <f>'номера продуктов'!H589</f>
        <v>0</v>
      </c>
      <c r="I587" s="14">
        <f>'номера продуктов'!I589</f>
        <v>0</v>
      </c>
      <c r="J587" s="8">
        <f>'номера продуктов'!J589</f>
        <v>0</v>
      </c>
      <c r="K587" s="14">
        <f>'номера продуктов'!K589</f>
        <v>0</v>
      </c>
      <c r="L587" s="8">
        <f>'номера продуктов'!L589</f>
        <v>0</v>
      </c>
      <c r="M587" s="8">
        <f>'номера продуктов'!M589</f>
        <v>0</v>
      </c>
      <c r="N587" s="8">
        <f>'номера продуктов'!N589</f>
        <v>0</v>
      </c>
      <c r="O587" s="8">
        <f>'номера продуктов'!O589</f>
        <v>0</v>
      </c>
      <c r="P587" s="8">
        <f>'номера продуктов'!P589</f>
        <v>0</v>
      </c>
      <c r="Q587" s="8">
        <f>'номера продуктов'!Q589</f>
        <v>0</v>
      </c>
      <c r="R587" s="11">
        <f>'номера продуктов'!R589</f>
        <v>0</v>
      </c>
      <c r="S587" s="8">
        <f>'номера продуктов'!S589</f>
        <v>0</v>
      </c>
      <c r="T587" s="8">
        <f>'номера продуктов'!T589</f>
        <v>0</v>
      </c>
      <c r="U587" s="14">
        <f>'номера продуктов'!U589</f>
        <v>0</v>
      </c>
      <c r="V587" s="8">
        <f>'номера продуктов'!V589</f>
        <v>0</v>
      </c>
      <c r="W587" s="8">
        <f>'номера продуктов'!W589</f>
        <v>0</v>
      </c>
      <c r="X587" s="8">
        <f>'номера продуктов'!X589</f>
        <v>0</v>
      </c>
      <c r="Y587" s="8">
        <f>'номера продуктов'!Y589</f>
        <v>0</v>
      </c>
      <c r="Z587" s="8">
        <f>'номера продуктов'!Z589</f>
        <v>0</v>
      </c>
      <c r="AA587" s="8">
        <f>'номера продуктов'!AA589</f>
        <v>0</v>
      </c>
      <c r="AB587" s="8">
        <f>'номера продуктов'!AB589</f>
        <v>0</v>
      </c>
      <c r="AC587" s="8">
        <f>'номера продуктов'!AC589</f>
        <v>0</v>
      </c>
      <c r="AD587" s="137">
        <f>'номера продуктов'!AD589</f>
        <v>0</v>
      </c>
      <c r="AE587" s="8">
        <f>'номера продуктов'!AE589</f>
        <v>0</v>
      </c>
      <c r="AF587" s="8">
        <f>'номера продуктов'!AF589</f>
        <v>0</v>
      </c>
      <c r="AG587" s="8">
        <f>'номера продуктов'!AG589</f>
        <v>0</v>
      </c>
      <c r="AH587" s="13">
        <f>'номера продуктов'!AH587</f>
        <v>0</v>
      </c>
    </row>
    <row r="588" spans="1:34" s="16" customFormat="1" x14ac:dyDescent="0.2">
      <c r="A588" s="8">
        <f>'номера продуктов'!A590</f>
        <v>0</v>
      </c>
      <c r="B588" s="8">
        <f>'номера продуктов'!B590</f>
        <v>0</v>
      </c>
      <c r="C588" s="14">
        <f>'номера продуктов'!C590</f>
        <v>0</v>
      </c>
      <c r="D588" s="14">
        <f>'номера продуктов'!D590</f>
        <v>0</v>
      </c>
      <c r="E588" s="8">
        <f>'номера продуктов'!E590</f>
        <v>0</v>
      </c>
      <c r="F588" s="56">
        <f>'номера продуктов'!F590</f>
        <v>0</v>
      </c>
      <c r="G588" s="8" t="str">
        <f>'номера продуктов'!G590</f>
        <v/>
      </c>
      <c r="H588" s="8">
        <f>'номера продуктов'!H590</f>
        <v>0</v>
      </c>
      <c r="I588" s="14">
        <f>'номера продуктов'!I590</f>
        <v>0</v>
      </c>
      <c r="J588" s="8">
        <f>'номера продуктов'!J590</f>
        <v>0</v>
      </c>
      <c r="K588" s="14">
        <f>'номера продуктов'!K590</f>
        <v>0</v>
      </c>
      <c r="L588" s="8">
        <f>'номера продуктов'!L590</f>
        <v>0</v>
      </c>
      <c r="M588" s="8">
        <f>'номера продуктов'!M590</f>
        <v>0</v>
      </c>
      <c r="N588" s="8">
        <f>'номера продуктов'!N590</f>
        <v>0</v>
      </c>
      <c r="O588" s="8">
        <f>'номера продуктов'!O590</f>
        <v>0</v>
      </c>
      <c r="P588" s="8">
        <f>'номера продуктов'!P590</f>
        <v>0</v>
      </c>
      <c r="Q588" s="8">
        <f>'номера продуктов'!Q590</f>
        <v>0</v>
      </c>
      <c r="R588" s="11">
        <f>'номера продуктов'!R590</f>
        <v>0</v>
      </c>
      <c r="S588" s="8">
        <f>'номера продуктов'!S590</f>
        <v>0</v>
      </c>
      <c r="T588" s="8">
        <f>'номера продуктов'!T590</f>
        <v>0</v>
      </c>
      <c r="U588" s="14">
        <f>'номера продуктов'!U590</f>
        <v>0</v>
      </c>
      <c r="V588" s="8">
        <f>'номера продуктов'!V590</f>
        <v>0</v>
      </c>
      <c r="W588" s="8">
        <f>'номера продуктов'!W590</f>
        <v>0</v>
      </c>
      <c r="X588" s="8">
        <f>'номера продуктов'!X590</f>
        <v>0</v>
      </c>
      <c r="Y588" s="8">
        <f>'номера продуктов'!Y590</f>
        <v>0</v>
      </c>
      <c r="Z588" s="8">
        <f>'номера продуктов'!Z590</f>
        <v>0</v>
      </c>
      <c r="AA588" s="8">
        <f>'номера продуктов'!AA590</f>
        <v>0</v>
      </c>
      <c r="AB588" s="8">
        <f>'номера продуктов'!AB590</f>
        <v>0</v>
      </c>
      <c r="AC588" s="8">
        <f>'номера продуктов'!AC590</f>
        <v>0</v>
      </c>
      <c r="AD588" s="137">
        <f>'номера продуктов'!AD590</f>
        <v>0</v>
      </c>
      <c r="AE588" s="8">
        <f>'номера продуктов'!AE590</f>
        <v>0</v>
      </c>
      <c r="AF588" s="8">
        <f>'номера продуктов'!AF590</f>
        <v>0</v>
      </c>
      <c r="AG588" s="8">
        <f>'номера продуктов'!AG590</f>
        <v>0</v>
      </c>
      <c r="AH588" s="13">
        <f>'номера продуктов'!AH588</f>
        <v>0</v>
      </c>
    </row>
    <row r="589" spans="1:34" s="16" customFormat="1" x14ac:dyDescent="0.2">
      <c r="A589" s="8">
        <f>'номера продуктов'!A591</f>
        <v>0</v>
      </c>
      <c r="B589" s="8">
        <f>'номера продуктов'!B591</f>
        <v>0</v>
      </c>
      <c r="C589" s="14">
        <f>'номера продуктов'!C591</f>
        <v>0</v>
      </c>
      <c r="D589" s="14">
        <f>'номера продуктов'!D591</f>
        <v>0</v>
      </c>
      <c r="E589" s="8">
        <f>'номера продуктов'!E591</f>
        <v>0</v>
      </c>
      <c r="F589" s="56">
        <f>'номера продуктов'!F591</f>
        <v>0</v>
      </c>
      <c r="G589" s="8" t="str">
        <f>'номера продуктов'!G591</f>
        <v/>
      </c>
      <c r="H589" s="8">
        <f>'номера продуктов'!H591</f>
        <v>0</v>
      </c>
      <c r="I589" s="14">
        <f>'номера продуктов'!I591</f>
        <v>0</v>
      </c>
      <c r="J589" s="8">
        <f>'номера продуктов'!J591</f>
        <v>0</v>
      </c>
      <c r="K589" s="14">
        <f>'номера продуктов'!K591</f>
        <v>0</v>
      </c>
      <c r="L589" s="8">
        <f>'номера продуктов'!L591</f>
        <v>0</v>
      </c>
      <c r="M589" s="8">
        <f>'номера продуктов'!M591</f>
        <v>0</v>
      </c>
      <c r="N589" s="8">
        <f>'номера продуктов'!N591</f>
        <v>0</v>
      </c>
      <c r="O589" s="8">
        <f>'номера продуктов'!O591</f>
        <v>0</v>
      </c>
      <c r="P589" s="8">
        <f>'номера продуктов'!P591</f>
        <v>0</v>
      </c>
      <c r="Q589" s="8">
        <f>'номера продуктов'!Q591</f>
        <v>0</v>
      </c>
      <c r="R589" s="11">
        <f>'номера продуктов'!R591</f>
        <v>0</v>
      </c>
      <c r="S589" s="8">
        <f>'номера продуктов'!S591</f>
        <v>0</v>
      </c>
      <c r="T589" s="8">
        <f>'номера продуктов'!T591</f>
        <v>0</v>
      </c>
      <c r="U589" s="14">
        <f>'номера продуктов'!U591</f>
        <v>0</v>
      </c>
      <c r="V589" s="8">
        <f>'номера продуктов'!V591</f>
        <v>0</v>
      </c>
      <c r="W589" s="8">
        <f>'номера продуктов'!W591</f>
        <v>0</v>
      </c>
      <c r="X589" s="8">
        <f>'номера продуктов'!X591</f>
        <v>0</v>
      </c>
      <c r="Y589" s="8">
        <f>'номера продуктов'!Y591</f>
        <v>0</v>
      </c>
      <c r="Z589" s="8">
        <f>'номера продуктов'!Z591</f>
        <v>0</v>
      </c>
      <c r="AA589" s="8">
        <f>'номера продуктов'!AA591</f>
        <v>0</v>
      </c>
      <c r="AB589" s="8">
        <f>'номера продуктов'!AB591</f>
        <v>0</v>
      </c>
      <c r="AC589" s="8">
        <f>'номера продуктов'!AC591</f>
        <v>0</v>
      </c>
      <c r="AD589" s="137">
        <f>'номера продуктов'!AD591</f>
        <v>0</v>
      </c>
      <c r="AE589" s="8">
        <f>'номера продуктов'!AE591</f>
        <v>0</v>
      </c>
      <c r="AF589" s="8">
        <f>'номера продуктов'!AF591</f>
        <v>0</v>
      </c>
      <c r="AG589" s="8">
        <f>'номера продуктов'!AG591</f>
        <v>0</v>
      </c>
      <c r="AH589" s="13">
        <f>'номера продуктов'!AH589</f>
        <v>0</v>
      </c>
    </row>
    <row r="590" spans="1:34" s="16" customFormat="1" x14ac:dyDescent="0.2">
      <c r="A590" s="8">
        <f>'номера продуктов'!A592</f>
        <v>0</v>
      </c>
      <c r="B590" s="8">
        <f>'номера продуктов'!B592</f>
        <v>0</v>
      </c>
      <c r="C590" s="14">
        <f>'номера продуктов'!C592</f>
        <v>0</v>
      </c>
      <c r="D590" s="14">
        <f>'номера продуктов'!D592</f>
        <v>0</v>
      </c>
      <c r="E590" s="8">
        <f>'номера продуктов'!E592</f>
        <v>0</v>
      </c>
      <c r="F590" s="56">
        <f>'номера продуктов'!F592</f>
        <v>0</v>
      </c>
      <c r="G590" s="8" t="str">
        <f>'номера продуктов'!G592</f>
        <v/>
      </c>
      <c r="H590" s="8">
        <f>'номера продуктов'!H592</f>
        <v>0</v>
      </c>
      <c r="I590" s="14">
        <f>'номера продуктов'!I592</f>
        <v>0</v>
      </c>
      <c r="J590" s="8">
        <f>'номера продуктов'!J592</f>
        <v>0</v>
      </c>
      <c r="K590" s="14">
        <f>'номера продуктов'!K592</f>
        <v>0</v>
      </c>
      <c r="L590" s="8">
        <f>'номера продуктов'!L592</f>
        <v>0</v>
      </c>
      <c r="M590" s="8">
        <f>'номера продуктов'!M592</f>
        <v>0</v>
      </c>
      <c r="N590" s="8">
        <f>'номера продуктов'!N592</f>
        <v>0</v>
      </c>
      <c r="O590" s="8">
        <f>'номера продуктов'!O592</f>
        <v>0</v>
      </c>
      <c r="P590" s="8">
        <f>'номера продуктов'!P592</f>
        <v>0</v>
      </c>
      <c r="Q590" s="8">
        <f>'номера продуктов'!Q592</f>
        <v>0</v>
      </c>
      <c r="R590" s="11">
        <f>'номера продуктов'!R592</f>
        <v>0</v>
      </c>
      <c r="S590" s="8">
        <f>'номера продуктов'!S592</f>
        <v>0</v>
      </c>
      <c r="T590" s="8">
        <f>'номера продуктов'!T592</f>
        <v>0</v>
      </c>
      <c r="U590" s="14">
        <f>'номера продуктов'!U592</f>
        <v>0</v>
      </c>
      <c r="V590" s="8">
        <f>'номера продуктов'!V592</f>
        <v>0</v>
      </c>
      <c r="W590" s="8">
        <f>'номера продуктов'!W592</f>
        <v>0</v>
      </c>
      <c r="X590" s="8">
        <f>'номера продуктов'!X592</f>
        <v>0</v>
      </c>
      <c r="Y590" s="8">
        <f>'номера продуктов'!Y592</f>
        <v>0</v>
      </c>
      <c r="Z590" s="8">
        <f>'номера продуктов'!Z592</f>
        <v>0</v>
      </c>
      <c r="AA590" s="8">
        <f>'номера продуктов'!AA592</f>
        <v>0</v>
      </c>
      <c r="AB590" s="8">
        <f>'номера продуктов'!AB592</f>
        <v>0</v>
      </c>
      <c r="AC590" s="8">
        <f>'номера продуктов'!AC592</f>
        <v>0</v>
      </c>
      <c r="AD590" s="137">
        <f>'номера продуктов'!AD592</f>
        <v>0</v>
      </c>
      <c r="AE590" s="8">
        <f>'номера продуктов'!AE592</f>
        <v>0</v>
      </c>
      <c r="AF590" s="8">
        <f>'номера продуктов'!AF592</f>
        <v>0</v>
      </c>
      <c r="AG590" s="8">
        <f>'номера продуктов'!AG592</f>
        <v>0</v>
      </c>
      <c r="AH590" s="13">
        <f>'номера продуктов'!AH590</f>
        <v>0</v>
      </c>
    </row>
    <row r="591" spans="1:34" s="16" customFormat="1" x14ac:dyDescent="0.2">
      <c r="A591" s="8">
        <f>'номера продуктов'!A593</f>
        <v>0</v>
      </c>
      <c r="B591" s="8">
        <f>'номера продуктов'!B593</f>
        <v>0</v>
      </c>
      <c r="C591" s="14">
        <f>'номера продуктов'!C593</f>
        <v>0</v>
      </c>
      <c r="D591" s="14">
        <f>'номера продуктов'!D593</f>
        <v>0</v>
      </c>
      <c r="E591" s="8">
        <f>'номера продуктов'!E593</f>
        <v>0</v>
      </c>
      <c r="F591" s="56">
        <f>'номера продуктов'!F593</f>
        <v>0</v>
      </c>
      <c r="G591" s="8" t="str">
        <f>'номера продуктов'!G593</f>
        <v/>
      </c>
      <c r="H591" s="8">
        <f>'номера продуктов'!H593</f>
        <v>0</v>
      </c>
      <c r="I591" s="14">
        <f>'номера продуктов'!I593</f>
        <v>0</v>
      </c>
      <c r="J591" s="8">
        <f>'номера продуктов'!J593</f>
        <v>0</v>
      </c>
      <c r="K591" s="14">
        <f>'номера продуктов'!K593</f>
        <v>0</v>
      </c>
      <c r="L591" s="8">
        <f>'номера продуктов'!L593</f>
        <v>0</v>
      </c>
      <c r="M591" s="8">
        <f>'номера продуктов'!M593</f>
        <v>0</v>
      </c>
      <c r="N591" s="8">
        <f>'номера продуктов'!N593</f>
        <v>0</v>
      </c>
      <c r="O591" s="8">
        <f>'номера продуктов'!O593</f>
        <v>0</v>
      </c>
      <c r="P591" s="8">
        <f>'номера продуктов'!P593</f>
        <v>0</v>
      </c>
      <c r="Q591" s="8">
        <f>'номера продуктов'!Q593</f>
        <v>0</v>
      </c>
      <c r="R591" s="11">
        <f>'номера продуктов'!R593</f>
        <v>0</v>
      </c>
      <c r="S591" s="8">
        <f>'номера продуктов'!S593</f>
        <v>0</v>
      </c>
      <c r="T591" s="8">
        <f>'номера продуктов'!T593</f>
        <v>0</v>
      </c>
      <c r="U591" s="14">
        <f>'номера продуктов'!U593</f>
        <v>0</v>
      </c>
      <c r="V591" s="8">
        <f>'номера продуктов'!V593</f>
        <v>0</v>
      </c>
      <c r="W591" s="8">
        <f>'номера продуктов'!W593</f>
        <v>0</v>
      </c>
      <c r="X591" s="8">
        <f>'номера продуктов'!X593</f>
        <v>0</v>
      </c>
      <c r="Y591" s="8">
        <f>'номера продуктов'!Y593</f>
        <v>0</v>
      </c>
      <c r="Z591" s="8">
        <f>'номера продуктов'!Z593</f>
        <v>0</v>
      </c>
      <c r="AA591" s="8">
        <f>'номера продуктов'!AA593</f>
        <v>0</v>
      </c>
      <c r="AB591" s="8">
        <f>'номера продуктов'!AB593</f>
        <v>0</v>
      </c>
      <c r="AC591" s="8">
        <f>'номера продуктов'!AC593</f>
        <v>0</v>
      </c>
      <c r="AD591" s="137">
        <f>'номера продуктов'!AD593</f>
        <v>0</v>
      </c>
      <c r="AE591" s="8">
        <f>'номера продуктов'!AE593</f>
        <v>0</v>
      </c>
      <c r="AF591" s="8">
        <f>'номера продуктов'!AF593</f>
        <v>0</v>
      </c>
      <c r="AG591" s="8">
        <f>'номера продуктов'!AG593</f>
        <v>0</v>
      </c>
      <c r="AH591" s="13">
        <f>'номера продуктов'!AH591</f>
        <v>0</v>
      </c>
    </row>
    <row r="592" spans="1:34" s="16" customFormat="1" x14ac:dyDescent="0.2">
      <c r="A592" s="8">
        <f>'номера продуктов'!A594</f>
        <v>0</v>
      </c>
      <c r="B592" s="8">
        <f>'номера продуктов'!B594</f>
        <v>0</v>
      </c>
      <c r="C592" s="14">
        <f>'номера продуктов'!C594</f>
        <v>0</v>
      </c>
      <c r="D592" s="14">
        <f>'номера продуктов'!D594</f>
        <v>0</v>
      </c>
      <c r="E592" s="8">
        <f>'номера продуктов'!E594</f>
        <v>0</v>
      </c>
      <c r="F592" s="56">
        <f>'номера продуктов'!F594</f>
        <v>0</v>
      </c>
      <c r="G592" s="8" t="str">
        <f>'номера продуктов'!G594</f>
        <v/>
      </c>
      <c r="H592" s="8">
        <f>'номера продуктов'!H594</f>
        <v>0</v>
      </c>
      <c r="I592" s="14">
        <f>'номера продуктов'!I594</f>
        <v>0</v>
      </c>
      <c r="J592" s="8">
        <f>'номера продуктов'!J594</f>
        <v>0</v>
      </c>
      <c r="K592" s="14">
        <f>'номера продуктов'!K594</f>
        <v>0</v>
      </c>
      <c r="L592" s="8">
        <f>'номера продуктов'!L594</f>
        <v>0</v>
      </c>
      <c r="M592" s="8">
        <f>'номера продуктов'!M594</f>
        <v>0</v>
      </c>
      <c r="N592" s="8">
        <f>'номера продуктов'!N594</f>
        <v>0</v>
      </c>
      <c r="O592" s="8">
        <f>'номера продуктов'!O594</f>
        <v>0</v>
      </c>
      <c r="P592" s="8">
        <f>'номера продуктов'!P594</f>
        <v>0</v>
      </c>
      <c r="Q592" s="8">
        <f>'номера продуктов'!Q594</f>
        <v>0</v>
      </c>
      <c r="R592" s="11">
        <f>'номера продуктов'!R594</f>
        <v>0</v>
      </c>
      <c r="S592" s="8">
        <f>'номера продуктов'!S594</f>
        <v>0</v>
      </c>
      <c r="T592" s="8">
        <f>'номера продуктов'!T594</f>
        <v>0</v>
      </c>
      <c r="U592" s="14">
        <f>'номера продуктов'!U594</f>
        <v>0</v>
      </c>
      <c r="V592" s="8">
        <f>'номера продуктов'!V594</f>
        <v>0</v>
      </c>
      <c r="W592" s="8">
        <f>'номера продуктов'!W594</f>
        <v>0</v>
      </c>
      <c r="X592" s="8">
        <f>'номера продуктов'!X594</f>
        <v>0</v>
      </c>
      <c r="Y592" s="8">
        <f>'номера продуктов'!Y594</f>
        <v>0</v>
      </c>
      <c r="Z592" s="8">
        <f>'номера продуктов'!Z594</f>
        <v>0</v>
      </c>
      <c r="AA592" s="8">
        <f>'номера продуктов'!AA594</f>
        <v>0</v>
      </c>
      <c r="AB592" s="8">
        <f>'номера продуктов'!AB594</f>
        <v>0</v>
      </c>
      <c r="AC592" s="8">
        <f>'номера продуктов'!AC594</f>
        <v>0</v>
      </c>
      <c r="AD592" s="137">
        <f>'номера продуктов'!AD594</f>
        <v>0</v>
      </c>
      <c r="AE592" s="8">
        <f>'номера продуктов'!AE594</f>
        <v>0</v>
      </c>
      <c r="AF592" s="8">
        <f>'номера продуктов'!AF594</f>
        <v>0</v>
      </c>
      <c r="AG592" s="8">
        <f>'номера продуктов'!AG594</f>
        <v>0</v>
      </c>
      <c r="AH592" s="13">
        <f>'номера продуктов'!AH592</f>
        <v>0</v>
      </c>
    </row>
    <row r="593" spans="1:34" s="16" customFormat="1" x14ac:dyDescent="0.2">
      <c r="A593" s="8">
        <f>'номера продуктов'!A595</f>
        <v>0</v>
      </c>
      <c r="B593" s="8">
        <f>'номера продуктов'!B595</f>
        <v>0</v>
      </c>
      <c r="C593" s="14">
        <f>'номера продуктов'!C595</f>
        <v>0</v>
      </c>
      <c r="D593" s="14">
        <f>'номера продуктов'!D595</f>
        <v>0</v>
      </c>
      <c r="E593" s="8">
        <f>'номера продуктов'!E595</f>
        <v>0</v>
      </c>
      <c r="F593" s="56">
        <f>'номера продуктов'!F595</f>
        <v>0</v>
      </c>
      <c r="G593" s="8" t="str">
        <f>'номера продуктов'!G595</f>
        <v/>
      </c>
      <c r="H593" s="8">
        <f>'номера продуктов'!H595</f>
        <v>0</v>
      </c>
      <c r="I593" s="14">
        <f>'номера продуктов'!I595</f>
        <v>0</v>
      </c>
      <c r="J593" s="8">
        <f>'номера продуктов'!J595</f>
        <v>0</v>
      </c>
      <c r="K593" s="14">
        <f>'номера продуктов'!K595</f>
        <v>0</v>
      </c>
      <c r="L593" s="8">
        <f>'номера продуктов'!L595</f>
        <v>0</v>
      </c>
      <c r="M593" s="8">
        <f>'номера продуктов'!M595</f>
        <v>0</v>
      </c>
      <c r="N593" s="8">
        <f>'номера продуктов'!N595</f>
        <v>0</v>
      </c>
      <c r="O593" s="8">
        <f>'номера продуктов'!O595</f>
        <v>0</v>
      </c>
      <c r="P593" s="8">
        <f>'номера продуктов'!P595</f>
        <v>0</v>
      </c>
      <c r="Q593" s="8">
        <f>'номера продуктов'!Q595</f>
        <v>0</v>
      </c>
      <c r="R593" s="11">
        <f>'номера продуктов'!R595</f>
        <v>0</v>
      </c>
      <c r="S593" s="8">
        <f>'номера продуктов'!S595</f>
        <v>0</v>
      </c>
      <c r="T593" s="8">
        <f>'номера продуктов'!T595</f>
        <v>0</v>
      </c>
      <c r="U593" s="14">
        <f>'номера продуктов'!U595</f>
        <v>0</v>
      </c>
      <c r="V593" s="8">
        <f>'номера продуктов'!V595</f>
        <v>0</v>
      </c>
      <c r="W593" s="8">
        <f>'номера продуктов'!W595</f>
        <v>0</v>
      </c>
      <c r="X593" s="8">
        <f>'номера продуктов'!X595</f>
        <v>0</v>
      </c>
      <c r="Y593" s="8">
        <f>'номера продуктов'!Y595</f>
        <v>0</v>
      </c>
      <c r="Z593" s="8">
        <f>'номера продуктов'!Z595</f>
        <v>0</v>
      </c>
      <c r="AA593" s="8">
        <f>'номера продуктов'!AA595</f>
        <v>0</v>
      </c>
      <c r="AB593" s="8">
        <f>'номера продуктов'!AB595</f>
        <v>0</v>
      </c>
      <c r="AC593" s="8">
        <f>'номера продуктов'!AC595</f>
        <v>0</v>
      </c>
      <c r="AD593" s="137">
        <f>'номера продуктов'!AD595</f>
        <v>0</v>
      </c>
      <c r="AE593" s="8">
        <f>'номера продуктов'!AE595</f>
        <v>0</v>
      </c>
      <c r="AF593" s="8">
        <f>'номера продуктов'!AF595</f>
        <v>0</v>
      </c>
      <c r="AG593" s="8">
        <f>'номера продуктов'!AG595</f>
        <v>0</v>
      </c>
      <c r="AH593" s="13">
        <f>'номера продуктов'!AH593</f>
        <v>0</v>
      </c>
    </row>
    <row r="594" spans="1:34" s="16" customFormat="1" x14ac:dyDescent="0.2">
      <c r="A594" s="8">
        <f>'номера продуктов'!A596</f>
        <v>0</v>
      </c>
      <c r="B594" s="8">
        <f>'номера продуктов'!B596</f>
        <v>0</v>
      </c>
      <c r="C594" s="14">
        <f>'номера продуктов'!C596</f>
        <v>0</v>
      </c>
      <c r="D594" s="14">
        <f>'номера продуктов'!D596</f>
        <v>0</v>
      </c>
      <c r="E594" s="8">
        <f>'номера продуктов'!E596</f>
        <v>0</v>
      </c>
      <c r="F594" s="56">
        <f>'номера продуктов'!F596</f>
        <v>0</v>
      </c>
      <c r="G594" s="8" t="str">
        <f>'номера продуктов'!G596</f>
        <v/>
      </c>
      <c r="H594" s="8">
        <f>'номера продуктов'!H596</f>
        <v>0</v>
      </c>
      <c r="I594" s="14">
        <f>'номера продуктов'!I596</f>
        <v>0</v>
      </c>
      <c r="J594" s="8">
        <f>'номера продуктов'!J596</f>
        <v>0</v>
      </c>
      <c r="K594" s="14">
        <f>'номера продуктов'!K596</f>
        <v>0</v>
      </c>
      <c r="L594" s="8">
        <f>'номера продуктов'!L596</f>
        <v>0</v>
      </c>
      <c r="M594" s="8">
        <f>'номера продуктов'!M596</f>
        <v>0</v>
      </c>
      <c r="N594" s="8">
        <f>'номера продуктов'!N596</f>
        <v>0</v>
      </c>
      <c r="O594" s="8">
        <f>'номера продуктов'!O596</f>
        <v>0</v>
      </c>
      <c r="P594" s="8">
        <f>'номера продуктов'!P596</f>
        <v>0</v>
      </c>
      <c r="Q594" s="8">
        <f>'номера продуктов'!Q596</f>
        <v>0</v>
      </c>
      <c r="R594" s="11">
        <f>'номера продуктов'!R596</f>
        <v>0</v>
      </c>
      <c r="S594" s="8">
        <f>'номера продуктов'!S596</f>
        <v>0</v>
      </c>
      <c r="T594" s="8">
        <f>'номера продуктов'!T596</f>
        <v>0</v>
      </c>
      <c r="U594" s="14">
        <f>'номера продуктов'!U596</f>
        <v>0</v>
      </c>
      <c r="V594" s="8">
        <f>'номера продуктов'!V596</f>
        <v>0</v>
      </c>
      <c r="W594" s="8">
        <f>'номера продуктов'!W596</f>
        <v>0</v>
      </c>
      <c r="X594" s="8">
        <f>'номера продуктов'!X596</f>
        <v>0</v>
      </c>
      <c r="Y594" s="8">
        <f>'номера продуктов'!Y596</f>
        <v>0</v>
      </c>
      <c r="Z594" s="8">
        <f>'номера продуктов'!Z596</f>
        <v>0</v>
      </c>
      <c r="AA594" s="8">
        <f>'номера продуктов'!AA596</f>
        <v>0</v>
      </c>
      <c r="AB594" s="8">
        <f>'номера продуктов'!AB596</f>
        <v>0</v>
      </c>
      <c r="AC594" s="8">
        <f>'номера продуктов'!AC596</f>
        <v>0</v>
      </c>
      <c r="AD594" s="137">
        <f>'номера продуктов'!AD596</f>
        <v>0</v>
      </c>
      <c r="AE594" s="8">
        <f>'номера продуктов'!AE596</f>
        <v>0</v>
      </c>
      <c r="AF594" s="8">
        <f>'номера продуктов'!AF596</f>
        <v>0</v>
      </c>
      <c r="AG594" s="8">
        <f>'номера продуктов'!AG596</f>
        <v>0</v>
      </c>
      <c r="AH594" s="13">
        <f>'номера продуктов'!AH594</f>
        <v>0</v>
      </c>
    </row>
    <row r="595" spans="1:34" s="16" customFormat="1" x14ac:dyDescent="0.2">
      <c r="A595" s="8">
        <f>'номера продуктов'!A605</f>
        <v>0</v>
      </c>
      <c r="B595" s="8">
        <f>'номера продуктов'!B605</f>
        <v>0</v>
      </c>
      <c r="C595" s="14">
        <f>'номера продуктов'!C605</f>
        <v>0</v>
      </c>
      <c r="D595" s="14">
        <f>'номера продуктов'!D605</f>
        <v>0</v>
      </c>
      <c r="E595" s="8">
        <f>'номера продуктов'!E605</f>
        <v>0</v>
      </c>
      <c r="F595" s="56">
        <f>'номера продуктов'!F605</f>
        <v>0</v>
      </c>
      <c r="G595" s="8" t="str">
        <f>'номера продуктов'!G605</f>
        <v/>
      </c>
      <c r="H595" s="8">
        <f>'номера продуктов'!H605</f>
        <v>0</v>
      </c>
      <c r="I595" s="14">
        <f>'номера продуктов'!I605</f>
        <v>0</v>
      </c>
      <c r="J595" s="8">
        <f>'номера продуктов'!J605</f>
        <v>0</v>
      </c>
      <c r="K595" s="14">
        <f>'номера продуктов'!K605</f>
        <v>0</v>
      </c>
      <c r="L595" s="8">
        <f>'номера продуктов'!L605</f>
        <v>0</v>
      </c>
      <c r="M595" s="8">
        <f>'номера продуктов'!M605</f>
        <v>0</v>
      </c>
      <c r="N595" s="8">
        <f>'номера продуктов'!N605</f>
        <v>0</v>
      </c>
      <c r="O595" s="8">
        <f>'номера продуктов'!O605</f>
        <v>0</v>
      </c>
      <c r="P595" s="8">
        <f>'номера продуктов'!P605</f>
        <v>0</v>
      </c>
      <c r="Q595" s="8">
        <f>'номера продуктов'!Q605</f>
        <v>0</v>
      </c>
      <c r="R595" s="11">
        <f>'номера продуктов'!R605</f>
        <v>0</v>
      </c>
      <c r="S595" s="8">
        <f>'номера продуктов'!S605</f>
        <v>0</v>
      </c>
      <c r="T595" s="8">
        <f>'номера продуктов'!T605</f>
        <v>0</v>
      </c>
      <c r="U595" s="14">
        <f>'номера продуктов'!U605</f>
        <v>0</v>
      </c>
      <c r="V595" s="8">
        <f>'номера продуктов'!V605</f>
        <v>0</v>
      </c>
      <c r="W595" s="8">
        <f>'номера продуктов'!W605</f>
        <v>0</v>
      </c>
      <c r="X595" s="8">
        <f>'номера продуктов'!X605</f>
        <v>0</v>
      </c>
      <c r="Y595" s="8">
        <f>'номера продуктов'!Y605</f>
        <v>0</v>
      </c>
      <c r="Z595" s="8">
        <f>'номера продуктов'!Z605</f>
        <v>0</v>
      </c>
      <c r="AA595" s="8">
        <f>'номера продуктов'!AA605</f>
        <v>0</v>
      </c>
      <c r="AB595" s="8">
        <f>'номера продуктов'!AB605</f>
        <v>0</v>
      </c>
      <c r="AC595" s="8">
        <f>'номера продуктов'!AC605</f>
        <v>0</v>
      </c>
      <c r="AD595" s="137">
        <f>'номера продуктов'!AD605</f>
        <v>0</v>
      </c>
      <c r="AE595" s="8">
        <f>'номера продуктов'!AE605</f>
        <v>0</v>
      </c>
      <c r="AF595" s="8">
        <f>'номера продуктов'!AF605</f>
        <v>0</v>
      </c>
      <c r="AG595" s="8">
        <f>'номера продуктов'!AG605</f>
        <v>0</v>
      </c>
      <c r="AH595" s="13">
        <f>'номера продуктов'!AH595</f>
        <v>0</v>
      </c>
    </row>
    <row r="596" spans="1:34" s="16" customFormat="1" x14ac:dyDescent="0.2">
      <c r="A596" s="8">
        <f>'номера продуктов'!A606</f>
        <v>0</v>
      </c>
      <c r="B596" s="8">
        <f>'номера продуктов'!B606</f>
        <v>0</v>
      </c>
      <c r="C596" s="14">
        <f>'номера продуктов'!C606</f>
        <v>0</v>
      </c>
      <c r="D596" s="14">
        <f>'номера продуктов'!D606</f>
        <v>0</v>
      </c>
      <c r="E596" s="8">
        <f>'номера продуктов'!E606</f>
        <v>0</v>
      </c>
      <c r="F596" s="56">
        <f>'номера продуктов'!F606</f>
        <v>0</v>
      </c>
      <c r="G596" s="8" t="str">
        <f>'номера продуктов'!G606</f>
        <v/>
      </c>
      <c r="H596" s="8">
        <f>'номера продуктов'!H606</f>
        <v>0</v>
      </c>
      <c r="I596" s="14">
        <f>'номера продуктов'!I606</f>
        <v>0</v>
      </c>
      <c r="J596" s="8">
        <f>'номера продуктов'!J606</f>
        <v>0</v>
      </c>
      <c r="K596" s="14">
        <f>'номера продуктов'!K606</f>
        <v>0</v>
      </c>
      <c r="L596" s="8">
        <f>'номера продуктов'!L606</f>
        <v>0</v>
      </c>
      <c r="M596" s="8">
        <f>'номера продуктов'!M606</f>
        <v>0</v>
      </c>
      <c r="N596" s="8">
        <f>'номера продуктов'!N606</f>
        <v>0</v>
      </c>
      <c r="O596" s="8">
        <f>'номера продуктов'!O606</f>
        <v>0</v>
      </c>
      <c r="P596" s="8">
        <f>'номера продуктов'!P606</f>
        <v>0</v>
      </c>
      <c r="Q596" s="8">
        <f>'номера продуктов'!Q606</f>
        <v>0</v>
      </c>
      <c r="R596" s="11">
        <f>'номера продуктов'!R606</f>
        <v>0</v>
      </c>
      <c r="S596" s="8">
        <f>'номера продуктов'!S606</f>
        <v>0</v>
      </c>
      <c r="T596" s="8">
        <f>'номера продуктов'!T606</f>
        <v>0</v>
      </c>
      <c r="U596" s="14">
        <f>'номера продуктов'!U606</f>
        <v>0</v>
      </c>
      <c r="V596" s="8">
        <f>'номера продуктов'!V606</f>
        <v>0</v>
      </c>
      <c r="W596" s="8">
        <f>'номера продуктов'!W606</f>
        <v>0</v>
      </c>
      <c r="X596" s="8">
        <f>'номера продуктов'!X606</f>
        <v>0</v>
      </c>
      <c r="Y596" s="8">
        <f>'номера продуктов'!Y606</f>
        <v>0</v>
      </c>
      <c r="Z596" s="8">
        <f>'номера продуктов'!Z606</f>
        <v>0</v>
      </c>
      <c r="AA596" s="8">
        <f>'номера продуктов'!AA606</f>
        <v>0</v>
      </c>
      <c r="AB596" s="8">
        <f>'номера продуктов'!AB606</f>
        <v>0</v>
      </c>
      <c r="AC596" s="8">
        <f>'номера продуктов'!AC606</f>
        <v>0</v>
      </c>
      <c r="AD596" s="137">
        <f>'номера продуктов'!AD606</f>
        <v>0</v>
      </c>
      <c r="AE596" s="8">
        <f>'номера продуктов'!AE606</f>
        <v>0</v>
      </c>
      <c r="AF596" s="8">
        <f>'номера продуктов'!AF606</f>
        <v>0</v>
      </c>
      <c r="AG596" s="8">
        <f>'номера продуктов'!AG606</f>
        <v>0</v>
      </c>
      <c r="AH596" s="13">
        <f>'номера продуктов'!AH596</f>
        <v>0</v>
      </c>
    </row>
    <row r="597" spans="1:34" s="16" customFormat="1" x14ac:dyDescent="0.2">
      <c r="A597" s="8">
        <f>'номера продуктов'!A607</f>
        <v>0</v>
      </c>
      <c r="B597" s="8">
        <f>'номера продуктов'!B607</f>
        <v>0</v>
      </c>
      <c r="C597" s="14">
        <f>'номера продуктов'!C607</f>
        <v>0</v>
      </c>
      <c r="D597" s="14">
        <f>'номера продуктов'!D607</f>
        <v>0</v>
      </c>
      <c r="E597" s="8">
        <f>'номера продуктов'!E607</f>
        <v>0</v>
      </c>
      <c r="F597" s="56">
        <f>'номера продуктов'!F607</f>
        <v>0</v>
      </c>
      <c r="G597" s="8" t="str">
        <f>'номера продуктов'!G607</f>
        <v/>
      </c>
      <c r="H597" s="8">
        <f>'номера продуктов'!H607</f>
        <v>0</v>
      </c>
      <c r="I597" s="14">
        <f>'номера продуктов'!I607</f>
        <v>0</v>
      </c>
      <c r="J597" s="8">
        <f>'номера продуктов'!J607</f>
        <v>0</v>
      </c>
      <c r="K597" s="14">
        <f>'номера продуктов'!K607</f>
        <v>0</v>
      </c>
      <c r="L597" s="8">
        <f>'номера продуктов'!L607</f>
        <v>0</v>
      </c>
      <c r="M597" s="8">
        <f>'номера продуктов'!M607</f>
        <v>0</v>
      </c>
      <c r="N597" s="8">
        <f>'номера продуктов'!N607</f>
        <v>0</v>
      </c>
      <c r="O597" s="8">
        <f>'номера продуктов'!O607</f>
        <v>0</v>
      </c>
      <c r="P597" s="8">
        <f>'номера продуктов'!P607</f>
        <v>0</v>
      </c>
      <c r="Q597" s="8">
        <f>'номера продуктов'!Q607</f>
        <v>0</v>
      </c>
      <c r="R597" s="11">
        <f>'номера продуктов'!R607</f>
        <v>0</v>
      </c>
      <c r="S597" s="8">
        <f>'номера продуктов'!S607</f>
        <v>0</v>
      </c>
      <c r="T597" s="8">
        <f>'номера продуктов'!T607</f>
        <v>0</v>
      </c>
      <c r="U597" s="14">
        <f>'номера продуктов'!U607</f>
        <v>0</v>
      </c>
      <c r="V597" s="8">
        <f>'номера продуктов'!V607</f>
        <v>0</v>
      </c>
      <c r="W597" s="8">
        <f>'номера продуктов'!W607</f>
        <v>0</v>
      </c>
      <c r="X597" s="8">
        <f>'номера продуктов'!X607</f>
        <v>0</v>
      </c>
      <c r="Y597" s="8">
        <f>'номера продуктов'!Y607</f>
        <v>0</v>
      </c>
      <c r="Z597" s="8">
        <f>'номера продуктов'!Z607</f>
        <v>0</v>
      </c>
      <c r="AA597" s="8">
        <f>'номера продуктов'!AA607</f>
        <v>0</v>
      </c>
      <c r="AB597" s="8">
        <f>'номера продуктов'!AB607</f>
        <v>0</v>
      </c>
      <c r="AC597" s="8">
        <f>'номера продуктов'!AC607</f>
        <v>0</v>
      </c>
      <c r="AD597" s="137">
        <f>'номера продуктов'!AD607</f>
        <v>0</v>
      </c>
      <c r="AE597" s="8">
        <f>'номера продуктов'!AE607</f>
        <v>0</v>
      </c>
      <c r="AF597" s="8">
        <f>'номера продуктов'!AF607</f>
        <v>0</v>
      </c>
      <c r="AG597" s="8">
        <f>'номера продуктов'!AG607</f>
        <v>0</v>
      </c>
      <c r="AH597" s="13">
        <f>'номера продуктов'!AH597</f>
        <v>0</v>
      </c>
    </row>
    <row r="598" spans="1:34" s="16" customFormat="1" x14ac:dyDescent="0.2">
      <c r="A598" s="8">
        <f>'номера продуктов'!A608</f>
        <v>0</v>
      </c>
      <c r="B598" s="8">
        <f>'номера продуктов'!B608</f>
        <v>0</v>
      </c>
      <c r="C598" s="14">
        <f>'номера продуктов'!C608</f>
        <v>0</v>
      </c>
      <c r="D598" s="14">
        <f>'номера продуктов'!D608</f>
        <v>0</v>
      </c>
      <c r="E598" s="8">
        <f>'номера продуктов'!E608</f>
        <v>0</v>
      </c>
      <c r="F598" s="56">
        <f>'номера продуктов'!F608</f>
        <v>0</v>
      </c>
      <c r="G598" s="8" t="str">
        <f>'номера продуктов'!G608</f>
        <v/>
      </c>
      <c r="H598" s="8">
        <f>'номера продуктов'!H608</f>
        <v>0</v>
      </c>
      <c r="I598" s="14">
        <f>'номера продуктов'!I608</f>
        <v>0</v>
      </c>
      <c r="J598" s="8">
        <f>'номера продуктов'!J608</f>
        <v>0</v>
      </c>
      <c r="K598" s="14">
        <f>'номера продуктов'!K608</f>
        <v>0</v>
      </c>
      <c r="L598" s="8">
        <f>'номера продуктов'!L608</f>
        <v>0</v>
      </c>
      <c r="M598" s="8">
        <f>'номера продуктов'!M608</f>
        <v>0</v>
      </c>
      <c r="N598" s="8">
        <f>'номера продуктов'!N608</f>
        <v>0</v>
      </c>
      <c r="O598" s="8">
        <f>'номера продуктов'!O608</f>
        <v>0</v>
      </c>
      <c r="P598" s="8">
        <f>'номера продуктов'!P608</f>
        <v>0</v>
      </c>
      <c r="Q598" s="8">
        <f>'номера продуктов'!Q608</f>
        <v>0</v>
      </c>
      <c r="R598" s="11">
        <f>'номера продуктов'!R608</f>
        <v>0</v>
      </c>
      <c r="S598" s="8">
        <f>'номера продуктов'!S608</f>
        <v>0</v>
      </c>
      <c r="T598" s="8">
        <f>'номера продуктов'!T608</f>
        <v>0</v>
      </c>
      <c r="U598" s="14">
        <f>'номера продуктов'!U608</f>
        <v>0</v>
      </c>
      <c r="V598" s="8">
        <f>'номера продуктов'!V608</f>
        <v>0</v>
      </c>
      <c r="W598" s="8">
        <f>'номера продуктов'!W608</f>
        <v>0</v>
      </c>
      <c r="X598" s="8">
        <f>'номера продуктов'!X608</f>
        <v>0</v>
      </c>
      <c r="Y598" s="8">
        <f>'номера продуктов'!Y608</f>
        <v>0</v>
      </c>
      <c r="Z598" s="8">
        <f>'номера продуктов'!Z608</f>
        <v>0</v>
      </c>
      <c r="AA598" s="8">
        <f>'номера продуктов'!AA608</f>
        <v>0</v>
      </c>
      <c r="AB598" s="8">
        <f>'номера продуктов'!AB608</f>
        <v>0</v>
      </c>
      <c r="AC598" s="8">
        <f>'номера продуктов'!AC608</f>
        <v>0</v>
      </c>
      <c r="AD598" s="137">
        <f>'номера продуктов'!AD608</f>
        <v>0</v>
      </c>
      <c r="AE598" s="8">
        <f>'номера продуктов'!AE608</f>
        <v>0</v>
      </c>
      <c r="AF598" s="8">
        <f>'номера продуктов'!AF608</f>
        <v>0</v>
      </c>
      <c r="AG598" s="8">
        <f>'номера продуктов'!AG608</f>
        <v>0</v>
      </c>
      <c r="AH598" s="13">
        <f>'номера продуктов'!AH598</f>
        <v>0</v>
      </c>
    </row>
    <row r="599" spans="1:34" s="16" customFormat="1" x14ac:dyDescent="0.2">
      <c r="A599" s="8">
        <f>'номера продуктов'!A609</f>
        <v>0</v>
      </c>
      <c r="B599" s="8">
        <f>'номера продуктов'!B609</f>
        <v>0</v>
      </c>
      <c r="C599" s="14">
        <f>'номера продуктов'!C609</f>
        <v>0</v>
      </c>
      <c r="D599" s="14">
        <f>'номера продуктов'!D609</f>
        <v>0</v>
      </c>
      <c r="E599" s="8">
        <f>'номера продуктов'!E609</f>
        <v>0</v>
      </c>
      <c r="F599" s="56">
        <f>'номера продуктов'!F609</f>
        <v>0</v>
      </c>
      <c r="G599" s="8" t="str">
        <f>'номера продуктов'!G609</f>
        <v/>
      </c>
      <c r="H599" s="8">
        <f>'номера продуктов'!H609</f>
        <v>0</v>
      </c>
      <c r="I599" s="14">
        <f>'номера продуктов'!I609</f>
        <v>0</v>
      </c>
      <c r="J599" s="8">
        <f>'номера продуктов'!J609</f>
        <v>0</v>
      </c>
      <c r="K599" s="14">
        <f>'номера продуктов'!K609</f>
        <v>0</v>
      </c>
      <c r="L599" s="8">
        <f>'номера продуктов'!L609</f>
        <v>0</v>
      </c>
      <c r="M599" s="8">
        <f>'номера продуктов'!M609</f>
        <v>0</v>
      </c>
      <c r="N599" s="8">
        <f>'номера продуктов'!N609</f>
        <v>0</v>
      </c>
      <c r="O599" s="8">
        <f>'номера продуктов'!O609</f>
        <v>0</v>
      </c>
      <c r="P599" s="8">
        <f>'номера продуктов'!P609</f>
        <v>0</v>
      </c>
      <c r="Q599" s="8">
        <f>'номера продуктов'!Q609</f>
        <v>0</v>
      </c>
      <c r="R599" s="11">
        <f>'номера продуктов'!R609</f>
        <v>0</v>
      </c>
      <c r="S599" s="8">
        <f>'номера продуктов'!S609</f>
        <v>0</v>
      </c>
      <c r="T599" s="8">
        <f>'номера продуктов'!T609</f>
        <v>0</v>
      </c>
      <c r="U599" s="14">
        <f>'номера продуктов'!U609</f>
        <v>0</v>
      </c>
      <c r="V599" s="8">
        <f>'номера продуктов'!V609</f>
        <v>0</v>
      </c>
      <c r="W599" s="8">
        <f>'номера продуктов'!W609</f>
        <v>0</v>
      </c>
      <c r="X599" s="8">
        <f>'номера продуктов'!X609</f>
        <v>0</v>
      </c>
      <c r="Y599" s="8">
        <f>'номера продуктов'!Y609</f>
        <v>0</v>
      </c>
      <c r="Z599" s="8">
        <f>'номера продуктов'!Z609</f>
        <v>0</v>
      </c>
      <c r="AA599" s="8">
        <f>'номера продуктов'!AA609</f>
        <v>0</v>
      </c>
      <c r="AB599" s="8">
        <f>'номера продуктов'!AB609</f>
        <v>0</v>
      </c>
      <c r="AC599" s="8">
        <f>'номера продуктов'!AC609</f>
        <v>0</v>
      </c>
      <c r="AD599" s="137">
        <f>'номера продуктов'!AD609</f>
        <v>0</v>
      </c>
      <c r="AE599" s="8">
        <f>'номера продуктов'!AE609</f>
        <v>0</v>
      </c>
      <c r="AF599" s="8">
        <f>'номера продуктов'!AF609</f>
        <v>0</v>
      </c>
      <c r="AG599" s="8">
        <f>'номера продуктов'!AG609</f>
        <v>0</v>
      </c>
      <c r="AH599" s="13">
        <f>'номера продуктов'!AH599</f>
        <v>0</v>
      </c>
    </row>
    <row r="600" spans="1:34" s="16" customFormat="1" x14ac:dyDescent="0.2">
      <c r="A600" s="8">
        <f>'номера продуктов'!A610</f>
        <v>0</v>
      </c>
      <c r="B600" s="8">
        <f>'номера продуктов'!B610</f>
        <v>0</v>
      </c>
      <c r="C600" s="14">
        <f>'номера продуктов'!C610</f>
        <v>0</v>
      </c>
      <c r="D600" s="14">
        <f>'номера продуктов'!D610</f>
        <v>0</v>
      </c>
      <c r="E600" s="8">
        <f>'номера продуктов'!E610</f>
        <v>0</v>
      </c>
      <c r="F600" s="56">
        <f>'номера продуктов'!F610</f>
        <v>0</v>
      </c>
      <c r="G600" s="8" t="str">
        <f>'номера продуктов'!G610</f>
        <v/>
      </c>
      <c r="H600" s="8">
        <f>'номера продуктов'!H610</f>
        <v>0</v>
      </c>
      <c r="I600" s="14">
        <f>'номера продуктов'!I610</f>
        <v>0</v>
      </c>
      <c r="J600" s="8">
        <f>'номера продуктов'!J610</f>
        <v>0</v>
      </c>
      <c r="K600" s="14">
        <f>'номера продуктов'!K610</f>
        <v>0</v>
      </c>
      <c r="L600" s="8">
        <f>'номера продуктов'!L610</f>
        <v>0</v>
      </c>
      <c r="M600" s="8">
        <f>'номера продуктов'!M610</f>
        <v>0</v>
      </c>
      <c r="N600" s="8">
        <f>'номера продуктов'!N610</f>
        <v>0</v>
      </c>
      <c r="O600" s="8">
        <f>'номера продуктов'!O610</f>
        <v>0</v>
      </c>
      <c r="P600" s="8">
        <f>'номера продуктов'!P610</f>
        <v>0</v>
      </c>
      <c r="Q600" s="8">
        <f>'номера продуктов'!Q610</f>
        <v>0</v>
      </c>
      <c r="R600" s="11">
        <f>'номера продуктов'!R610</f>
        <v>0</v>
      </c>
      <c r="S600" s="8">
        <f>'номера продуктов'!S610</f>
        <v>0</v>
      </c>
      <c r="T600" s="8">
        <f>'номера продуктов'!T610</f>
        <v>0</v>
      </c>
      <c r="U600" s="14">
        <f>'номера продуктов'!U610</f>
        <v>0</v>
      </c>
      <c r="V600" s="8">
        <f>'номера продуктов'!V610</f>
        <v>0</v>
      </c>
      <c r="W600" s="8">
        <f>'номера продуктов'!W610</f>
        <v>0</v>
      </c>
      <c r="X600" s="8">
        <f>'номера продуктов'!X610</f>
        <v>0</v>
      </c>
      <c r="Y600" s="8">
        <f>'номера продуктов'!Y610</f>
        <v>0</v>
      </c>
      <c r="Z600" s="8">
        <f>'номера продуктов'!Z610</f>
        <v>0</v>
      </c>
      <c r="AA600" s="8">
        <f>'номера продуктов'!AA610</f>
        <v>0</v>
      </c>
      <c r="AB600" s="8">
        <f>'номера продуктов'!AB610</f>
        <v>0</v>
      </c>
      <c r="AC600" s="8">
        <f>'номера продуктов'!AC610</f>
        <v>0</v>
      </c>
      <c r="AD600" s="137">
        <f>'номера продуктов'!AD610</f>
        <v>0</v>
      </c>
      <c r="AE600" s="8">
        <f>'номера продуктов'!AE610</f>
        <v>0</v>
      </c>
      <c r="AF600" s="8">
        <f>'номера продуктов'!AF610</f>
        <v>0</v>
      </c>
      <c r="AG600" s="8">
        <f>'номера продуктов'!AG610</f>
        <v>0</v>
      </c>
      <c r="AH600" s="13">
        <f>'номера продуктов'!AH600</f>
        <v>0</v>
      </c>
    </row>
    <row r="601" spans="1:34" s="16" customFormat="1" x14ac:dyDescent="0.2">
      <c r="A601" s="8">
        <f>'номера продуктов'!A611</f>
        <v>0</v>
      </c>
      <c r="B601" s="8">
        <f>'номера продуктов'!B611</f>
        <v>0</v>
      </c>
      <c r="C601" s="14">
        <f>'номера продуктов'!C611</f>
        <v>0</v>
      </c>
      <c r="D601" s="14">
        <f>'номера продуктов'!D611</f>
        <v>0</v>
      </c>
      <c r="E601" s="8">
        <f>'номера продуктов'!E611</f>
        <v>0</v>
      </c>
      <c r="F601" s="56">
        <f>'номера продуктов'!F611</f>
        <v>0</v>
      </c>
      <c r="G601" s="8" t="str">
        <f>'номера продуктов'!G611</f>
        <v/>
      </c>
      <c r="H601" s="8">
        <f>'номера продуктов'!H611</f>
        <v>0</v>
      </c>
      <c r="I601" s="14">
        <f>'номера продуктов'!I611</f>
        <v>0</v>
      </c>
      <c r="J601" s="8">
        <f>'номера продуктов'!J611</f>
        <v>0</v>
      </c>
      <c r="K601" s="14">
        <f>'номера продуктов'!K611</f>
        <v>0</v>
      </c>
      <c r="L601" s="8">
        <f>'номера продуктов'!L611</f>
        <v>0</v>
      </c>
      <c r="M601" s="8">
        <f>'номера продуктов'!M611</f>
        <v>0</v>
      </c>
      <c r="N601" s="8">
        <f>'номера продуктов'!N611</f>
        <v>0</v>
      </c>
      <c r="O601" s="8">
        <f>'номера продуктов'!O611</f>
        <v>0</v>
      </c>
      <c r="P601" s="8">
        <f>'номера продуктов'!P611</f>
        <v>0</v>
      </c>
      <c r="Q601" s="8">
        <f>'номера продуктов'!Q611</f>
        <v>0</v>
      </c>
      <c r="R601" s="11">
        <f>'номера продуктов'!R611</f>
        <v>0</v>
      </c>
      <c r="S601" s="8">
        <f>'номера продуктов'!S611</f>
        <v>0</v>
      </c>
      <c r="T601" s="8">
        <f>'номера продуктов'!T611</f>
        <v>0</v>
      </c>
      <c r="U601" s="14">
        <f>'номера продуктов'!U611</f>
        <v>0</v>
      </c>
      <c r="V601" s="8">
        <f>'номера продуктов'!V611</f>
        <v>0</v>
      </c>
      <c r="W601" s="8">
        <f>'номера продуктов'!W611</f>
        <v>0</v>
      </c>
      <c r="X601" s="8">
        <f>'номера продуктов'!X611</f>
        <v>0</v>
      </c>
      <c r="Y601" s="8">
        <f>'номера продуктов'!Y611</f>
        <v>0</v>
      </c>
      <c r="Z601" s="8">
        <f>'номера продуктов'!Z611</f>
        <v>0</v>
      </c>
      <c r="AA601" s="8">
        <f>'номера продуктов'!AA611</f>
        <v>0</v>
      </c>
      <c r="AB601" s="8">
        <f>'номера продуктов'!AB611</f>
        <v>0</v>
      </c>
      <c r="AC601" s="8">
        <f>'номера продуктов'!AC611</f>
        <v>0</v>
      </c>
      <c r="AD601" s="137">
        <f>'номера продуктов'!AD611</f>
        <v>0</v>
      </c>
      <c r="AE601" s="8">
        <f>'номера продуктов'!AE611</f>
        <v>0</v>
      </c>
      <c r="AF601" s="8">
        <f>'номера продуктов'!AF611</f>
        <v>0</v>
      </c>
      <c r="AG601" s="8">
        <f>'номера продуктов'!AG611</f>
        <v>0</v>
      </c>
      <c r="AH601" s="13">
        <f>'номера продуктов'!AH601</f>
        <v>0</v>
      </c>
    </row>
    <row r="602" spans="1:34" s="16" customFormat="1" x14ac:dyDescent="0.2">
      <c r="A602" s="8">
        <f>'номера продуктов'!A612</f>
        <v>0</v>
      </c>
      <c r="B602" s="8">
        <f>'номера продуктов'!B612</f>
        <v>0</v>
      </c>
      <c r="C602" s="14">
        <f>'номера продуктов'!C612</f>
        <v>0</v>
      </c>
      <c r="D602" s="14">
        <f>'номера продуктов'!D612</f>
        <v>0</v>
      </c>
      <c r="E602" s="8">
        <f>'номера продуктов'!E612</f>
        <v>0</v>
      </c>
      <c r="F602" s="56">
        <f>'номера продуктов'!F612</f>
        <v>0</v>
      </c>
      <c r="G602" s="8" t="str">
        <f>'номера продуктов'!G612</f>
        <v/>
      </c>
      <c r="H602" s="8">
        <f>'номера продуктов'!H612</f>
        <v>0</v>
      </c>
      <c r="I602" s="14">
        <f>'номера продуктов'!I612</f>
        <v>0</v>
      </c>
      <c r="J602" s="8">
        <f>'номера продуктов'!J612</f>
        <v>0</v>
      </c>
      <c r="K602" s="14">
        <f>'номера продуктов'!K612</f>
        <v>0</v>
      </c>
      <c r="L602" s="8">
        <f>'номера продуктов'!L612</f>
        <v>0</v>
      </c>
      <c r="M602" s="8">
        <f>'номера продуктов'!M612</f>
        <v>0</v>
      </c>
      <c r="N602" s="8">
        <f>'номера продуктов'!N612</f>
        <v>0</v>
      </c>
      <c r="O602" s="8">
        <f>'номера продуктов'!O612</f>
        <v>0</v>
      </c>
      <c r="P602" s="8">
        <f>'номера продуктов'!P612</f>
        <v>0</v>
      </c>
      <c r="Q602" s="8">
        <f>'номера продуктов'!Q612</f>
        <v>0</v>
      </c>
      <c r="R602" s="11">
        <f>'номера продуктов'!R612</f>
        <v>0</v>
      </c>
      <c r="S602" s="8">
        <f>'номера продуктов'!S612</f>
        <v>0</v>
      </c>
      <c r="T602" s="8">
        <f>'номера продуктов'!T612</f>
        <v>0</v>
      </c>
      <c r="U602" s="14">
        <f>'номера продуктов'!U612</f>
        <v>0</v>
      </c>
      <c r="V602" s="8">
        <f>'номера продуктов'!V612</f>
        <v>0</v>
      </c>
      <c r="W602" s="8">
        <f>'номера продуктов'!W612</f>
        <v>0</v>
      </c>
      <c r="X602" s="8">
        <f>'номера продуктов'!X612</f>
        <v>0</v>
      </c>
      <c r="Y602" s="8">
        <f>'номера продуктов'!Y612</f>
        <v>0</v>
      </c>
      <c r="Z602" s="8">
        <f>'номера продуктов'!Z612</f>
        <v>0</v>
      </c>
      <c r="AA602" s="8">
        <f>'номера продуктов'!AA612</f>
        <v>0</v>
      </c>
      <c r="AB602" s="8">
        <f>'номера продуктов'!AB612</f>
        <v>0</v>
      </c>
      <c r="AC602" s="8">
        <f>'номера продуктов'!AC612</f>
        <v>0</v>
      </c>
      <c r="AD602" s="137">
        <f>'номера продуктов'!AD612</f>
        <v>0</v>
      </c>
      <c r="AE602" s="8">
        <f>'номера продуктов'!AE612</f>
        <v>0</v>
      </c>
      <c r="AF602" s="8">
        <f>'номера продуктов'!AF612</f>
        <v>0</v>
      </c>
      <c r="AG602" s="8">
        <f>'номера продуктов'!AG612</f>
        <v>0</v>
      </c>
      <c r="AH602" s="13">
        <f>'номера продуктов'!AH602</f>
        <v>0</v>
      </c>
    </row>
    <row r="603" spans="1:34" s="16" customFormat="1" x14ac:dyDescent="0.2">
      <c r="A603" s="8">
        <f>'номера продуктов'!A613</f>
        <v>0</v>
      </c>
      <c r="B603" s="8">
        <f>'номера продуктов'!B613</f>
        <v>0</v>
      </c>
      <c r="C603" s="14">
        <f>'номера продуктов'!C613</f>
        <v>0</v>
      </c>
      <c r="D603" s="14">
        <f>'номера продуктов'!D613</f>
        <v>0</v>
      </c>
      <c r="E603" s="8">
        <f>'номера продуктов'!E613</f>
        <v>0</v>
      </c>
      <c r="F603" s="56">
        <f>'номера продуктов'!F613</f>
        <v>0</v>
      </c>
      <c r="G603" s="8" t="str">
        <f>'номера продуктов'!G613</f>
        <v/>
      </c>
      <c r="H603" s="8">
        <f>'номера продуктов'!H613</f>
        <v>0</v>
      </c>
      <c r="I603" s="14">
        <f>'номера продуктов'!I613</f>
        <v>0</v>
      </c>
      <c r="J603" s="8">
        <f>'номера продуктов'!J613</f>
        <v>0</v>
      </c>
      <c r="K603" s="14">
        <f>'номера продуктов'!K613</f>
        <v>0</v>
      </c>
      <c r="L603" s="8">
        <f>'номера продуктов'!L613</f>
        <v>0</v>
      </c>
      <c r="M603" s="8">
        <f>'номера продуктов'!M613</f>
        <v>0</v>
      </c>
      <c r="N603" s="8">
        <f>'номера продуктов'!N613</f>
        <v>0</v>
      </c>
      <c r="O603" s="8">
        <f>'номера продуктов'!O613</f>
        <v>0</v>
      </c>
      <c r="P603" s="8">
        <f>'номера продуктов'!P613</f>
        <v>0</v>
      </c>
      <c r="Q603" s="8">
        <f>'номера продуктов'!Q613</f>
        <v>0</v>
      </c>
      <c r="R603" s="11">
        <f>'номера продуктов'!R613</f>
        <v>0</v>
      </c>
      <c r="S603" s="8">
        <f>'номера продуктов'!S613</f>
        <v>0</v>
      </c>
      <c r="T603" s="8">
        <f>'номера продуктов'!T613</f>
        <v>0</v>
      </c>
      <c r="U603" s="14">
        <f>'номера продуктов'!U613</f>
        <v>0</v>
      </c>
      <c r="V603" s="8">
        <f>'номера продуктов'!V613</f>
        <v>0</v>
      </c>
      <c r="W603" s="8">
        <f>'номера продуктов'!W613</f>
        <v>0</v>
      </c>
      <c r="X603" s="8">
        <f>'номера продуктов'!X613</f>
        <v>0</v>
      </c>
      <c r="Y603" s="8">
        <f>'номера продуктов'!Y613</f>
        <v>0</v>
      </c>
      <c r="Z603" s="8">
        <f>'номера продуктов'!Z613</f>
        <v>0</v>
      </c>
      <c r="AA603" s="8">
        <f>'номера продуктов'!AA613</f>
        <v>0</v>
      </c>
      <c r="AB603" s="8">
        <f>'номера продуктов'!AB613</f>
        <v>0</v>
      </c>
      <c r="AC603" s="8">
        <f>'номера продуктов'!AC613</f>
        <v>0</v>
      </c>
      <c r="AD603" s="137">
        <f>'номера продуктов'!AD613</f>
        <v>0</v>
      </c>
      <c r="AE603" s="8">
        <f>'номера продуктов'!AE613</f>
        <v>0</v>
      </c>
      <c r="AF603" s="8">
        <f>'номера продуктов'!AF613</f>
        <v>0</v>
      </c>
      <c r="AG603" s="8">
        <f>'номера продуктов'!AG613</f>
        <v>0</v>
      </c>
      <c r="AH603" s="13">
        <f>'номера продуктов'!AH603</f>
        <v>0</v>
      </c>
    </row>
    <row r="604" spans="1:34" s="16" customFormat="1" x14ac:dyDescent="0.2">
      <c r="A604" s="8">
        <f>'номера продуктов'!A614</f>
        <v>0</v>
      </c>
      <c r="B604" s="8">
        <f>'номера продуктов'!B614</f>
        <v>0</v>
      </c>
      <c r="C604" s="14">
        <f>'номера продуктов'!C614</f>
        <v>0</v>
      </c>
      <c r="D604" s="14">
        <f>'номера продуктов'!D614</f>
        <v>0</v>
      </c>
      <c r="E604" s="8">
        <f>'номера продуктов'!E614</f>
        <v>0</v>
      </c>
      <c r="F604" s="56">
        <f>'номера продуктов'!F614</f>
        <v>0</v>
      </c>
      <c r="G604" s="8" t="str">
        <f>'номера продуктов'!G614</f>
        <v/>
      </c>
      <c r="H604" s="8">
        <f>'номера продуктов'!H614</f>
        <v>0</v>
      </c>
      <c r="I604" s="14">
        <f>'номера продуктов'!I614</f>
        <v>0</v>
      </c>
      <c r="J604" s="8">
        <f>'номера продуктов'!J614</f>
        <v>0</v>
      </c>
      <c r="K604" s="14">
        <f>'номера продуктов'!K614</f>
        <v>0</v>
      </c>
      <c r="L604" s="8">
        <f>'номера продуктов'!L614</f>
        <v>0</v>
      </c>
      <c r="M604" s="8">
        <f>'номера продуктов'!M614</f>
        <v>0</v>
      </c>
      <c r="N604" s="8">
        <f>'номера продуктов'!N614</f>
        <v>0</v>
      </c>
      <c r="O604" s="8">
        <f>'номера продуктов'!O614</f>
        <v>0</v>
      </c>
      <c r="P604" s="8">
        <f>'номера продуктов'!P614</f>
        <v>0</v>
      </c>
      <c r="Q604" s="8">
        <f>'номера продуктов'!Q614</f>
        <v>0</v>
      </c>
      <c r="R604" s="11">
        <f>'номера продуктов'!R614</f>
        <v>0</v>
      </c>
      <c r="S604" s="8">
        <f>'номера продуктов'!S614</f>
        <v>0</v>
      </c>
      <c r="T604" s="8">
        <f>'номера продуктов'!T614</f>
        <v>0</v>
      </c>
      <c r="U604" s="14">
        <f>'номера продуктов'!U614</f>
        <v>0</v>
      </c>
      <c r="V604" s="8">
        <f>'номера продуктов'!V614</f>
        <v>0</v>
      </c>
      <c r="W604" s="8">
        <f>'номера продуктов'!W614</f>
        <v>0</v>
      </c>
      <c r="X604" s="8">
        <f>'номера продуктов'!X614</f>
        <v>0</v>
      </c>
      <c r="Y604" s="8">
        <f>'номера продуктов'!Y614</f>
        <v>0</v>
      </c>
      <c r="Z604" s="8">
        <f>'номера продуктов'!Z614</f>
        <v>0</v>
      </c>
      <c r="AA604" s="8">
        <f>'номера продуктов'!AA614</f>
        <v>0</v>
      </c>
      <c r="AB604" s="8">
        <f>'номера продуктов'!AB614</f>
        <v>0</v>
      </c>
      <c r="AC604" s="8">
        <f>'номера продуктов'!AC614</f>
        <v>0</v>
      </c>
      <c r="AD604" s="137">
        <f>'номера продуктов'!AD614</f>
        <v>0</v>
      </c>
      <c r="AE604" s="8">
        <f>'номера продуктов'!AE614</f>
        <v>0</v>
      </c>
      <c r="AF604" s="8">
        <f>'номера продуктов'!AF614</f>
        <v>0</v>
      </c>
      <c r="AG604" s="8">
        <f>'номера продуктов'!AG614</f>
        <v>0</v>
      </c>
      <c r="AH604" s="13">
        <f>'номера продуктов'!AH604</f>
        <v>0</v>
      </c>
    </row>
    <row r="605" spans="1:34" s="16" customFormat="1" x14ac:dyDescent="0.2">
      <c r="A605" s="8">
        <f>'номера продуктов'!A615</f>
        <v>0</v>
      </c>
      <c r="B605" s="8">
        <f>'номера продуктов'!B615</f>
        <v>0</v>
      </c>
      <c r="C605" s="14">
        <f>'номера продуктов'!C615</f>
        <v>0</v>
      </c>
      <c r="D605" s="14">
        <f>'номера продуктов'!D615</f>
        <v>0</v>
      </c>
      <c r="E605" s="8">
        <f>'номера продуктов'!E615</f>
        <v>0</v>
      </c>
      <c r="F605" s="56">
        <f>'номера продуктов'!F615</f>
        <v>0</v>
      </c>
      <c r="G605" s="8" t="str">
        <f>'номера продуктов'!G615</f>
        <v/>
      </c>
      <c r="H605" s="8">
        <f>'номера продуктов'!H615</f>
        <v>0</v>
      </c>
      <c r="I605" s="14">
        <f>'номера продуктов'!I615</f>
        <v>0</v>
      </c>
      <c r="J605" s="8">
        <f>'номера продуктов'!J615</f>
        <v>0</v>
      </c>
      <c r="K605" s="14">
        <f>'номера продуктов'!K615</f>
        <v>0</v>
      </c>
      <c r="L605" s="8">
        <f>'номера продуктов'!L615</f>
        <v>0</v>
      </c>
      <c r="M605" s="8">
        <f>'номера продуктов'!M615</f>
        <v>0</v>
      </c>
      <c r="N605" s="8">
        <f>'номера продуктов'!N615</f>
        <v>0</v>
      </c>
      <c r="O605" s="8">
        <f>'номера продуктов'!O615</f>
        <v>0</v>
      </c>
      <c r="P605" s="8">
        <f>'номера продуктов'!P615</f>
        <v>0</v>
      </c>
      <c r="Q605" s="8">
        <f>'номера продуктов'!Q615</f>
        <v>0</v>
      </c>
      <c r="R605" s="11">
        <f>'номера продуктов'!R615</f>
        <v>0</v>
      </c>
      <c r="S605" s="8">
        <f>'номера продуктов'!S615</f>
        <v>0</v>
      </c>
      <c r="T605" s="8">
        <f>'номера продуктов'!T615</f>
        <v>0</v>
      </c>
      <c r="U605" s="14">
        <f>'номера продуктов'!U615</f>
        <v>0</v>
      </c>
      <c r="V605" s="8">
        <f>'номера продуктов'!V615</f>
        <v>0</v>
      </c>
      <c r="W605" s="8">
        <f>'номера продуктов'!W615</f>
        <v>0</v>
      </c>
      <c r="X605" s="8">
        <f>'номера продуктов'!X615</f>
        <v>0</v>
      </c>
      <c r="Y605" s="8">
        <f>'номера продуктов'!Y615</f>
        <v>0</v>
      </c>
      <c r="Z605" s="8">
        <f>'номера продуктов'!Z615</f>
        <v>0</v>
      </c>
      <c r="AA605" s="8">
        <f>'номера продуктов'!AA615</f>
        <v>0</v>
      </c>
      <c r="AB605" s="8">
        <f>'номера продуктов'!AB615</f>
        <v>0</v>
      </c>
      <c r="AC605" s="8">
        <f>'номера продуктов'!AC615</f>
        <v>0</v>
      </c>
      <c r="AD605" s="137">
        <f>'номера продуктов'!AD615</f>
        <v>0</v>
      </c>
      <c r="AE605" s="8">
        <f>'номера продуктов'!AE615</f>
        <v>0</v>
      </c>
      <c r="AF605" s="8">
        <f>'номера продуктов'!AF615</f>
        <v>0</v>
      </c>
      <c r="AG605" s="8">
        <f>'номера продуктов'!AG615</f>
        <v>0</v>
      </c>
      <c r="AH605" s="13">
        <f>'номера продуктов'!AH605</f>
        <v>0</v>
      </c>
    </row>
    <row r="606" spans="1:34" s="16" customFormat="1" x14ac:dyDescent="0.2">
      <c r="A606" s="8">
        <f>'номера продуктов'!A616</f>
        <v>0</v>
      </c>
      <c r="B606" s="8">
        <f>'номера продуктов'!B616</f>
        <v>0</v>
      </c>
      <c r="C606" s="14">
        <f>'номера продуктов'!C616</f>
        <v>0</v>
      </c>
      <c r="D606" s="14">
        <f>'номера продуктов'!D616</f>
        <v>0</v>
      </c>
      <c r="E606" s="8">
        <f>'номера продуктов'!E616</f>
        <v>0</v>
      </c>
      <c r="F606" s="56">
        <f>'номера продуктов'!F616</f>
        <v>0</v>
      </c>
      <c r="G606" s="8" t="str">
        <f>'номера продуктов'!G616</f>
        <v/>
      </c>
      <c r="H606" s="8">
        <f>'номера продуктов'!H616</f>
        <v>0</v>
      </c>
      <c r="I606" s="14">
        <f>'номера продуктов'!I616</f>
        <v>0</v>
      </c>
      <c r="J606" s="8">
        <f>'номера продуктов'!J616</f>
        <v>0</v>
      </c>
      <c r="K606" s="14">
        <f>'номера продуктов'!K616</f>
        <v>0</v>
      </c>
      <c r="L606" s="8">
        <f>'номера продуктов'!L616</f>
        <v>0</v>
      </c>
      <c r="M606" s="8">
        <f>'номера продуктов'!M616</f>
        <v>0</v>
      </c>
      <c r="N606" s="8">
        <f>'номера продуктов'!N616</f>
        <v>0</v>
      </c>
      <c r="O606" s="8">
        <f>'номера продуктов'!O616</f>
        <v>0</v>
      </c>
      <c r="P606" s="8">
        <f>'номера продуктов'!P616</f>
        <v>0</v>
      </c>
      <c r="Q606" s="8">
        <f>'номера продуктов'!Q616</f>
        <v>0</v>
      </c>
      <c r="R606" s="11">
        <f>'номера продуктов'!R616</f>
        <v>0</v>
      </c>
      <c r="S606" s="8">
        <f>'номера продуктов'!S616</f>
        <v>0</v>
      </c>
      <c r="T606" s="8">
        <f>'номера продуктов'!T616</f>
        <v>0</v>
      </c>
      <c r="U606" s="14">
        <f>'номера продуктов'!U616</f>
        <v>0</v>
      </c>
      <c r="V606" s="8">
        <f>'номера продуктов'!V616</f>
        <v>0</v>
      </c>
      <c r="W606" s="8">
        <f>'номера продуктов'!W616</f>
        <v>0</v>
      </c>
      <c r="X606" s="8">
        <f>'номера продуктов'!X616</f>
        <v>0</v>
      </c>
      <c r="Y606" s="8">
        <f>'номера продуктов'!Y616</f>
        <v>0</v>
      </c>
      <c r="Z606" s="8">
        <f>'номера продуктов'!Z616</f>
        <v>0</v>
      </c>
      <c r="AA606" s="8">
        <f>'номера продуктов'!AA616</f>
        <v>0</v>
      </c>
      <c r="AB606" s="8">
        <f>'номера продуктов'!AB616</f>
        <v>0</v>
      </c>
      <c r="AC606" s="8">
        <f>'номера продуктов'!AC616</f>
        <v>0</v>
      </c>
      <c r="AD606" s="137">
        <f>'номера продуктов'!AD616</f>
        <v>0</v>
      </c>
      <c r="AE606" s="8">
        <f>'номера продуктов'!AE616</f>
        <v>0</v>
      </c>
      <c r="AF606" s="8">
        <f>'номера продуктов'!AF616</f>
        <v>0</v>
      </c>
      <c r="AG606" s="8">
        <f>'номера продуктов'!AG616</f>
        <v>0</v>
      </c>
      <c r="AH606" s="13">
        <f>'номера продуктов'!AH606</f>
        <v>0</v>
      </c>
    </row>
    <row r="607" spans="1:34" s="16" customFormat="1" x14ac:dyDescent="0.2">
      <c r="A607" s="8">
        <f>'номера продуктов'!A617</f>
        <v>0</v>
      </c>
      <c r="B607" s="8">
        <f>'номера продуктов'!B617</f>
        <v>0</v>
      </c>
      <c r="C607" s="14">
        <f>'номера продуктов'!C617</f>
        <v>0</v>
      </c>
      <c r="D607" s="14">
        <f>'номера продуктов'!D617</f>
        <v>0</v>
      </c>
      <c r="E607" s="8">
        <f>'номера продуктов'!E617</f>
        <v>0</v>
      </c>
      <c r="F607" s="56">
        <f>'номера продуктов'!F617</f>
        <v>0</v>
      </c>
      <c r="G607" s="8" t="str">
        <f>'номера продуктов'!G617</f>
        <v/>
      </c>
      <c r="H607" s="8">
        <f>'номера продуктов'!H617</f>
        <v>0</v>
      </c>
      <c r="I607" s="14">
        <f>'номера продуктов'!I617</f>
        <v>0</v>
      </c>
      <c r="J607" s="8">
        <f>'номера продуктов'!J617</f>
        <v>0</v>
      </c>
      <c r="K607" s="14">
        <f>'номера продуктов'!K617</f>
        <v>0</v>
      </c>
      <c r="L607" s="8">
        <f>'номера продуктов'!L617</f>
        <v>0</v>
      </c>
      <c r="M607" s="8">
        <f>'номера продуктов'!M617</f>
        <v>0</v>
      </c>
      <c r="N607" s="8">
        <f>'номера продуктов'!N617</f>
        <v>0</v>
      </c>
      <c r="O607" s="8">
        <f>'номера продуктов'!O617</f>
        <v>0</v>
      </c>
      <c r="P607" s="8">
        <f>'номера продуктов'!P617</f>
        <v>0</v>
      </c>
      <c r="Q607" s="8">
        <f>'номера продуктов'!Q617</f>
        <v>0</v>
      </c>
      <c r="R607" s="11">
        <f>'номера продуктов'!R617</f>
        <v>0</v>
      </c>
      <c r="S607" s="8">
        <f>'номера продуктов'!S617</f>
        <v>0</v>
      </c>
      <c r="T607" s="8">
        <f>'номера продуктов'!T617</f>
        <v>0</v>
      </c>
      <c r="U607" s="14">
        <f>'номера продуктов'!U617</f>
        <v>0</v>
      </c>
      <c r="V607" s="8">
        <f>'номера продуктов'!V617</f>
        <v>0</v>
      </c>
      <c r="W607" s="8">
        <f>'номера продуктов'!W617</f>
        <v>0</v>
      </c>
      <c r="X607" s="8">
        <f>'номера продуктов'!X617</f>
        <v>0</v>
      </c>
      <c r="Y607" s="8">
        <f>'номера продуктов'!Y617</f>
        <v>0</v>
      </c>
      <c r="Z607" s="8">
        <f>'номера продуктов'!Z617</f>
        <v>0</v>
      </c>
      <c r="AA607" s="8">
        <f>'номера продуктов'!AA617</f>
        <v>0</v>
      </c>
      <c r="AB607" s="8">
        <f>'номера продуктов'!AB617</f>
        <v>0</v>
      </c>
      <c r="AC607" s="8">
        <f>'номера продуктов'!AC617</f>
        <v>0</v>
      </c>
      <c r="AD607" s="137">
        <f>'номера продуктов'!AD617</f>
        <v>0</v>
      </c>
      <c r="AE607" s="8">
        <f>'номера продуктов'!AE617</f>
        <v>0</v>
      </c>
      <c r="AF607" s="8">
        <f>'номера продуктов'!AF617</f>
        <v>0</v>
      </c>
      <c r="AG607" s="8">
        <f>'номера продуктов'!AG617</f>
        <v>0</v>
      </c>
      <c r="AH607" s="13">
        <f>'номера продуктов'!AH607</f>
        <v>0</v>
      </c>
    </row>
    <row r="608" spans="1:34" s="16" customFormat="1" x14ac:dyDescent="0.2">
      <c r="A608" s="8">
        <f>'номера продуктов'!A618</f>
        <v>0</v>
      </c>
      <c r="B608" s="8">
        <f>'номера продуктов'!B618</f>
        <v>0</v>
      </c>
      <c r="C608" s="14">
        <f>'номера продуктов'!C618</f>
        <v>0</v>
      </c>
      <c r="D608" s="14">
        <f>'номера продуктов'!D618</f>
        <v>0</v>
      </c>
      <c r="E608" s="8">
        <f>'номера продуктов'!E618</f>
        <v>0</v>
      </c>
      <c r="F608" s="56">
        <f>'номера продуктов'!F618</f>
        <v>0</v>
      </c>
      <c r="G608" s="8" t="str">
        <f>'номера продуктов'!G618</f>
        <v/>
      </c>
      <c r="H608" s="8">
        <f>'номера продуктов'!H618</f>
        <v>0</v>
      </c>
      <c r="I608" s="14">
        <f>'номера продуктов'!I618</f>
        <v>0</v>
      </c>
      <c r="J608" s="8">
        <f>'номера продуктов'!J618</f>
        <v>0</v>
      </c>
      <c r="K608" s="14">
        <f>'номера продуктов'!K618</f>
        <v>0</v>
      </c>
      <c r="L608" s="8">
        <f>'номера продуктов'!L618</f>
        <v>0</v>
      </c>
      <c r="M608" s="8">
        <f>'номера продуктов'!M618</f>
        <v>0</v>
      </c>
      <c r="N608" s="8">
        <f>'номера продуктов'!N618</f>
        <v>0</v>
      </c>
      <c r="O608" s="8">
        <f>'номера продуктов'!O618</f>
        <v>0</v>
      </c>
      <c r="P608" s="8">
        <f>'номера продуктов'!P618</f>
        <v>0</v>
      </c>
      <c r="Q608" s="8">
        <f>'номера продуктов'!Q618</f>
        <v>0</v>
      </c>
      <c r="R608" s="11">
        <f>'номера продуктов'!R618</f>
        <v>0</v>
      </c>
      <c r="S608" s="8">
        <f>'номера продуктов'!S618</f>
        <v>0</v>
      </c>
      <c r="T608" s="8">
        <f>'номера продуктов'!T618</f>
        <v>0</v>
      </c>
      <c r="U608" s="14">
        <f>'номера продуктов'!U618</f>
        <v>0</v>
      </c>
      <c r="V608" s="8">
        <f>'номера продуктов'!V618</f>
        <v>0</v>
      </c>
      <c r="W608" s="8">
        <f>'номера продуктов'!W618</f>
        <v>0</v>
      </c>
      <c r="X608" s="8">
        <f>'номера продуктов'!X618</f>
        <v>0</v>
      </c>
      <c r="Y608" s="8">
        <f>'номера продуктов'!Y618</f>
        <v>0</v>
      </c>
      <c r="Z608" s="8">
        <f>'номера продуктов'!Z618</f>
        <v>0</v>
      </c>
      <c r="AA608" s="8">
        <f>'номера продуктов'!AA618</f>
        <v>0</v>
      </c>
      <c r="AB608" s="8">
        <f>'номера продуктов'!AB618</f>
        <v>0</v>
      </c>
      <c r="AC608" s="8">
        <f>'номера продуктов'!AC618</f>
        <v>0</v>
      </c>
      <c r="AD608" s="137">
        <f>'номера продуктов'!AD618</f>
        <v>0</v>
      </c>
      <c r="AE608" s="8">
        <f>'номера продуктов'!AE618</f>
        <v>0</v>
      </c>
      <c r="AF608" s="8">
        <f>'номера продуктов'!AF618</f>
        <v>0</v>
      </c>
      <c r="AG608" s="8">
        <f>'номера продуктов'!AG618</f>
        <v>0</v>
      </c>
      <c r="AH608" s="13">
        <f>'номера продуктов'!AH608</f>
        <v>0</v>
      </c>
    </row>
    <row r="609" spans="1:34" s="16" customFormat="1" x14ac:dyDescent="0.2">
      <c r="A609" s="8">
        <f>'номера продуктов'!A619</f>
        <v>0</v>
      </c>
      <c r="B609" s="8">
        <f>'номера продуктов'!B619</f>
        <v>0</v>
      </c>
      <c r="C609" s="14">
        <f>'номера продуктов'!C619</f>
        <v>0</v>
      </c>
      <c r="D609" s="14">
        <f>'номера продуктов'!D619</f>
        <v>0</v>
      </c>
      <c r="E609" s="8">
        <f>'номера продуктов'!E619</f>
        <v>0</v>
      </c>
      <c r="F609" s="56">
        <f>'номера продуктов'!F619</f>
        <v>0</v>
      </c>
      <c r="G609" s="8" t="str">
        <f>'номера продуктов'!G619</f>
        <v/>
      </c>
      <c r="H609" s="8">
        <f>'номера продуктов'!H619</f>
        <v>0</v>
      </c>
      <c r="I609" s="14">
        <f>'номера продуктов'!I619</f>
        <v>0</v>
      </c>
      <c r="J609" s="8">
        <f>'номера продуктов'!J619</f>
        <v>0</v>
      </c>
      <c r="K609" s="14">
        <f>'номера продуктов'!K619</f>
        <v>0</v>
      </c>
      <c r="L609" s="8">
        <f>'номера продуктов'!L619</f>
        <v>0</v>
      </c>
      <c r="M609" s="8">
        <f>'номера продуктов'!M619</f>
        <v>0</v>
      </c>
      <c r="N609" s="8">
        <f>'номера продуктов'!N619</f>
        <v>0</v>
      </c>
      <c r="O609" s="8">
        <f>'номера продуктов'!O619</f>
        <v>0</v>
      </c>
      <c r="P609" s="8">
        <f>'номера продуктов'!P619</f>
        <v>0</v>
      </c>
      <c r="Q609" s="8">
        <f>'номера продуктов'!Q619</f>
        <v>0</v>
      </c>
      <c r="R609" s="11">
        <f>'номера продуктов'!R619</f>
        <v>0</v>
      </c>
      <c r="S609" s="8">
        <f>'номера продуктов'!S619</f>
        <v>0</v>
      </c>
      <c r="T609" s="8">
        <f>'номера продуктов'!T619</f>
        <v>0</v>
      </c>
      <c r="U609" s="14">
        <f>'номера продуктов'!U619</f>
        <v>0</v>
      </c>
      <c r="V609" s="8">
        <f>'номера продуктов'!V619</f>
        <v>0</v>
      </c>
      <c r="W609" s="8">
        <f>'номера продуктов'!W619</f>
        <v>0</v>
      </c>
      <c r="X609" s="8">
        <f>'номера продуктов'!X619</f>
        <v>0</v>
      </c>
      <c r="Y609" s="8">
        <f>'номера продуктов'!Y619</f>
        <v>0</v>
      </c>
      <c r="Z609" s="8">
        <f>'номера продуктов'!Z619</f>
        <v>0</v>
      </c>
      <c r="AA609" s="8">
        <f>'номера продуктов'!AA619</f>
        <v>0</v>
      </c>
      <c r="AB609" s="8">
        <f>'номера продуктов'!AB619</f>
        <v>0</v>
      </c>
      <c r="AC609" s="8">
        <f>'номера продуктов'!AC619</f>
        <v>0</v>
      </c>
      <c r="AD609" s="137">
        <f>'номера продуктов'!AD619</f>
        <v>0</v>
      </c>
      <c r="AE609" s="8">
        <f>'номера продуктов'!AE619</f>
        <v>0</v>
      </c>
      <c r="AF609" s="8">
        <f>'номера продуктов'!AF619</f>
        <v>0</v>
      </c>
      <c r="AG609" s="8">
        <f>'номера продуктов'!AG619</f>
        <v>0</v>
      </c>
      <c r="AH609" s="13">
        <f>'номера продуктов'!AH609</f>
        <v>0</v>
      </c>
    </row>
    <row r="610" spans="1:34" s="16" customFormat="1" x14ac:dyDescent="0.2">
      <c r="A610" s="8">
        <f>'номера продуктов'!A620</f>
        <v>0</v>
      </c>
      <c r="B610" s="8">
        <f>'номера продуктов'!B620</f>
        <v>0</v>
      </c>
      <c r="C610" s="14">
        <f>'номера продуктов'!C620</f>
        <v>0</v>
      </c>
      <c r="D610" s="14">
        <f>'номера продуктов'!D620</f>
        <v>0</v>
      </c>
      <c r="E610" s="8">
        <f>'номера продуктов'!E620</f>
        <v>0</v>
      </c>
      <c r="F610" s="56">
        <f>'номера продуктов'!F620</f>
        <v>0</v>
      </c>
      <c r="G610" s="8" t="str">
        <f>'номера продуктов'!G620</f>
        <v/>
      </c>
      <c r="H610" s="8">
        <f>'номера продуктов'!H620</f>
        <v>0</v>
      </c>
      <c r="I610" s="14">
        <f>'номера продуктов'!I620</f>
        <v>0</v>
      </c>
      <c r="J610" s="8">
        <f>'номера продуктов'!J620</f>
        <v>0</v>
      </c>
      <c r="K610" s="14">
        <f>'номера продуктов'!K620</f>
        <v>0</v>
      </c>
      <c r="L610" s="8">
        <f>'номера продуктов'!L620</f>
        <v>0</v>
      </c>
      <c r="M610" s="8">
        <f>'номера продуктов'!M620</f>
        <v>0</v>
      </c>
      <c r="N610" s="8">
        <f>'номера продуктов'!N620</f>
        <v>0</v>
      </c>
      <c r="O610" s="8">
        <f>'номера продуктов'!O620</f>
        <v>0</v>
      </c>
      <c r="P610" s="8">
        <f>'номера продуктов'!P620</f>
        <v>0</v>
      </c>
      <c r="Q610" s="8">
        <f>'номера продуктов'!Q620</f>
        <v>0</v>
      </c>
      <c r="R610" s="11">
        <f>'номера продуктов'!R620</f>
        <v>0</v>
      </c>
      <c r="S610" s="8">
        <f>'номера продуктов'!S620</f>
        <v>0</v>
      </c>
      <c r="T610" s="8">
        <f>'номера продуктов'!T620</f>
        <v>0</v>
      </c>
      <c r="U610" s="14">
        <f>'номера продуктов'!U620</f>
        <v>0</v>
      </c>
      <c r="V610" s="8">
        <f>'номера продуктов'!V620</f>
        <v>0</v>
      </c>
      <c r="W610" s="8">
        <f>'номера продуктов'!W620</f>
        <v>0</v>
      </c>
      <c r="X610" s="8">
        <f>'номера продуктов'!X620</f>
        <v>0</v>
      </c>
      <c r="Y610" s="8">
        <f>'номера продуктов'!Y620</f>
        <v>0</v>
      </c>
      <c r="Z610" s="8">
        <f>'номера продуктов'!Z620</f>
        <v>0</v>
      </c>
      <c r="AA610" s="8">
        <f>'номера продуктов'!AA620</f>
        <v>0</v>
      </c>
      <c r="AB610" s="8">
        <f>'номера продуктов'!AB620</f>
        <v>0</v>
      </c>
      <c r="AC610" s="8">
        <f>'номера продуктов'!AC620</f>
        <v>0</v>
      </c>
      <c r="AD610" s="137">
        <f>'номера продуктов'!AD620</f>
        <v>0</v>
      </c>
      <c r="AE610" s="8">
        <f>'номера продуктов'!AE620</f>
        <v>0</v>
      </c>
      <c r="AF610" s="8">
        <f>'номера продуктов'!AF620</f>
        <v>0</v>
      </c>
      <c r="AG610" s="8">
        <f>'номера продуктов'!AG620</f>
        <v>0</v>
      </c>
      <c r="AH610" s="13">
        <f>'номера продуктов'!AH610</f>
        <v>0</v>
      </c>
    </row>
    <row r="611" spans="1:34" s="16" customFormat="1" x14ac:dyDescent="0.2">
      <c r="A611" s="8">
        <f>'номера продуктов'!A621</f>
        <v>0</v>
      </c>
      <c r="B611" s="8">
        <f>'номера продуктов'!B621</f>
        <v>0</v>
      </c>
      <c r="C611" s="14">
        <f>'номера продуктов'!C621</f>
        <v>0</v>
      </c>
      <c r="D611" s="14">
        <f>'номера продуктов'!D621</f>
        <v>0</v>
      </c>
      <c r="E611" s="8">
        <f>'номера продуктов'!E621</f>
        <v>0</v>
      </c>
      <c r="F611" s="56">
        <f>'номера продуктов'!F621</f>
        <v>0</v>
      </c>
      <c r="G611" s="8" t="str">
        <f>'номера продуктов'!G621</f>
        <v/>
      </c>
      <c r="H611" s="8">
        <f>'номера продуктов'!H621</f>
        <v>0</v>
      </c>
      <c r="I611" s="14">
        <f>'номера продуктов'!I621</f>
        <v>0</v>
      </c>
      <c r="J611" s="8">
        <f>'номера продуктов'!J621</f>
        <v>0</v>
      </c>
      <c r="K611" s="14">
        <f>'номера продуктов'!K621</f>
        <v>0</v>
      </c>
      <c r="L611" s="8">
        <f>'номера продуктов'!L621</f>
        <v>0</v>
      </c>
      <c r="M611" s="8">
        <f>'номера продуктов'!M621</f>
        <v>0</v>
      </c>
      <c r="N611" s="8">
        <f>'номера продуктов'!N621</f>
        <v>0</v>
      </c>
      <c r="O611" s="8">
        <f>'номера продуктов'!O621</f>
        <v>0</v>
      </c>
      <c r="P611" s="8">
        <f>'номера продуктов'!P621</f>
        <v>0</v>
      </c>
      <c r="Q611" s="8">
        <f>'номера продуктов'!Q621</f>
        <v>0</v>
      </c>
      <c r="R611" s="11">
        <f>'номера продуктов'!R621</f>
        <v>0</v>
      </c>
      <c r="S611" s="8">
        <f>'номера продуктов'!S621</f>
        <v>0</v>
      </c>
      <c r="T611" s="8">
        <f>'номера продуктов'!T621</f>
        <v>0</v>
      </c>
      <c r="U611" s="14">
        <f>'номера продуктов'!U621</f>
        <v>0</v>
      </c>
      <c r="V611" s="8">
        <f>'номера продуктов'!V621</f>
        <v>0</v>
      </c>
      <c r="W611" s="8">
        <f>'номера продуктов'!W621</f>
        <v>0</v>
      </c>
      <c r="X611" s="8">
        <f>'номера продуктов'!X621</f>
        <v>0</v>
      </c>
      <c r="Y611" s="8">
        <f>'номера продуктов'!Y621</f>
        <v>0</v>
      </c>
      <c r="Z611" s="8">
        <f>'номера продуктов'!Z621</f>
        <v>0</v>
      </c>
      <c r="AA611" s="8">
        <f>'номера продуктов'!AA621</f>
        <v>0</v>
      </c>
      <c r="AB611" s="8">
        <f>'номера продуктов'!AB621</f>
        <v>0</v>
      </c>
      <c r="AC611" s="8">
        <f>'номера продуктов'!AC621</f>
        <v>0</v>
      </c>
      <c r="AD611" s="137">
        <f>'номера продуктов'!AD621</f>
        <v>0</v>
      </c>
      <c r="AE611" s="8">
        <f>'номера продуктов'!AE621</f>
        <v>0</v>
      </c>
      <c r="AF611" s="8">
        <f>'номера продуктов'!AF621</f>
        <v>0</v>
      </c>
      <c r="AG611" s="8">
        <f>'номера продуктов'!AG621</f>
        <v>0</v>
      </c>
      <c r="AH611" s="13">
        <f>'номера продуктов'!AH611</f>
        <v>0</v>
      </c>
    </row>
    <row r="612" spans="1:34" s="16" customFormat="1" x14ac:dyDescent="0.2">
      <c r="A612" s="8">
        <f>'номера продуктов'!A622</f>
        <v>0</v>
      </c>
      <c r="B612" s="8">
        <f>'номера продуктов'!B622</f>
        <v>0</v>
      </c>
      <c r="C612" s="14">
        <f>'номера продуктов'!C622</f>
        <v>0</v>
      </c>
      <c r="D612" s="14">
        <f>'номера продуктов'!D622</f>
        <v>0</v>
      </c>
      <c r="E612" s="8">
        <f>'номера продуктов'!E622</f>
        <v>0</v>
      </c>
      <c r="F612" s="56">
        <f>'номера продуктов'!F622</f>
        <v>0</v>
      </c>
      <c r="G612" s="8" t="str">
        <f>'номера продуктов'!G622</f>
        <v/>
      </c>
      <c r="H612" s="8">
        <f>'номера продуктов'!H622</f>
        <v>0</v>
      </c>
      <c r="I612" s="14">
        <f>'номера продуктов'!I622</f>
        <v>0</v>
      </c>
      <c r="J612" s="8">
        <f>'номера продуктов'!J622</f>
        <v>0</v>
      </c>
      <c r="K612" s="14">
        <f>'номера продуктов'!K622</f>
        <v>0</v>
      </c>
      <c r="L612" s="8">
        <f>'номера продуктов'!L622</f>
        <v>0</v>
      </c>
      <c r="M612" s="8">
        <f>'номера продуктов'!M622</f>
        <v>0</v>
      </c>
      <c r="N612" s="8">
        <f>'номера продуктов'!N622</f>
        <v>0</v>
      </c>
      <c r="O612" s="8">
        <f>'номера продуктов'!O622</f>
        <v>0</v>
      </c>
      <c r="P612" s="8">
        <f>'номера продуктов'!P622</f>
        <v>0</v>
      </c>
      <c r="Q612" s="8">
        <f>'номера продуктов'!Q622</f>
        <v>0</v>
      </c>
      <c r="R612" s="11">
        <f>'номера продуктов'!R622</f>
        <v>0</v>
      </c>
      <c r="S612" s="8">
        <f>'номера продуктов'!S622</f>
        <v>0</v>
      </c>
      <c r="T612" s="8">
        <f>'номера продуктов'!T622</f>
        <v>0</v>
      </c>
      <c r="U612" s="14">
        <f>'номера продуктов'!U622</f>
        <v>0</v>
      </c>
      <c r="V612" s="8">
        <f>'номера продуктов'!V622</f>
        <v>0</v>
      </c>
      <c r="W612" s="8">
        <f>'номера продуктов'!W622</f>
        <v>0</v>
      </c>
      <c r="X612" s="8">
        <f>'номера продуктов'!X622</f>
        <v>0</v>
      </c>
      <c r="Y612" s="8">
        <f>'номера продуктов'!Y622</f>
        <v>0</v>
      </c>
      <c r="Z612" s="8">
        <f>'номера продуктов'!Z622</f>
        <v>0</v>
      </c>
      <c r="AA612" s="8">
        <f>'номера продуктов'!AA622</f>
        <v>0</v>
      </c>
      <c r="AB612" s="8">
        <f>'номера продуктов'!AB622</f>
        <v>0</v>
      </c>
      <c r="AC612" s="8">
        <f>'номера продуктов'!AC622</f>
        <v>0</v>
      </c>
      <c r="AD612" s="137">
        <f>'номера продуктов'!AD622</f>
        <v>0</v>
      </c>
      <c r="AE612" s="8">
        <f>'номера продуктов'!AE622</f>
        <v>0</v>
      </c>
      <c r="AF612" s="8">
        <f>'номера продуктов'!AF622</f>
        <v>0</v>
      </c>
      <c r="AG612" s="8">
        <f>'номера продуктов'!AG622</f>
        <v>0</v>
      </c>
      <c r="AH612" s="13">
        <f>'номера продуктов'!AH612</f>
        <v>0</v>
      </c>
    </row>
    <row r="613" spans="1:34" s="16" customFormat="1" x14ac:dyDescent="0.2">
      <c r="A613" s="8">
        <f>'номера продуктов'!A623</f>
        <v>0</v>
      </c>
      <c r="B613" s="8">
        <f>'номера продуктов'!B623</f>
        <v>0</v>
      </c>
      <c r="C613" s="14">
        <f>'номера продуктов'!C623</f>
        <v>0</v>
      </c>
      <c r="D613" s="14">
        <f>'номера продуктов'!D623</f>
        <v>0</v>
      </c>
      <c r="E613" s="8">
        <f>'номера продуктов'!E623</f>
        <v>0</v>
      </c>
      <c r="F613" s="56">
        <f>'номера продуктов'!F623</f>
        <v>0</v>
      </c>
      <c r="G613" s="8" t="str">
        <f>'номера продуктов'!G623</f>
        <v/>
      </c>
      <c r="H613" s="8">
        <f>'номера продуктов'!H623</f>
        <v>0</v>
      </c>
      <c r="I613" s="14">
        <f>'номера продуктов'!I623</f>
        <v>0</v>
      </c>
      <c r="J613" s="8">
        <f>'номера продуктов'!J623</f>
        <v>0</v>
      </c>
      <c r="K613" s="14">
        <f>'номера продуктов'!K623</f>
        <v>0</v>
      </c>
      <c r="L613" s="8">
        <f>'номера продуктов'!L623</f>
        <v>0</v>
      </c>
      <c r="M613" s="8">
        <f>'номера продуктов'!M623</f>
        <v>0</v>
      </c>
      <c r="N613" s="8">
        <f>'номера продуктов'!N623</f>
        <v>0</v>
      </c>
      <c r="O613" s="8">
        <f>'номера продуктов'!O623</f>
        <v>0</v>
      </c>
      <c r="P613" s="8">
        <f>'номера продуктов'!P623</f>
        <v>0</v>
      </c>
      <c r="Q613" s="8">
        <f>'номера продуктов'!Q623</f>
        <v>0</v>
      </c>
      <c r="R613" s="11">
        <f>'номера продуктов'!R623</f>
        <v>0</v>
      </c>
      <c r="S613" s="8">
        <f>'номера продуктов'!S623</f>
        <v>0</v>
      </c>
      <c r="T613" s="8">
        <f>'номера продуктов'!T623</f>
        <v>0</v>
      </c>
      <c r="U613" s="14">
        <f>'номера продуктов'!U623</f>
        <v>0</v>
      </c>
      <c r="V613" s="8">
        <f>'номера продуктов'!V623</f>
        <v>0</v>
      </c>
      <c r="W613" s="8">
        <f>'номера продуктов'!W623</f>
        <v>0</v>
      </c>
      <c r="X613" s="8">
        <f>'номера продуктов'!X623</f>
        <v>0</v>
      </c>
      <c r="Y613" s="8">
        <f>'номера продуктов'!Y623</f>
        <v>0</v>
      </c>
      <c r="Z613" s="8">
        <f>'номера продуктов'!Z623</f>
        <v>0</v>
      </c>
      <c r="AA613" s="8">
        <f>'номера продуктов'!AA623</f>
        <v>0</v>
      </c>
      <c r="AB613" s="8">
        <f>'номера продуктов'!AB623</f>
        <v>0</v>
      </c>
      <c r="AC613" s="8">
        <f>'номера продуктов'!AC623</f>
        <v>0</v>
      </c>
      <c r="AD613" s="137">
        <f>'номера продуктов'!AD623</f>
        <v>0</v>
      </c>
      <c r="AE613" s="8">
        <f>'номера продуктов'!AE623</f>
        <v>0</v>
      </c>
      <c r="AF613" s="8">
        <f>'номера продуктов'!AF623</f>
        <v>0</v>
      </c>
      <c r="AG613" s="8">
        <f>'номера продуктов'!AG623</f>
        <v>0</v>
      </c>
      <c r="AH613" s="13">
        <f>'номера продуктов'!AH613</f>
        <v>0</v>
      </c>
    </row>
    <row r="614" spans="1:34" s="16" customFormat="1" x14ac:dyDescent="0.2">
      <c r="A614" s="8">
        <f>'номера продуктов'!A624</f>
        <v>0</v>
      </c>
      <c r="B614" s="8">
        <f>'номера продуктов'!B624</f>
        <v>0</v>
      </c>
      <c r="C614" s="14">
        <f>'номера продуктов'!C624</f>
        <v>0</v>
      </c>
      <c r="D614" s="14">
        <f>'номера продуктов'!D624</f>
        <v>0</v>
      </c>
      <c r="E614" s="8">
        <f>'номера продуктов'!E624</f>
        <v>0</v>
      </c>
      <c r="F614" s="56">
        <f>'номера продуктов'!F624</f>
        <v>0</v>
      </c>
      <c r="G614" s="8" t="str">
        <f>'номера продуктов'!G624</f>
        <v/>
      </c>
      <c r="H614" s="8">
        <f>'номера продуктов'!H624</f>
        <v>0</v>
      </c>
      <c r="I614" s="14">
        <f>'номера продуктов'!I624</f>
        <v>0</v>
      </c>
      <c r="J614" s="8">
        <f>'номера продуктов'!J624</f>
        <v>0</v>
      </c>
      <c r="K614" s="14">
        <f>'номера продуктов'!K624</f>
        <v>0</v>
      </c>
      <c r="L614" s="8">
        <f>'номера продуктов'!L624</f>
        <v>0</v>
      </c>
      <c r="M614" s="8">
        <f>'номера продуктов'!M624</f>
        <v>0</v>
      </c>
      <c r="N614" s="8">
        <f>'номера продуктов'!N624</f>
        <v>0</v>
      </c>
      <c r="O614" s="8">
        <f>'номера продуктов'!O624</f>
        <v>0</v>
      </c>
      <c r="P614" s="8">
        <f>'номера продуктов'!P624</f>
        <v>0</v>
      </c>
      <c r="Q614" s="8">
        <f>'номера продуктов'!Q624</f>
        <v>0</v>
      </c>
      <c r="R614" s="11">
        <f>'номера продуктов'!R624</f>
        <v>0</v>
      </c>
      <c r="S614" s="8">
        <f>'номера продуктов'!S624</f>
        <v>0</v>
      </c>
      <c r="T614" s="8">
        <f>'номера продуктов'!T624</f>
        <v>0</v>
      </c>
      <c r="U614" s="14">
        <f>'номера продуктов'!U624</f>
        <v>0</v>
      </c>
      <c r="V614" s="8">
        <f>'номера продуктов'!V624</f>
        <v>0</v>
      </c>
      <c r="W614" s="8">
        <f>'номера продуктов'!W624</f>
        <v>0</v>
      </c>
      <c r="X614" s="8">
        <f>'номера продуктов'!X624</f>
        <v>0</v>
      </c>
      <c r="Y614" s="8">
        <f>'номера продуктов'!Y624</f>
        <v>0</v>
      </c>
      <c r="Z614" s="8">
        <f>'номера продуктов'!Z624</f>
        <v>0</v>
      </c>
      <c r="AA614" s="8">
        <f>'номера продуктов'!AA624</f>
        <v>0</v>
      </c>
      <c r="AB614" s="8">
        <f>'номера продуктов'!AB624</f>
        <v>0</v>
      </c>
      <c r="AC614" s="8">
        <f>'номера продуктов'!AC624</f>
        <v>0</v>
      </c>
      <c r="AD614" s="137">
        <f>'номера продуктов'!AD624</f>
        <v>0</v>
      </c>
      <c r="AE614" s="8">
        <f>'номера продуктов'!AE624</f>
        <v>0</v>
      </c>
      <c r="AF614" s="8">
        <f>'номера продуктов'!AF624</f>
        <v>0</v>
      </c>
      <c r="AG614" s="8">
        <f>'номера продуктов'!AG624</f>
        <v>0</v>
      </c>
      <c r="AH614" s="13">
        <f>'номера продуктов'!AH614</f>
        <v>0</v>
      </c>
    </row>
    <row r="615" spans="1:34" s="16" customFormat="1" x14ac:dyDescent="0.2">
      <c r="A615" s="8">
        <f>'номера продуктов'!A625</f>
        <v>0</v>
      </c>
      <c r="B615" s="8">
        <f>'номера продуктов'!B625</f>
        <v>0</v>
      </c>
      <c r="C615" s="14">
        <f>'номера продуктов'!C625</f>
        <v>0</v>
      </c>
      <c r="D615" s="14">
        <f>'номера продуктов'!D625</f>
        <v>0</v>
      </c>
      <c r="E615" s="8">
        <f>'номера продуктов'!E625</f>
        <v>0</v>
      </c>
      <c r="F615" s="56">
        <f>'номера продуктов'!F625</f>
        <v>0</v>
      </c>
      <c r="G615" s="8" t="str">
        <f>'номера продуктов'!G625</f>
        <v/>
      </c>
      <c r="H615" s="8">
        <f>'номера продуктов'!H625</f>
        <v>0</v>
      </c>
      <c r="I615" s="14">
        <f>'номера продуктов'!I625</f>
        <v>0</v>
      </c>
      <c r="J615" s="8">
        <f>'номера продуктов'!J625</f>
        <v>0</v>
      </c>
      <c r="K615" s="14">
        <f>'номера продуктов'!K625</f>
        <v>0</v>
      </c>
      <c r="L615" s="8">
        <f>'номера продуктов'!L625</f>
        <v>0</v>
      </c>
      <c r="M615" s="8">
        <f>'номера продуктов'!M625</f>
        <v>0</v>
      </c>
      <c r="N615" s="8">
        <f>'номера продуктов'!N625</f>
        <v>0</v>
      </c>
      <c r="O615" s="8">
        <f>'номера продуктов'!O625</f>
        <v>0</v>
      </c>
      <c r="P615" s="8">
        <f>'номера продуктов'!P625</f>
        <v>0</v>
      </c>
      <c r="Q615" s="8">
        <f>'номера продуктов'!Q625</f>
        <v>0</v>
      </c>
      <c r="R615" s="11">
        <f>'номера продуктов'!R625</f>
        <v>0</v>
      </c>
      <c r="S615" s="8">
        <f>'номера продуктов'!S625</f>
        <v>0</v>
      </c>
      <c r="T615" s="8">
        <f>'номера продуктов'!T625</f>
        <v>0</v>
      </c>
      <c r="U615" s="14">
        <f>'номера продуктов'!U625</f>
        <v>0</v>
      </c>
      <c r="V615" s="8">
        <f>'номера продуктов'!V625</f>
        <v>0</v>
      </c>
      <c r="W615" s="8">
        <f>'номера продуктов'!W625</f>
        <v>0</v>
      </c>
      <c r="X615" s="8">
        <f>'номера продуктов'!X625</f>
        <v>0</v>
      </c>
      <c r="Y615" s="8">
        <f>'номера продуктов'!Y625</f>
        <v>0</v>
      </c>
      <c r="Z615" s="8">
        <f>'номера продуктов'!Z625</f>
        <v>0</v>
      </c>
      <c r="AA615" s="8">
        <f>'номера продуктов'!AA625</f>
        <v>0</v>
      </c>
      <c r="AB615" s="8">
        <f>'номера продуктов'!AB625</f>
        <v>0</v>
      </c>
      <c r="AC615" s="8">
        <f>'номера продуктов'!AC625</f>
        <v>0</v>
      </c>
      <c r="AD615" s="137">
        <f>'номера продуктов'!AD625</f>
        <v>0</v>
      </c>
      <c r="AE615" s="8">
        <f>'номера продуктов'!AE625</f>
        <v>0</v>
      </c>
      <c r="AF615" s="8">
        <f>'номера продуктов'!AF625</f>
        <v>0</v>
      </c>
      <c r="AG615" s="8">
        <f>'номера продуктов'!AG625</f>
        <v>0</v>
      </c>
      <c r="AH615" s="13">
        <f>'номера продуктов'!AH615</f>
        <v>0</v>
      </c>
    </row>
    <row r="616" spans="1:34" s="16" customFormat="1" x14ac:dyDescent="0.2">
      <c r="A616" s="8">
        <f>'номера продуктов'!A626</f>
        <v>0</v>
      </c>
      <c r="B616" s="8">
        <f>'номера продуктов'!B626</f>
        <v>0</v>
      </c>
      <c r="C616" s="14">
        <f>'номера продуктов'!C626</f>
        <v>0</v>
      </c>
      <c r="D616" s="14">
        <f>'номера продуктов'!D626</f>
        <v>0</v>
      </c>
      <c r="E616" s="8">
        <f>'номера продуктов'!E626</f>
        <v>0</v>
      </c>
      <c r="F616" s="56">
        <f>'номера продуктов'!F626</f>
        <v>0</v>
      </c>
      <c r="G616" s="8" t="str">
        <f>'номера продуктов'!G626</f>
        <v/>
      </c>
      <c r="H616" s="8">
        <f>'номера продуктов'!H626</f>
        <v>0</v>
      </c>
      <c r="I616" s="14">
        <f>'номера продуктов'!I626</f>
        <v>0</v>
      </c>
      <c r="J616" s="8">
        <f>'номера продуктов'!J626</f>
        <v>0</v>
      </c>
      <c r="K616" s="14">
        <f>'номера продуктов'!K626</f>
        <v>0</v>
      </c>
      <c r="L616" s="8">
        <f>'номера продуктов'!L626</f>
        <v>0</v>
      </c>
      <c r="M616" s="8">
        <f>'номера продуктов'!M626</f>
        <v>0</v>
      </c>
      <c r="N616" s="8">
        <f>'номера продуктов'!N626</f>
        <v>0</v>
      </c>
      <c r="O616" s="8">
        <f>'номера продуктов'!O626</f>
        <v>0</v>
      </c>
      <c r="P616" s="8">
        <f>'номера продуктов'!P626</f>
        <v>0</v>
      </c>
      <c r="Q616" s="8">
        <f>'номера продуктов'!Q626</f>
        <v>0</v>
      </c>
      <c r="R616" s="11">
        <f>'номера продуктов'!R626</f>
        <v>0</v>
      </c>
      <c r="S616" s="8">
        <f>'номера продуктов'!S626</f>
        <v>0</v>
      </c>
      <c r="T616" s="8">
        <f>'номера продуктов'!T626</f>
        <v>0</v>
      </c>
      <c r="U616" s="14">
        <f>'номера продуктов'!U626</f>
        <v>0</v>
      </c>
      <c r="V616" s="8">
        <f>'номера продуктов'!V626</f>
        <v>0</v>
      </c>
      <c r="W616" s="8">
        <f>'номера продуктов'!W626</f>
        <v>0</v>
      </c>
      <c r="X616" s="8">
        <f>'номера продуктов'!X626</f>
        <v>0</v>
      </c>
      <c r="Y616" s="8">
        <f>'номера продуктов'!Y626</f>
        <v>0</v>
      </c>
      <c r="Z616" s="8">
        <f>'номера продуктов'!Z626</f>
        <v>0</v>
      </c>
      <c r="AA616" s="8">
        <f>'номера продуктов'!AA626</f>
        <v>0</v>
      </c>
      <c r="AB616" s="8">
        <f>'номера продуктов'!AB626</f>
        <v>0</v>
      </c>
      <c r="AC616" s="8">
        <f>'номера продуктов'!AC626</f>
        <v>0</v>
      </c>
      <c r="AD616" s="137">
        <f>'номера продуктов'!AD626</f>
        <v>0</v>
      </c>
      <c r="AE616" s="8">
        <f>'номера продуктов'!AE626</f>
        <v>0</v>
      </c>
      <c r="AF616" s="8">
        <f>'номера продуктов'!AF626</f>
        <v>0</v>
      </c>
      <c r="AG616" s="8">
        <f>'номера продуктов'!AG626</f>
        <v>0</v>
      </c>
      <c r="AH616" s="13">
        <f>'номера продуктов'!AH616</f>
        <v>0</v>
      </c>
    </row>
    <row r="617" spans="1:34" s="16" customFormat="1" x14ac:dyDescent="0.2">
      <c r="A617" s="8">
        <f>'номера продуктов'!A627</f>
        <v>0</v>
      </c>
      <c r="B617" s="8">
        <f>'номера продуктов'!B627</f>
        <v>0</v>
      </c>
      <c r="C617" s="14">
        <f>'номера продуктов'!C627</f>
        <v>0</v>
      </c>
      <c r="D617" s="14">
        <f>'номера продуктов'!D627</f>
        <v>0</v>
      </c>
      <c r="E617" s="8">
        <f>'номера продуктов'!E627</f>
        <v>0</v>
      </c>
      <c r="F617" s="56">
        <f>'номера продуктов'!F627</f>
        <v>0</v>
      </c>
      <c r="G617" s="8" t="str">
        <f>'номера продуктов'!G627</f>
        <v/>
      </c>
      <c r="H617" s="8">
        <f>'номера продуктов'!H627</f>
        <v>0</v>
      </c>
      <c r="I617" s="14">
        <f>'номера продуктов'!I627</f>
        <v>0</v>
      </c>
      <c r="J617" s="8">
        <f>'номера продуктов'!J627</f>
        <v>0</v>
      </c>
      <c r="K617" s="14">
        <f>'номера продуктов'!K627</f>
        <v>0</v>
      </c>
      <c r="L617" s="8">
        <f>'номера продуктов'!L627</f>
        <v>0</v>
      </c>
      <c r="M617" s="8">
        <f>'номера продуктов'!M627</f>
        <v>0</v>
      </c>
      <c r="N617" s="8">
        <f>'номера продуктов'!N627</f>
        <v>0</v>
      </c>
      <c r="O617" s="8">
        <f>'номера продуктов'!O627</f>
        <v>0</v>
      </c>
      <c r="P617" s="8">
        <f>'номера продуктов'!P627</f>
        <v>0</v>
      </c>
      <c r="Q617" s="8">
        <f>'номера продуктов'!Q627</f>
        <v>0</v>
      </c>
      <c r="R617" s="11">
        <f>'номера продуктов'!R627</f>
        <v>0</v>
      </c>
      <c r="S617" s="8">
        <f>'номера продуктов'!S627</f>
        <v>0</v>
      </c>
      <c r="T617" s="8">
        <f>'номера продуктов'!T627</f>
        <v>0</v>
      </c>
      <c r="U617" s="14">
        <f>'номера продуктов'!U627</f>
        <v>0</v>
      </c>
      <c r="V617" s="8">
        <f>'номера продуктов'!V627</f>
        <v>0</v>
      </c>
      <c r="W617" s="8">
        <f>'номера продуктов'!W627</f>
        <v>0</v>
      </c>
      <c r="X617" s="8">
        <f>'номера продуктов'!X627</f>
        <v>0</v>
      </c>
      <c r="Y617" s="8">
        <f>'номера продуктов'!Y627</f>
        <v>0</v>
      </c>
      <c r="Z617" s="8">
        <f>'номера продуктов'!Z627</f>
        <v>0</v>
      </c>
      <c r="AA617" s="8">
        <f>'номера продуктов'!AA627</f>
        <v>0</v>
      </c>
      <c r="AB617" s="8">
        <f>'номера продуктов'!AB627</f>
        <v>0</v>
      </c>
      <c r="AC617" s="8">
        <f>'номера продуктов'!AC627</f>
        <v>0</v>
      </c>
      <c r="AD617" s="137">
        <f>'номера продуктов'!AD627</f>
        <v>0</v>
      </c>
      <c r="AE617" s="8">
        <f>'номера продуктов'!AE627</f>
        <v>0</v>
      </c>
      <c r="AF617" s="8">
        <f>'номера продуктов'!AF627</f>
        <v>0</v>
      </c>
      <c r="AG617" s="8">
        <f>'номера продуктов'!AG627</f>
        <v>0</v>
      </c>
      <c r="AH617" s="13">
        <f>'номера продуктов'!AH617</f>
        <v>0</v>
      </c>
    </row>
    <row r="618" spans="1:34" s="16" customFormat="1" x14ac:dyDescent="0.2">
      <c r="A618" s="8">
        <f>'номера продуктов'!A628</f>
        <v>0</v>
      </c>
      <c r="B618" s="8">
        <f>'номера продуктов'!B628</f>
        <v>0</v>
      </c>
      <c r="C618" s="14">
        <f>'номера продуктов'!C628</f>
        <v>0</v>
      </c>
      <c r="D618" s="14">
        <f>'номера продуктов'!D628</f>
        <v>0</v>
      </c>
      <c r="E618" s="8">
        <f>'номера продуктов'!E628</f>
        <v>0</v>
      </c>
      <c r="F618" s="56">
        <f>'номера продуктов'!F628</f>
        <v>0</v>
      </c>
      <c r="G618" s="8" t="str">
        <f>'номера продуктов'!G628</f>
        <v/>
      </c>
      <c r="H618" s="8">
        <f>'номера продуктов'!H628</f>
        <v>0</v>
      </c>
      <c r="I618" s="14">
        <f>'номера продуктов'!I628</f>
        <v>0</v>
      </c>
      <c r="J618" s="8">
        <f>'номера продуктов'!J628</f>
        <v>0</v>
      </c>
      <c r="K618" s="14">
        <f>'номера продуктов'!K628</f>
        <v>0</v>
      </c>
      <c r="L618" s="8">
        <f>'номера продуктов'!L628</f>
        <v>0</v>
      </c>
      <c r="M618" s="8">
        <f>'номера продуктов'!M628</f>
        <v>0</v>
      </c>
      <c r="N618" s="8">
        <f>'номера продуктов'!N628</f>
        <v>0</v>
      </c>
      <c r="O618" s="8">
        <f>'номера продуктов'!O628</f>
        <v>0</v>
      </c>
      <c r="P618" s="8">
        <f>'номера продуктов'!P628</f>
        <v>0</v>
      </c>
      <c r="Q618" s="8">
        <f>'номера продуктов'!Q628</f>
        <v>0</v>
      </c>
      <c r="R618" s="11">
        <f>'номера продуктов'!R628</f>
        <v>0</v>
      </c>
      <c r="S618" s="8">
        <f>'номера продуктов'!S628</f>
        <v>0</v>
      </c>
      <c r="T618" s="8">
        <f>'номера продуктов'!T628</f>
        <v>0</v>
      </c>
      <c r="U618" s="14">
        <f>'номера продуктов'!U628</f>
        <v>0</v>
      </c>
      <c r="V618" s="8">
        <f>'номера продуктов'!V628</f>
        <v>0</v>
      </c>
      <c r="W618" s="8">
        <f>'номера продуктов'!W628</f>
        <v>0</v>
      </c>
      <c r="X618" s="8">
        <f>'номера продуктов'!X628</f>
        <v>0</v>
      </c>
      <c r="Y618" s="8">
        <f>'номера продуктов'!Y628</f>
        <v>0</v>
      </c>
      <c r="Z618" s="8">
        <f>'номера продуктов'!Z628</f>
        <v>0</v>
      </c>
      <c r="AA618" s="8">
        <f>'номера продуктов'!AA628</f>
        <v>0</v>
      </c>
      <c r="AB618" s="8">
        <f>'номера продуктов'!AB628</f>
        <v>0</v>
      </c>
      <c r="AC618" s="8">
        <f>'номера продуктов'!AC628</f>
        <v>0</v>
      </c>
      <c r="AD618" s="137">
        <f>'номера продуктов'!AD628</f>
        <v>0</v>
      </c>
      <c r="AE618" s="8">
        <f>'номера продуктов'!AE628</f>
        <v>0</v>
      </c>
      <c r="AF618" s="8">
        <f>'номера продуктов'!AF628</f>
        <v>0</v>
      </c>
      <c r="AG618" s="8">
        <f>'номера продуктов'!AG628</f>
        <v>0</v>
      </c>
      <c r="AH618" s="13">
        <f>'номера продуктов'!AH618</f>
        <v>0</v>
      </c>
    </row>
    <row r="619" spans="1:34" s="16" customFormat="1" x14ac:dyDescent="0.2">
      <c r="A619" s="8">
        <f>'номера продуктов'!A629</f>
        <v>0</v>
      </c>
      <c r="B619" s="8">
        <f>'номера продуктов'!B629</f>
        <v>0</v>
      </c>
      <c r="C619" s="14">
        <f>'номера продуктов'!C629</f>
        <v>0</v>
      </c>
      <c r="D619" s="14">
        <f>'номера продуктов'!D629</f>
        <v>0</v>
      </c>
      <c r="E619" s="8">
        <f>'номера продуктов'!E629</f>
        <v>0</v>
      </c>
      <c r="F619" s="56">
        <f>'номера продуктов'!F629</f>
        <v>0</v>
      </c>
      <c r="G619" s="8" t="str">
        <f>'номера продуктов'!G629</f>
        <v/>
      </c>
      <c r="H619" s="8">
        <f>'номера продуктов'!H629</f>
        <v>0</v>
      </c>
      <c r="I619" s="14">
        <f>'номера продуктов'!I629</f>
        <v>0</v>
      </c>
      <c r="J619" s="8">
        <f>'номера продуктов'!J629</f>
        <v>0</v>
      </c>
      <c r="K619" s="14">
        <f>'номера продуктов'!K629</f>
        <v>0</v>
      </c>
      <c r="L619" s="8">
        <f>'номера продуктов'!L629</f>
        <v>0</v>
      </c>
      <c r="M619" s="8">
        <f>'номера продуктов'!M629</f>
        <v>0</v>
      </c>
      <c r="N619" s="8">
        <f>'номера продуктов'!N629</f>
        <v>0</v>
      </c>
      <c r="O619" s="8">
        <f>'номера продуктов'!O629</f>
        <v>0</v>
      </c>
      <c r="P619" s="8">
        <f>'номера продуктов'!P629</f>
        <v>0</v>
      </c>
      <c r="Q619" s="8">
        <f>'номера продуктов'!Q629</f>
        <v>0</v>
      </c>
      <c r="R619" s="11">
        <f>'номера продуктов'!R629</f>
        <v>0</v>
      </c>
      <c r="S619" s="8">
        <f>'номера продуктов'!S629</f>
        <v>0</v>
      </c>
      <c r="T619" s="8">
        <f>'номера продуктов'!T629</f>
        <v>0</v>
      </c>
      <c r="U619" s="14">
        <f>'номера продуктов'!U629</f>
        <v>0</v>
      </c>
      <c r="V619" s="8">
        <f>'номера продуктов'!V629</f>
        <v>0</v>
      </c>
      <c r="W619" s="8">
        <f>'номера продуктов'!W629</f>
        <v>0</v>
      </c>
      <c r="X619" s="8">
        <f>'номера продуктов'!X629</f>
        <v>0</v>
      </c>
      <c r="Y619" s="8">
        <f>'номера продуктов'!Y629</f>
        <v>0</v>
      </c>
      <c r="Z619" s="8">
        <f>'номера продуктов'!Z629</f>
        <v>0</v>
      </c>
      <c r="AA619" s="8">
        <f>'номера продуктов'!AA629</f>
        <v>0</v>
      </c>
      <c r="AB619" s="8">
        <f>'номера продуктов'!AB629</f>
        <v>0</v>
      </c>
      <c r="AC619" s="8">
        <f>'номера продуктов'!AC629</f>
        <v>0</v>
      </c>
      <c r="AD619" s="137">
        <f>'номера продуктов'!AD629</f>
        <v>0</v>
      </c>
      <c r="AE619" s="8">
        <f>'номера продуктов'!AE629</f>
        <v>0</v>
      </c>
      <c r="AF619" s="8">
        <f>'номера продуктов'!AF629</f>
        <v>0</v>
      </c>
      <c r="AG619" s="8">
        <f>'номера продуктов'!AG629</f>
        <v>0</v>
      </c>
      <c r="AH619" s="13">
        <f>'номера продуктов'!AH619</f>
        <v>0</v>
      </c>
    </row>
    <row r="620" spans="1:34" s="16" customFormat="1" x14ac:dyDescent="0.2">
      <c r="A620" s="8">
        <f>'номера продуктов'!A630</f>
        <v>0</v>
      </c>
      <c r="B620" s="8">
        <f>'номера продуктов'!B630</f>
        <v>0</v>
      </c>
      <c r="C620" s="14">
        <f>'номера продуктов'!C630</f>
        <v>0</v>
      </c>
      <c r="D620" s="14">
        <f>'номера продуктов'!D630</f>
        <v>0</v>
      </c>
      <c r="E620" s="8">
        <f>'номера продуктов'!E630</f>
        <v>0</v>
      </c>
      <c r="F620" s="56">
        <f>'номера продуктов'!F630</f>
        <v>0</v>
      </c>
      <c r="G620" s="8" t="str">
        <f>'номера продуктов'!G630</f>
        <v/>
      </c>
      <c r="H620" s="8">
        <f>'номера продуктов'!H630</f>
        <v>0</v>
      </c>
      <c r="I620" s="14">
        <f>'номера продуктов'!I630</f>
        <v>0</v>
      </c>
      <c r="J620" s="8">
        <f>'номера продуктов'!J630</f>
        <v>0</v>
      </c>
      <c r="K620" s="14">
        <f>'номера продуктов'!K630</f>
        <v>0</v>
      </c>
      <c r="L620" s="8">
        <f>'номера продуктов'!L630</f>
        <v>0</v>
      </c>
      <c r="M620" s="8">
        <f>'номера продуктов'!M630</f>
        <v>0</v>
      </c>
      <c r="N620" s="8">
        <f>'номера продуктов'!N630</f>
        <v>0</v>
      </c>
      <c r="O620" s="8">
        <f>'номера продуктов'!O630</f>
        <v>0</v>
      </c>
      <c r="P620" s="8">
        <f>'номера продуктов'!P630</f>
        <v>0</v>
      </c>
      <c r="Q620" s="8">
        <f>'номера продуктов'!Q630</f>
        <v>0</v>
      </c>
      <c r="R620" s="11">
        <f>'номера продуктов'!R630</f>
        <v>0</v>
      </c>
      <c r="S620" s="8">
        <f>'номера продуктов'!S630</f>
        <v>0</v>
      </c>
      <c r="T620" s="8">
        <f>'номера продуктов'!T630</f>
        <v>0</v>
      </c>
      <c r="U620" s="14">
        <f>'номера продуктов'!U630</f>
        <v>0</v>
      </c>
      <c r="V620" s="8">
        <f>'номера продуктов'!V630</f>
        <v>0</v>
      </c>
      <c r="W620" s="8">
        <f>'номера продуктов'!W630</f>
        <v>0</v>
      </c>
      <c r="X620" s="8">
        <f>'номера продуктов'!X630</f>
        <v>0</v>
      </c>
      <c r="Y620" s="8">
        <f>'номера продуктов'!Y630</f>
        <v>0</v>
      </c>
      <c r="Z620" s="8">
        <f>'номера продуктов'!Z630</f>
        <v>0</v>
      </c>
      <c r="AA620" s="8">
        <f>'номера продуктов'!AA630</f>
        <v>0</v>
      </c>
      <c r="AB620" s="8">
        <f>'номера продуктов'!AB630</f>
        <v>0</v>
      </c>
      <c r="AC620" s="8">
        <f>'номера продуктов'!AC630</f>
        <v>0</v>
      </c>
      <c r="AD620" s="137">
        <f>'номера продуктов'!AD630</f>
        <v>0</v>
      </c>
      <c r="AE620" s="8">
        <f>'номера продуктов'!AE630</f>
        <v>0</v>
      </c>
      <c r="AF620" s="8">
        <f>'номера продуктов'!AF630</f>
        <v>0</v>
      </c>
      <c r="AG620" s="8">
        <f>'номера продуктов'!AG630</f>
        <v>0</v>
      </c>
      <c r="AH620" s="13">
        <f>'номера продуктов'!AH620</f>
        <v>0</v>
      </c>
    </row>
    <row r="621" spans="1:34" s="16" customFormat="1" x14ac:dyDescent="0.2">
      <c r="A621" s="8">
        <f>'номера продуктов'!A631</f>
        <v>0</v>
      </c>
      <c r="B621" s="8">
        <f>'номера продуктов'!B631</f>
        <v>0</v>
      </c>
      <c r="C621" s="14">
        <f>'номера продуктов'!C631</f>
        <v>0</v>
      </c>
      <c r="D621" s="14">
        <f>'номера продуктов'!D631</f>
        <v>0</v>
      </c>
      <c r="E621" s="8">
        <f>'номера продуктов'!E631</f>
        <v>0</v>
      </c>
      <c r="F621" s="56">
        <f>'номера продуктов'!F631</f>
        <v>0</v>
      </c>
      <c r="G621" s="8" t="str">
        <f>'номера продуктов'!G631</f>
        <v/>
      </c>
      <c r="H621" s="8">
        <f>'номера продуктов'!H631</f>
        <v>0</v>
      </c>
      <c r="I621" s="14">
        <f>'номера продуктов'!I631</f>
        <v>0</v>
      </c>
      <c r="J621" s="8">
        <f>'номера продуктов'!J631</f>
        <v>0</v>
      </c>
      <c r="K621" s="14">
        <f>'номера продуктов'!K631</f>
        <v>0</v>
      </c>
      <c r="L621" s="8">
        <f>'номера продуктов'!L631</f>
        <v>0</v>
      </c>
      <c r="M621" s="8">
        <f>'номера продуктов'!M631</f>
        <v>0</v>
      </c>
      <c r="N621" s="8">
        <f>'номера продуктов'!N631</f>
        <v>0</v>
      </c>
      <c r="O621" s="8">
        <f>'номера продуктов'!O631</f>
        <v>0</v>
      </c>
      <c r="P621" s="8">
        <f>'номера продуктов'!P631</f>
        <v>0</v>
      </c>
      <c r="Q621" s="8">
        <f>'номера продуктов'!Q631</f>
        <v>0</v>
      </c>
      <c r="R621" s="11">
        <f>'номера продуктов'!R631</f>
        <v>0</v>
      </c>
      <c r="S621" s="8">
        <f>'номера продуктов'!S631</f>
        <v>0</v>
      </c>
      <c r="T621" s="8">
        <f>'номера продуктов'!T631</f>
        <v>0</v>
      </c>
      <c r="U621" s="14">
        <f>'номера продуктов'!U631</f>
        <v>0</v>
      </c>
      <c r="V621" s="8">
        <f>'номера продуктов'!V631</f>
        <v>0</v>
      </c>
      <c r="W621" s="8">
        <f>'номера продуктов'!W631</f>
        <v>0</v>
      </c>
      <c r="X621" s="8">
        <f>'номера продуктов'!X631</f>
        <v>0</v>
      </c>
      <c r="Y621" s="8">
        <f>'номера продуктов'!Y631</f>
        <v>0</v>
      </c>
      <c r="Z621" s="8">
        <f>'номера продуктов'!Z631</f>
        <v>0</v>
      </c>
      <c r="AA621" s="8">
        <f>'номера продуктов'!AA631</f>
        <v>0</v>
      </c>
      <c r="AB621" s="8">
        <f>'номера продуктов'!AB631</f>
        <v>0</v>
      </c>
      <c r="AC621" s="8">
        <f>'номера продуктов'!AC631</f>
        <v>0</v>
      </c>
      <c r="AD621" s="137">
        <f>'номера продуктов'!AD631</f>
        <v>0</v>
      </c>
      <c r="AE621" s="8">
        <f>'номера продуктов'!AE631</f>
        <v>0</v>
      </c>
      <c r="AF621" s="8">
        <f>'номера продуктов'!AF631</f>
        <v>0</v>
      </c>
      <c r="AG621" s="8">
        <f>'номера продуктов'!AG631</f>
        <v>0</v>
      </c>
      <c r="AH621" s="13">
        <f>'номера продуктов'!AH621</f>
        <v>0</v>
      </c>
    </row>
    <row r="622" spans="1:34" s="16" customFormat="1" x14ac:dyDescent="0.2">
      <c r="A622" s="8">
        <f>'номера продуктов'!A632</f>
        <v>0</v>
      </c>
      <c r="B622" s="8">
        <f>'номера продуктов'!B632</f>
        <v>0</v>
      </c>
      <c r="C622" s="14">
        <f>'номера продуктов'!C632</f>
        <v>0</v>
      </c>
      <c r="D622" s="14">
        <f>'номера продуктов'!D632</f>
        <v>0</v>
      </c>
      <c r="E622" s="8">
        <f>'номера продуктов'!E632</f>
        <v>0</v>
      </c>
      <c r="F622" s="56">
        <f>'номера продуктов'!F632</f>
        <v>0</v>
      </c>
      <c r="G622" s="8" t="str">
        <f>'номера продуктов'!G632</f>
        <v/>
      </c>
      <c r="H622" s="8">
        <f>'номера продуктов'!H632</f>
        <v>0</v>
      </c>
      <c r="I622" s="14">
        <f>'номера продуктов'!I632</f>
        <v>0</v>
      </c>
      <c r="J622" s="8">
        <f>'номера продуктов'!J632</f>
        <v>0</v>
      </c>
      <c r="K622" s="14">
        <f>'номера продуктов'!K632</f>
        <v>0</v>
      </c>
      <c r="L622" s="8">
        <f>'номера продуктов'!L632</f>
        <v>0</v>
      </c>
      <c r="M622" s="8">
        <f>'номера продуктов'!M632</f>
        <v>0</v>
      </c>
      <c r="N622" s="8">
        <f>'номера продуктов'!N632</f>
        <v>0</v>
      </c>
      <c r="O622" s="8">
        <f>'номера продуктов'!O632</f>
        <v>0</v>
      </c>
      <c r="P622" s="8">
        <f>'номера продуктов'!P632</f>
        <v>0</v>
      </c>
      <c r="Q622" s="8">
        <f>'номера продуктов'!Q632</f>
        <v>0</v>
      </c>
      <c r="R622" s="11">
        <f>'номера продуктов'!R632</f>
        <v>0</v>
      </c>
      <c r="S622" s="8">
        <f>'номера продуктов'!S632</f>
        <v>0</v>
      </c>
      <c r="T622" s="8">
        <f>'номера продуктов'!T632</f>
        <v>0</v>
      </c>
      <c r="U622" s="14">
        <f>'номера продуктов'!U632</f>
        <v>0</v>
      </c>
      <c r="V622" s="8">
        <f>'номера продуктов'!V632</f>
        <v>0</v>
      </c>
      <c r="W622" s="8">
        <f>'номера продуктов'!W632</f>
        <v>0</v>
      </c>
      <c r="X622" s="8">
        <f>'номера продуктов'!X632</f>
        <v>0</v>
      </c>
      <c r="Y622" s="8">
        <f>'номера продуктов'!Y632</f>
        <v>0</v>
      </c>
      <c r="Z622" s="8">
        <f>'номера продуктов'!Z632</f>
        <v>0</v>
      </c>
      <c r="AA622" s="8">
        <f>'номера продуктов'!AA632</f>
        <v>0</v>
      </c>
      <c r="AB622" s="8">
        <f>'номера продуктов'!AB632</f>
        <v>0</v>
      </c>
      <c r="AC622" s="8">
        <f>'номера продуктов'!AC632</f>
        <v>0</v>
      </c>
      <c r="AD622" s="137">
        <f>'номера продуктов'!AD632</f>
        <v>0</v>
      </c>
      <c r="AE622" s="8">
        <f>'номера продуктов'!AE632</f>
        <v>0</v>
      </c>
      <c r="AF622" s="8">
        <f>'номера продуктов'!AF632</f>
        <v>0</v>
      </c>
      <c r="AG622" s="8">
        <f>'номера продуктов'!AG632</f>
        <v>0</v>
      </c>
      <c r="AH622" s="13">
        <f>'номера продуктов'!AH622</f>
        <v>0</v>
      </c>
    </row>
    <row r="623" spans="1:34" s="16" customFormat="1" x14ac:dyDescent="0.2">
      <c r="A623" s="8">
        <f>'номера продуктов'!A633</f>
        <v>0</v>
      </c>
      <c r="B623" s="8">
        <f>'номера продуктов'!B633</f>
        <v>0</v>
      </c>
      <c r="C623" s="14">
        <f>'номера продуктов'!C633</f>
        <v>0</v>
      </c>
      <c r="D623" s="14">
        <f>'номера продуктов'!D633</f>
        <v>0</v>
      </c>
      <c r="E623" s="8">
        <f>'номера продуктов'!E633</f>
        <v>0</v>
      </c>
      <c r="F623" s="56">
        <f>'номера продуктов'!F633</f>
        <v>0</v>
      </c>
      <c r="G623" s="8" t="str">
        <f>'номера продуктов'!G633</f>
        <v/>
      </c>
      <c r="H623" s="8">
        <f>'номера продуктов'!H633</f>
        <v>0</v>
      </c>
      <c r="I623" s="14">
        <f>'номера продуктов'!I633</f>
        <v>0</v>
      </c>
      <c r="J623" s="8">
        <f>'номера продуктов'!J633</f>
        <v>0</v>
      </c>
      <c r="K623" s="14">
        <f>'номера продуктов'!K633</f>
        <v>0</v>
      </c>
      <c r="L623" s="8">
        <f>'номера продуктов'!L633</f>
        <v>0</v>
      </c>
      <c r="M623" s="8">
        <f>'номера продуктов'!M633</f>
        <v>0</v>
      </c>
      <c r="N623" s="8">
        <f>'номера продуктов'!N633</f>
        <v>0</v>
      </c>
      <c r="O623" s="8">
        <f>'номера продуктов'!O633</f>
        <v>0</v>
      </c>
      <c r="P623" s="8">
        <f>'номера продуктов'!P633</f>
        <v>0</v>
      </c>
      <c r="Q623" s="8">
        <f>'номера продуктов'!Q633</f>
        <v>0</v>
      </c>
      <c r="R623" s="11">
        <f>'номера продуктов'!R633</f>
        <v>0</v>
      </c>
      <c r="S623" s="8">
        <f>'номера продуктов'!S633</f>
        <v>0</v>
      </c>
      <c r="T623" s="8">
        <f>'номера продуктов'!T633</f>
        <v>0</v>
      </c>
      <c r="U623" s="14">
        <f>'номера продуктов'!U633</f>
        <v>0</v>
      </c>
      <c r="V623" s="8">
        <f>'номера продуктов'!V633</f>
        <v>0</v>
      </c>
      <c r="W623" s="8">
        <f>'номера продуктов'!W633</f>
        <v>0</v>
      </c>
      <c r="X623" s="8">
        <f>'номера продуктов'!X633</f>
        <v>0</v>
      </c>
      <c r="Y623" s="8">
        <f>'номера продуктов'!Y633</f>
        <v>0</v>
      </c>
      <c r="Z623" s="8">
        <f>'номера продуктов'!Z633</f>
        <v>0</v>
      </c>
      <c r="AA623" s="8">
        <f>'номера продуктов'!AA633</f>
        <v>0</v>
      </c>
      <c r="AB623" s="8">
        <f>'номера продуктов'!AB633</f>
        <v>0</v>
      </c>
      <c r="AC623" s="8">
        <f>'номера продуктов'!AC633</f>
        <v>0</v>
      </c>
      <c r="AD623" s="137">
        <f>'номера продуктов'!AD633</f>
        <v>0</v>
      </c>
      <c r="AE623" s="8">
        <f>'номера продуктов'!AE633</f>
        <v>0</v>
      </c>
      <c r="AF623" s="8">
        <f>'номера продуктов'!AF633</f>
        <v>0</v>
      </c>
      <c r="AG623" s="8">
        <f>'номера продуктов'!AG633</f>
        <v>0</v>
      </c>
      <c r="AH623" s="13">
        <f>'номера продуктов'!AH623</f>
        <v>0</v>
      </c>
    </row>
    <row r="624" spans="1:34" s="16" customFormat="1" x14ac:dyDescent="0.2">
      <c r="A624" s="8">
        <f>'номера продуктов'!A634</f>
        <v>0</v>
      </c>
      <c r="B624" s="8">
        <f>'номера продуктов'!B634</f>
        <v>0</v>
      </c>
      <c r="C624" s="14">
        <f>'номера продуктов'!C634</f>
        <v>0</v>
      </c>
      <c r="D624" s="14">
        <f>'номера продуктов'!D634</f>
        <v>0</v>
      </c>
      <c r="E624" s="8">
        <f>'номера продуктов'!E634</f>
        <v>0</v>
      </c>
      <c r="F624" s="56">
        <f>'номера продуктов'!F634</f>
        <v>0</v>
      </c>
      <c r="G624" s="8" t="str">
        <f>'номера продуктов'!G634</f>
        <v/>
      </c>
      <c r="H624" s="8">
        <f>'номера продуктов'!H634</f>
        <v>0</v>
      </c>
      <c r="I624" s="14">
        <f>'номера продуктов'!I634</f>
        <v>0</v>
      </c>
      <c r="J624" s="8">
        <f>'номера продуктов'!J634</f>
        <v>0</v>
      </c>
      <c r="K624" s="14">
        <f>'номера продуктов'!K634</f>
        <v>0</v>
      </c>
      <c r="L624" s="8">
        <f>'номера продуктов'!L634</f>
        <v>0</v>
      </c>
      <c r="M624" s="8">
        <f>'номера продуктов'!M634</f>
        <v>0</v>
      </c>
      <c r="N624" s="8">
        <f>'номера продуктов'!N634</f>
        <v>0</v>
      </c>
      <c r="O624" s="8">
        <f>'номера продуктов'!O634</f>
        <v>0</v>
      </c>
      <c r="P624" s="8">
        <f>'номера продуктов'!P634</f>
        <v>0</v>
      </c>
      <c r="Q624" s="8">
        <f>'номера продуктов'!Q634</f>
        <v>0</v>
      </c>
      <c r="R624" s="11">
        <f>'номера продуктов'!R634</f>
        <v>0</v>
      </c>
      <c r="S624" s="8">
        <f>'номера продуктов'!S634</f>
        <v>0</v>
      </c>
      <c r="T624" s="8">
        <f>'номера продуктов'!T634</f>
        <v>0</v>
      </c>
      <c r="U624" s="14">
        <f>'номера продуктов'!U634</f>
        <v>0</v>
      </c>
      <c r="V624" s="8">
        <f>'номера продуктов'!V634</f>
        <v>0</v>
      </c>
      <c r="W624" s="8">
        <f>'номера продуктов'!W634</f>
        <v>0</v>
      </c>
      <c r="X624" s="8">
        <f>'номера продуктов'!X634</f>
        <v>0</v>
      </c>
      <c r="Y624" s="8">
        <f>'номера продуктов'!Y634</f>
        <v>0</v>
      </c>
      <c r="Z624" s="8">
        <f>'номера продуктов'!Z634</f>
        <v>0</v>
      </c>
      <c r="AA624" s="8">
        <f>'номера продуктов'!AA634</f>
        <v>0</v>
      </c>
      <c r="AB624" s="8">
        <f>'номера продуктов'!AB634</f>
        <v>0</v>
      </c>
      <c r="AC624" s="8">
        <f>'номера продуктов'!AC634</f>
        <v>0</v>
      </c>
      <c r="AD624" s="137">
        <f>'номера продуктов'!AD634</f>
        <v>0</v>
      </c>
      <c r="AE624" s="8">
        <f>'номера продуктов'!AE634</f>
        <v>0</v>
      </c>
      <c r="AF624" s="8">
        <f>'номера продуктов'!AF634</f>
        <v>0</v>
      </c>
      <c r="AG624" s="8">
        <f>'номера продуктов'!AG634</f>
        <v>0</v>
      </c>
      <c r="AH624" s="13">
        <f>'номера продуктов'!AH624</f>
        <v>0</v>
      </c>
    </row>
    <row r="625" spans="1:34" s="16" customFormat="1" x14ac:dyDescent="0.2">
      <c r="A625" s="8">
        <f>'номера продуктов'!A635</f>
        <v>0</v>
      </c>
      <c r="B625" s="8">
        <f>'номера продуктов'!B635</f>
        <v>0</v>
      </c>
      <c r="C625" s="14">
        <f>'номера продуктов'!C635</f>
        <v>0</v>
      </c>
      <c r="D625" s="14">
        <f>'номера продуктов'!D635</f>
        <v>0</v>
      </c>
      <c r="E625" s="8">
        <f>'номера продуктов'!E635</f>
        <v>0</v>
      </c>
      <c r="F625" s="56">
        <f>'номера продуктов'!F635</f>
        <v>0</v>
      </c>
      <c r="G625" s="8" t="str">
        <f>'номера продуктов'!G635</f>
        <v/>
      </c>
      <c r="H625" s="8">
        <f>'номера продуктов'!H635</f>
        <v>0</v>
      </c>
      <c r="I625" s="14">
        <f>'номера продуктов'!I635</f>
        <v>0</v>
      </c>
      <c r="J625" s="8">
        <f>'номера продуктов'!J635</f>
        <v>0</v>
      </c>
      <c r="K625" s="14">
        <f>'номера продуктов'!K635</f>
        <v>0</v>
      </c>
      <c r="L625" s="8">
        <f>'номера продуктов'!L635</f>
        <v>0</v>
      </c>
      <c r="M625" s="8">
        <f>'номера продуктов'!M635</f>
        <v>0</v>
      </c>
      <c r="N625" s="8">
        <f>'номера продуктов'!N635</f>
        <v>0</v>
      </c>
      <c r="O625" s="8">
        <f>'номера продуктов'!O635</f>
        <v>0</v>
      </c>
      <c r="P625" s="8">
        <f>'номера продуктов'!P635</f>
        <v>0</v>
      </c>
      <c r="Q625" s="8">
        <f>'номера продуктов'!Q635</f>
        <v>0</v>
      </c>
      <c r="R625" s="11">
        <f>'номера продуктов'!R635</f>
        <v>0</v>
      </c>
      <c r="S625" s="8">
        <f>'номера продуктов'!S635</f>
        <v>0</v>
      </c>
      <c r="T625" s="8">
        <f>'номера продуктов'!T635</f>
        <v>0</v>
      </c>
      <c r="U625" s="14">
        <f>'номера продуктов'!U635</f>
        <v>0</v>
      </c>
      <c r="V625" s="8">
        <f>'номера продуктов'!V635</f>
        <v>0</v>
      </c>
      <c r="W625" s="8">
        <f>'номера продуктов'!W635</f>
        <v>0</v>
      </c>
      <c r="X625" s="8">
        <f>'номера продуктов'!X635</f>
        <v>0</v>
      </c>
      <c r="Y625" s="8">
        <f>'номера продуктов'!Y635</f>
        <v>0</v>
      </c>
      <c r="Z625" s="8">
        <f>'номера продуктов'!Z635</f>
        <v>0</v>
      </c>
      <c r="AA625" s="8">
        <f>'номера продуктов'!AA635</f>
        <v>0</v>
      </c>
      <c r="AB625" s="8">
        <f>'номера продуктов'!AB635</f>
        <v>0</v>
      </c>
      <c r="AC625" s="8">
        <f>'номера продуктов'!AC635</f>
        <v>0</v>
      </c>
      <c r="AD625" s="137">
        <f>'номера продуктов'!AD635</f>
        <v>0</v>
      </c>
      <c r="AE625" s="8">
        <f>'номера продуктов'!AE635</f>
        <v>0</v>
      </c>
      <c r="AF625" s="8">
        <f>'номера продуктов'!AF635</f>
        <v>0</v>
      </c>
      <c r="AG625" s="8">
        <f>'номера продуктов'!AG635</f>
        <v>0</v>
      </c>
      <c r="AH625" s="13">
        <f>'номера продуктов'!AH625</f>
        <v>0</v>
      </c>
    </row>
    <row r="626" spans="1:34" s="16" customFormat="1" x14ac:dyDescent="0.2">
      <c r="A626" s="8">
        <f>'номера продуктов'!A636</f>
        <v>0</v>
      </c>
      <c r="B626" s="8">
        <f>'номера продуктов'!B636</f>
        <v>0</v>
      </c>
      <c r="C626" s="14">
        <f>'номера продуктов'!C636</f>
        <v>0</v>
      </c>
      <c r="D626" s="14">
        <f>'номера продуктов'!D636</f>
        <v>0</v>
      </c>
      <c r="E626" s="8">
        <f>'номера продуктов'!E636</f>
        <v>0</v>
      </c>
      <c r="F626" s="56">
        <f>'номера продуктов'!F636</f>
        <v>0</v>
      </c>
      <c r="G626" s="8" t="str">
        <f>'номера продуктов'!G636</f>
        <v/>
      </c>
      <c r="H626" s="8">
        <f>'номера продуктов'!H636</f>
        <v>0</v>
      </c>
      <c r="I626" s="14">
        <f>'номера продуктов'!I636</f>
        <v>0</v>
      </c>
      <c r="J626" s="8">
        <f>'номера продуктов'!J636</f>
        <v>0</v>
      </c>
      <c r="K626" s="14">
        <f>'номера продуктов'!K636</f>
        <v>0</v>
      </c>
      <c r="L626" s="8">
        <f>'номера продуктов'!L636</f>
        <v>0</v>
      </c>
      <c r="M626" s="8">
        <f>'номера продуктов'!M636</f>
        <v>0</v>
      </c>
      <c r="N626" s="8">
        <f>'номера продуктов'!N636</f>
        <v>0</v>
      </c>
      <c r="O626" s="8">
        <f>'номера продуктов'!O636</f>
        <v>0</v>
      </c>
      <c r="P626" s="8">
        <f>'номера продуктов'!P636</f>
        <v>0</v>
      </c>
      <c r="Q626" s="8">
        <f>'номера продуктов'!Q636</f>
        <v>0</v>
      </c>
      <c r="R626" s="11">
        <f>'номера продуктов'!R636</f>
        <v>0</v>
      </c>
      <c r="S626" s="8">
        <f>'номера продуктов'!S636</f>
        <v>0</v>
      </c>
      <c r="T626" s="8">
        <f>'номера продуктов'!T636</f>
        <v>0</v>
      </c>
      <c r="U626" s="14">
        <f>'номера продуктов'!U636</f>
        <v>0</v>
      </c>
      <c r="V626" s="8">
        <f>'номера продуктов'!V636</f>
        <v>0</v>
      </c>
      <c r="W626" s="8">
        <f>'номера продуктов'!W636</f>
        <v>0</v>
      </c>
      <c r="X626" s="8">
        <f>'номера продуктов'!X636</f>
        <v>0</v>
      </c>
      <c r="Y626" s="8">
        <f>'номера продуктов'!Y636</f>
        <v>0</v>
      </c>
      <c r="Z626" s="8">
        <f>'номера продуктов'!Z636</f>
        <v>0</v>
      </c>
      <c r="AA626" s="8">
        <f>'номера продуктов'!AA636</f>
        <v>0</v>
      </c>
      <c r="AB626" s="8">
        <f>'номера продуктов'!AB636</f>
        <v>0</v>
      </c>
      <c r="AC626" s="8">
        <f>'номера продуктов'!AC636</f>
        <v>0</v>
      </c>
      <c r="AD626" s="137">
        <f>'номера продуктов'!AD636</f>
        <v>0</v>
      </c>
      <c r="AE626" s="8">
        <f>'номера продуктов'!AE636</f>
        <v>0</v>
      </c>
      <c r="AF626" s="8">
        <f>'номера продуктов'!AF636</f>
        <v>0</v>
      </c>
      <c r="AG626" s="8">
        <f>'номера продуктов'!AG636</f>
        <v>0</v>
      </c>
      <c r="AH626" s="13">
        <f>'номера продуктов'!AH626</f>
        <v>0</v>
      </c>
    </row>
    <row r="627" spans="1:34" s="16" customFormat="1" x14ac:dyDescent="0.2">
      <c r="A627" s="8">
        <f>'номера продуктов'!A637</f>
        <v>0</v>
      </c>
      <c r="B627" s="8">
        <f>'номера продуктов'!B637</f>
        <v>0</v>
      </c>
      <c r="C627" s="14">
        <f>'номера продуктов'!C637</f>
        <v>0</v>
      </c>
      <c r="D627" s="14">
        <f>'номера продуктов'!D637</f>
        <v>0</v>
      </c>
      <c r="E627" s="8">
        <f>'номера продуктов'!E637</f>
        <v>0</v>
      </c>
      <c r="F627" s="56">
        <f>'номера продуктов'!F637</f>
        <v>0</v>
      </c>
      <c r="G627" s="8" t="str">
        <f>'номера продуктов'!G637</f>
        <v/>
      </c>
      <c r="H627" s="8">
        <f>'номера продуктов'!H637</f>
        <v>0</v>
      </c>
      <c r="I627" s="14">
        <f>'номера продуктов'!I637</f>
        <v>0</v>
      </c>
      <c r="J627" s="8">
        <f>'номера продуктов'!J637</f>
        <v>0</v>
      </c>
      <c r="K627" s="14">
        <f>'номера продуктов'!K637</f>
        <v>0</v>
      </c>
      <c r="L627" s="8">
        <f>'номера продуктов'!L637</f>
        <v>0</v>
      </c>
      <c r="M627" s="8">
        <f>'номера продуктов'!M637</f>
        <v>0</v>
      </c>
      <c r="N627" s="8">
        <f>'номера продуктов'!N637</f>
        <v>0</v>
      </c>
      <c r="O627" s="8">
        <f>'номера продуктов'!O637</f>
        <v>0</v>
      </c>
      <c r="P627" s="8">
        <f>'номера продуктов'!P637</f>
        <v>0</v>
      </c>
      <c r="Q627" s="8">
        <f>'номера продуктов'!Q637</f>
        <v>0</v>
      </c>
      <c r="R627" s="11">
        <f>'номера продуктов'!R637</f>
        <v>0</v>
      </c>
      <c r="S627" s="8">
        <f>'номера продуктов'!S637</f>
        <v>0</v>
      </c>
      <c r="T627" s="8">
        <f>'номера продуктов'!T637</f>
        <v>0</v>
      </c>
      <c r="U627" s="14">
        <f>'номера продуктов'!U637</f>
        <v>0</v>
      </c>
      <c r="V627" s="8">
        <f>'номера продуктов'!V637</f>
        <v>0</v>
      </c>
      <c r="W627" s="8">
        <f>'номера продуктов'!W637</f>
        <v>0</v>
      </c>
      <c r="X627" s="8">
        <f>'номера продуктов'!X637</f>
        <v>0</v>
      </c>
      <c r="Y627" s="8">
        <f>'номера продуктов'!Y637</f>
        <v>0</v>
      </c>
      <c r="Z627" s="8">
        <f>'номера продуктов'!Z637</f>
        <v>0</v>
      </c>
      <c r="AA627" s="8">
        <f>'номера продуктов'!AA637</f>
        <v>0</v>
      </c>
      <c r="AB627" s="8">
        <f>'номера продуктов'!AB637</f>
        <v>0</v>
      </c>
      <c r="AC627" s="8">
        <f>'номера продуктов'!AC637</f>
        <v>0</v>
      </c>
      <c r="AD627" s="137">
        <f>'номера продуктов'!AD637</f>
        <v>0</v>
      </c>
      <c r="AE627" s="8">
        <f>'номера продуктов'!AE637</f>
        <v>0</v>
      </c>
      <c r="AF627" s="8">
        <f>'номера продуктов'!AF637</f>
        <v>0</v>
      </c>
      <c r="AG627" s="8">
        <f>'номера продуктов'!AG637</f>
        <v>0</v>
      </c>
      <c r="AH627" s="13">
        <f>'номера продуктов'!AH627</f>
        <v>0</v>
      </c>
    </row>
    <row r="628" spans="1:34" s="16" customFormat="1" x14ac:dyDescent="0.2">
      <c r="A628" s="8">
        <f>'номера продуктов'!A638</f>
        <v>0</v>
      </c>
      <c r="B628" s="8">
        <f>'номера продуктов'!B638</f>
        <v>0</v>
      </c>
      <c r="C628" s="14">
        <f>'номера продуктов'!C638</f>
        <v>0</v>
      </c>
      <c r="D628" s="14">
        <f>'номера продуктов'!D638</f>
        <v>0</v>
      </c>
      <c r="E628" s="8">
        <f>'номера продуктов'!E638</f>
        <v>0</v>
      </c>
      <c r="F628" s="56">
        <f>'номера продуктов'!F638</f>
        <v>0</v>
      </c>
      <c r="G628" s="8" t="str">
        <f>'номера продуктов'!G638</f>
        <v/>
      </c>
      <c r="H628" s="8">
        <f>'номера продуктов'!H638</f>
        <v>0</v>
      </c>
      <c r="I628" s="14">
        <f>'номера продуктов'!I638</f>
        <v>0</v>
      </c>
      <c r="J628" s="8">
        <f>'номера продуктов'!J638</f>
        <v>0</v>
      </c>
      <c r="K628" s="14">
        <f>'номера продуктов'!K638</f>
        <v>0</v>
      </c>
      <c r="L628" s="8">
        <f>'номера продуктов'!L638</f>
        <v>0</v>
      </c>
      <c r="M628" s="8">
        <f>'номера продуктов'!M638</f>
        <v>0</v>
      </c>
      <c r="N628" s="8">
        <f>'номера продуктов'!N638</f>
        <v>0</v>
      </c>
      <c r="O628" s="8">
        <f>'номера продуктов'!O638</f>
        <v>0</v>
      </c>
      <c r="P628" s="8">
        <f>'номера продуктов'!P638</f>
        <v>0</v>
      </c>
      <c r="Q628" s="8">
        <f>'номера продуктов'!Q638</f>
        <v>0</v>
      </c>
      <c r="R628" s="11">
        <f>'номера продуктов'!R638</f>
        <v>0</v>
      </c>
      <c r="S628" s="8">
        <f>'номера продуктов'!S638</f>
        <v>0</v>
      </c>
      <c r="T628" s="8">
        <f>'номера продуктов'!T638</f>
        <v>0</v>
      </c>
      <c r="U628" s="14">
        <f>'номера продуктов'!U638</f>
        <v>0</v>
      </c>
      <c r="V628" s="8">
        <f>'номера продуктов'!V638</f>
        <v>0</v>
      </c>
      <c r="W628" s="8">
        <f>'номера продуктов'!W638</f>
        <v>0</v>
      </c>
      <c r="X628" s="8">
        <f>'номера продуктов'!X638</f>
        <v>0</v>
      </c>
      <c r="Y628" s="8">
        <f>'номера продуктов'!Y638</f>
        <v>0</v>
      </c>
      <c r="Z628" s="8">
        <f>'номера продуктов'!Z638</f>
        <v>0</v>
      </c>
      <c r="AA628" s="8">
        <f>'номера продуктов'!AA638</f>
        <v>0</v>
      </c>
      <c r="AB628" s="8">
        <f>'номера продуктов'!AB638</f>
        <v>0</v>
      </c>
      <c r="AC628" s="8">
        <f>'номера продуктов'!AC638</f>
        <v>0</v>
      </c>
      <c r="AD628" s="137">
        <f>'номера продуктов'!AD638</f>
        <v>0</v>
      </c>
      <c r="AE628" s="8">
        <f>'номера продуктов'!AE638</f>
        <v>0</v>
      </c>
      <c r="AF628" s="8">
        <f>'номера продуктов'!AF638</f>
        <v>0</v>
      </c>
      <c r="AG628" s="8">
        <f>'номера продуктов'!AG638</f>
        <v>0</v>
      </c>
      <c r="AH628" s="13">
        <f>'номера продуктов'!AH628</f>
        <v>0</v>
      </c>
    </row>
    <row r="629" spans="1:34" s="16" customFormat="1" x14ac:dyDescent="0.2">
      <c r="A629" s="8">
        <f>'номера продуктов'!A639</f>
        <v>0</v>
      </c>
      <c r="B629" s="8">
        <f>'номера продуктов'!B639</f>
        <v>0</v>
      </c>
      <c r="C629" s="14">
        <f>'номера продуктов'!C639</f>
        <v>0</v>
      </c>
      <c r="D629" s="14">
        <f>'номера продуктов'!D639</f>
        <v>0</v>
      </c>
      <c r="E629" s="8">
        <f>'номера продуктов'!E639</f>
        <v>0</v>
      </c>
      <c r="F629" s="56">
        <f>'номера продуктов'!F639</f>
        <v>0</v>
      </c>
      <c r="G629" s="8" t="str">
        <f>'номера продуктов'!G639</f>
        <v/>
      </c>
      <c r="H629" s="8">
        <f>'номера продуктов'!H639</f>
        <v>0</v>
      </c>
      <c r="I629" s="14">
        <f>'номера продуктов'!I639</f>
        <v>0</v>
      </c>
      <c r="J629" s="8">
        <f>'номера продуктов'!J639</f>
        <v>0</v>
      </c>
      <c r="K629" s="14">
        <f>'номера продуктов'!K639</f>
        <v>0</v>
      </c>
      <c r="L629" s="8">
        <f>'номера продуктов'!L639</f>
        <v>0</v>
      </c>
      <c r="M629" s="8">
        <f>'номера продуктов'!M639</f>
        <v>0</v>
      </c>
      <c r="N629" s="8">
        <f>'номера продуктов'!N639</f>
        <v>0</v>
      </c>
      <c r="O629" s="8">
        <f>'номера продуктов'!O639</f>
        <v>0</v>
      </c>
      <c r="P629" s="8">
        <f>'номера продуктов'!P639</f>
        <v>0</v>
      </c>
      <c r="Q629" s="8">
        <f>'номера продуктов'!Q639</f>
        <v>0</v>
      </c>
      <c r="R629" s="11">
        <f>'номера продуктов'!R639</f>
        <v>0</v>
      </c>
      <c r="S629" s="8">
        <f>'номера продуктов'!S639</f>
        <v>0</v>
      </c>
      <c r="T629" s="8">
        <f>'номера продуктов'!T639</f>
        <v>0</v>
      </c>
      <c r="U629" s="14">
        <f>'номера продуктов'!U639</f>
        <v>0</v>
      </c>
      <c r="V629" s="8">
        <f>'номера продуктов'!V639</f>
        <v>0</v>
      </c>
      <c r="W629" s="8">
        <f>'номера продуктов'!W639</f>
        <v>0</v>
      </c>
      <c r="X629" s="8">
        <f>'номера продуктов'!X639</f>
        <v>0</v>
      </c>
      <c r="Y629" s="8">
        <f>'номера продуктов'!Y639</f>
        <v>0</v>
      </c>
      <c r="Z629" s="8">
        <f>'номера продуктов'!Z639</f>
        <v>0</v>
      </c>
      <c r="AA629" s="8">
        <f>'номера продуктов'!AA639</f>
        <v>0</v>
      </c>
      <c r="AB629" s="8">
        <f>'номера продуктов'!AB639</f>
        <v>0</v>
      </c>
      <c r="AC629" s="8">
        <f>'номера продуктов'!AC639</f>
        <v>0</v>
      </c>
      <c r="AD629" s="137">
        <f>'номера продуктов'!AD639</f>
        <v>0</v>
      </c>
      <c r="AE629" s="8">
        <f>'номера продуктов'!AE639</f>
        <v>0</v>
      </c>
      <c r="AF629" s="8">
        <f>'номера продуктов'!AF639</f>
        <v>0</v>
      </c>
      <c r="AG629" s="8">
        <f>'номера продуктов'!AG639</f>
        <v>0</v>
      </c>
      <c r="AH629" s="13">
        <f>'номера продуктов'!AH629</f>
        <v>0</v>
      </c>
    </row>
    <row r="630" spans="1:34" s="16" customFormat="1" x14ac:dyDescent="0.2">
      <c r="A630" s="8">
        <f>'номера продуктов'!A640</f>
        <v>0</v>
      </c>
      <c r="B630" s="8">
        <f>'номера продуктов'!B640</f>
        <v>0</v>
      </c>
      <c r="C630" s="14">
        <f>'номера продуктов'!C640</f>
        <v>0</v>
      </c>
      <c r="D630" s="14">
        <f>'номера продуктов'!D640</f>
        <v>0</v>
      </c>
      <c r="E630" s="8">
        <f>'номера продуктов'!E640</f>
        <v>0</v>
      </c>
      <c r="F630" s="56">
        <f>'номера продуктов'!F640</f>
        <v>0</v>
      </c>
      <c r="G630" s="8" t="str">
        <f>'номера продуктов'!G640</f>
        <v/>
      </c>
      <c r="H630" s="8">
        <f>'номера продуктов'!H640</f>
        <v>0</v>
      </c>
      <c r="I630" s="14">
        <f>'номера продуктов'!I640</f>
        <v>0</v>
      </c>
      <c r="J630" s="8">
        <f>'номера продуктов'!J640</f>
        <v>0</v>
      </c>
      <c r="K630" s="14">
        <f>'номера продуктов'!K640</f>
        <v>0</v>
      </c>
      <c r="L630" s="8">
        <f>'номера продуктов'!L640</f>
        <v>0</v>
      </c>
      <c r="M630" s="8">
        <f>'номера продуктов'!M640</f>
        <v>0</v>
      </c>
      <c r="N630" s="8">
        <f>'номера продуктов'!N640</f>
        <v>0</v>
      </c>
      <c r="O630" s="8">
        <f>'номера продуктов'!O640</f>
        <v>0</v>
      </c>
      <c r="P630" s="8">
        <f>'номера продуктов'!P640</f>
        <v>0</v>
      </c>
      <c r="Q630" s="8">
        <f>'номера продуктов'!Q640</f>
        <v>0</v>
      </c>
      <c r="R630" s="11">
        <f>'номера продуктов'!R640</f>
        <v>0</v>
      </c>
      <c r="S630" s="8">
        <f>'номера продуктов'!S640</f>
        <v>0</v>
      </c>
      <c r="T630" s="8">
        <f>'номера продуктов'!T640</f>
        <v>0</v>
      </c>
      <c r="U630" s="14">
        <f>'номера продуктов'!U640</f>
        <v>0</v>
      </c>
      <c r="V630" s="8">
        <f>'номера продуктов'!V640</f>
        <v>0</v>
      </c>
      <c r="W630" s="8">
        <f>'номера продуктов'!W640</f>
        <v>0</v>
      </c>
      <c r="X630" s="8">
        <f>'номера продуктов'!X640</f>
        <v>0</v>
      </c>
      <c r="Y630" s="8">
        <f>'номера продуктов'!Y640</f>
        <v>0</v>
      </c>
      <c r="Z630" s="8">
        <f>'номера продуктов'!Z640</f>
        <v>0</v>
      </c>
      <c r="AA630" s="8">
        <f>'номера продуктов'!AA640</f>
        <v>0</v>
      </c>
      <c r="AB630" s="8">
        <f>'номера продуктов'!AB640</f>
        <v>0</v>
      </c>
      <c r="AC630" s="8">
        <f>'номера продуктов'!AC640</f>
        <v>0</v>
      </c>
      <c r="AD630" s="137">
        <f>'номера продуктов'!AD640</f>
        <v>0</v>
      </c>
      <c r="AE630" s="8">
        <f>'номера продуктов'!AE640</f>
        <v>0</v>
      </c>
      <c r="AF630" s="8">
        <f>'номера продуктов'!AF640</f>
        <v>0</v>
      </c>
      <c r="AG630" s="8">
        <f>'номера продуктов'!AG640</f>
        <v>0</v>
      </c>
      <c r="AH630" s="13">
        <f>'номера продуктов'!AH630</f>
        <v>0</v>
      </c>
    </row>
    <row r="631" spans="1:34" s="16" customFormat="1" x14ac:dyDescent="0.2">
      <c r="A631" s="8">
        <f>'номера продуктов'!A641</f>
        <v>0</v>
      </c>
      <c r="B631" s="8">
        <f>'номера продуктов'!B641</f>
        <v>0</v>
      </c>
      <c r="C631" s="14">
        <f>'номера продуктов'!C641</f>
        <v>0</v>
      </c>
      <c r="D631" s="14">
        <f>'номера продуктов'!D641</f>
        <v>0</v>
      </c>
      <c r="E631" s="8">
        <f>'номера продуктов'!E641</f>
        <v>0</v>
      </c>
      <c r="F631" s="56">
        <f>'номера продуктов'!F641</f>
        <v>0</v>
      </c>
      <c r="G631" s="8" t="str">
        <f>'номера продуктов'!G641</f>
        <v/>
      </c>
      <c r="H631" s="8">
        <f>'номера продуктов'!H641</f>
        <v>0</v>
      </c>
      <c r="I631" s="14">
        <f>'номера продуктов'!I641</f>
        <v>0</v>
      </c>
      <c r="J631" s="8">
        <f>'номера продуктов'!J641</f>
        <v>0</v>
      </c>
      <c r="K631" s="14">
        <f>'номера продуктов'!K641</f>
        <v>0</v>
      </c>
      <c r="L631" s="8">
        <f>'номера продуктов'!L641</f>
        <v>0</v>
      </c>
      <c r="M631" s="8">
        <f>'номера продуктов'!M641</f>
        <v>0</v>
      </c>
      <c r="N631" s="8">
        <f>'номера продуктов'!N641</f>
        <v>0</v>
      </c>
      <c r="O631" s="8">
        <f>'номера продуктов'!O641</f>
        <v>0</v>
      </c>
      <c r="P631" s="8">
        <f>'номера продуктов'!P641</f>
        <v>0</v>
      </c>
      <c r="Q631" s="8">
        <f>'номера продуктов'!Q641</f>
        <v>0</v>
      </c>
      <c r="R631" s="11">
        <f>'номера продуктов'!R641</f>
        <v>0</v>
      </c>
      <c r="S631" s="8">
        <f>'номера продуктов'!S641</f>
        <v>0</v>
      </c>
      <c r="T631" s="8">
        <f>'номера продуктов'!T641</f>
        <v>0</v>
      </c>
      <c r="U631" s="14">
        <f>'номера продуктов'!U641</f>
        <v>0</v>
      </c>
      <c r="V631" s="8">
        <f>'номера продуктов'!V641</f>
        <v>0</v>
      </c>
      <c r="W631" s="8">
        <f>'номера продуктов'!W641</f>
        <v>0</v>
      </c>
      <c r="X631" s="8">
        <f>'номера продуктов'!X641</f>
        <v>0</v>
      </c>
      <c r="Y631" s="8">
        <f>'номера продуктов'!Y641</f>
        <v>0</v>
      </c>
      <c r="Z631" s="8">
        <f>'номера продуктов'!Z641</f>
        <v>0</v>
      </c>
      <c r="AA631" s="8">
        <f>'номера продуктов'!AA641</f>
        <v>0</v>
      </c>
      <c r="AB631" s="8">
        <f>'номера продуктов'!AB641</f>
        <v>0</v>
      </c>
      <c r="AC631" s="8">
        <f>'номера продуктов'!AC641</f>
        <v>0</v>
      </c>
      <c r="AD631" s="137">
        <f>'номера продуктов'!AD641</f>
        <v>0</v>
      </c>
      <c r="AE631" s="8">
        <f>'номера продуктов'!AE641</f>
        <v>0</v>
      </c>
      <c r="AF631" s="8">
        <f>'номера продуктов'!AF641</f>
        <v>0</v>
      </c>
      <c r="AG631" s="8">
        <f>'номера продуктов'!AG641</f>
        <v>0</v>
      </c>
      <c r="AH631" s="13">
        <f>'номера продуктов'!AH631</f>
        <v>0</v>
      </c>
    </row>
    <row r="632" spans="1:34" s="16" customFormat="1" x14ac:dyDescent="0.2">
      <c r="A632" s="8">
        <f>'номера продуктов'!A642</f>
        <v>0</v>
      </c>
      <c r="B632" s="8">
        <f>'номера продуктов'!B642</f>
        <v>0</v>
      </c>
      <c r="C632" s="14">
        <f>'номера продуктов'!C642</f>
        <v>0</v>
      </c>
      <c r="D632" s="14">
        <f>'номера продуктов'!D642</f>
        <v>0</v>
      </c>
      <c r="E632" s="8">
        <f>'номера продуктов'!E642</f>
        <v>0</v>
      </c>
      <c r="F632" s="56">
        <f>'номера продуктов'!F642</f>
        <v>0</v>
      </c>
      <c r="G632" s="8" t="str">
        <f>'номера продуктов'!G642</f>
        <v/>
      </c>
      <c r="H632" s="8">
        <f>'номера продуктов'!H642</f>
        <v>0</v>
      </c>
      <c r="I632" s="14">
        <f>'номера продуктов'!I642</f>
        <v>0</v>
      </c>
      <c r="J632" s="8">
        <f>'номера продуктов'!J642</f>
        <v>0</v>
      </c>
      <c r="K632" s="14">
        <f>'номера продуктов'!K642</f>
        <v>0</v>
      </c>
      <c r="L632" s="8">
        <f>'номера продуктов'!L642</f>
        <v>0</v>
      </c>
      <c r="M632" s="8">
        <f>'номера продуктов'!M642</f>
        <v>0</v>
      </c>
      <c r="N632" s="8">
        <f>'номера продуктов'!N642</f>
        <v>0</v>
      </c>
      <c r="O632" s="8">
        <f>'номера продуктов'!O642</f>
        <v>0</v>
      </c>
      <c r="P632" s="8">
        <f>'номера продуктов'!P642</f>
        <v>0</v>
      </c>
      <c r="Q632" s="8">
        <f>'номера продуктов'!Q642</f>
        <v>0</v>
      </c>
      <c r="R632" s="11">
        <f>'номера продуктов'!R642</f>
        <v>0</v>
      </c>
      <c r="S632" s="8">
        <f>'номера продуктов'!S642</f>
        <v>0</v>
      </c>
      <c r="T632" s="8">
        <f>'номера продуктов'!T642</f>
        <v>0</v>
      </c>
      <c r="U632" s="14">
        <f>'номера продуктов'!U642</f>
        <v>0</v>
      </c>
      <c r="V632" s="8">
        <f>'номера продуктов'!V642</f>
        <v>0</v>
      </c>
      <c r="W632" s="8">
        <f>'номера продуктов'!W642</f>
        <v>0</v>
      </c>
      <c r="X632" s="8">
        <f>'номера продуктов'!X642</f>
        <v>0</v>
      </c>
      <c r="Y632" s="8">
        <f>'номера продуктов'!Y642</f>
        <v>0</v>
      </c>
      <c r="Z632" s="8">
        <f>'номера продуктов'!Z642</f>
        <v>0</v>
      </c>
      <c r="AA632" s="8">
        <f>'номера продуктов'!AA642</f>
        <v>0</v>
      </c>
      <c r="AB632" s="8">
        <f>'номера продуктов'!AB642</f>
        <v>0</v>
      </c>
      <c r="AC632" s="8">
        <f>'номера продуктов'!AC642</f>
        <v>0</v>
      </c>
      <c r="AD632" s="137">
        <f>'номера продуктов'!AD642</f>
        <v>0</v>
      </c>
      <c r="AE632" s="8">
        <f>'номера продуктов'!AE642</f>
        <v>0</v>
      </c>
      <c r="AF632" s="8">
        <f>'номера продуктов'!AF642</f>
        <v>0</v>
      </c>
      <c r="AG632" s="8">
        <f>'номера продуктов'!AG642</f>
        <v>0</v>
      </c>
      <c r="AH632" s="13">
        <f>'номера продуктов'!AH632</f>
        <v>0</v>
      </c>
    </row>
    <row r="633" spans="1:34" s="16" customFormat="1" x14ac:dyDescent="0.2">
      <c r="A633" s="8">
        <f>'номера продуктов'!A643</f>
        <v>0</v>
      </c>
      <c r="B633" s="8">
        <f>'номера продуктов'!B643</f>
        <v>0</v>
      </c>
      <c r="C633" s="14">
        <f>'номера продуктов'!C643</f>
        <v>0</v>
      </c>
      <c r="D633" s="14">
        <f>'номера продуктов'!D643</f>
        <v>0</v>
      </c>
      <c r="E633" s="8">
        <f>'номера продуктов'!E643</f>
        <v>0</v>
      </c>
      <c r="F633" s="56">
        <f>'номера продуктов'!F643</f>
        <v>0</v>
      </c>
      <c r="G633" s="8" t="str">
        <f>'номера продуктов'!G643</f>
        <v/>
      </c>
      <c r="H633" s="8">
        <f>'номера продуктов'!H643</f>
        <v>0</v>
      </c>
      <c r="I633" s="14">
        <f>'номера продуктов'!I643</f>
        <v>0</v>
      </c>
      <c r="J633" s="8">
        <f>'номера продуктов'!J643</f>
        <v>0</v>
      </c>
      <c r="K633" s="14">
        <f>'номера продуктов'!K643</f>
        <v>0</v>
      </c>
      <c r="L633" s="8">
        <f>'номера продуктов'!L643</f>
        <v>0</v>
      </c>
      <c r="M633" s="8">
        <f>'номера продуктов'!M643</f>
        <v>0</v>
      </c>
      <c r="N633" s="8">
        <f>'номера продуктов'!N643</f>
        <v>0</v>
      </c>
      <c r="O633" s="8">
        <f>'номера продуктов'!O643</f>
        <v>0</v>
      </c>
      <c r="P633" s="8">
        <f>'номера продуктов'!P643</f>
        <v>0</v>
      </c>
      <c r="Q633" s="8">
        <f>'номера продуктов'!Q643</f>
        <v>0</v>
      </c>
      <c r="R633" s="11">
        <f>'номера продуктов'!R643</f>
        <v>0</v>
      </c>
      <c r="S633" s="8">
        <f>'номера продуктов'!S643</f>
        <v>0</v>
      </c>
      <c r="T633" s="8">
        <f>'номера продуктов'!T643</f>
        <v>0</v>
      </c>
      <c r="U633" s="14">
        <f>'номера продуктов'!U643</f>
        <v>0</v>
      </c>
      <c r="V633" s="8">
        <f>'номера продуктов'!V643</f>
        <v>0</v>
      </c>
      <c r="W633" s="8">
        <f>'номера продуктов'!W643</f>
        <v>0</v>
      </c>
      <c r="X633" s="8">
        <f>'номера продуктов'!X643</f>
        <v>0</v>
      </c>
      <c r="Y633" s="8">
        <f>'номера продуктов'!Y643</f>
        <v>0</v>
      </c>
      <c r="Z633" s="8">
        <f>'номера продуктов'!Z643</f>
        <v>0</v>
      </c>
      <c r="AA633" s="8">
        <f>'номера продуктов'!AA643</f>
        <v>0</v>
      </c>
      <c r="AB633" s="8">
        <f>'номера продуктов'!AB643</f>
        <v>0</v>
      </c>
      <c r="AC633" s="8">
        <f>'номера продуктов'!AC643</f>
        <v>0</v>
      </c>
      <c r="AD633" s="137">
        <f>'номера продуктов'!AD643</f>
        <v>0</v>
      </c>
      <c r="AE633" s="8">
        <f>'номера продуктов'!AE643</f>
        <v>0</v>
      </c>
      <c r="AF633" s="8">
        <f>'номера продуктов'!AF643</f>
        <v>0</v>
      </c>
      <c r="AG633" s="8">
        <f>'номера продуктов'!AG643</f>
        <v>0</v>
      </c>
      <c r="AH633" s="13">
        <f>'номера продуктов'!AH633</f>
        <v>0</v>
      </c>
    </row>
    <row r="634" spans="1:34" s="16" customFormat="1" x14ac:dyDescent="0.2">
      <c r="A634" s="8">
        <f>'номера продуктов'!A644</f>
        <v>0</v>
      </c>
      <c r="B634" s="8">
        <f>'номера продуктов'!B644</f>
        <v>0</v>
      </c>
      <c r="C634" s="14">
        <f>'номера продуктов'!C644</f>
        <v>0</v>
      </c>
      <c r="D634" s="14">
        <f>'номера продуктов'!D644</f>
        <v>0</v>
      </c>
      <c r="E634" s="8">
        <f>'номера продуктов'!E644</f>
        <v>0</v>
      </c>
      <c r="F634" s="56">
        <f>'номера продуктов'!F644</f>
        <v>0</v>
      </c>
      <c r="G634" s="8" t="str">
        <f>'номера продуктов'!G644</f>
        <v/>
      </c>
      <c r="H634" s="8">
        <f>'номера продуктов'!H644</f>
        <v>0</v>
      </c>
      <c r="I634" s="14">
        <f>'номера продуктов'!I644</f>
        <v>0</v>
      </c>
      <c r="J634" s="8">
        <f>'номера продуктов'!J644</f>
        <v>0</v>
      </c>
      <c r="K634" s="14">
        <f>'номера продуктов'!K644</f>
        <v>0</v>
      </c>
      <c r="L634" s="8">
        <f>'номера продуктов'!L644</f>
        <v>0</v>
      </c>
      <c r="M634" s="8">
        <f>'номера продуктов'!M644</f>
        <v>0</v>
      </c>
      <c r="N634" s="8">
        <f>'номера продуктов'!N644</f>
        <v>0</v>
      </c>
      <c r="O634" s="8">
        <f>'номера продуктов'!O644</f>
        <v>0</v>
      </c>
      <c r="P634" s="8">
        <f>'номера продуктов'!P644</f>
        <v>0</v>
      </c>
      <c r="Q634" s="8">
        <f>'номера продуктов'!Q644</f>
        <v>0</v>
      </c>
      <c r="R634" s="11">
        <f>'номера продуктов'!R644</f>
        <v>0</v>
      </c>
      <c r="S634" s="8">
        <f>'номера продуктов'!S644</f>
        <v>0</v>
      </c>
      <c r="T634" s="8">
        <f>'номера продуктов'!T644</f>
        <v>0</v>
      </c>
      <c r="U634" s="14">
        <f>'номера продуктов'!U644</f>
        <v>0</v>
      </c>
      <c r="V634" s="8">
        <f>'номера продуктов'!V644</f>
        <v>0</v>
      </c>
      <c r="W634" s="8">
        <f>'номера продуктов'!W644</f>
        <v>0</v>
      </c>
      <c r="X634" s="8">
        <f>'номера продуктов'!X644</f>
        <v>0</v>
      </c>
      <c r="Y634" s="8">
        <f>'номера продуктов'!Y644</f>
        <v>0</v>
      </c>
      <c r="Z634" s="8">
        <f>'номера продуктов'!Z644</f>
        <v>0</v>
      </c>
      <c r="AA634" s="8">
        <f>'номера продуктов'!AA644</f>
        <v>0</v>
      </c>
      <c r="AB634" s="8">
        <f>'номера продуктов'!AB644</f>
        <v>0</v>
      </c>
      <c r="AC634" s="8">
        <f>'номера продуктов'!AC644</f>
        <v>0</v>
      </c>
      <c r="AD634" s="137">
        <f>'номера продуктов'!AD644</f>
        <v>0</v>
      </c>
      <c r="AE634" s="8">
        <f>'номера продуктов'!AE644</f>
        <v>0</v>
      </c>
      <c r="AF634" s="8">
        <f>'номера продуктов'!AF644</f>
        <v>0</v>
      </c>
      <c r="AG634" s="8">
        <f>'номера продуктов'!AG644</f>
        <v>0</v>
      </c>
      <c r="AH634" s="13">
        <f>'номера продуктов'!AH634</f>
        <v>0</v>
      </c>
    </row>
    <row r="635" spans="1:34" s="16" customFormat="1" x14ac:dyDescent="0.2">
      <c r="A635" s="8">
        <f>'номера продуктов'!A645</f>
        <v>0</v>
      </c>
      <c r="B635" s="8">
        <f>'номера продуктов'!B645</f>
        <v>0</v>
      </c>
      <c r="C635" s="14">
        <f>'номера продуктов'!C645</f>
        <v>0</v>
      </c>
      <c r="D635" s="14">
        <f>'номера продуктов'!D645</f>
        <v>0</v>
      </c>
      <c r="E635" s="8">
        <f>'номера продуктов'!E645</f>
        <v>0</v>
      </c>
      <c r="F635" s="56">
        <f>'номера продуктов'!F645</f>
        <v>0</v>
      </c>
      <c r="G635" s="8" t="str">
        <f>'номера продуктов'!G645</f>
        <v/>
      </c>
      <c r="H635" s="8">
        <f>'номера продуктов'!H645</f>
        <v>0</v>
      </c>
      <c r="I635" s="14">
        <f>'номера продуктов'!I645</f>
        <v>0</v>
      </c>
      <c r="J635" s="8">
        <f>'номера продуктов'!J645</f>
        <v>0</v>
      </c>
      <c r="K635" s="14">
        <f>'номера продуктов'!K645</f>
        <v>0</v>
      </c>
      <c r="L635" s="8">
        <f>'номера продуктов'!L645</f>
        <v>0</v>
      </c>
      <c r="M635" s="8">
        <f>'номера продуктов'!M645</f>
        <v>0</v>
      </c>
      <c r="N635" s="8">
        <f>'номера продуктов'!N645</f>
        <v>0</v>
      </c>
      <c r="O635" s="8">
        <f>'номера продуктов'!O645</f>
        <v>0</v>
      </c>
      <c r="P635" s="8">
        <f>'номера продуктов'!P645</f>
        <v>0</v>
      </c>
      <c r="Q635" s="8">
        <f>'номера продуктов'!Q645</f>
        <v>0</v>
      </c>
      <c r="R635" s="11">
        <f>'номера продуктов'!R645</f>
        <v>0</v>
      </c>
      <c r="S635" s="8">
        <f>'номера продуктов'!S645</f>
        <v>0</v>
      </c>
      <c r="T635" s="8">
        <f>'номера продуктов'!T645</f>
        <v>0</v>
      </c>
      <c r="U635" s="14">
        <f>'номера продуктов'!U645</f>
        <v>0</v>
      </c>
      <c r="V635" s="8">
        <f>'номера продуктов'!V645</f>
        <v>0</v>
      </c>
      <c r="W635" s="8">
        <f>'номера продуктов'!W645</f>
        <v>0</v>
      </c>
      <c r="X635" s="8">
        <f>'номера продуктов'!X645</f>
        <v>0</v>
      </c>
      <c r="Y635" s="8">
        <f>'номера продуктов'!Y645</f>
        <v>0</v>
      </c>
      <c r="Z635" s="8">
        <f>'номера продуктов'!Z645</f>
        <v>0</v>
      </c>
      <c r="AA635" s="8">
        <f>'номера продуктов'!AA645</f>
        <v>0</v>
      </c>
      <c r="AB635" s="8">
        <f>'номера продуктов'!AB645</f>
        <v>0</v>
      </c>
      <c r="AC635" s="8">
        <f>'номера продуктов'!AC645</f>
        <v>0</v>
      </c>
      <c r="AD635" s="137">
        <f>'номера продуктов'!AD645</f>
        <v>0</v>
      </c>
      <c r="AE635" s="8">
        <f>'номера продуктов'!AE645</f>
        <v>0</v>
      </c>
      <c r="AF635" s="8">
        <f>'номера продуктов'!AF645</f>
        <v>0</v>
      </c>
      <c r="AG635" s="8">
        <f>'номера продуктов'!AG645</f>
        <v>0</v>
      </c>
      <c r="AH635" s="13">
        <f>'номера продуктов'!AH635</f>
        <v>0</v>
      </c>
    </row>
    <row r="636" spans="1:34" s="16" customFormat="1" x14ac:dyDescent="0.2">
      <c r="A636" s="8">
        <f>'номера продуктов'!A646</f>
        <v>0</v>
      </c>
      <c r="B636" s="8">
        <f>'номера продуктов'!B646</f>
        <v>0</v>
      </c>
      <c r="C636" s="14">
        <f>'номера продуктов'!C646</f>
        <v>0</v>
      </c>
      <c r="D636" s="14">
        <f>'номера продуктов'!D646</f>
        <v>0</v>
      </c>
      <c r="E636" s="8">
        <f>'номера продуктов'!E646</f>
        <v>0</v>
      </c>
      <c r="F636" s="56">
        <f>'номера продуктов'!F646</f>
        <v>0</v>
      </c>
      <c r="G636" s="8" t="str">
        <f>'номера продуктов'!G646</f>
        <v/>
      </c>
      <c r="H636" s="8">
        <f>'номера продуктов'!H646</f>
        <v>0</v>
      </c>
      <c r="I636" s="14">
        <f>'номера продуктов'!I646</f>
        <v>0</v>
      </c>
      <c r="J636" s="8">
        <f>'номера продуктов'!J646</f>
        <v>0</v>
      </c>
      <c r="K636" s="14">
        <f>'номера продуктов'!K646</f>
        <v>0</v>
      </c>
      <c r="L636" s="8">
        <f>'номера продуктов'!L646</f>
        <v>0</v>
      </c>
      <c r="M636" s="8">
        <f>'номера продуктов'!M646</f>
        <v>0</v>
      </c>
      <c r="N636" s="8">
        <f>'номера продуктов'!N646</f>
        <v>0</v>
      </c>
      <c r="O636" s="8">
        <f>'номера продуктов'!O646</f>
        <v>0</v>
      </c>
      <c r="P636" s="8">
        <f>'номера продуктов'!P646</f>
        <v>0</v>
      </c>
      <c r="Q636" s="8">
        <f>'номера продуктов'!Q646</f>
        <v>0</v>
      </c>
      <c r="R636" s="11">
        <f>'номера продуктов'!R646</f>
        <v>0</v>
      </c>
      <c r="S636" s="8">
        <f>'номера продуктов'!S646</f>
        <v>0</v>
      </c>
      <c r="T636" s="8">
        <f>'номера продуктов'!T646</f>
        <v>0</v>
      </c>
      <c r="U636" s="14">
        <f>'номера продуктов'!U646</f>
        <v>0</v>
      </c>
      <c r="V636" s="8">
        <f>'номера продуктов'!V646</f>
        <v>0</v>
      </c>
      <c r="W636" s="8">
        <f>'номера продуктов'!W646</f>
        <v>0</v>
      </c>
      <c r="X636" s="8">
        <f>'номера продуктов'!X646</f>
        <v>0</v>
      </c>
      <c r="Y636" s="8">
        <f>'номера продуктов'!Y646</f>
        <v>0</v>
      </c>
      <c r="Z636" s="8">
        <f>'номера продуктов'!Z646</f>
        <v>0</v>
      </c>
      <c r="AA636" s="8">
        <f>'номера продуктов'!AA646</f>
        <v>0</v>
      </c>
      <c r="AB636" s="8">
        <f>'номера продуктов'!AB646</f>
        <v>0</v>
      </c>
      <c r="AC636" s="8">
        <f>'номера продуктов'!AC646</f>
        <v>0</v>
      </c>
      <c r="AD636" s="137">
        <f>'номера продуктов'!AD646</f>
        <v>0</v>
      </c>
      <c r="AE636" s="8">
        <f>'номера продуктов'!AE646</f>
        <v>0</v>
      </c>
      <c r="AF636" s="8">
        <f>'номера продуктов'!AF646</f>
        <v>0</v>
      </c>
      <c r="AG636" s="8">
        <f>'номера продуктов'!AG646</f>
        <v>0</v>
      </c>
      <c r="AH636" s="13">
        <f>'номера продуктов'!AH636</f>
        <v>0</v>
      </c>
    </row>
    <row r="637" spans="1:34" s="16" customFormat="1" x14ac:dyDescent="0.2">
      <c r="A637" s="8">
        <f>'номера продуктов'!A647</f>
        <v>0</v>
      </c>
      <c r="B637" s="8">
        <f>'номера продуктов'!B647</f>
        <v>0</v>
      </c>
      <c r="C637" s="14">
        <f>'номера продуктов'!C647</f>
        <v>0</v>
      </c>
      <c r="D637" s="14">
        <f>'номера продуктов'!D647</f>
        <v>0</v>
      </c>
      <c r="E637" s="8">
        <f>'номера продуктов'!E647</f>
        <v>0</v>
      </c>
      <c r="F637" s="56">
        <f>'номера продуктов'!F647</f>
        <v>0</v>
      </c>
      <c r="G637" s="8" t="str">
        <f>'номера продуктов'!G647</f>
        <v/>
      </c>
      <c r="H637" s="8">
        <f>'номера продуктов'!H647</f>
        <v>0</v>
      </c>
      <c r="I637" s="14">
        <f>'номера продуктов'!I647</f>
        <v>0</v>
      </c>
      <c r="J637" s="8">
        <f>'номера продуктов'!J647</f>
        <v>0</v>
      </c>
      <c r="K637" s="14">
        <f>'номера продуктов'!K647</f>
        <v>0</v>
      </c>
      <c r="L637" s="8">
        <f>'номера продуктов'!L647</f>
        <v>0</v>
      </c>
      <c r="M637" s="8">
        <f>'номера продуктов'!M647</f>
        <v>0</v>
      </c>
      <c r="N637" s="8">
        <f>'номера продуктов'!N647</f>
        <v>0</v>
      </c>
      <c r="O637" s="8">
        <f>'номера продуктов'!O647</f>
        <v>0</v>
      </c>
      <c r="P637" s="8">
        <f>'номера продуктов'!P647</f>
        <v>0</v>
      </c>
      <c r="Q637" s="8">
        <f>'номера продуктов'!Q647</f>
        <v>0</v>
      </c>
      <c r="R637" s="11">
        <f>'номера продуктов'!R647</f>
        <v>0</v>
      </c>
      <c r="S637" s="8">
        <f>'номера продуктов'!S647</f>
        <v>0</v>
      </c>
      <c r="T637" s="8">
        <f>'номера продуктов'!T647</f>
        <v>0</v>
      </c>
      <c r="U637" s="14">
        <f>'номера продуктов'!U647</f>
        <v>0</v>
      </c>
      <c r="V637" s="8">
        <f>'номера продуктов'!V647</f>
        <v>0</v>
      </c>
      <c r="W637" s="8">
        <f>'номера продуктов'!W647</f>
        <v>0</v>
      </c>
      <c r="X637" s="8">
        <f>'номера продуктов'!X647</f>
        <v>0</v>
      </c>
      <c r="Y637" s="8">
        <f>'номера продуктов'!Y647</f>
        <v>0</v>
      </c>
      <c r="Z637" s="8">
        <f>'номера продуктов'!Z647</f>
        <v>0</v>
      </c>
      <c r="AA637" s="8">
        <f>'номера продуктов'!AA647</f>
        <v>0</v>
      </c>
      <c r="AB637" s="8">
        <f>'номера продуктов'!AB647</f>
        <v>0</v>
      </c>
      <c r="AC637" s="8">
        <f>'номера продуктов'!AC647</f>
        <v>0</v>
      </c>
      <c r="AD637" s="137">
        <f>'номера продуктов'!AD647</f>
        <v>0</v>
      </c>
      <c r="AE637" s="8">
        <f>'номера продуктов'!AE647</f>
        <v>0</v>
      </c>
      <c r="AF637" s="8">
        <f>'номера продуктов'!AF647</f>
        <v>0</v>
      </c>
      <c r="AG637" s="8">
        <f>'номера продуктов'!AG647</f>
        <v>0</v>
      </c>
      <c r="AH637" s="13">
        <f>'номера продуктов'!AH637</f>
        <v>0</v>
      </c>
    </row>
    <row r="638" spans="1:34" s="16" customFormat="1" x14ac:dyDescent="0.2">
      <c r="A638" s="8">
        <f>'номера продуктов'!A648</f>
        <v>0</v>
      </c>
      <c r="B638" s="8">
        <f>'номера продуктов'!B648</f>
        <v>0</v>
      </c>
      <c r="C638" s="14">
        <f>'номера продуктов'!C648</f>
        <v>0</v>
      </c>
      <c r="D638" s="14">
        <f>'номера продуктов'!D648</f>
        <v>0</v>
      </c>
      <c r="E638" s="8">
        <f>'номера продуктов'!E648</f>
        <v>0</v>
      </c>
      <c r="F638" s="56">
        <f>'номера продуктов'!F648</f>
        <v>0</v>
      </c>
      <c r="G638" s="8" t="str">
        <f>'номера продуктов'!G648</f>
        <v/>
      </c>
      <c r="H638" s="8">
        <f>'номера продуктов'!H648</f>
        <v>0</v>
      </c>
      <c r="I638" s="14">
        <f>'номера продуктов'!I648</f>
        <v>0</v>
      </c>
      <c r="J638" s="8">
        <f>'номера продуктов'!J648</f>
        <v>0</v>
      </c>
      <c r="K638" s="14">
        <f>'номера продуктов'!K648</f>
        <v>0</v>
      </c>
      <c r="L638" s="8">
        <f>'номера продуктов'!L648</f>
        <v>0</v>
      </c>
      <c r="M638" s="8">
        <f>'номера продуктов'!M648</f>
        <v>0</v>
      </c>
      <c r="N638" s="8">
        <f>'номера продуктов'!N648</f>
        <v>0</v>
      </c>
      <c r="O638" s="8">
        <f>'номера продуктов'!O648</f>
        <v>0</v>
      </c>
      <c r="P638" s="8">
        <f>'номера продуктов'!P648</f>
        <v>0</v>
      </c>
      <c r="Q638" s="8">
        <f>'номера продуктов'!Q648</f>
        <v>0</v>
      </c>
      <c r="R638" s="11">
        <f>'номера продуктов'!R648</f>
        <v>0</v>
      </c>
      <c r="S638" s="8">
        <f>'номера продуктов'!S648</f>
        <v>0</v>
      </c>
      <c r="T638" s="8">
        <f>'номера продуктов'!T648</f>
        <v>0</v>
      </c>
      <c r="U638" s="14">
        <f>'номера продуктов'!U648</f>
        <v>0</v>
      </c>
      <c r="V638" s="8">
        <f>'номера продуктов'!V648</f>
        <v>0</v>
      </c>
      <c r="W638" s="8">
        <f>'номера продуктов'!W648</f>
        <v>0</v>
      </c>
      <c r="X638" s="8">
        <f>'номера продуктов'!X648</f>
        <v>0</v>
      </c>
      <c r="Y638" s="8">
        <f>'номера продуктов'!Y648</f>
        <v>0</v>
      </c>
      <c r="Z638" s="8">
        <f>'номера продуктов'!Z648</f>
        <v>0</v>
      </c>
      <c r="AA638" s="8">
        <f>'номера продуктов'!AA648</f>
        <v>0</v>
      </c>
      <c r="AB638" s="8">
        <f>'номера продуктов'!AB648</f>
        <v>0</v>
      </c>
      <c r="AC638" s="8">
        <f>'номера продуктов'!AC648</f>
        <v>0</v>
      </c>
      <c r="AD638" s="137">
        <f>'номера продуктов'!AD648</f>
        <v>0</v>
      </c>
      <c r="AE638" s="8">
        <f>'номера продуктов'!AE648</f>
        <v>0</v>
      </c>
      <c r="AF638" s="8">
        <f>'номера продуктов'!AF648</f>
        <v>0</v>
      </c>
      <c r="AG638" s="8">
        <f>'номера продуктов'!AG648</f>
        <v>0</v>
      </c>
      <c r="AH638" s="13">
        <f>'номера продуктов'!AH638</f>
        <v>0</v>
      </c>
    </row>
    <row r="639" spans="1:34" s="16" customFormat="1" x14ac:dyDescent="0.2">
      <c r="A639" s="8">
        <f>'номера продуктов'!A649</f>
        <v>0</v>
      </c>
      <c r="B639" s="8">
        <f>'номера продуктов'!B649</f>
        <v>0</v>
      </c>
      <c r="C639" s="14">
        <f>'номера продуктов'!C649</f>
        <v>0</v>
      </c>
      <c r="D639" s="14">
        <f>'номера продуктов'!D649</f>
        <v>0</v>
      </c>
      <c r="E639" s="8">
        <f>'номера продуктов'!E649</f>
        <v>0</v>
      </c>
      <c r="F639" s="56">
        <f>'номера продуктов'!F649</f>
        <v>0</v>
      </c>
      <c r="G639" s="8" t="str">
        <f>'номера продуктов'!G649</f>
        <v/>
      </c>
      <c r="H639" s="8">
        <f>'номера продуктов'!H649</f>
        <v>0</v>
      </c>
      <c r="I639" s="14">
        <f>'номера продуктов'!I649</f>
        <v>0</v>
      </c>
      <c r="J639" s="8">
        <f>'номера продуктов'!J649</f>
        <v>0</v>
      </c>
      <c r="K639" s="14">
        <f>'номера продуктов'!K649</f>
        <v>0</v>
      </c>
      <c r="L639" s="8">
        <f>'номера продуктов'!L649</f>
        <v>0</v>
      </c>
      <c r="M639" s="8">
        <f>'номера продуктов'!M649</f>
        <v>0</v>
      </c>
      <c r="N639" s="8">
        <f>'номера продуктов'!N649</f>
        <v>0</v>
      </c>
      <c r="O639" s="8">
        <f>'номера продуктов'!O649</f>
        <v>0</v>
      </c>
      <c r="P639" s="8">
        <f>'номера продуктов'!P649</f>
        <v>0</v>
      </c>
      <c r="Q639" s="8">
        <f>'номера продуктов'!Q649</f>
        <v>0</v>
      </c>
      <c r="R639" s="11">
        <f>'номера продуктов'!R649</f>
        <v>0</v>
      </c>
      <c r="S639" s="8">
        <f>'номера продуктов'!S649</f>
        <v>0</v>
      </c>
      <c r="T639" s="8">
        <f>'номера продуктов'!T649</f>
        <v>0</v>
      </c>
      <c r="U639" s="14">
        <f>'номера продуктов'!U649</f>
        <v>0</v>
      </c>
      <c r="V639" s="8">
        <f>'номера продуктов'!V649</f>
        <v>0</v>
      </c>
      <c r="W639" s="8">
        <f>'номера продуктов'!W649</f>
        <v>0</v>
      </c>
      <c r="X639" s="8">
        <f>'номера продуктов'!X649</f>
        <v>0</v>
      </c>
      <c r="Y639" s="8">
        <f>'номера продуктов'!Y649</f>
        <v>0</v>
      </c>
      <c r="Z639" s="8">
        <f>'номера продуктов'!Z649</f>
        <v>0</v>
      </c>
      <c r="AA639" s="8">
        <f>'номера продуктов'!AA649</f>
        <v>0</v>
      </c>
      <c r="AB639" s="8">
        <f>'номера продуктов'!AB649</f>
        <v>0</v>
      </c>
      <c r="AC639" s="8">
        <f>'номера продуктов'!AC649</f>
        <v>0</v>
      </c>
      <c r="AD639" s="137">
        <f>'номера продуктов'!AD649</f>
        <v>0</v>
      </c>
      <c r="AE639" s="8">
        <f>'номера продуктов'!AE649</f>
        <v>0</v>
      </c>
      <c r="AF639" s="8">
        <f>'номера продуктов'!AF649</f>
        <v>0</v>
      </c>
      <c r="AG639" s="8">
        <f>'номера продуктов'!AG649</f>
        <v>0</v>
      </c>
      <c r="AH639" s="13">
        <f>'номера продуктов'!AH639</f>
        <v>0</v>
      </c>
    </row>
    <row r="640" spans="1:34" s="16" customFormat="1" x14ac:dyDescent="0.2">
      <c r="A640" s="8">
        <f>'номера продуктов'!A650</f>
        <v>0</v>
      </c>
      <c r="B640" s="8">
        <f>'номера продуктов'!B650</f>
        <v>0</v>
      </c>
      <c r="C640" s="14">
        <f>'номера продуктов'!C650</f>
        <v>0</v>
      </c>
      <c r="D640" s="14">
        <f>'номера продуктов'!D650</f>
        <v>0</v>
      </c>
      <c r="E640" s="8">
        <f>'номера продуктов'!E650</f>
        <v>0</v>
      </c>
      <c r="F640" s="56">
        <f>'номера продуктов'!F650</f>
        <v>0</v>
      </c>
      <c r="G640" s="8" t="str">
        <f>'номера продуктов'!G650</f>
        <v/>
      </c>
      <c r="H640" s="8">
        <f>'номера продуктов'!H650</f>
        <v>0</v>
      </c>
      <c r="I640" s="14">
        <f>'номера продуктов'!I650</f>
        <v>0</v>
      </c>
      <c r="J640" s="8">
        <f>'номера продуктов'!J650</f>
        <v>0</v>
      </c>
      <c r="K640" s="14">
        <f>'номера продуктов'!K650</f>
        <v>0</v>
      </c>
      <c r="L640" s="8">
        <f>'номера продуктов'!L650</f>
        <v>0</v>
      </c>
      <c r="M640" s="8">
        <f>'номера продуктов'!M650</f>
        <v>0</v>
      </c>
      <c r="N640" s="8">
        <f>'номера продуктов'!N650</f>
        <v>0</v>
      </c>
      <c r="O640" s="8">
        <f>'номера продуктов'!O650</f>
        <v>0</v>
      </c>
      <c r="P640" s="8">
        <f>'номера продуктов'!P650</f>
        <v>0</v>
      </c>
      <c r="Q640" s="8">
        <f>'номера продуктов'!Q650</f>
        <v>0</v>
      </c>
      <c r="R640" s="11">
        <f>'номера продуктов'!R650</f>
        <v>0</v>
      </c>
      <c r="S640" s="8">
        <f>'номера продуктов'!S650</f>
        <v>0</v>
      </c>
      <c r="T640" s="8">
        <f>'номера продуктов'!T650</f>
        <v>0</v>
      </c>
      <c r="U640" s="14">
        <f>'номера продуктов'!U650</f>
        <v>0</v>
      </c>
      <c r="V640" s="8">
        <f>'номера продуктов'!V650</f>
        <v>0</v>
      </c>
      <c r="W640" s="8">
        <f>'номера продуктов'!W650</f>
        <v>0</v>
      </c>
      <c r="X640" s="8">
        <f>'номера продуктов'!X650</f>
        <v>0</v>
      </c>
      <c r="Y640" s="8">
        <f>'номера продуктов'!Y650</f>
        <v>0</v>
      </c>
      <c r="Z640" s="8">
        <f>'номера продуктов'!Z650</f>
        <v>0</v>
      </c>
      <c r="AA640" s="8">
        <f>'номера продуктов'!AA650</f>
        <v>0</v>
      </c>
      <c r="AB640" s="8">
        <f>'номера продуктов'!AB650</f>
        <v>0</v>
      </c>
      <c r="AC640" s="8">
        <f>'номера продуктов'!AC650</f>
        <v>0</v>
      </c>
      <c r="AD640" s="137">
        <f>'номера продуктов'!AD650</f>
        <v>0</v>
      </c>
      <c r="AE640" s="8">
        <f>'номера продуктов'!AE650</f>
        <v>0</v>
      </c>
      <c r="AF640" s="8">
        <f>'номера продуктов'!AF650</f>
        <v>0</v>
      </c>
      <c r="AG640" s="8">
        <f>'номера продуктов'!AG650</f>
        <v>0</v>
      </c>
      <c r="AH640" s="13">
        <f>'номера продуктов'!AH640</f>
        <v>0</v>
      </c>
    </row>
    <row r="641" spans="1:34" s="16" customFormat="1" x14ac:dyDescent="0.2">
      <c r="A641" s="8">
        <f>'номера продуктов'!A651</f>
        <v>0</v>
      </c>
      <c r="B641" s="8">
        <f>'номера продуктов'!B651</f>
        <v>0</v>
      </c>
      <c r="C641" s="14">
        <f>'номера продуктов'!C651</f>
        <v>0</v>
      </c>
      <c r="D641" s="14">
        <f>'номера продуктов'!D651</f>
        <v>0</v>
      </c>
      <c r="E641" s="8">
        <f>'номера продуктов'!E651</f>
        <v>0</v>
      </c>
      <c r="F641" s="56">
        <f>'номера продуктов'!F651</f>
        <v>0</v>
      </c>
      <c r="G641" s="8" t="str">
        <f>'номера продуктов'!G651</f>
        <v/>
      </c>
      <c r="H641" s="8">
        <f>'номера продуктов'!H651</f>
        <v>0</v>
      </c>
      <c r="I641" s="14">
        <f>'номера продуктов'!I651</f>
        <v>0</v>
      </c>
      <c r="J641" s="8">
        <f>'номера продуктов'!J651</f>
        <v>0</v>
      </c>
      <c r="K641" s="14">
        <f>'номера продуктов'!K651</f>
        <v>0</v>
      </c>
      <c r="L641" s="8">
        <f>'номера продуктов'!L651</f>
        <v>0</v>
      </c>
      <c r="M641" s="8">
        <f>'номера продуктов'!M651</f>
        <v>0</v>
      </c>
      <c r="N641" s="8">
        <f>'номера продуктов'!N651</f>
        <v>0</v>
      </c>
      <c r="O641" s="8">
        <f>'номера продуктов'!O651</f>
        <v>0</v>
      </c>
      <c r="P641" s="8">
        <f>'номера продуктов'!P651</f>
        <v>0</v>
      </c>
      <c r="Q641" s="8">
        <f>'номера продуктов'!Q651</f>
        <v>0</v>
      </c>
      <c r="R641" s="11">
        <f>'номера продуктов'!R651</f>
        <v>0</v>
      </c>
      <c r="S641" s="8">
        <f>'номера продуктов'!S651</f>
        <v>0</v>
      </c>
      <c r="T641" s="8">
        <f>'номера продуктов'!T651</f>
        <v>0</v>
      </c>
      <c r="U641" s="14">
        <f>'номера продуктов'!U651</f>
        <v>0</v>
      </c>
      <c r="V641" s="8">
        <f>'номера продуктов'!V651</f>
        <v>0</v>
      </c>
      <c r="W641" s="8">
        <f>'номера продуктов'!W651</f>
        <v>0</v>
      </c>
      <c r="X641" s="8">
        <f>'номера продуктов'!X651</f>
        <v>0</v>
      </c>
      <c r="Y641" s="8">
        <f>'номера продуктов'!Y651</f>
        <v>0</v>
      </c>
      <c r="Z641" s="8">
        <f>'номера продуктов'!Z651</f>
        <v>0</v>
      </c>
      <c r="AA641" s="8">
        <f>'номера продуктов'!AA651</f>
        <v>0</v>
      </c>
      <c r="AB641" s="8">
        <f>'номера продуктов'!AB651</f>
        <v>0</v>
      </c>
      <c r="AC641" s="8">
        <f>'номера продуктов'!AC651</f>
        <v>0</v>
      </c>
      <c r="AD641" s="137">
        <f>'номера продуктов'!AD651</f>
        <v>0</v>
      </c>
      <c r="AE641" s="8">
        <f>'номера продуктов'!AE651</f>
        <v>0</v>
      </c>
      <c r="AF641" s="8">
        <f>'номера продуктов'!AF651</f>
        <v>0</v>
      </c>
      <c r="AG641" s="8">
        <f>'номера продуктов'!AG651</f>
        <v>0</v>
      </c>
      <c r="AH641" s="13">
        <f>'номера продуктов'!AH641</f>
        <v>0</v>
      </c>
    </row>
    <row r="642" spans="1:34" s="16" customFormat="1" x14ac:dyDescent="0.2">
      <c r="A642" s="8">
        <f>'номера продуктов'!A652</f>
        <v>0</v>
      </c>
      <c r="B642" s="8">
        <f>'номера продуктов'!B652</f>
        <v>0</v>
      </c>
      <c r="C642" s="14">
        <f>'номера продуктов'!C652</f>
        <v>0</v>
      </c>
      <c r="D642" s="14">
        <f>'номера продуктов'!D652</f>
        <v>0</v>
      </c>
      <c r="E642" s="8">
        <f>'номера продуктов'!E652</f>
        <v>0</v>
      </c>
      <c r="F642" s="56">
        <f>'номера продуктов'!F652</f>
        <v>0</v>
      </c>
      <c r="G642" s="8" t="str">
        <f>'номера продуктов'!G652</f>
        <v/>
      </c>
      <c r="H642" s="8">
        <f>'номера продуктов'!H652</f>
        <v>0</v>
      </c>
      <c r="I642" s="14">
        <f>'номера продуктов'!I652</f>
        <v>0</v>
      </c>
      <c r="J642" s="8">
        <f>'номера продуктов'!J652</f>
        <v>0</v>
      </c>
      <c r="K642" s="14">
        <f>'номера продуктов'!K652</f>
        <v>0</v>
      </c>
      <c r="L642" s="8">
        <f>'номера продуктов'!L652</f>
        <v>0</v>
      </c>
      <c r="M642" s="8">
        <f>'номера продуктов'!M652</f>
        <v>0</v>
      </c>
      <c r="N642" s="8">
        <f>'номера продуктов'!N652</f>
        <v>0</v>
      </c>
      <c r="O642" s="8">
        <f>'номера продуктов'!O652</f>
        <v>0</v>
      </c>
      <c r="P642" s="8">
        <f>'номера продуктов'!P652</f>
        <v>0</v>
      </c>
      <c r="Q642" s="8">
        <f>'номера продуктов'!Q652</f>
        <v>0</v>
      </c>
      <c r="R642" s="11">
        <f>'номера продуктов'!R652</f>
        <v>0</v>
      </c>
      <c r="S642" s="8">
        <f>'номера продуктов'!S652</f>
        <v>0</v>
      </c>
      <c r="T642" s="8">
        <f>'номера продуктов'!T652</f>
        <v>0</v>
      </c>
      <c r="U642" s="14">
        <f>'номера продуктов'!U652</f>
        <v>0</v>
      </c>
      <c r="V642" s="8">
        <f>'номера продуктов'!V652</f>
        <v>0</v>
      </c>
      <c r="W642" s="8">
        <f>'номера продуктов'!W652</f>
        <v>0</v>
      </c>
      <c r="X642" s="8">
        <f>'номера продуктов'!X652</f>
        <v>0</v>
      </c>
      <c r="Y642" s="8">
        <f>'номера продуктов'!Y652</f>
        <v>0</v>
      </c>
      <c r="Z642" s="8">
        <f>'номера продуктов'!Z652</f>
        <v>0</v>
      </c>
      <c r="AA642" s="8">
        <f>'номера продуктов'!AA652</f>
        <v>0</v>
      </c>
      <c r="AB642" s="8">
        <f>'номера продуктов'!AB652</f>
        <v>0</v>
      </c>
      <c r="AC642" s="8">
        <f>'номера продуктов'!AC652</f>
        <v>0</v>
      </c>
      <c r="AD642" s="137">
        <f>'номера продуктов'!AD652</f>
        <v>0</v>
      </c>
      <c r="AE642" s="8">
        <f>'номера продуктов'!AE652</f>
        <v>0</v>
      </c>
      <c r="AF642" s="8">
        <f>'номера продуктов'!AF652</f>
        <v>0</v>
      </c>
      <c r="AG642" s="8">
        <f>'номера продуктов'!AG652</f>
        <v>0</v>
      </c>
      <c r="AH642" s="13">
        <f>'номера продуктов'!AH642</f>
        <v>0</v>
      </c>
    </row>
    <row r="643" spans="1:34" s="16" customFormat="1" x14ac:dyDescent="0.2">
      <c r="A643" s="8">
        <f>'номера продуктов'!A653</f>
        <v>0</v>
      </c>
      <c r="B643" s="8">
        <f>'номера продуктов'!B653</f>
        <v>0</v>
      </c>
      <c r="C643" s="14">
        <f>'номера продуктов'!C653</f>
        <v>0</v>
      </c>
      <c r="D643" s="14">
        <f>'номера продуктов'!D653</f>
        <v>0</v>
      </c>
      <c r="E643" s="8">
        <f>'номера продуктов'!E653</f>
        <v>0</v>
      </c>
      <c r="F643" s="56">
        <f>'номера продуктов'!F653</f>
        <v>0</v>
      </c>
      <c r="G643" s="8" t="str">
        <f>'номера продуктов'!G653</f>
        <v/>
      </c>
      <c r="H643" s="8">
        <f>'номера продуктов'!H653</f>
        <v>0</v>
      </c>
      <c r="I643" s="14">
        <f>'номера продуктов'!I653</f>
        <v>0</v>
      </c>
      <c r="J643" s="8">
        <f>'номера продуктов'!J653</f>
        <v>0</v>
      </c>
      <c r="K643" s="14">
        <f>'номера продуктов'!K653</f>
        <v>0</v>
      </c>
      <c r="L643" s="8">
        <f>'номера продуктов'!L653</f>
        <v>0</v>
      </c>
      <c r="M643" s="8">
        <f>'номера продуктов'!M653</f>
        <v>0</v>
      </c>
      <c r="N643" s="8">
        <f>'номера продуктов'!N653</f>
        <v>0</v>
      </c>
      <c r="O643" s="8">
        <f>'номера продуктов'!O653</f>
        <v>0</v>
      </c>
      <c r="P643" s="8">
        <f>'номера продуктов'!P653</f>
        <v>0</v>
      </c>
      <c r="Q643" s="8">
        <f>'номера продуктов'!Q653</f>
        <v>0</v>
      </c>
      <c r="R643" s="11">
        <f>'номера продуктов'!R653</f>
        <v>0</v>
      </c>
      <c r="S643" s="8">
        <f>'номера продуктов'!S653</f>
        <v>0</v>
      </c>
      <c r="T643" s="8">
        <f>'номера продуктов'!T653</f>
        <v>0</v>
      </c>
      <c r="U643" s="14">
        <f>'номера продуктов'!U653</f>
        <v>0</v>
      </c>
      <c r="V643" s="8">
        <f>'номера продуктов'!V653</f>
        <v>0</v>
      </c>
      <c r="W643" s="8">
        <f>'номера продуктов'!W653</f>
        <v>0</v>
      </c>
      <c r="X643" s="8">
        <f>'номера продуктов'!X653</f>
        <v>0</v>
      </c>
      <c r="Y643" s="8">
        <f>'номера продуктов'!Y653</f>
        <v>0</v>
      </c>
      <c r="Z643" s="8">
        <f>'номера продуктов'!Z653</f>
        <v>0</v>
      </c>
      <c r="AA643" s="8">
        <f>'номера продуктов'!AA653</f>
        <v>0</v>
      </c>
      <c r="AB643" s="8">
        <f>'номера продуктов'!AB653</f>
        <v>0</v>
      </c>
      <c r="AC643" s="8">
        <f>'номера продуктов'!AC653</f>
        <v>0</v>
      </c>
      <c r="AD643" s="137">
        <f>'номера продуктов'!AD653</f>
        <v>0</v>
      </c>
      <c r="AE643" s="8">
        <f>'номера продуктов'!AE653</f>
        <v>0</v>
      </c>
      <c r="AF643" s="8">
        <f>'номера продуктов'!AF653</f>
        <v>0</v>
      </c>
      <c r="AG643" s="8">
        <f>'номера продуктов'!AG653</f>
        <v>0</v>
      </c>
      <c r="AH643" s="13">
        <f>'номера продуктов'!AH643</f>
        <v>0</v>
      </c>
    </row>
    <row r="644" spans="1:34" s="16" customFormat="1" x14ac:dyDescent="0.2">
      <c r="A644" s="8">
        <f>'номера продуктов'!A654</f>
        <v>0</v>
      </c>
      <c r="B644" s="8">
        <f>'номера продуктов'!B654</f>
        <v>0</v>
      </c>
      <c r="C644" s="14">
        <f>'номера продуктов'!C654</f>
        <v>0</v>
      </c>
      <c r="D644" s="14">
        <f>'номера продуктов'!D654</f>
        <v>0</v>
      </c>
      <c r="E644" s="8">
        <f>'номера продуктов'!E654</f>
        <v>0</v>
      </c>
      <c r="F644" s="56">
        <f>'номера продуктов'!F654</f>
        <v>0</v>
      </c>
      <c r="G644" s="8" t="str">
        <f>'номера продуктов'!G654</f>
        <v/>
      </c>
      <c r="H644" s="8">
        <f>'номера продуктов'!H654</f>
        <v>0</v>
      </c>
      <c r="I644" s="14">
        <f>'номера продуктов'!I654</f>
        <v>0</v>
      </c>
      <c r="J644" s="8">
        <f>'номера продуктов'!J654</f>
        <v>0</v>
      </c>
      <c r="K644" s="14">
        <f>'номера продуктов'!K654</f>
        <v>0</v>
      </c>
      <c r="L644" s="8">
        <f>'номера продуктов'!L654</f>
        <v>0</v>
      </c>
      <c r="M644" s="8">
        <f>'номера продуктов'!M654</f>
        <v>0</v>
      </c>
      <c r="N644" s="8">
        <f>'номера продуктов'!N654</f>
        <v>0</v>
      </c>
      <c r="O644" s="8">
        <f>'номера продуктов'!O654</f>
        <v>0</v>
      </c>
      <c r="P644" s="8">
        <f>'номера продуктов'!P654</f>
        <v>0</v>
      </c>
      <c r="Q644" s="8">
        <f>'номера продуктов'!Q654</f>
        <v>0</v>
      </c>
      <c r="R644" s="11">
        <f>'номера продуктов'!R654</f>
        <v>0</v>
      </c>
      <c r="S644" s="8">
        <f>'номера продуктов'!S654</f>
        <v>0</v>
      </c>
      <c r="T644" s="8">
        <f>'номера продуктов'!T654</f>
        <v>0</v>
      </c>
      <c r="U644" s="14">
        <f>'номера продуктов'!U654</f>
        <v>0</v>
      </c>
      <c r="V644" s="8">
        <f>'номера продуктов'!V654</f>
        <v>0</v>
      </c>
      <c r="W644" s="8">
        <f>'номера продуктов'!W654</f>
        <v>0</v>
      </c>
      <c r="X644" s="8">
        <f>'номера продуктов'!X654</f>
        <v>0</v>
      </c>
      <c r="Y644" s="8">
        <f>'номера продуктов'!Y654</f>
        <v>0</v>
      </c>
      <c r="Z644" s="8">
        <f>'номера продуктов'!Z654</f>
        <v>0</v>
      </c>
      <c r="AA644" s="8">
        <f>'номера продуктов'!AA654</f>
        <v>0</v>
      </c>
      <c r="AB644" s="8">
        <f>'номера продуктов'!AB654</f>
        <v>0</v>
      </c>
      <c r="AC644" s="8">
        <f>'номера продуктов'!AC654</f>
        <v>0</v>
      </c>
      <c r="AD644" s="137">
        <f>'номера продуктов'!AD654</f>
        <v>0</v>
      </c>
      <c r="AE644" s="8">
        <f>'номера продуктов'!AE654</f>
        <v>0</v>
      </c>
      <c r="AF644" s="8">
        <f>'номера продуктов'!AF654</f>
        <v>0</v>
      </c>
      <c r="AG644" s="8">
        <f>'номера продуктов'!AG654</f>
        <v>0</v>
      </c>
      <c r="AH644" s="13">
        <f>'номера продуктов'!AH644</f>
        <v>0</v>
      </c>
    </row>
    <row r="645" spans="1:34" s="16" customFormat="1" x14ac:dyDescent="0.2">
      <c r="A645" s="8">
        <f>'номера продуктов'!A655</f>
        <v>0</v>
      </c>
      <c r="B645" s="8">
        <f>'номера продуктов'!B655</f>
        <v>0</v>
      </c>
      <c r="C645" s="14">
        <f>'номера продуктов'!C655</f>
        <v>0</v>
      </c>
      <c r="D645" s="14">
        <f>'номера продуктов'!D655</f>
        <v>0</v>
      </c>
      <c r="E645" s="8">
        <f>'номера продуктов'!E655</f>
        <v>0</v>
      </c>
      <c r="F645" s="56">
        <f>'номера продуктов'!F655</f>
        <v>0</v>
      </c>
      <c r="G645" s="8" t="str">
        <f>'номера продуктов'!G655</f>
        <v/>
      </c>
      <c r="H645" s="8">
        <f>'номера продуктов'!H655</f>
        <v>0</v>
      </c>
      <c r="I645" s="14">
        <f>'номера продуктов'!I655</f>
        <v>0</v>
      </c>
      <c r="J645" s="8">
        <f>'номера продуктов'!J655</f>
        <v>0</v>
      </c>
      <c r="K645" s="14">
        <f>'номера продуктов'!K655</f>
        <v>0</v>
      </c>
      <c r="L645" s="8">
        <f>'номера продуктов'!L655</f>
        <v>0</v>
      </c>
      <c r="M645" s="8">
        <f>'номера продуктов'!M655</f>
        <v>0</v>
      </c>
      <c r="N645" s="8">
        <f>'номера продуктов'!N655</f>
        <v>0</v>
      </c>
      <c r="O645" s="8">
        <f>'номера продуктов'!O655</f>
        <v>0</v>
      </c>
      <c r="P645" s="8">
        <f>'номера продуктов'!P655</f>
        <v>0</v>
      </c>
      <c r="Q645" s="8">
        <f>'номера продуктов'!Q655</f>
        <v>0</v>
      </c>
      <c r="R645" s="11">
        <f>'номера продуктов'!R655</f>
        <v>0</v>
      </c>
      <c r="S645" s="8">
        <f>'номера продуктов'!S655</f>
        <v>0</v>
      </c>
      <c r="T645" s="8">
        <f>'номера продуктов'!T655</f>
        <v>0</v>
      </c>
      <c r="U645" s="14">
        <f>'номера продуктов'!U655</f>
        <v>0</v>
      </c>
      <c r="V645" s="8">
        <f>'номера продуктов'!V655</f>
        <v>0</v>
      </c>
      <c r="W645" s="8">
        <f>'номера продуктов'!W655</f>
        <v>0</v>
      </c>
      <c r="X645" s="8">
        <f>'номера продуктов'!X655</f>
        <v>0</v>
      </c>
      <c r="Y645" s="8">
        <f>'номера продуктов'!Y655</f>
        <v>0</v>
      </c>
      <c r="Z645" s="8">
        <f>'номера продуктов'!Z655</f>
        <v>0</v>
      </c>
      <c r="AA645" s="8">
        <f>'номера продуктов'!AA655</f>
        <v>0</v>
      </c>
      <c r="AB645" s="8">
        <f>'номера продуктов'!AB655</f>
        <v>0</v>
      </c>
      <c r="AC645" s="8">
        <f>'номера продуктов'!AC655</f>
        <v>0</v>
      </c>
      <c r="AD645" s="137">
        <f>'номера продуктов'!AD655</f>
        <v>0</v>
      </c>
      <c r="AE645" s="8">
        <f>'номера продуктов'!AE655</f>
        <v>0</v>
      </c>
      <c r="AF645" s="8">
        <f>'номера продуктов'!AF655</f>
        <v>0</v>
      </c>
      <c r="AG645" s="8">
        <f>'номера продуктов'!AG655</f>
        <v>0</v>
      </c>
      <c r="AH645" s="13">
        <f>'номера продуктов'!AH645</f>
        <v>0</v>
      </c>
    </row>
    <row r="646" spans="1:34" s="16" customFormat="1" x14ac:dyDescent="0.2">
      <c r="A646" s="8">
        <f>'номера продуктов'!A656</f>
        <v>0</v>
      </c>
      <c r="B646" s="8">
        <f>'номера продуктов'!B656</f>
        <v>0</v>
      </c>
      <c r="C646" s="14">
        <f>'номера продуктов'!C656</f>
        <v>0</v>
      </c>
      <c r="D646" s="14">
        <f>'номера продуктов'!D656</f>
        <v>0</v>
      </c>
      <c r="E646" s="8">
        <f>'номера продуктов'!E656</f>
        <v>0</v>
      </c>
      <c r="F646" s="56">
        <f>'номера продуктов'!F656</f>
        <v>0</v>
      </c>
      <c r="G646" s="8" t="str">
        <f>'номера продуктов'!G656</f>
        <v/>
      </c>
      <c r="H646" s="8">
        <f>'номера продуктов'!H656</f>
        <v>0</v>
      </c>
      <c r="I646" s="14">
        <f>'номера продуктов'!I656</f>
        <v>0</v>
      </c>
      <c r="J646" s="8">
        <f>'номера продуктов'!J656</f>
        <v>0</v>
      </c>
      <c r="K646" s="14">
        <f>'номера продуктов'!K656</f>
        <v>0</v>
      </c>
      <c r="L646" s="8">
        <f>'номера продуктов'!L656</f>
        <v>0</v>
      </c>
      <c r="M646" s="8">
        <f>'номера продуктов'!M656</f>
        <v>0</v>
      </c>
      <c r="N646" s="8">
        <f>'номера продуктов'!N656</f>
        <v>0</v>
      </c>
      <c r="O646" s="8">
        <f>'номера продуктов'!O656</f>
        <v>0</v>
      </c>
      <c r="P646" s="8">
        <f>'номера продуктов'!P656</f>
        <v>0</v>
      </c>
      <c r="Q646" s="8">
        <f>'номера продуктов'!Q656</f>
        <v>0</v>
      </c>
      <c r="R646" s="11">
        <f>'номера продуктов'!R656</f>
        <v>0</v>
      </c>
      <c r="S646" s="8">
        <f>'номера продуктов'!S656</f>
        <v>0</v>
      </c>
      <c r="T646" s="8">
        <f>'номера продуктов'!T656</f>
        <v>0</v>
      </c>
      <c r="U646" s="14">
        <f>'номера продуктов'!U656</f>
        <v>0</v>
      </c>
      <c r="V646" s="8">
        <f>'номера продуктов'!V656</f>
        <v>0</v>
      </c>
      <c r="W646" s="8">
        <f>'номера продуктов'!W656</f>
        <v>0</v>
      </c>
      <c r="X646" s="8">
        <f>'номера продуктов'!X656</f>
        <v>0</v>
      </c>
      <c r="Y646" s="8">
        <f>'номера продуктов'!Y656</f>
        <v>0</v>
      </c>
      <c r="Z646" s="8">
        <f>'номера продуктов'!Z656</f>
        <v>0</v>
      </c>
      <c r="AA646" s="8">
        <f>'номера продуктов'!AA656</f>
        <v>0</v>
      </c>
      <c r="AB646" s="8">
        <f>'номера продуктов'!AB656</f>
        <v>0</v>
      </c>
      <c r="AC646" s="8">
        <f>'номера продуктов'!AC656</f>
        <v>0</v>
      </c>
      <c r="AD646" s="137">
        <f>'номера продуктов'!AD656</f>
        <v>0</v>
      </c>
      <c r="AE646" s="8">
        <f>'номера продуктов'!AE656</f>
        <v>0</v>
      </c>
      <c r="AF646" s="8">
        <f>'номера продуктов'!AF656</f>
        <v>0</v>
      </c>
      <c r="AG646" s="8">
        <f>'номера продуктов'!AG656</f>
        <v>0</v>
      </c>
      <c r="AH646" s="13">
        <f>'номера продуктов'!AH646</f>
        <v>0</v>
      </c>
    </row>
    <row r="647" spans="1:34" s="16" customFormat="1" x14ac:dyDescent="0.2">
      <c r="A647" s="8">
        <f>'номера продуктов'!A657</f>
        <v>0</v>
      </c>
      <c r="B647" s="8">
        <f>'номера продуктов'!B657</f>
        <v>0</v>
      </c>
      <c r="C647" s="14">
        <f>'номера продуктов'!C657</f>
        <v>0</v>
      </c>
      <c r="D647" s="14">
        <f>'номера продуктов'!D657</f>
        <v>0</v>
      </c>
      <c r="E647" s="8">
        <f>'номера продуктов'!E657</f>
        <v>0</v>
      </c>
      <c r="F647" s="56">
        <f>'номера продуктов'!F657</f>
        <v>0</v>
      </c>
      <c r="G647" s="8" t="str">
        <f>'номера продуктов'!G657</f>
        <v/>
      </c>
      <c r="H647" s="8">
        <f>'номера продуктов'!H657</f>
        <v>0</v>
      </c>
      <c r="I647" s="14">
        <f>'номера продуктов'!I657</f>
        <v>0</v>
      </c>
      <c r="J647" s="8">
        <f>'номера продуктов'!J657</f>
        <v>0</v>
      </c>
      <c r="K647" s="14">
        <f>'номера продуктов'!K657</f>
        <v>0</v>
      </c>
      <c r="L647" s="8">
        <f>'номера продуктов'!L657</f>
        <v>0</v>
      </c>
      <c r="M647" s="8">
        <f>'номера продуктов'!M657</f>
        <v>0</v>
      </c>
      <c r="N647" s="8">
        <f>'номера продуктов'!N657</f>
        <v>0</v>
      </c>
      <c r="O647" s="8">
        <f>'номера продуктов'!O657</f>
        <v>0</v>
      </c>
      <c r="P647" s="8">
        <f>'номера продуктов'!P657</f>
        <v>0</v>
      </c>
      <c r="Q647" s="8">
        <f>'номера продуктов'!Q657</f>
        <v>0</v>
      </c>
      <c r="R647" s="11">
        <f>'номера продуктов'!R657</f>
        <v>0</v>
      </c>
      <c r="S647" s="8">
        <f>'номера продуктов'!S657</f>
        <v>0</v>
      </c>
      <c r="T647" s="8">
        <f>'номера продуктов'!T657</f>
        <v>0</v>
      </c>
      <c r="U647" s="14">
        <f>'номера продуктов'!U657</f>
        <v>0</v>
      </c>
      <c r="V647" s="8">
        <f>'номера продуктов'!V657</f>
        <v>0</v>
      </c>
      <c r="W647" s="8">
        <f>'номера продуктов'!W657</f>
        <v>0</v>
      </c>
      <c r="X647" s="8">
        <f>'номера продуктов'!X657</f>
        <v>0</v>
      </c>
      <c r="Y647" s="8">
        <f>'номера продуктов'!Y657</f>
        <v>0</v>
      </c>
      <c r="Z647" s="8">
        <f>'номера продуктов'!Z657</f>
        <v>0</v>
      </c>
      <c r="AA647" s="8">
        <f>'номера продуктов'!AA657</f>
        <v>0</v>
      </c>
      <c r="AB647" s="8">
        <f>'номера продуктов'!AB657</f>
        <v>0</v>
      </c>
      <c r="AC647" s="8">
        <f>'номера продуктов'!AC657</f>
        <v>0</v>
      </c>
      <c r="AD647" s="137">
        <f>'номера продуктов'!AD657</f>
        <v>0</v>
      </c>
      <c r="AE647" s="8">
        <f>'номера продуктов'!AE657</f>
        <v>0</v>
      </c>
      <c r="AF647" s="8">
        <f>'номера продуктов'!AF657</f>
        <v>0</v>
      </c>
      <c r="AG647" s="8">
        <f>'номера продуктов'!AG657</f>
        <v>0</v>
      </c>
      <c r="AH647" s="13">
        <f>'номера продуктов'!AH647</f>
        <v>0</v>
      </c>
    </row>
    <row r="648" spans="1:34" s="16" customFormat="1" x14ac:dyDescent="0.2">
      <c r="A648" s="8">
        <f>'номера продуктов'!A658</f>
        <v>0</v>
      </c>
      <c r="B648" s="8">
        <f>'номера продуктов'!B658</f>
        <v>0</v>
      </c>
      <c r="C648" s="14">
        <f>'номера продуктов'!C658</f>
        <v>0</v>
      </c>
      <c r="D648" s="14">
        <f>'номера продуктов'!D658</f>
        <v>0</v>
      </c>
      <c r="E648" s="8">
        <f>'номера продуктов'!E658</f>
        <v>0</v>
      </c>
      <c r="F648" s="56">
        <f>'номера продуктов'!F658</f>
        <v>0</v>
      </c>
      <c r="G648" s="8" t="str">
        <f>'номера продуктов'!G658</f>
        <v/>
      </c>
      <c r="H648" s="8">
        <f>'номера продуктов'!H658</f>
        <v>0</v>
      </c>
      <c r="I648" s="14">
        <f>'номера продуктов'!I658</f>
        <v>0</v>
      </c>
      <c r="J648" s="8">
        <f>'номера продуктов'!J658</f>
        <v>0</v>
      </c>
      <c r="K648" s="14">
        <f>'номера продуктов'!K658</f>
        <v>0</v>
      </c>
      <c r="L648" s="8">
        <f>'номера продуктов'!L658</f>
        <v>0</v>
      </c>
      <c r="M648" s="8">
        <f>'номера продуктов'!M658</f>
        <v>0</v>
      </c>
      <c r="N648" s="8">
        <f>'номера продуктов'!N658</f>
        <v>0</v>
      </c>
      <c r="O648" s="8">
        <f>'номера продуктов'!O658</f>
        <v>0</v>
      </c>
      <c r="P648" s="8">
        <f>'номера продуктов'!P658</f>
        <v>0</v>
      </c>
      <c r="Q648" s="8">
        <f>'номера продуктов'!Q658</f>
        <v>0</v>
      </c>
      <c r="R648" s="11">
        <f>'номера продуктов'!R658</f>
        <v>0</v>
      </c>
      <c r="S648" s="8">
        <f>'номера продуктов'!S658</f>
        <v>0</v>
      </c>
      <c r="T648" s="8">
        <f>'номера продуктов'!T658</f>
        <v>0</v>
      </c>
      <c r="U648" s="14">
        <f>'номера продуктов'!U658</f>
        <v>0</v>
      </c>
      <c r="V648" s="8">
        <f>'номера продуктов'!V658</f>
        <v>0</v>
      </c>
      <c r="W648" s="8">
        <f>'номера продуктов'!W658</f>
        <v>0</v>
      </c>
      <c r="X648" s="8">
        <f>'номера продуктов'!X658</f>
        <v>0</v>
      </c>
      <c r="Y648" s="8">
        <f>'номера продуктов'!Y658</f>
        <v>0</v>
      </c>
      <c r="Z648" s="8">
        <f>'номера продуктов'!Z658</f>
        <v>0</v>
      </c>
      <c r="AA648" s="8">
        <f>'номера продуктов'!AA658</f>
        <v>0</v>
      </c>
      <c r="AB648" s="8">
        <f>'номера продуктов'!AB658</f>
        <v>0</v>
      </c>
      <c r="AC648" s="8">
        <f>'номера продуктов'!AC658</f>
        <v>0</v>
      </c>
      <c r="AD648" s="137">
        <f>'номера продуктов'!AD658</f>
        <v>0</v>
      </c>
      <c r="AE648" s="8">
        <f>'номера продуктов'!AE658</f>
        <v>0</v>
      </c>
      <c r="AF648" s="8">
        <f>'номера продуктов'!AF658</f>
        <v>0</v>
      </c>
      <c r="AG648" s="8">
        <f>'номера продуктов'!AG658</f>
        <v>0</v>
      </c>
      <c r="AH648" s="13">
        <f>'номера продуктов'!AH648</f>
        <v>0</v>
      </c>
    </row>
    <row r="649" spans="1:34" s="16" customFormat="1" x14ac:dyDescent="0.2">
      <c r="A649" s="8">
        <f>'номера продуктов'!A659</f>
        <v>0</v>
      </c>
      <c r="B649" s="8">
        <f>'номера продуктов'!B659</f>
        <v>0</v>
      </c>
      <c r="C649" s="14">
        <f>'номера продуктов'!C659</f>
        <v>0</v>
      </c>
      <c r="D649" s="14">
        <f>'номера продуктов'!D659</f>
        <v>0</v>
      </c>
      <c r="E649" s="8">
        <f>'номера продуктов'!E659</f>
        <v>0</v>
      </c>
      <c r="F649" s="56">
        <f>'номера продуктов'!F659</f>
        <v>0</v>
      </c>
      <c r="G649" s="8" t="str">
        <f>'номера продуктов'!G659</f>
        <v/>
      </c>
      <c r="H649" s="8">
        <f>'номера продуктов'!H659</f>
        <v>0</v>
      </c>
      <c r="I649" s="14">
        <f>'номера продуктов'!I659</f>
        <v>0</v>
      </c>
      <c r="J649" s="8">
        <f>'номера продуктов'!J659</f>
        <v>0</v>
      </c>
      <c r="K649" s="14">
        <f>'номера продуктов'!K659</f>
        <v>0</v>
      </c>
      <c r="L649" s="8">
        <f>'номера продуктов'!L659</f>
        <v>0</v>
      </c>
      <c r="M649" s="8">
        <f>'номера продуктов'!M659</f>
        <v>0</v>
      </c>
      <c r="N649" s="8">
        <f>'номера продуктов'!N659</f>
        <v>0</v>
      </c>
      <c r="O649" s="8">
        <f>'номера продуктов'!O659</f>
        <v>0</v>
      </c>
      <c r="P649" s="8">
        <f>'номера продуктов'!P659</f>
        <v>0</v>
      </c>
      <c r="Q649" s="8">
        <f>'номера продуктов'!Q659</f>
        <v>0</v>
      </c>
      <c r="R649" s="11">
        <f>'номера продуктов'!R659</f>
        <v>0</v>
      </c>
      <c r="S649" s="8">
        <f>'номера продуктов'!S659</f>
        <v>0</v>
      </c>
      <c r="T649" s="8">
        <f>'номера продуктов'!T659</f>
        <v>0</v>
      </c>
      <c r="U649" s="14">
        <f>'номера продуктов'!U659</f>
        <v>0</v>
      </c>
      <c r="V649" s="8">
        <f>'номера продуктов'!V659</f>
        <v>0</v>
      </c>
      <c r="W649" s="8">
        <f>'номера продуктов'!W659</f>
        <v>0</v>
      </c>
      <c r="X649" s="8">
        <f>'номера продуктов'!X659</f>
        <v>0</v>
      </c>
      <c r="Y649" s="8">
        <f>'номера продуктов'!Y659</f>
        <v>0</v>
      </c>
      <c r="Z649" s="8">
        <f>'номера продуктов'!Z659</f>
        <v>0</v>
      </c>
      <c r="AA649" s="8">
        <f>'номера продуктов'!AA659</f>
        <v>0</v>
      </c>
      <c r="AB649" s="8">
        <f>'номера продуктов'!AB659</f>
        <v>0</v>
      </c>
      <c r="AC649" s="8">
        <f>'номера продуктов'!AC659</f>
        <v>0</v>
      </c>
      <c r="AD649" s="137">
        <f>'номера продуктов'!AD659</f>
        <v>0</v>
      </c>
      <c r="AE649" s="8">
        <f>'номера продуктов'!AE659</f>
        <v>0</v>
      </c>
      <c r="AF649" s="8">
        <f>'номера продуктов'!AF659</f>
        <v>0</v>
      </c>
      <c r="AG649" s="8">
        <f>'номера продуктов'!AG659</f>
        <v>0</v>
      </c>
      <c r="AH649" s="13">
        <f>'номера продуктов'!AH649</f>
        <v>0</v>
      </c>
    </row>
    <row r="650" spans="1:34" s="16" customFormat="1" x14ac:dyDescent="0.2">
      <c r="A650" s="8">
        <f>'номера продуктов'!A660</f>
        <v>0</v>
      </c>
      <c r="B650" s="8">
        <f>'номера продуктов'!B660</f>
        <v>0</v>
      </c>
      <c r="C650" s="14">
        <f>'номера продуктов'!C660</f>
        <v>0</v>
      </c>
      <c r="D650" s="14">
        <f>'номера продуктов'!D660</f>
        <v>0</v>
      </c>
      <c r="E650" s="8">
        <f>'номера продуктов'!E660</f>
        <v>0</v>
      </c>
      <c r="F650" s="56">
        <f>'номера продуктов'!F660</f>
        <v>0</v>
      </c>
      <c r="G650" s="8" t="str">
        <f>'номера продуктов'!G660</f>
        <v/>
      </c>
      <c r="H650" s="8">
        <f>'номера продуктов'!H660</f>
        <v>0</v>
      </c>
      <c r="I650" s="14">
        <f>'номера продуктов'!I660</f>
        <v>0</v>
      </c>
      <c r="J650" s="8">
        <f>'номера продуктов'!J660</f>
        <v>0</v>
      </c>
      <c r="K650" s="14">
        <f>'номера продуктов'!K660</f>
        <v>0</v>
      </c>
      <c r="L650" s="8">
        <f>'номера продуктов'!L660</f>
        <v>0</v>
      </c>
      <c r="M650" s="8">
        <f>'номера продуктов'!M660</f>
        <v>0</v>
      </c>
      <c r="N650" s="8">
        <f>'номера продуктов'!N660</f>
        <v>0</v>
      </c>
      <c r="O650" s="8">
        <f>'номера продуктов'!O660</f>
        <v>0</v>
      </c>
      <c r="P650" s="8">
        <f>'номера продуктов'!P660</f>
        <v>0</v>
      </c>
      <c r="Q650" s="8">
        <f>'номера продуктов'!Q660</f>
        <v>0</v>
      </c>
      <c r="R650" s="11">
        <f>'номера продуктов'!R660</f>
        <v>0</v>
      </c>
      <c r="S650" s="8">
        <f>'номера продуктов'!S660</f>
        <v>0</v>
      </c>
      <c r="T650" s="8">
        <f>'номера продуктов'!T660</f>
        <v>0</v>
      </c>
      <c r="U650" s="14">
        <f>'номера продуктов'!U660</f>
        <v>0</v>
      </c>
      <c r="V650" s="8">
        <f>'номера продуктов'!V660</f>
        <v>0</v>
      </c>
      <c r="W650" s="8">
        <f>'номера продуктов'!W660</f>
        <v>0</v>
      </c>
      <c r="X650" s="8">
        <f>'номера продуктов'!X660</f>
        <v>0</v>
      </c>
      <c r="Y650" s="8">
        <f>'номера продуктов'!Y660</f>
        <v>0</v>
      </c>
      <c r="Z650" s="8">
        <f>'номера продуктов'!Z660</f>
        <v>0</v>
      </c>
      <c r="AA650" s="8">
        <f>'номера продуктов'!AA660</f>
        <v>0</v>
      </c>
      <c r="AB650" s="8">
        <f>'номера продуктов'!AB660</f>
        <v>0</v>
      </c>
      <c r="AC650" s="8">
        <f>'номера продуктов'!AC660</f>
        <v>0</v>
      </c>
      <c r="AD650" s="137">
        <f>'номера продуктов'!AD660</f>
        <v>0</v>
      </c>
      <c r="AE650" s="8">
        <f>'номера продуктов'!AE660</f>
        <v>0</v>
      </c>
      <c r="AF650" s="8">
        <f>'номера продуктов'!AF660</f>
        <v>0</v>
      </c>
      <c r="AG650" s="8">
        <f>'номера продуктов'!AG660</f>
        <v>0</v>
      </c>
      <c r="AH650" s="13">
        <f>'номера продуктов'!AH650</f>
        <v>0</v>
      </c>
    </row>
    <row r="651" spans="1:34" s="16" customFormat="1" x14ac:dyDescent="0.2">
      <c r="A651" s="8">
        <f>'номера продуктов'!A661</f>
        <v>0</v>
      </c>
      <c r="B651" s="8">
        <f>'номера продуктов'!B661</f>
        <v>0</v>
      </c>
      <c r="C651" s="14">
        <f>'номера продуктов'!C661</f>
        <v>0</v>
      </c>
      <c r="D651" s="14">
        <f>'номера продуктов'!D661</f>
        <v>0</v>
      </c>
      <c r="E651" s="8">
        <f>'номера продуктов'!E661</f>
        <v>0</v>
      </c>
      <c r="F651" s="56">
        <f>'номера продуктов'!F661</f>
        <v>0</v>
      </c>
      <c r="G651" s="8" t="str">
        <f>'номера продуктов'!G661</f>
        <v/>
      </c>
      <c r="H651" s="8">
        <f>'номера продуктов'!H661</f>
        <v>0</v>
      </c>
      <c r="I651" s="14">
        <f>'номера продуктов'!I661</f>
        <v>0</v>
      </c>
      <c r="J651" s="8">
        <f>'номера продуктов'!J661</f>
        <v>0</v>
      </c>
      <c r="K651" s="14">
        <f>'номера продуктов'!K661</f>
        <v>0</v>
      </c>
      <c r="L651" s="8">
        <f>'номера продуктов'!L661</f>
        <v>0</v>
      </c>
      <c r="M651" s="8">
        <f>'номера продуктов'!M661</f>
        <v>0</v>
      </c>
      <c r="N651" s="8">
        <f>'номера продуктов'!N661</f>
        <v>0</v>
      </c>
      <c r="O651" s="8">
        <f>'номера продуктов'!O661</f>
        <v>0</v>
      </c>
      <c r="P651" s="8">
        <f>'номера продуктов'!P661</f>
        <v>0</v>
      </c>
      <c r="Q651" s="8">
        <f>'номера продуктов'!Q661</f>
        <v>0</v>
      </c>
      <c r="R651" s="11">
        <f>'номера продуктов'!R661</f>
        <v>0</v>
      </c>
      <c r="S651" s="8">
        <f>'номера продуктов'!S661</f>
        <v>0</v>
      </c>
      <c r="T651" s="8">
        <f>'номера продуктов'!T661</f>
        <v>0</v>
      </c>
      <c r="U651" s="14">
        <f>'номера продуктов'!U661</f>
        <v>0</v>
      </c>
      <c r="V651" s="8">
        <f>'номера продуктов'!V661</f>
        <v>0</v>
      </c>
      <c r="W651" s="8">
        <f>'номера продуктов'!W661</f>
        <v>0</v>
      </c>
      <c r="X651" s="8">
        <f>'номера продуктов'!X661</f>
        <v>0</v>
      </c>
      <c r="Y651" s="8">
        <f>'номера продуктов'!Y661</f>
        <v>0</v>
      </c>
      <c r="Z651" s="8">
        <f>'номера продуктов'!Z661</f>
        <v>0</v>
      </c>
      <c r="AA651" s="8">
        <f>'номера продуктов'!AA661</f>
        <v>0</v>
      </c>
      <c r="AB651" s="8">
        <f>'номера продуктов'!AB661</f>
        <v>0</v>
      </c>
      <c r="AC651" s="8">
        <f>'номера продуктов'!AC661</f>
        <v>0</v>
      </c>
      <c r="AD651" s="137">
        <f>'номера продуктов'!AD661</f>
        <v>0</v>
      </c>
      <c r="AE651" s="8">
        <f>'номера продуктов'!AE661</f>
        <v>0</v>
      </c>
      <c r="AF651" s="8">
        <f>'номера продуктов'!AF661</f>
        <v>0</v>
      </c>
      <c r="AG651" s="8">
        <f>'номера продуктов'!AG661</f>
        <v>0</v>
      </c>
      <c r="AH651" s="13">
        <f>'номера продуктов'!AH651</f>
        <v>0</v>
      </c>
    </row>
    <row r="652" spans="1:34" s="16" customFormat="1" x14ac:dyDescent="0.2">
      <c r="A652" s="8">
        <f>'номера продуктов'!A662</f>
        <v>0</v>
      </c>
      <c r="B652" s="8">
        <f>'номера продуктов'!B662</f>
        <v>0</v>
      </c>
      <c r="C652" s="14">
        <f>'номера продуктов'!C662</f>
        <v>0</v>
      </c>
      <c r="D652" s="14">
        <f>'номера продуктов'!D662</f>
        <v>0</v>
      </c>
      <c r="E652" s="8">
        <f>'номера продуктов'!E662</f>
        <v>0</v>
      </c>
      <c r="F652" s="56">
        <f>'номера продуктов'!F662</f>
        <v>0</v>
      </c>
      <c r="G652" s="8" t="str">
        <f>'номера продуктов'!G662</f>
        <v/>
      </c>
      <c r="H652" s="8">
        <f>'номера продуктов'!H662</f>
        <v>0</v>
      </c>
      <c r="I652" s="14">
        <f>'номера продуктов'!I662</f>
        <v>0</v>
      </c>
      <c r="J652" s="8">
        <f>'номера продуктов'!J662</f>
        <v>0</v>
      </c>
      <c r="K652" s="14">
        <f>'номера продуктов'!K662</f>
        <v>0</v>
      </c>
      <c r="L652" s="8">
        <f>'номера продуктов'!L662</f>
        <v>0</v>
      </c>
      <c r="M652" s="8">
        <f>'номера продуктов'!M662</f>
        <v>0</v>
      </c>
      <c r="N652" s="8">
        <f>'номера продуктов'!N662</f>
        <v>0</v>
      </c>
      <c r="O652" s="8">
        <f>'номера продуктов'!O662</f>
        <v>0</v>
      </c>
      <c r="P652" s="8">
        <f>'номера продуктов'!P662</f>
        <v>0</v>
      </c>
      <c r="Q652" s="8">
        <f>'номера продуктов'!Q662</f>
        <v>0</v>
      </c>
      <c r="R652" s="11">
        <f>'номера продуктов'!R662</f>
        <v>0</v>
      </c>
      <c r="S652" s="8">
        <f>'номера продуктов'!S662</f>
        <v>0</v>
      </c>
      <c r="T652" s="8">
        <f>'номера продуктов'!T662</f>
        <v>0</v>
      </c>
      <c r="U652" s="14">
        <f>'номера продуктов'!U662</f>
        <v>0</v>
      </c>
      <c r="V652" s="8">
        <f>'номера продуктов'!V662</f>
        <v>0</v>
      </c>
      <c r="W652" s="8">
        <f>'номера продуктов'!W662</f>
        <v>0</v>
      </c>
      <c r="X652" s="8">
        <f>'номера продуктов'!X662</f>
        <v>0</v>
      </c>
      <c r="Y652" s="8">
        <f>'номера продуктов'!Y662</f>
        <v>0</v>
      </c>
      <c r="Z652" s="8">
        <f>'номера продуктов'!Z662</f>
        <v>0</v>
      </c>
      <c r="AA652" s="8">
        <f>'номера продуктов'!AA662</f>
        <v>0</v>
      </c>
      <c r="AB652" s="8">
        <f>'номера продуктов'!AB662</f>
        <v>0</v>
      </c>
      <c r="AC652" s="8">
        <f>'номера продуктов'!AC662</f>
        <v>0</v>
      </c>
      <c r="AD652" s="137">
        <f>'номера продуктов'!AD662</f>
        <v>0</v>
      </c>
      <c r="AE652" s="8">
        <f>'номера продуктов'!AE662</f>
        <v>0</v>
      </c>
      <c r="AF652" s="8">
        <f>'номера продуктов'!AF662</f>
        <v>0</v>
      </c>
      <c r="AG652" s="8">
        <f>'номера продуктов'!AG662</f>
        <v>0</v>
      </c>
      <c r="AH652" s="13">
        <f>'номера продуктов'!AH652</f>
        <v>0</v>
      </c>
    </row>
    <row r="653" spans="1:34" s="16" customFormat="1" x14ac:dyDescent="0.2">
      <c r="A653" s="8">
        <f>'номера продуктов'!A663</f>
        <v>0</v>
      </c>
      <c r="B653" s="8">
        <f>'номера продуктов'!B663</f>
        <v>0</v>
      </c>
      <c r="C653" s="14">
        <f>'номера продуктов'!C663</f>
        <v>0</v>
      </c>
      <c r="D653" s="14">
        <f>'номера продуктов'!D663</f>
        <v>0</v>
      </c>
      <c r="E653" s="8">
        <f>'номера продуктов'!E663</f>
        <v>0</v>
      </c>
      <c r="F653" s="56">
        <f>'номера продуктов'!F663</f>
        <v>0</v>
      </c>
      <c r="G653" s="8" t="str">
        <f>'номера продуктов'!G663</f>
        <v/>
      </c>
      <c r="H653" s="8">
        <f>'номера продуктов'!H663</f>
        <v>0</v>
      </c>
      <c r="I653" s="14">
        <f>'номера продуктов'!I663</f>
        <v>0</v>
      </c>
      <c r="J653" s="8">
        <f>'номера продуктов'!J663</f>
        <v>0</v>
      </c>
      <c r="K653" s="14">
        <f>'номера продуктов'!K663</f>
        <v>0</v>
      </c>
      <c r="L653" s="8">
        <f>'номера продуктов'!L663</f>
        <v>0</v>
      </c>
      <c r="M653" s="8">
        <f>'номера продуктов'!M663</f>
        <v>0</v>
      </c>
      <c r="N653" s="8">
        <f>'номера продуктов'!N663</f>
        <v>0</v>
      </c>
      <c r="O653" s="8">
        <f>'номера продуктов'!O663</f>
        <v>0</v>
      </c>
      <c r="P653" s="8">
        <f>'номера продуктов'!P663</f>
        <v>0</v>
      </c>
      <c r="Q653" s="8">
        <f>'номера продуктов'!Q663</f>
        <v>0</v>
      </c>
      <c r="R653" s="11">
        <f>'номера продуктов'!R663</f>
        <v>0</v>
      </c>
      <c r="S653" s="8">
        <f>'номера продуктов'!S663</f>
        <v>0</v>
      </c>
      <c r="T653" s="8">
        <f>'номера продуктов'!T663</f>
        <v>0</v>
      </c>
      <c r="U653" s="14">
        <f>'номера продуктов'!U663</f>
        <v>0</v>
      </c>
      <c r="V653" s="8">
        <f>'номера продуктов'!V663</f>
        <v>0</v>
      </c>
      <c r="W653" s="8">
        <f>'номера продуктов'!W663</f>
        <v>0</v>
      </c>
      <c r="X653" s="8">
        <f>'номера продуктов'!X663</f>
        <v>0</v>
      </c>
      <c r="Y653" s="8">
        <f>'номера продуктов'!Y663</f>
        <v>0</v>
      </c>
      <c r="Z653" s="8">
        <f>'номера продуктов'!Z663</f>
        <v>0</v>
      </c>
      <c r="AA653" s="8">
        <f>'номера продуктов'!AA663</f>
        <v>0</v>
      </c>
      <c r="AB653" s="8">
        <f>'номера продуктов'!AB663</f>
        <v>0</v>
      </c>
      <c r="AC653" s="8">
        <f>'номера продуктов'!AC663</f>
        <v>0</v>
      </c>
      <c r="AD653" s="137">
        <f>'номера продуктов'!AD663</f>
        <v>0</v>
      </c>
      <c r="AE653" s="8">
        <f>'номера продуктов'!AE663</f>
        <v>0</v>
      </c>
      <c r="AF653" s="8">
        <f>'номера продуктов'!AF663</f>
        <v>0</v>
      </c>
      <c r="AG653" s="8">
        <f>'номера продуктов'!AG663</f>
        <v>0</v>
      </c>
      <c r="AH653" s="13">
        <f>'номера продуктов'!AH653</f>
        <v>0</v>
      </c>
    </row>
    <row r="654" spans="1:34" s="16" customFormat="1" x14ac:dyDescent="0.2">
      <c r="A654" s="8">
        <f>'номера продуктов'!A664</f>
        <v>0</v>
      </c>
      <c r="B654" s="8">
        <f>'номера продуктов'!B664</f>
        <v>0</v>
      </c>
      <c r="C654" s="14">
        <f>'номера продуктов'!C664</f>
        <v>0</v>
      </c>
      <c r="D654" s="14">
        <f>'номера продуктов'!D664</f>
        <v>0</v>
      </c>
      <c r="E654" s="8">
        <f>'номера продуктов'!E664</f>
        <v>0</v>
      </c>
      <c r="F654" s="56">
        <f>'номера продуктов'!F664</f>
        <v>0</v>
      </c>
      <c r="G654" s="8" t="str">
        <f>'номера продуктов'!G664</f>
        <v/>
      </c>
      <c r="H654" s="8">
        <f>'номера продуктов'!H664</f>
        <v>0</v>
      </c>
      <c r="I654" s="14">
        <f>'номера продуктов'!I664</f>
        <v>0</v>
      </c>
      <c r="J654" s="8">
        <f>'номера продуктов'!J664</f>
        <v>0</v>
      </c>
      <c r="K654" s="14">
        <f>'номера продуктов'!K664</f>
        <v>0</v>
      </c>
      <c r="L654" s="8">
        <f>'номера продуктов'!L664</f>
        <v>0</v>
      </c>
      <c r="M654" s="8">
        <f>'номера продуктов'!M664</f>
        <v>0</v>
      </c>
      <c r="N654" s="8">
        <f>'номера продуктов'!N664</f>
        <v>0</v>
      </c>
      <c r="O654" s="8">
        <f>'номера продуктов'!O664</f>
        <v>0</v>
      </c>
      <c r="P654" s="8">
        <f>'номера продуктов'!P664</f>
        <v>0</v>
      </c>
      <c r="Q654" s="8">
        <f>'номера продуктов'!Q664</f>
        <v>0</v>
      </c>
      <c r="R654" s="11">
        <f>'номера продуктов'!R664</f>
        <v>0</v>
      </c>
      <c r="S654" s="8">
        <f>'номера продуктов'!S664</f>
        <v>0</v>
      </c>
      <c r="T654" s="8">
        <f>'номера продуктов'!T664</f>
        <v>0</v>
      </c>
      <c r="U654" s="14">
        <f>'номера продуктов'!U664</f>
        <v>0</v>
      </c>
      <c r="V654" s="8">
        <f>'номера продуктов'!V664</f>
        <v>0</v>
      </c>
      <c r="W654" s="8">
        <f>'номера продуктов'!W664</f>
        <v>0</v>
      </c>
      <c r="X654" s="8">
        <f>'номера продуктов'!X664</f>
        <v>0</v>
      </c>
      <c r="Y654" s="8">
        <f>'номера продуктов'!Y664</f>
        <v>0</v>
      </c>
      <c r="Z654" s="8">
        <f>'номера продуктов'!Z664</f>
        <v>0</v>
      </c>
      <c r="AA654" s="8">
        <f>'номера продуктов'!AA664</f>
        <v>0</v>
      </c>
      <c r="AB654" s="8">
        <f>'номера продуктов'!AB664</f>
        <v>0</v>
      </c>
      <c r="AC654" s="8">
        <f>'номера продуктов'!AC664</f>
        <v>0</v>
      </c>
      <c r="AD654" s="137">
        <f>'номера продуктов'!AD664</f>
        <v>0</v>
      </c>
      <c r="AE654" s="8">
        <f>'номера продуктов'!AE664</f>
        <v>0</v>
      </c>
      <c r="AF654" s="8">
        <f>'номера продуктов'!AF664</f>
        <v>0</v>
      </c>
      <c r="AG654" s="8">
        <f>'номера продуктов'!AG664</f>
        <v>0</v>
      </c>
      <c r="AH654" s="13">
        <f>'номера продуктов'!AH654</f>
        <v>0</v>
      </c>
    </row>
    <row r="655" spans="1:34" s="16" customFormat="1" x14ac:dyDescent="0.2">
      <c r="A655" s="8">
        <f>'номера продуктов'!A665</f>
        <v>0</v>
      </c>
      <c r="B655" s="8">
        <f>'номера продуктов'!B665</f>
        <v>0</v>
      </c>
      <c r="C655" s="14">
        <f>'номера продуктов'!C665</f>
        <v>0</v>
      </c>
      <c r="D655" s="14">
        <f>'номера продуктов'!D665</f>
        <v>0</v>
      </c>
      <c r="E655" s="8">
        <f>'номера продуктов'!E665</f>
        <v>0</v>
      </c>
      <c r="F655" s="56">
        <f>'номера продуктов'!F665</f>
        <v>0</v>
      </c>
      <c r="G655" s="8" t="str">
        <f>'номера продуктов'!G665</f>
        <v/>
      </c>
      <c r="H655" s="8">
        <f>'номера продуктов'!H665</f>
        <v>0</v>
      </c>
      <c r="I655" s="14">
        <f>'номера продуктов'!I665</f>
        <v>0</v>
      </c>
      <c r="J655" s="8">
        <f>'номера продуктов'!J665</f>
        <v>0</v>
      </c>
      <c r="K655" s="14">
        <f>'номера продуктов'!K665</f>
        <v>0</v>
      </c>
      <c r="L655" s="8">
        <f>'номера продуктов'!L665</f>
        <v>0</v>
      </c>
      <c r="M655" s="8">
        <f>'номера продуктов'!M665</f>
        <v>0</v>
      </c>
      <c r="N655" s="8">
        <f>'номера продуктов'!N665</f>
        <v>0</v>
      </c>
      <c r="O655" s="8">
        <f>'номера продуктов'!O665</f>
        <v>0</v>
      </c>
      <c r="P655" s="8">
        <f>'номера продуктов'!P665</f>
        <v>0</v>
      </c>
      <c r="Q655" s="8">
        <f>'номера продуктов'!Q665</f>
        <v>0</v>
      </c>
      <c r="R655" s="11">
        <f>'номера продуктов'!R665</f>
        <v>0</v>
      </c>
      <c r="S655" s="8">
        <f>'номера продуктов'!S665</f>
        <v>0</v>
      </c>
      <c r="T655" s="8">
        <f>'номера продуктов'!T665</f>
        <v>0</v>
      </c>
      <c r="U655" s="14">
        <f>'номера продуктов'!U665</f>
        <v>0</v>
      </c>
      <c r="V655" s="8">
        <f>'номера продуктов'!V665</f>
        <v>0</v>
      </c>
      <c r="W655" s="8">
        <f>'номера продуктов'!W665</f>
        <v>0</v>
      </c>
      <c r="X655" s="8">
        <f>'номера продуктов'!X665</f>
        <v>0</v>
      </c>
      <c r="Y655" s="8">
        <f>'номера продуктов'!Y665</f>
        <v>0</v>
      </c>
      <c r="Z655" s="8">
        <f>'номера продуктов'!Z665</f>
        <v>0</v>
      </c>
      <c r="AA655" s="8">
        <f>'номера продуктов'!AA665</f>
        <v>0</v>
      </c>
      <c r="AB655" s="8">
        <f>'номера продуктов'!AB665</f>
        <v>0</v>
      </c>
      <c r="AC655" s="8">
        <f>'номера продуктов'!AC665</f>
        <v>0</v>
      </c>
      <c r="AD655" s="137">
        <f>'номера продуктов'!AD665</f>
        <v>0</v>
      </c>
      <c r="AE655" s="8">
        <f>'номера продуктов'!AE665</f>
        <v>0</v>
      </c>
      <c r="AF655" s="8">
        <f>'номера продуктов'!AF665</f>
        <v>0</v>
      </c>
      <c r="AG655" s="8">
        <f>'номера продуктов'!AG665</f>
        <v>0</v>
      </c>
      <c r="AH655" s="13">
        <f>'номера продуктов'!AH655</f>
        <v>0</v>
      </c>
    </row>
    <row r="656" spans="1:34" s="16" customFormat="1" x14ac:dyDescent="0.2">
      <c r="A656" s="8">
        <f>'номера продуктов'!A666</f>
        <v>0</v>
      </c>
      <c r="B656" s="8">
        <f>'номера продуктов'!B666</f>
        <v>0</v>
      </c>
      <c r="C656" s="14">
        <f>'номера продуктов'!C666</f>
        <v>0</v>
      </c>
      <c r="D656" s="14">
        <f>'номера продуктов'!D666</f>
        <v>0</v>
      </c>
      <c r="E656" s="8">
        <f>'номера продуктов'!E666</f>
        <v>0</v>
      </c>
      <c r="F656" s="56">
        <f>'номера продуктов'!F666</f>
        <v>0</v>
      </c>
      <c r="G656" s="8" t="str">
        <f>'номера продуктов'!G666</f>
        <v/>
      </c>
      <c r="H656" s="8">
        <f>'номера продуктов'!H666</f>
        <v>0</v>
      </c>
      <c r="I656" s="14">
        <f>'номера продуктов'!I666</f>
        <v>0</v>
      </c>
      <c r="J656" s="8">
        <f>'номера продуктов'!J666</f>
        <v>0</v>
      </c>
      <c r="K656" s="14">
        <f>'номера продуктов'!K666</f>
        <v>0</v>
      </c>
      <c r="L656" s="8">
        <f>'номера продуктов'!L666</f>
        <v>0</v>
      </c>
      <c r="M656" s="8">
        <f>'номера продуктов'!M666</f>
        <v>0</v>
      </c>
      <c r="N656" s="8">
        <f>'номера продуктов'!N666</f>
        <v>0</v>
      </c>
      <c r="O656" s="8">
        <f>'номера продуктов'!O666</f>
        <v>0</v>
      </c>
      <c r="P656" s="8">
        <f>'номера продуктов'!P666</f>
        <v>0</v>
      </c>
      <c r="Q656" s="8">
        <f>'номера продуктов'!Q666</f>
        <v>0</v>
      </c>
      <c r="R656" s="11">
        <f>'номера продуктов'!R666</f>
        <v>0</v>
      </c>
      <c r="S656" s="8">
        <f>'номера продуктов'!S666</f>
        <v>0</v>
      </c>
      <c r="T656" s="8">
        <f>'номера продуктов'!T666</f>
        <v>0</v>
      </c>
      <c r="U656" s="14">
        <f>'номера продуктов'!U666</f>
        <v>0</v>
      </c>
      <c r="V656" s="8">
        <f>'номера продуктов'!V666</f>
        <v>0</v>
      </c>
      <c r="W656" s="8">
        <f>'номера продуктов'!W666</f>
        <v>0</v>
      </c>
      <c r="X656" s="8">
        <f>'номера продуктов'!X666</f>
        <v>0</v>
      </c>
      <c r="Y656" s="8">
        <f>'номера продуктов'!Y666</f>
        <v>0</v>
      </c>
      <c r="Z656" s="8">
        <f>'номера продуктов'!Z666</f>
        <v>0</v>
      </c>
      <c r="AA656" s="8">
        <f>'номера продуктов'!AA666</f>
        <v>0</v>
      </c>
      <c r="AB656" s="8">
        <f>'номера продуктов'!AB666</f>
        <v>0</v>
      </c>
      <c r="AC656" s="8">
        <f>'номера продуктов'!AC666</f>
        <v>0</v>
      </c>
      <c r="AD656" s="137">
        <f>'номера продуктов'!AD666</f>
        <v>0</v>
      </c>
      <c r="AE656" s="8">
        <f>'номера продуктов'!AE666</f>
        <v>0</v>
      </c>
      <c r="AF656" s="8">
        <f>'номера продуктов'!AF666</f>
        <v>0</v>
      </c>
      <c r="AG656" s="8">
        <f>'номера продуктов'!AG666</f>
        <v>0</v>
      </c>
      <c r="AH656" s="13">
        <f>'номера продуктов'!AH656</f>
        <v>0</v>
      </c>
    </row>
    <row r="657" spans="1:34" s="16" customFormat="1" x14ac:dyDescent="0.2">
      <c r="A657" s="8">
        <f>'номера продуктов'!A667</f>
        <v>0</v>
      </c>
      <c r="B657" s="8">
        <f>'номера продуктов'!B667</f>
        <v>0</v>
      </c>
      <c r="C657" s="14">
        <f>'номера продуктов'!C667</f>
        <v>0</v>
      </c>
      <c r="D657" s="14">
        <f>'номера продуктов'!D667</f>
        <v>0</v>
      </c>
      <c r="E657" s="8">
        <f>'номера продуктов'!E667</f>
        <v>0</v>
      </c>
      <c r="F657" s="56">
        <f>'номера продуктов'!F667</f>
        <v>0</v>
      </c>
      <c r="G657" s="8" t="str">
        <f>'номера продуктов'!G667</f>
        <v/>
      </c>
      <c r="H657" s="8">
        <f>'номера продуктов'!H667</f>
        <v>0</v>
      </c>
      <c r="I657" s="14">
        <f>'номера продуктов'!I667</f>
        <v>0</v>
      </c>
      <c r="J657" s="8">
        <f>'номера продуктов'!J667</f>
        <v>0</v>
      </c>
      <c r="K657" s="14">
        <f>'номера продуктов'!K667</f>
        <v>0</v>
      </c>
      <c r="L657" s="8">
        <f>'номера продуктов'!L667</f>
        <v>0</v>
      </c>
      <c r="M657" s="8">
        <f>'номера продуктов'!M667</f>
        <v>0</v>
      </c>
      <c r="N657" s="8">
        <f>'номера продуктов'!N667</f>
        <v>0</v>
      </c>
      <c r="O657" s="8">
        <f>'номера продуктов'!O667</f>
        <v>0</v>
      </c>
      <c r="P657" s="8">
        <f>'номера продуктов'!P667</f>
        <v>0</v>
      </c>
      <c r="Q657" s="8">
        <f>'номера продуктов'!Q667</f>
        <v>0</v>
      </c>
      <c r="R657" s="11">
        <f>'номера продуктов'!R667</f>
        <v>0</v>
      </c>
      <c r="S657" s="8">
        <f>'номера продуктов'!S667</f>
        <v>0</v>
      </c>
      <c r="T657" s="8">
        <f>'номера продуктов'!T667</f>
        <v>0</v>
      </c>
      <c r="U657" s="14">
        <f>'номера продуктов'!U667</f>
        <v>0</v>
      </c>
      <c r="V657" s="8">
        <f>'номера продуктов'!V667</f>
        <v>0</v>
      </c>
      <c r="W657" s="8">
        <f>'номера продуктов'!W667</f>
        <v>0</v>
      </c>
      <c r="X657" s="8">
        <f>'номера продуктов'!X667</f>
        <v>0</v>
      </c>
      <c r="Y657" s="8">
        <f>'номера продуктов'!Y667</f>
        <v>0</v>
      </c>
      <c r="Z657" s="8">
        <f>'номера продуктов'!Z667</f>
        <v>0</v>
      </c>
      <c r="AA657" s="8">
        <f>'номера продуктов'!AA667</f>
        <v>0</v>
      </c>
      <c r="AB657" s="8">
        <f>'номера продуктов'!AB667</f>
        <v>0</v>
      </c>
      <c r="AC657" s="8">
        <f>'номера продуктов'!AC667</f>
        <v>0</v>
      </c>
      <c r="AD657" s="137">
        <f>'номера продуктов'!AD667</f>
        <v>0</v>
      </c>
      <c r="AE657" s="8">
        <f>'номера продуктов'!AE667</f>
        <v>0</v>
      </c>
      <c r="AF657" s="8">
        <f>'номера продуктов'!AF667</f>
        <v>0</v>
      </c>
      <c r="AG657" s="8">
        <f>'номера продуктов'!AG667</f>
        <v>0</v>
      </c>
      <c r="AH657" s="13">
        <f>'номера продуктов'!AH657</f>
        <v>0</v>
      </c>
    </row>
    <row r="658" spans="1:34" s="16" customFormat="1" x14ac:dyDescent="0.2">
      <c r="A658" s="8">
        <f>'номера продуктов'!A668</f>
        <v>0</v>
      </c>
      <c r="B658" s="8">
        <f>'номера продуктов'!B668</f>
        <v>0</v>
      </c>
      <c r="C658" s="14">
        <f>'номера продуктов'!C668</f>
        <v>0</v>
      </c>
      <c r="D658" s="14">
        <f>'номера продуктов'!D668</f>
        <v>0</v>
      </c>
      <c r="E658" s="8">
        <f>'номера продуктов'!E668</f>
        <v>0</v>
      </c>
      <c r="F658" s="56">
        <f>'номера продуктов'!F668</f>
        <v>0</v>
      </c>
      <c r="G658" s="8" t="str">
        <f>'номера продуктов'!G668</f>
        <v/>
      </c>
      <c r="H658" s="8">
        <f>'номера продуктов'!H668</f>
        <v>0</v>
      </c>
      <c r="I658" s="14">
        <f>'номера продуктов'!I668</f>
        <v>0</v>
      </c>
      <c r="J658" s="8">
        <f>'номера продуктов'!J668</f>
        <v>0</v>
      </c>
      <c r="K658" s="14">
        <f>'номера продуктов'!K668</f>
        <v>0</v>
      </c>
      <c r="L658" s="8">
        <f>'номера продуктов'!L668</f>
        <v>0</v>
      </c>
      <c r="M658" s="8">
        <f>'номера продуктов'!M668</f>
        <v>0</v>
      </c>
      <c r="N658" s="8">
        <f>'номера продуктов'!N668</f>
        <v>0</v>
      </c>
      <c r="O658" s="8">
        <f>'номера продуктов'!O668</f>
        <v>0</v>
      </c>
      <c r="P658" s="8">
        <f>'номера продуктов'!P668</f>
        <v>0</v>
      </c>
      <c r="Q658" s="8">
        <f>'номера продуктов'!Q668</f>
        <v>0</v>
      </c>
      <c r="R658" s="11">
        <f>'номера продуктов'!R668</f>
        <v>0</v>
      </c>
      <c r="S658" s="8">
        <f>'номера продуктов'!S668</f>
        <v>0</v>
      </c>
      <c r="T658" s="8">
        <f>'номера продуктов'!T668</f>
        <v>0</v>
      </c>
      <c r="U658" s="14">
        <f>'номера продуктов'!U668</f>
        <v>0</v>
      </c>
      <c r="V658" s="8">
        <f>'номера продуктов'!V668</f>
        <v>0</v>
      </c>
      <c r="W658" s="8">
        <f>'номера продуктов'!W668</f>
        <v>0</v>
      </c>
      <c r="X658" s="8">
        <f>'номера продуктов'!X668</f>
        <v>0</v>
      </c>
      <c r="Y658" s="8">
        <f>'номера продуктов'!Y668</f>
        <v>0</v>
      </c>
      <c r="Z658" s="8">
        <f>'номера продуктов'!Z668</f>
        <v>0</v>
      </c>
      <c r="AA658" s="8">
        <f>'номера продуктов'!AA668</f>
        <v>0</v>
      </c>
      <c r="AB658" s="8">
        <f>'номера продуктов'!AB668</f>
        <v>0</v>
      </c>
      <c r="AC658" s="8">
        <f>'номера продуктов'!AC668</f>
        <v>0</v>
      </c>
      <c r="AD658" s="137">
        <f>'номера продуктов'!AD668</f>
        <v>0</v>
      </c>
      <c r="AE658" s="8">
        <f>'номера продуктов'!AE668</f>
        <v>0</v>
      </c>
      <c r="AF658" s="8">
        <f>'номера продуктов'!AF668</f>
        <v>0</v>
      </c>
      <c r="AG658" s="8">
        <f>'номера продуктов'!AG668</f>
        <v>0</v>
      </c>
      <c r="AH658" s="13">
        <f>'номера продуктов'!AH658</f>
        <v>0</v>
      </c>
    </row>
    <row r="659" spans="1:34" s="16" customFormat="1" x14ac:dyDescent="0.2">
      <c r="A659" s="8">
        <f>'номера продуктов'!A669</f>
        <v>0</v>
      </c>
      <c r="B659" s="8">
        <f>'номера продуктов'!B669</f>
        <v>0</v>
      </c>
      <c r="C659" s="14">
        <f>'номера продуктов'!C669</f>
        <v>0</v>
      </c>
      <c r="D659" s="14">
        <f>'номера продуктов'!D669</f>
        <v>0</v>
      </c>
      <c r="E659" s="8">
        <f>'номера продуктов'!E669</f>
        <v>0</v>
      </c>
      <c r="F659" s="56">
        <f>'номера продуктов'!F669</f>
        <v>0</v>
      </c>
      <c r="G659" s="8" t="str">
        <f>'номера продуктов'!G669</f>
        <v/>
      </c>
      <c r="H659" s="8">
        <f>'номера продуктов'!H669</f>
        <v>0</v>
      </c>
      <c r="I659" s="14">
        <f>'номера продуктов'!I669</f>
        <v>0</v>
      </c>
      <c r="J659" s="8">
        <f>'номера продуктов'!J669</f>
        <v>0</v>
      </c>
      <c r="K659" s="14">
        <f>'номера продуктов'!K669</f>
        <v>0</v>
      </c>
      <c r="L659" s="8">
        <f>'номера продуктов'!L669</f>
        <v>0</v>
      </c>
      <c r="M659" s="8">
        <f>'номера продуктов'!M669</f>
        <v>0</v>
      </c>
      <c r="N659" s="8">
        <f>'номера продуктов'!N669</f>
        <v>0</v>
      </c>
      <c r="O659" s="8">
        <f>'номера продуктов'!O669</f>
        <v>0</v>
      </c>
      <c r="P659" s="8">
        <f>'номера продуктов'!P669</f>
        <v>0</v>
      </c>
      <c r="Q659" s="8">
        <f>'номера продуктов'!Q669</f>
        <v>0</v>
      </c>
      <c r="R659" s="11">
        <f>'номера продуктов'!R669</f>
        <v>0</v>
      </c>
      <c r="S659" s="8">
        <f>'номера продуктов'!S669</f>
        <v>0</v>
      </c>
      <c r="T659" s="8">
        <f>'номера продуктов'!T669</f>
        <v>0</v>
      </c>
      <c r="U659" s="14">
        <f>'номера продуктов'!U669</f>
        <v>0</v>
      </c>
      <c r="V659" s="8">
        <f>'номера продуктов'!V669</f>
        <v>0</v>
      </c>
      <c r="W659" s="8">
        <f>'номера продуктов'!W669</f>
        <v>0</v>
      </c>
      <c r="X659" s="8">
        <f>'номера продуктов'!X669</f>
        <v>0</v>
      </c>
      <c r="Y659" s="8">
        <f>'номера продуктов'!Y669</f>
        <v>0</v>
      </c>
      <c r="Z659" s="8">
        <f>'номера продуктов'!Z669</f>
        <v>0</v>
      </c>
      <c r="AA659" s="8">
        <f>'номера продуктов'!AA669</f>
        <v>0</v>
      </c>
      <c r="AB659" s="8">
        <f>'номера продуктов'!AB669</f>
        <v>0</v>
      </c>
      <c r="AC659" s="8">
        <f>'номера продуктов'!AC669</f>
        <v>0</v>
      </c>
      <c r="AD659" s="137">
        <f>'номера продуктов'!AD669</f>
        <v>0</v>
      </c>
      <c r="AE659" s="8">
        <f>'номера продуктов'!AE669</f>
        <v>0</v>
      </c>
      <c r="AF659" s="8">
        <f>'номера продуктов'!AF669</f>
        <v>0</v>
      </c>
      <c r="AG659" s="8">
        <f>'номера продуктов'!AG669</f>
        <v>0</v>
      </c>
      <c r="AH659" s="13">
        <f>'номера продуктов'!AH659</f>
        <v>0</v>
      </c>
    </row>
    <row r="660" spans="1:34" s="16" customFormat="1" x14ac:dyDescent="0.2">
      <c r="A660" s="8">
        <f>'номера продуктов'!A670</f>
        <v>0</v>
      </c>
      <c r="B660" s="8">
        <f>'номера продуктов'!B670</f>
        <v>0</v>
      </c>
      <c r="C660" s="14">
        <f>'номера продуктов'!C670</f>
        <v>0</v>
      </c>
      <c r="D660" s="14">
        <f>'номера продуктов'!D670</f>
        <v>0</v>
      </c>
      <c r="E660" s="8">
        <f>'номера продуктов'!E670</f>
        <v>0</v>
      </c>
      <c r="F660" s="56">
        <f>'номера продуктов'!F670</f>
        <v>0</v>
      </c>
      <c r="G660" s="8" t="str">
        <f>'номера продуктов'!G670</f>
        <v/>
      </c>
      <c r="H660" s="8">
        <f>'номера продуктов'!H670</f>
        <v>0</v>
      </c>
      <c r="I660" s="14">
        <f>'номера продуктов'!I670</f>
        <v>0</v>
      </c>
      <c r="J660" s="8">
        <f>'номера продуктов'!J670</f>
        <v>0</v>
      </c>
      <c r="K660" s="14">
        <f>'номера продуктов'!K670</f>
        <v>0</v>
      </c>
      <c r="L660" s="8">
        <f>'номера продуктов'!L670</f>
        <v>0</v>
      </c>
      <c r="M660" s="8">
        <f>'номера продуктов'!M670</f>
        <v>0</v>
      </c>
      <c r="N660" s="8">
        <f>'номера продуктов'!N670</f>
        <v>0</v>
      </c>
      <c r="O660" s="8">
        <f>'номера продуктов'!O670</f>
        <v>0</v>
      </c>
      <c r="P660" s="8">
        <f>'номера продуктов'!P670</f>
        <v>0</v>
      </c>
      <c r="Q660" s="8">
        <f>'номера продуктов'!Q670</f>
        <v>0</v>
      </c>
      <c r="R660" s="11">
        <f>'номера продуктов'!R670</f>
        <v>0</v>
      </c>
      <c r="S660" s="8">
        <f>'номера продуктов'!S670</f>
        <v>0</v>
      </c>
      <c r="T660" s="8">
        <f>'номера продуктов'!T670</f>
        <v>0</v>
      </c>
      <c r="U660" s="14">
        <f>'номера продуктов'!U670</f>
        <v>0</v>
      </c>
      <c r="V660" s="8">
        <f>'номера продуктов'!V670</f>
        <v>0</v>
      </c>
      <c r="W660" s="8">
        <f>'номера продуктов'!W670</f>
        <v>0</v>
      </c>
      <c r="X660" s="8">
        <f>'номера продуктов'!X670</f>
        <v>0</v>
      </c>
      <c r="Y660" s="8">
        <f>'номера продуктов'!Y670</f>
        <v>0</v>
      </c>
      <c r="Z660" s="8">
        <f>'номера продуктов'!Z670</f>
        <v>0</v>
      </c>
      <c r="AA660" s="8">
        <f>'номера продуктов'!AA670</f>
        <v>0</v>
      </c>
      <c r="AB660" s="8">
        <f>'номера продуктов'!AB670</f>
        <v>0</v>
      </c>
      <c r="AC660" s="8">
        <f>'номера продуктов'!AC670</f>
        <v>0</v>
      </c>
      <c r="AD660" s="137">
        <f>'номера продуктов'!AD670</f>
        <v>0</v>
      </c>
      <c r="AE660" s="8">
        <f>'номера продуктов'!AE670</f>
        <v>0</v>
      </c>
      <c r="AF660" s="8">
        <f>'номера продуктов'!AF670</f>
        <v>0</v>
      </c>
      <c r="AG660" s="8">
        <f>'номера продуктов'!AG670</f>
        <v>0</v>
      </c>
      <c r="AH660" s="13">
        <f>'номера продуктов'!AH660</f>
        <v>0</v>
      </c>
    </row>
    <row r="661" spans="1:34" s="16" customFormat="1" x14ac:dyDescent="0.2">
      <c r="A661" s="8">
        <f>'номера продуктов'!A671</f>
        <v>0</v>
      </c>
      <c r="B661" s="8">
        <f>'номера продуктов'!B671</f>
        <v>0</v>
      </c>
      <c r="C661" s="14">
        <f>'номера продуктов'!C671</f>
        <v>0</v>
      </c>
      <c r="D661" s="14">
        <f>'номера продуктов'!D671</f>
        <v>0</v>
      </c>
      <c r="E661" s="8">
        <f>'номера продуктов'!E671</f>
        <v>0</v>
      </c>
      <c r="F661" s="56">
        <f>'номера продуктов'!F671</f>
        <v>0</v>
      </c>
      <c r="G661" s="8" t="str">
        <f>'номера продуктов'!G671</f>
        <v/>
      </c>
      <c r="H661" s="8">
        <f>'номера продуктов'!H671</f>
        <v>0</v>
      </c>
      <c r="I661" s="14">
        <f>'номера продуктов'!I671</f>
        <v>0</v>
      </c>
      <c r="J661" s="8">
        <f>'номера продуктов'!J671</f>
        <v>0</v>
      </c>
      <c r="K661" s="14">
        <f>'номера продуктов'!K671</f>
        <v>0</v>
      </c>
      <c r="L661" s="8">
        <f>'номера продуктов'!L671</f>
        <v>0</v>
      </c>
      <c r="M661" s="8">
        <f>'номера продуктов'!M671</f>
        <v>0</v>
      </c>
      <c r="N661" s="8">
        <f>'номера продуктов'!N671</f>
        <v>0</v>
      </c>
      <c r="O661" s="8">
        <f>'номера продуктов'!O671</f>
        <v>0</v>
      </c>
      <c r="P661" s="8">
        <f>'номера продуктов'!P671</f>
        <v>0</v>
      </c>
      <c r="Q661" s="8">
        <f>'номера продуктов'!Q671</f>
        <v>0</v>
      </c>
      <c r="R661" s="11">
        <f>'номера продуктов'!R671</f>
        <v>0</v>
      </c>
      <c r="S661" s="8">
        <f>'номера продуктов'!S671</f>
        <v>0</v>
      </c>
      <c r="T661" s="8">
        <f>'номера продуктов'!T671</f>
        <v>0</v>
      </c>
      <c r="U661" s="14">
        <f>'номера продуктов'!U671</f>
        <v>0</v>
      </c>
      <c r="V661" s="8">
        <f>'номера продуктов'!V671</f>
        <v>0</v>
      </c>
      <c r="W661" s="8">
        <f>'номера продуктов'!W671</f>
        <v>0</v>
      </c>
      <c r="X661" s="8">
        <f>'номера продуктов'!X671</f>
        <v>0</v>
      </c>
      <c r="Y661" s="8">
        <f>'номера продуктов'!Y671</f>
        <v>0</v>
      </c>
      <c r="Z661" s="8">
        <f>'номера продуктов'!Z671</f>
        <v>0</v>
      </c>
      <c r="AA661" s="8">
        <f>'номера продуктов'!AA671</f>
        <v>0</v>
      </c>
      <c r="AB661" s="8">
        <f>'номера продуктов'!AB671</f>
        <v>0</v>
      </c>
      <c r="AC661" s="8">
        <f>'номера продуктов'!AC671</f>
        <v>0</v>
      </c>
      <c r="AD661" s="137">
        <f>'номера продуктов'!AD671</f>
        <v>0</v>
      </c>
      <c r="AE661" s="8">
        <f>'номера продуктов'!AE671</f>
        <v>0</v>
      </c>
      <c r="AF661" s="8">
        <f>'номера продуктов'!AF671</f>
        <v>0</v>
      </c>
      <c r="AG661" s="8">
        <f>'номера продуктов'!AG671</f>
        <v>0</v>
      </c>
      <c r="AH661" s="13">
        <f>'номера продуктов'!AH661</f>
        <v>0</v>
      </c>
    </row>
    <row r="662" spans="1:34" s="16" customFormat="1" x14ac:dyDescent="0.2">
      <c r="A662" s="8">
        <f>'номера продуктов'!A672</f>
        <v>0</v>
      </c>
      <c r="B662" s="8">
        <f>'номера продуктов'!B672</f>
        <v>0</v>
      </c>
      <c r="C662" s="14">
        <f>'номера продуктов'!C672</f>
        <v>0</v>
      </c>
      <c r="D662" s="14">
        <f>'номера продуктов'!D672</f>
        <v>0</v>
      </c>
      <c r="E662" s="8">
        <f>'номера продуктов'!E672</f>
        <v>0</v>
      </c>
      <c r="F662" s="56">
        <f>'номера продуктов'!F672</f>
        <v>0</v>
      </c>
      <c r="G662" s="8" t="str">
        <f>'номера продуктов'!G672</f>
        <v/>
      </c>
      <c r="H662" s="8">
        <f>'номера продуктов'!H672</f>
        <v>0</v>
      </c>
      <c r="I662" s="14">
        <f>'номера продуктов'!I672</f>
        <v>0</v>
      </c>
      <c r="J662" s="8">
        <f>'номера продуктов'!J672</f>
        <v>0</v>
      </c>
      <c r="K662" s="14">
        <f>'номера продуктов'!K672</f>
        <v>0</v>
      </c>
      <c r="L662" s="8">
        <f>'номера продуктов'!L672</f>
        <v>0</v>
      </c>
      <c r="M662" s="8">
        <f>'номера продуктов'!M672</f>
        <v>0</v>
      </c>
      <c r="N662" s="8">
        <f>'номера продуктов'!N672</f>
        <v>0</v>
      </c>
      <c r="O662" s="8">
        <f>'номера продуктов'!O672</f>
        <v>0</v>
      </c>
      <c r="P662" s="8">
        <f>'номера продуктов'!P672</f>
        <v>0</v>
      </c>
      <c r="Q662" s="8">
        <f>'номера продуктов'!Q672</f>
        <v>0</v>
      </c>
      <c r="R662" s="11">
        <f>'номера продуктов'!R672</f>
        <v>0</v>
      </c>
      <c r="S662" s="8">
        <f>'номера продуктов'!S672</f>
        <v>0</v>
      </c>
      <c r="T662" s="8">
        <f>'номера продуктов'!T672</f>
        <v>0</v>
      </c>
      <c r="U662" s="14">
        <f>'номера продуктов'!U672</f>
        <v>0</v>
      </c>
      <c r="V662" s="8">
        <f>'номера продуктов'!V672</f>
        <v>0</v>
      </c>
      <c r="W662" s="8">
        <f>'номера продуктов'!W672</f>
        <v>0</v>
      </c>
      <c r="X662" s="8">
        <f>'номера продуктов'!X672</f>
        <v>0</v>
      </c>
      <c r="Y662" s="8">
        <f>'номера продуктов'!Y672</f>
        <v>0</v>
      </c>
      <c r="Z662" s="8">
        <f>'номера продуктов'!Z672</f>
        <v>0</v>
      </c>
      <c r="AA662" s="8">
        <f>'номера продуктов'!AA672</f>
        <v>0</v>
      </c>
      <c r="AB662" s="8">
        <f>'номера продуктов'!AB672</f>
        <v>0</v>
      </c>
      <c r="AC662" s="8">
        <f>'номера продуктов'!AC672</f>
        <v>0</v>
      </c>
      <c r="AD662" s="137">
        <f>'номера продуктов'!AD672</f>
        <v>0</v>
      </c>
      <c r="AE662" s="8">
        <f>'номера продуктов'!AE672</f>
        <v>0</v>
      </c>
      <c r="AF662" s="8">
        <f>'номера продуктов'!AF672</f>
        <v>0</v>
      </c>
      <c r="AG662" s="8">
        <f>'номера продуктов'!AG672</f>
        <v>0</v>
      </c>
      <c r="AH662" s="13">
        <f>'номера продуктов'!AH662</f>
        <v>0</v>
      </c>
    </row>
    <row r="663" spans="1:34" s="16" customFormat="1" x14ac:dyDescent="0.2">
      <c r="A663" s="8">
        <f>'номера продуктов'!A673</f>
        <v>0</v>
      </c>
      <c r="B663" s="8">
        <f>'номера продуктов'!B673</f>
        <v>0</v>
      </c>
      <c r="C663" s="14">
        <f>'номера продуктов'!C673</f>
        <v>0</v>
      </c>
      <c r="D663" s="14">
        <f>'номера продуктов'!D673</f>
        <v>0</v>
      </c>
      <c r="E663" s="8">
        <f>'номера продуктов'!E673</f>
        <v>0</v>
      </c>
      <c r="F663" s="56">
        <f>'номера продуктов'!F673</f>
        <v>0</v>
      </c>
      <c r="G663" s="8" t="str">
        <f>'номера продуктов'!G673</f>
        <v/>
      </c>
      <c r="H663" s="8">
        <f>'номера продуктов'!H673</f>
        <v>0</v>
      </c>
      <c r="I663" s="14">
        <f>'номера продуктов'!I673</f>
        <v>0</v>
      </c>
      <c r="J663" s="8">
        <f>'номера продуктов'!J673</f>
        <v>0</v>
      </c>
      <c r="K663" s="14">
        <f>'номера продуктов'!K673</f>
        <v>0</v>
      </c>
      <c r="L663" s="8">
        <f>'номера продуктов'!L673</f>
        <v>0</v>
      </c>
      <c r="M663" s="8">
        <f>'номера продуктов'!M673</f>
        <v>0</v>
      </c>
      <c r="N663" s="8">
        <f>'номера продуктов'!N673</f>
        <v>0</v>
      </c>
      <c r="O663" s="8">
        <f>'номера продуктов'!O673</f>
        <v>0</v>
      </c>
      <c r="P663" s="8">
        <f>'номера продуктов'!P673</f>
        <v>0</v>
      </c>
      <c r="Q663" s="8">
        <f>'номера продуктов'!Q673</f>
        <v>0</v>
      </c>
      <c r="R663" s="11">
        <f>'номера продуктов'!R673</f>
        <v>0</v>
      </c>
      <c r="S663" s="8">
        <f>'номера продуктов'!S673</f>
        <v>0</v>
      </c>
      <c r="T663" s="8">
        <f>'номера продуктов'!T673</f>
        <v>0</v>
      </c>
      <c r="U663" s="14">
        <f>'номера продуктов'!U673</f>
        <v>0</v>
      </c>
      <c r="V663" s="8">
        <f>'номера продуктов'!V673</f>
        <v>0</v>
      </c>
      <c r="W663" s="8">
        <f>'номера продуктов'!W673</f>
        <v>0</v>
      </c>
      <c r="X663" s="8">
        <f>'номера продуктов'!X673</f>
        <v>0</v>
      </c>
      <c r="Y663" s="8">
        <f>'номера продуктов'!Y673</f>
        <v>0</v>
      </c>
      <c r="Z663" s="8">
        <f>'номера продуктов'!Z673</f>
        <v>0</v>
      </c>
      <c r="AA663" s="8">
        <f>'номера продуктов'!AA673</f>
        <v>0</v>
      </c>
      <c r="AB663" s="8">
        <f>'номера продуктов'!AB673</f>
        <v>0</v>
      </c>
      <c r="AC663" s="8">
        <f>'номера продуктов'!AC673</f>
        <v>0</v>
      </c>
      <c r="AD663" s="137">
        <f>'номера продуктов'!AD673</f>
        <v>0</v>
      </c>
      <c r="AE663" s="8">
        <f>'номера продуктов'!AE673</f>
        <v>0</v>
      </c>
      <c r="AF663" s="8">
        <f>'номера продуктов'!AF673</f>
        <v>0</v>
      </c>
      <c r="AG663" s="8">
        <f>'номера продуктов'!AG673</f>
        <v>0</v>
      </c>
      <c r="AH663" s="13">
        <f>'номера продуктов'!AH663</f>
        <v>0</v>
      </c>
    </row>
    <row r="664" spans="1:34" s="16" customFormat="1" x14ac:dyDescent="0.2">
      <c r="A664" s="8">
        <f>'номера продуктов'!A674</f>
        <v>0</v>
      </c>
      <c r="B664" s="8">
        <f>'номера продуктов'!B674</f>
        <v>0</v>
      </c>
      <c r="C664" s="14">
        <f>'номера продуктов'!C674</f>
        <v>0</v>
      </c>
      <c r="D664" s="14">
        <f>'номера продуктов'!D674</f>
        <v>0</v>
      </c>
      <c r="E664" s="8">
        <f>'номера продуктов'!E674</f>
        <v>0</v>
      </c>
      <c r="F664" s="56">
        <f>'номера продуктов'!F674</f>
        <v>0</v>
      </c>
      <c r="G664" s="8" t="str">
        <f>'номера продуктов'!G674</f>
        <v/>
      </c>
      <c r="H664" s="8">
        <f>'номера продуктов'!H674</f>
        <v>0</v>
      </c>
      <c r="I664" s="14">
        <f>'номера продуктов'!I674</f>
        <v>0</v>
      </c>
      <c r="J664" s="8">
        <f>'номера продуктов'!J674</f>
        <v>0</v>
      </c>
      <c r="K664" s="14">
        <f>'номера продуктов'!K674</f>
        <v>0</v>
      </c>
      <c r="L664" s="8">
        <f>'номера продуктов'!L674</f>
        <v>0</v>
      </c>
      <c r="M664" s="8">
        <f>'номера продуктов'!M674</f>
        <v>0</v>
      </c>
      <c r="N664" s="8">
        <f>'номера продуктов'!N674</f>
        <v>0</v>
      </c>
      <c r="O664" s="8">
        <f>'номера продуктов'!O674</f>
        <v>0</v>
      </c>
      <c r="P664" s="8">
        <f>'номера продуктов'!P674</f>
        <v>0</v>
      </c>
      <c r="Q664" s="8">
        <f>'номера продуктов'!Q674</f>
        <v>0</v>
      </c>
      <c r="R664" s="11">
        <f>'номера продуктов'!R674</f>
        <v>0</v>
      </c>
      <c r="S664" s="8">
        <f>'номера продуктов'!S674</f>
        <v>0</v>
      </c>
      <c r="T664" s="8">
        <f>'номера продуктов'!T674</f>
        <v>0</v>
      </c>
      <c r="U664" s="14">
        <f>'номера продуктов'!U674</f>
        <v>0</v>
      </c>
      <c r="V664" s="8">
        <f>'номера продуктов'!V674</f>
        <v>0</v>
      </c>
      <c r="W664" s="8">
        <f>'номера продуктов'!W674</f>
        <v>0</v>
      </c>
      <c r="X664" s="8">
        <f>'номера продуктов'!X674</f>
        <v>0</v>
      </c>
      <c r="Y664" s="8">
        <f>'номера продуктов'!Y674</f>
        <v>0</v>
      </c>
      <c r="Z664" s="8">
        <f>'номера продуктов'!Z674</f>
        <v>0</v>
      </c>
      <c r="AA664" s="8">
        <f>'номера продуктов'!AA674</f>
        <v>0</v>
      </c>
      <c r="AB664" s="8">
        <f>'номера продуктов'!AB674</f>
        <v>0</v>
      </c>
      <c r="AC664" s="8">
        <f>'номера продуктов'!AC674</f>
        <v>0</v>
      </c>
      <c r="AD664" s="137">
        <f>'номера продуктов'!AD674</f>
        <v>0</v>
      </c>
      <c r="AE664" s="8">
        <f>'номера продуктов'!AE674</f>
        <v>0</v>
      </c>
      <c r="AF664" s="8">
        <f>'номера продуктов'!AF674</f>
        <v>0</v>
      </c>
      <c r="AG664" s="8">
        <f>'номера продуктов'!AG674</f>
        <v>0</v>
      </c>
      <c r="AH664" s="13">
        <f>'номера продуктов'!AH664</f>
        <v>0</v>
      </c>
    </row>
    <row r="665" spans="1:34" s="16" customFormat="1" x14ac:dyDescent="0.2">
      <c r="A665" s="8">
        <f>'номера продуктов'!A675</f>
        <v>0</v>
      </c>
      <c r="B665" s="8">
        <f>'номера продуктов'!B675</f>
        <v>0</v>
      </c>
      <c r="C665" s="14">
        <f>'номера продуктов'!C675</f>
        <v>0</v>
      </c>
      <c r="D665" s="14">
        <f>'номера продуктов'!D675</f>
        <v>0</v>
      </c>
      <c r="E665" s="8">
        <f>'номера продуктов'!E675</f>
        <v>0</v>
      </c>
      <c r="F665" s="56">
        <f>'номера продуктов'!F675</f>
        <v>0</v>
      </c>
      <c r="G665" s="8" t="str">
        <f>'номера продуктов'!G675</f>
        <v/>
      </c>
      <c r="H665" s="8">
        <f>'номера продуктов'!H675</f>
        <v>0</v>
      </c>
      <c r="I665" s="14">
        <f>'номера продуктов'!I675</f>
        <v>0</v>
      </c>
      <c r="J665" s="8">
        <f>'номера продуктов'!J675</f>
        <v>0</v>
      </c>
      <c r="K665" s="14">
        <f>'номера продуктов'!K675</f>
        <v>0</v>
      </c>
      <c r="L665" s="8">
        <f>'номера продуктов'!L675</f>
        <v>0</v>
      </c>
      <c r="M665" s="8">
        <f>'номера продуктов'!M675</f>
        <v>0</v>
      </c>
      <c r="N665" s="8">
        <f>'номера продуктов'!N675</f>
        <v>0</v>
      </c>
      <c r="O665" s="8">
        <f>'номера продуктов'!O675</f>
        <v>0</v>
      </c>
      <c r="P665" s="8">
        <f>'номера продуктов'!P675</f>
        <v>0</v>
      </c>
      <c r="Q665" s="8">
        <f>'номера продуктов'!Q675</f>
        <v>0</v>
      </c>
      <c r="R665" s="11">
        <f>'номера продуктов'!R675</f>
        <v>0</v>
      </c>
      <c r="S665" s="8">
        <f>'номера продуктов'!S675</f>
        <v>0</v>
      </c>
      <c r="T665" s="8">
        <f>'номера продуктов'!T675</f>
        <v>0</v>
      </c>
      <c r="U665" s="14">
        <f>'номера продуктов'!U675</f>
        <v>0</v>
      </c>
      <c r="V665" s="8">
        <f>'номера продуктов'!V675</f>
        <v>0</v>
      </c>
      <c r="W665" s="8">
        <f>'номера продуктов'!W675</f>
        <v>0</v>
      </c>
      <c r="X665" s="8">
        <f>'номера продуктов'!X675</f>
        <v>0</v>
      </c>
      <c r="Y665" s="8">
        <f>'номера продуктов'!Y675</f>
        <v>0</v>
      </c>
      <c r="Z665" s="8">
        <f>'номера продуктов'!Z675</f>
        <v>0</v>
      </c>
      <c r="AA665" s="8">
        <f>'номера продуктов'!AA675</f>
        <v>0</v>
      </c>
      <c r="AB665" s="8">
        <f>'номера продуктов'!AB675</f>
        <v>0</v>
      </c>
      <c r="AC665" s="8">
        <f>'номера продуктов'!AC675</f>
        <v>0</v>
      </c>
      <c r="AD665" s="137">
        <f>'номера продуктов'!AD675</f>
        <v>0</v>
      </c>
      <c r="AE665" s="8">
        <f>'номера продуктов'!AE675</f>
        <v>0</v>
      </c>
      <c r="AF665" s="8">
        <f>'номера продуктов'!AF675</f>
        <v>0</v>
      </c>
      <c r="AG665" s="8">
        <f>'номера продуктов'!AG675</f>
        <v>0</v>
      </c>
      <c r="AH665" s="13">
        <f>'номера продуктов'!AH665</f>
        <v>0</v>
      </c>
    </row>
    <row r="666" spans="1:34" s="16" customFormat="1" x14ac:dyDescent="0.2">
      <c r="A666" s="8">
        <f>'номера продуктов'!A676</f>
        <v>0</v>
      </c>
      <c r="B666" s="8">
        <f>'номера продуктов'!B676</f>
        <v>0</v>
      </c>
      <c r="C666" s="14">
        <f>'номера продуктов'!C676</f>
        <v>0</v>
      </c>
      <c r="D666" s="14">
        <f>'номера продуктов'!D676</f>
        <v>0</v>
      </c>
      <c r="E666" s="8">
        <f>'номера продуктов'!E676</f>
        <v>0</v>
      </c>
      <c r="F666" s="56">
        <f>'номера продуктов'!F676</f>
        <v>0</v>
      </c>
      <c r="G666" s="8" t="str">
        <f>'номера продуктов'!G676</f>
        <v/>
      </c>
      <c r="H666" s="8">
        <f>'номера продуктов'!H676</f>
        <v>0</v>
      </c>
      <c r="I666" s="14">
        <f>'номера продуктов'!I676</f>
        <v>0</v>
      </c>
      <c r="J666" s="8">
        <f>'номера продуктов'!J676</f>
        <v>0</v>
      </c>
      <c r="K666" s="14">
        <f>'номера продуктов'!K676</f>
        <v>0</v>
      </c>
      <c r="L666" s="8">
        <f>'номера продуктов'!L676</f>
        <v>0</v>
      </c>
      <c r="M666" s="8">
        <f>'номера продуктов'!M676</f>
        <v>0</v>
      </c>
      <c r="N666" s="8">
        <f>'номера продуктов'!N676</f>
        <v>0</v>
      </c>
      <c r="O666" s="8">
        <f>'номера продуктов'!O676</f>
        <v>0</v>
      </c>
      <c r="P666" s="8">
        <f>'номера продуктов'!P676</f>
        <v>0</v>
      </c>
      <c r="Q666" s="8">
        <f>'номера продуктов'!Q676</f>
        <v>0</v>
      </c>
      <c r="R666" s="11">
        <f>'номера продуктов'!R676</f>
        <v>0</v>
      </c>
      <c r="S666" s="8">
        <f>'номера продуктов'!S676</f>
        <v>0</v>
      </c>
      <c r="T666" s="8">
        <f>'номера продуктов'!T676</f>
        <v>0</v>
      </c>
      <c r="U666" s="14">
        <f>'номера продуктов'!U676</f>
        <v>0</v>
      </c>
      <c r="V666" s="8">
        <f>'номера продуктов'!V676</f>
        <v>0</v>
      </c>
      <c r="W666" s="8">
        <f>'номера продуктов'!W676</f>
        <v>0</v>
      </c>
      <c r="X666" s="8">
        <f>'номера продуктов'!X676</f>
        <v>0</v>
      </c>
      <c r="Y666" s="8">
        <f>'номера продуктов'!Y676</f>
        <v>0</v>
      </c>
      <c r="Z666" s="8">
        <f>'номера продуктов'!Z676</f>
        <v>0</v>
      </c>
      <c r="AA666" s="8">
        <f>'номера продуктов'!AA676</f>
        <v>0</v>
      </c>
      <c r="AB666" s="8">
        <f>'номера продуктов'!AB676</f>
        <v>0</v>
      </c>
      <c r="AC666" s="8">
        <f>'номера продуктов'!AC676</f>
        <v>0</v>
      </c>
      <c r="AD666" s="137">
        <f>'номера продуктов'!AD676</f>
        <v>0</v>
      </c>
      <c r="AE666" s="8">
        <f>'номера продуктов'!AE676</f>
        <v>0</v>
      </c>
      <c r="AF666" s="8">
        <f>'номера продуктов'!AF676</f>
        <v>0</v>
      </c>
      <c r="AG666" s="8">
        <f>'номера продуктов'!AG676</f>
        <v>0</v>
      </c>
      <c r="AH666" s="13">
        <f>'номера продуктов'!AH666</f>
        <v>0</v>
      </c>
    </row>
    <row r="667" spans="1:34" s="16" customFormat="1" x14ac:dyDescent="0.2">
      <c r="A667" s="8">
        <f>'номера продуктов'!A677</f>
        <v>0</v>
      </c>
      <c r="B667" s="8">
        <f>'номера продуктов'!B677</f>
        <v>0</v>
      </c>
      <c r="C667" s="14">
        <f>'номера продуктов'!C677</f>
        <v>0</v>
      </c>
      <c r="D667" s="14">
        <f>'номера продуктов'!D677</f>
        <v>0</v>
      </c>
      <c r="E667" s="8">
        <f>'номера продуктов'!E677</f>
        <v>0</v>
      </c>
      <c r="F667" s="56">
        <f>'номера продуктов'!F677</f>
        <v>0</v>
      </c>
      <c r="G667" s="8" t="str">
        <f>'номера продуктов'!G677</f>
        <v/>
      </c>
      <c r="H667" s="8">
        <f>'номера продуктов'!H677</f>
        <v>0</v>
      </c>
      <c r="I667" s="14">
        <f>'номера продуктов'!I677</f>
        <v>0</v>
      </c>
      <c r="J667" s="8">
        <f>'номера продуктов'!J677</f>
        <v>0</v>
      </c>
      <c r="K667" s="14">
        <f>'номера продуктов'!K677</f>
        <v>0</v>
      </c>
      <c r="L667" s="8">
        <f>'номера продуктов'!L677</f>
        <v>0</v>
      </c>
      <c r="M667" s="8">
        <f>'номера продуктов'!M677</f>
        <v>0</v>
      </c>
      <c r="N667" s="8">
        <f>'номера продуктов'!N677</f>
        <v>0</v>
      </c>
      <c r="O667" s="8">
        <f>'номера продуктов'!O677</f>
        <v>0</v>
      </c>
      <c r="P667" s="8">
        <f>'номера продуктов'!P677</f>
        <v>0</v>
      </c>
      <c r="Q667" s="8">
        <f>'номера продуктов'!Q677</f>
        <v>0</v>
      </c>
      <c r="R667" s="11">
        <f>'номера продуктов'!R677</f>
        <v>0</v>
      </c>
      <c r="S667" s="8">
        <f>'номера продуктов'!S677</f>
        <v>0</v>
      </c>
      <c r="T667" s="8">
        <f>'номера продуктов'!T677</f>
        <v>0</v>
      </c>
      <c r="U667" s="14">
        <f>'номера продуктов'!U677</f>
        <v>0</v>
      </c>
      <c r="V667" s="8">
        <f>'номера продуктов'!V677</f>
        <v>0</v>
      </c>
      <c r="W667" s="8">
        <f>'номера продуктов'!W677</f>
        <v>0</v>
      </c>
      <c r="X667" s="8">
        <f>'номера продуктов'!X677</f>
        <v>0</v>
      </c>
      <c r="Y667" s="8">
        <f>'номера продуктов'!Y677</f>
        <v>0</v>
      </c>
      <c r="Z667" s="8">
        <f>'номера продуктов'!Z677</f>
        <v>0</v>
      </c>
      <c r="AA667" s="8">
        <f>'номера продуктов'!AA677</f>
        <v>0</v>
      </c>
      <c r="AB667" s="8">
        <f>'номера продуктов'!AB677</f>
        <v>0</v>
      </c>
      <c r="AC667" s="8">
        <f>'номера продуктов'!AC677</f>
        <v>0</v>
      </c>
      <c r="AD667" s="137">
        <f>'номера продуктов'!AD677</f>
        <v>0</v>
      </c>
      <c r="AE667" s="8">
        <f>'номера продуктов'!AE677</f>
        <v>0</v>
      </c>
      <c r="AF667" s="8">
        <f>'номера продуктов'!AF677</f>
        <v>0</v>
      </c>
      <c r="AG667" s="8">
        <f>'номера продуктов'!AG677</f>
        <v>0</v>
      </c>
      <c r="AH667" s="13">
        <f>'номера продуктов'!AH667</f>
        <v>0</v>
      </c>
    </row>
    <row r="668" spans="1:34" s="16" customFormat="1" x14ac:dyDescent="0.2">
      <c r="A668" s="8">
        <f>'номера продуктов'!A678</f>
        <v>0</v>
      </c>
      <c r="B668" s="8">
        <f>'номера продуктов'!B678</f>
        <v>0</v>
      </c>
      <c r="C668" s="14">
        <f>'номера продуктов'!C678</f>
        <v>0</v>
      </c>
      <c r="D668" s="14">
        <f>'номера продуктов'!D678</f>
        <v>0</v>
      </c>
      <c r="E668" s="8">
        <f>'номера продуктов'!E678</f>
        <v>0</v>
      </c>
      <c r="F668" s="56">
        <f>'номера продуктов'!F678</f>
        <v>0</v>
      </c>
      <c r="G668" s="8" t="str">
        <f>'номера продуктов'!G678</f>
        <v/>
      </c>
      <c r="H668" s="8">
        <f>'номера продуктов'!H678</f>
        <v>0</v>
      </c>
      <c r="I668" s="14">
        <f>'номера продуктов'!I678</f>
        <v>0</v>
      </c>
      <c r="J668" s="8">
        <f>'номера продуктов'!J678</f>
        <v>0</v>
      </c>
      <c r="K668" s="14">
        <f>'номера продуктов'!K678</f>
        <v>0</v>
      </c>
      <c r="L668" s="8">
        <f>'номера продуктов'!L678</f>
        <v>0</v>
      </c>
      <c r="M668" s="8">
        <f>'номера продуктов'!M678</f>
        <v>0</v>
      </c>
      <c r="N668" s="8">
        <f>'номера продуктов'!N678</f>
        <v>0</v>
      </c>
      <c r="O668" s="8">
        <f>'номера продуктов'!O678</f>
        <v>0</v>
      </c>
      <c r="P668" s="8">
        <f>'номера продуктов'!P678</f>
        <v>0</v>
      </c>
      <c r="Q668" s="8">
        <f>'номера продуктов'!Q678</f>
        <v>0</v>
      </c>
      <c r="R668" s="11">
        <f>'номера продуктов'!R678</f>
        <v>0</v>
      </c>
      <c r="S668" s="8">
        <f>'номера продуктов'!S678</f>
        <v>0</v>
      </c>
      <c r="T668" s="8">
        <f>'номера продуктов'!T678</f>
        <v>0</v>
      </c>
      <c r="U668" s="14">
        <f>'номера продуктов'!U678</f>
        <v>0</v>
      </c>
      <c r="V668" s="8">
        <f>'номера продуктов'!V678</f>
        <v>0</v>
      </c>
      <c r="W668" s="8">
        <f>'номера продуктов'!W678</f>
        <v>0</v>
      </c>
      <c r="X668" s="8">
        <f>'номера продуктов'!X678</f>
        <v>0</v>
      </c>
      <c r="Y668" s="8">
        <f>'номера продуктов'!Y678</f>
        <v>0</v>
      </c>
      <c r="Z668" s="8">
        <f>'номера продуктов'!Z678</f>
        <v>0</v>
      </c>
      <c r="AA668" s="8">
        <f>'номера продуктов'!AA678</f>
        <v>0</v>
      </c>
      <c r="AB668" s="8">
        <f>'номера продуктов'!AB678</f>
        <v>0</v>
      </c>
      <c r="AC668" s="8">
        <f>'номера продуктов'!AC678</f>
        <v>0</v>
      </c>
      <c r="AD668" s="137">
        <f>'номера продуктов'!AD678</f>
        <v>0</v>
      </c>
      <c r="AE668" s="8">
        <f>'номера продуктов'!AE678</f>
        <v>0</v>
      </c>
      <c r="AF668" s="8">
        <f>'номера продуктов'!AF678</f>
        <v>0</v>
      </c>
      <c r="AG668" s="8">
        <f>'номера продуктов'!AG678</f>
        <v>0</v>
      </c>
      <c r="AH668" s="13">
        <f>'номера продуктов'!AH668</f>
        <v>0</v>
      </c>
    </row>
    <row r="669" spans="1:34" s="16" customFormat="1" x14ac:dyDescent="0.2">
      <c r="A669" s="8">
        <f>'номера продуктов'!A679</f>
        <v>0</v>
      </c>
      <c r="B669" s="8">
        <f>'номера продуктов'!B679</f>
        <v>0</v>
      </c>
      <c r="C669" s="14">
        <f>'номера продуктов'!C679</f>
        <v>0</v>
      </c>
      <c r="D669" s="14">
        <f>'номера продуктов'!D679</f>
        <v>0</v>
      </c>
      <c r="E669" s="8">
        <f>'номера продуктов'!E679</f>
        <v>0</v>
      </c>
      <c r="F669" s="56">
        <f>'номера продуктов'!F679</f>
        <v>0</v>
      </c>
      <c r="G669" s="8" t="str">
        <f>'номера продуктов'!G679</f>
        <v/>
      </c>
      <c r="H669" s="8">
        <f>'номера продуктов'!H679</f>
        <v>0</v>
      </c>
      <c r="I669" s="14">
        <f>'номера продуктов'!I679</f>
        <v>0</v>
      </c>
      <c r="J669" s="8">
        <f>'номера продуктов'!J679</f>
        <v>0</v>
      </c>
      <c r="K669" s="14">
        <f>'номера продуктов'!K679</f>
        <v>0</v>
      </c>
      <c r="L669" s="8">
        <f>'номера продуктов'!L679</f>
        <v>0</v>
      </c>
      <c r="M669" s="8">
        <f>'номера продуктов'!M679</f>
        <v>0</v>
      </c>
      <c r="N669" s="8">
        <f>'номера продуктов'!N679</f>
        <v>0</v>
      </c>
      <c r="O669" s="8">
        <f>'номера продуктов'!O679</f>
        <v>0</v>
      </c>
      <c r="P669" s="8">
        <f>'номера продуктов'!P679</f>
        <v>0</v>
      </c>
      <c r="Q669" s="8">
        <f>'номера продуктов'!Q679</f>
        <v>0</v>
      </c>
      <c r="R669" s="11">
        <f>'номера продуктов'!R679</f>
        <v>0</v>
      </c>
      <c r="S669" s="8">
        <f>'номера продуктов'!S679</f>
        <v>0</v>
      </c>
      <c r="T669" s="8">
        <f>'номера продуктов'!T679</f>
        <v>0</v>
      </c>
      <c r="U669" s="14">
        <f>'номера продуктов'!U679</f>
        <v>0</v>
      </c>
      <c r="V669" s="8">
        <f>'номера продуктов'!V679</f>
        <v>0</v>
      </c>
      <c r="W669" s="8">
        <f>'номера продуктов'!W679</f>
        <v>0</v>
      </c>
      <c r="X669" s="8">
        <f>'номера продуктов'!X679</f>
        <v>0</v>
      </c>
      <c r="Y669" s="8">
        <f>'номера продуктов'!Y679</f>
        <v>0</v>
      </c>
      <c r="Z669" s="8">
        <f>'номера продуктов'!Z679</f>
        <v>0</v>
      </c>
      <c r="AA669" s="8">
        <f>'номера продуктов'!AA679</f>
        <v>0</v>
      </c>
      <c r="AB669" s="8">
        <f>'номера продуктов'!AB679</f>
        <v>0</v>
      </c>
      <c r="AC669" s="8">
        <f>'номера продуктов'!AC679</f>
        <v>0</v>
      </c>
      <c r="AD669" s="137">
        <f>'номера продуктов'!AD679</f>
        <v>0</v>
      </c>
      <c r="AE669" s="8">
        <f>'номера продуктов'!AE679</f>
        <v>0</v>
      </c>
      <c r="AF669" s="8">
        <f>'номера продуктов'!AF679</f>
        <v>0</v>
      </c>
      <c r="AG669" s="8">
        <f>'номера продуктов'!AG679</f>
        <v>0</v>
      </c>
      <c r="AH669" s="13">
        <f>'номера продуктов'!AH669</f>
        <v>0</v>
      </c>
    </row>
    <row r="670" spans="1:34" s="16" customFormat="1" x14ac:dyDescent="0.2">
      <c r="A670" s="8">
        <f>'номера продуктов'!A680</f>
        <v>0</v>
      </c>
      <c r="B670" s="8">
        <f>'номера продуктов'!B680</f>
        <v>0</v>
      </c>
      <c r="C670" s="14">
        <f>'номера продуктов'!C680</f>
        <v>0</v>
      </c>
      <c r="D670" s="14">
        <f>'номера продуктов'!D680</f>
        <v>0</v>
      </c>
      <c r="E670" s="8">
        <f>'номера продуктов'!E680</f>
        <v>0</v>
      </c>
      <c r="F670" s="56">
        <f>'номера продуктов'!F680</f>
        <v>0</v>
      </c>
      <c r="G670" s="8" t="str">
        <f>'номера продуктов'!G680</f>
        <v/>
      </c>
      <c r="H670" s="8">
        <f>'номера продуктов'!H680</f>
        <v>0</v>
      </c>
      <c r="I670" s="14">
        <f>'номера продуктов'!I680</f>
        <v>0</v>
      </c>
      <c r="J670" s="8">
        <f>'номера продуктов'!J680</f>
        <v>0</v>
      </c>
      <c r="K670" s="14">
        <f>'номера продуктов'!K680</f>
        <v>0</v>
      </c>
      <c r="L670" s="8">
        <f>'номера продуктов'!L680</f>
        <v>0</v>
      </c>
      <c r="M670" s="8">
        <f>'номера продуктов'!M680</f>
        <v>0</v>
      </c>
      <c r="N670" s="8">
        <f>'номера продуктов'!N680</f>
        <v>0</v>
      </c>
      <c r="O670" s="8">
        <f>'номера продуктов'!O680</f>
        <v>0</v>
      </c>
      <c r="P670" s="8">
        <f>'номера продуктов'!P680</f>
        <v>0</v>
      </c>
      <c r="Q670" s="8">
        <f>'номера продуктов'!Q680</f>
        <v>0</v>
      </c>
      <c r="R670" s="11">
        <f>'номера продуктов'!R680</f>
        <v>0</v>
      </c>
      <c r="S670" s="8">
        <f>'номера продуктов'!S680</f>
        <v>0</v>
      </c>
      <c r="T670" s="8">
        <f>'номера продуктов'!T680</f>
        <v>0</v>
      </c>
      <c r="U670" s="14">
        <f>'номера продуктов'!U680</f>
        <v>0</v>
      </c>
      <c r="V670" s="8">
        <f>'номера продуктов'!V680</f>
        <v>0</v>
      </c>
      <c r="W670" s="8">
        <f>'номера продуктов'!W680</f>
        <v>0</v>
      </c>
      <c r="X670" s="8">
        <f>'номера продуктов'!X680</f>
        <v>0</v>
      </c>
      <c r="Y670" s="8">
        <f>'номера продуктов'!Y680</f>
        <v>0</v>
      </c>
      <c r="Z670" s="8">
        <f>'номера продуктов'!Z680</f>
        <v>0</v>
      </c>
      <c r="AA670" s="8">
        <f>'номера продуктов'!AA680</f>
        <v>0</v>
      </c>
      <c r="AB670" s="8">
        <f>'номера продуктов'!AB680</f>
        <v>0</v>
      </c>
      <c r="AC670" s="8">
        <f>'номера продуктов'!AC680</f>
        <v>0</v>
      </c>
      <c r="AD670" s="137">
        <f>'номера продуктов'!AD680</f>
        <v>0</v>
      </c>
      <c r="AE670" s="8">
        <f>'номера продуктов'!AE680</f>
        <v>0</v>
      </c>
      <c r="AF670" s="8">
        <f>'номера продуктов'!AF680</f>
        <v>0</v>
      </c>
      <c r="AG670" s="8">
        <f>'номера продуктов'!AG680</f>
        <v>0</v>
      </c>
      <c r="AH670" s="13">
        <f>'номера продуктов'!AH670</f>
        <v>0</v>
      </c>
    </row>
    <row r="671" spans="1:34" s="16" customFormat="1" x14ac:dyDescent="0.2">
      <c r="A671" s="8">
        <f>'номера продуктов'!A681</f>
        <v>0</v>
      </c>
      <c r="B671" s="8">
        <f>'номера продуктов'!B681</f>
        <v>0</v>
      </c>
      <c r="C671" s="14">
        <f>'номера продуктов'!C681</f>
        <v>0</v>
      </c>
      <c r="D671" s="14">
        <f>'номера продуктов'!D681</f>
        <v>0</v>
      </c>
      <c r="E671" s="8">
        <f>'номера продуктов'!E681</f>
        <v>0</v>
      </c>
      <c r="F671" s="56">
        <f>'номера продуктов'!F681</f>
        <v>0</v>
      </c>
      <c r="G671" s="8" t="str">
        <f>'номера продуктов'!G681</f>
        <v/>
      </c>
      <c r="H671" s="8">
        <f>'номера продуктов'!H681</f>
        <v>0</v>
      </c>
      <c r="I671" s="14">
        <f>'номера продуктов'!I681</f>
        <v>0</v>
      </c>
      <c r="J671" s="8">
        <f>'номера продуктов'!J681</f>
        <v>0</v>
      </c>
      <c r="K671" s="14">
        <f>'номера продуктов'!K681</f>
        <v>0</v>
      </c>
      <c r="L671" s="8">
        <f>'номера продуктов'!L681</f>
        <v>0</v>
      </c>
      <c r="M671" s="8">
        <f>'номера продуктов'!M681</f>
        <v>0</v>
      </c>
      <c r="N671" s="8">
        <f>'номера продуктов'!N681</f>
        <v>0</v>
      </c>
      <c r="O671" s="8">
        <f>'номера продуктов'!O681</f>
        <v>0</v>
      </c>
      <c r="P671" s="8">
        <f>'номера продуктов'!P681</f>
        <v>0</v>
      </c>
      <c r="Q671" s="8">
        <f>'номера продуктов'!Q681</f>
        <v>0</v>
      </c>
      <c r="R671" s="11">
        <f>'номера продуктов'!R681</f>
        <v>0</v>
      </c>
      <c r="S671" s="8">
        <f>'номера продуктов'!S681</f>
        <v>0</v>
      </c>
      <c r="T671" s="8">
        <f>'номера продуктов'!T681</f>
        <v>0</v>
      </c>
      <c r="U671" s="14">
        <f>'номера продуктов'!U681</f>
        <v>0</v>
      </c>
      <c r="V671" s="8">
        <f>'номера продуктов'!V681</f>
        <v>0</v>
      </c>
      <c r="W671" s="8">
        <f>'номера продуктов'!W681</f>
        <v>0</v>
      </c>
      <c r="X671" s="8">
        <f>'номера продуктов'!X681</f>
        <v>0</v>
      </c>
      <c r="Y671" s="8">
        <f>'номера продуктов'!Y681</f>
        <v>0</v>
      </c>
      <c r="Z671" s="8">
        <f>'номера продуктов'!Z681</f>
        <v>0</v>
      </c>
      <c r="AA671" s="8">
        <f>'номера продуктов'!AA681</f>
        <v>0</v>
      </c>
      <c r="AB671" s="8">
        <f>'номера продуктов'!AB681</f>
        <v>0</v>
      </c>
      <c r="AC671" s="8">
        <f>'номера продуктов'!AC681</f>
        <v>0</v>
      </c>
      <c r="AD671" s="137">
        <f>'номера продуктов'!AD681</f>
        <v>0</v>
      </c>
      <c r="AE671" s="8">
        <f>'номера продуктов'!AE681</f>
        <v>0</v>
      </c>
      <c r="AF671" s="8">
        <f>'номера продуктов'!AF681</f>
        <v>0</v>
      </c>
      <c r="AG671" s="8">
        <f>'номера продуктов'!AG681</f>
        <v>0</v>
      </c>
      <c r="AH671" s="13">
        <f>'номера продуктов'!AH671</f>
        <v>0</v>
      </c>
    </row>
    <row r="672" spans="1:34" s="16" customFormat="1" x14ac:dyDescent="0.2">
      <c r="A672" s="8">
        <f>'номера продуктов'!A682</f>
        <v>0</v>
      </c>
      <c r="B672" s="8">
        <f>'номера продуктов'!B682</f>
        <v>0</v>
      </c>
      <c r="C672" s="14">
        <f>'номера продуктов'!C682</f>
        <v>0</v>
      </c>
      <c r="D672" s="14">
        <f>'номера продуктов'!D682</f>
        <v>0</v>
      </c>
      <c r="E672" s="8">
        <f>'номера продуктов'!E682</f>
        <v>0</v>
      </c>
      <c r="F672" s="56">
        <f>'номера продуктов'!F682</f>
        <v>0</v>
      </c>
      <c r="G672" s="8" t="str">
        <f>'номера продуктов'!G682</f>
        <v/>
      </c>
      <c r="H672" s="8">
        <f>'номера продуктов'!H682</f>
        <v>0</v>
      </c>
      <c r="I672" s="14">
        <f>'номера продуктов'!I682</f>
        <v>0</v>
      </c>
      <c r="J672" s="8">
        <f>'номера продуктов'!J682</f>
        <v>0</v>
      </c>
      <c r="K672" s="14">
        <f>'номера продуктов'!K682</f>
        <v>0</v>
      </c>
      <c r="L672" s="8">
        <f>'номера продуктов'!L682</f>
        <v>0</v>
      </c>
      <c r="M672" s="8">
        <f>'номера продуктов'!M682</f>
        <v>0</v>
      </c>
      <c r="N672" s="8">
        <f>'номера продуктов'!N682</f>
        <v>0</v>
      </c>
      <c r="O672" s="8">
        <f>'номера продуктов'!O682</f>
        <v>0</v>
      </c>
      <c r="P672" s="8">
        <f>'номера продуктов'!P682</f>
        <v>0</v>
      </c>
      <c r="Q672" s="8">
        <f>'номера продуктов'!Q682</f>
        <v>0</v>
      </c>
      <c r="R672" s="11">
        <f>'номера продуктов'!R682</f>
        <v>0</v>
      </c>
      <c r="S672" s="8">
        <f>'номера продуктов'!S682</f>
        <v>0</v>
      </c>
      <c r="T672" s="8">
        <f>'номера продуктов'!T682</f>
        <v>0</v>
      </c>
      <c r="U672" s="14">
        <f>'номера продуктов'!U682</f>
        <v>0</v>
      </c>
      <c r="V672" s="8">
        <f>'номера продуктов'!V682</f>
        <v>0</v>
      </c>
      <c r="W672" s="8">
        <f>'номера продуктов'!W682</f>
        <v>0</v>
      </c>
      <c r="X672" s="8">
        <f>'номера продуктов'!X682</f>
        <v>0</v>
      </c>
      <c r="Y672" s="8">
        <f>'номера продуктов'!Y682</f>
        <v>0</v>
      </c>
      <c r="Z672" s="8">
        <f>'номера продуктов'!Z682</f>
        <v>0</v>
      </c>
      <c r="AA672" s="8">
        <f>'номера продуктов'!AA682</f>
        <v>0</v>
      </c>
      <c r="AB672" s="8">
        <f>'номера продуктов'!AB682</f>
        <v>0</v>
      </c>
      <c r="AC672" s="8">
        <f>'номера продуктов'!AC682</f>
        <v>0</v>
      </c>
      <c r="AD672" s="137">
        <f>'номера продуктов'!AD682</f>
        <v>0</v>
      </c>
      <c r="AE672" s="8">
        <f>'номера продуктов'!AE682</f>
        <v>0</v>
      </c>
      <c r="AF672" s="8">
        <f>'номера продуктов'!AF682</f>
        <v>0</v>
      </c>
      <c r="AG672" s="8">
        <f>'номера продуктов'!AG682</f>
        <v>0</v>
      </c>
      <c r="AH672" s="13">
        <f>'номера продуктов'!AH672</f>
        <v>0</v>
      </c>
    </row>
    <row r="673" spans="1:34" s="16" customFormat="1" x14ac:dyDescent="0.2">
      <c r="A673" s="8">
        <f>'номера продуктов'!A683</f>
        <v>0</v>
      </c>
      <c r="B673" s="8">
        <f>'номера продуктов'!B683</f>
        <v>0</v>
      </c>
      <c r="C673" s="14">
        <f>'номера продуктов'!C683</f>
        <v>0</v>
      </c>
      <c r="D673" s="14">
        <f>'номера продуктов'!D683</f>
        <v>0</v>
      </c>
      <c r="E673" s="8">
        <f>'номера продуктов'!E683</f>
        <v>0</v>
      </c>
      <c r="F673" s="56">
        <f>'номера продуктов'!F683</f>
        <v>0</v>
      </c>
      <c r="G673" s="8" t="str">
        <f>'номера продуктов'!G683</f>
        <v/>
      </c>
      <c r="H673" s="8">
        <f>'номера продуктов'!H683</f>
        <v>0</v>
      </c>
      <c r="I673" s="14">
        <f>'номера продуктов'!I683</f>
        <v>0</v>
      </c>
      <c r="J673" s="8">
        <f>'номера продуктов'!J683</f>
        <v>0</v>
      </c>
      <c r="K673" s="14">
        <f>'номера продуктов'!K683</f>
        <v>0</v>
      </c>
      <c r="L673" s="8">
        <f>'номера продуктов'!L683</f>
        <v>0</v>
      </c>
      <c r="M673" s="8">
        <f>'номера продуктов'!M683</f>
        <v>0</v>
      </c>
      <c r="N673" s="8">
        <f>'номера продуктов'!N683</f>
        <v>0</v>
      </c>
      <c r="O673" s="8">
        <f>'номера продуктов'!O683</f>
        <v>0</v>
      </c>
      <c r="P673" s="8">
        <f>'номера продуктов'!P683</f>
        <v>0</v>
      </c>
      <c r="Q673" s="8">
        <f>'номера продуктов'!Q683</f>
        <v>0</v>
      </c>
      <c r="R673" s="11">
        <f>'номера продуктов'!R683</f>
        <v>0</v>
      </c>
      <c r="S673" s="8">
        <f>'номера продуктов'!S683</f>
        <v>0</v>
      </c>
      <c r="T673" s="8">
        <f>'номера продуктов'!T683</f>
        <v>0</v>
      </c>
      <c r="U673" s="14">
        <f>'номера продуктов'!U683</f>
        <v>0</v>
      </c>
      <c r="V673" s="8">
        <f>'номера продуктов'!V683</f>
        <v>0</v>
      </c>
      <c r="W673" s="8">
        <f>'номера продуктов'!W683</f>
        <v>0</v>
      </c>
      <c r="X673" s="8">
        <f>'номера продуктов'!X683</f>
        <v>0</v>
      </c>
      <c r="Y673" s="8">
        <f>'номера продуктов'!Y683</f>
        <v>0</v>
      </c>
      <c r="Z673" s="8">
        <f>'номера продуктов'!Z683</f>
        <v>0</v>
      </c>
      <c r="AA673" s="8">
        <f>'номера продуктов'!AA683</f>
        <v>0</v>
      </c>
      <c r="AB673" s="8">
        <f>'номера продуктов'!AB683</f>
        <v>0</v>
      </c>
      <c r="AC673" s="8">
        <f>'номера продуктов'!AC683</f>
        <v>0</v>
      </c>
      <c r="AD673" s="137">
        <f>'номера продуктов'!AD683</f>
        <v>0</v>
      </c>
      <c r="AE673" s="8">
        <f>'номера продуктов'!AE683</f>
        <v>0</v>
      </c>
      <c r="AF673" s="8">
        <f>'номера продуктов'!AF683</f>
        <v>0</v>
      </c>
      <c r="AG673" s="8">
        <f>'номера продуктов'!AG683</f>
        <v>0</v>
      </c>
      <c r="AH673" s="13">
        <f>'номера продуктов'!AH673</f>
        <v>0</v>
      </c>
    </row>
    <row r="674" spans="1:34" s="16" customFormat="1" x14ac:dyDescent="0.2">
      <c r="A674" s="8">
        <f>'номера продуктов'!A684</f>
        <v>0</v>
      </c>
      <c r="B674" s="8">
        <f>'номера продуктов'!B684</f>
        <v>0</v>
      </c>
      <c r="C674" s="14">
        <f>'номера продуктов'!C684</f>
        <v>0</v>
      </c>
      <c r="D674" s="14">
        <f>'номера продуктов'!D684</f>
        <v>0</v>
      </c>
      <c r="E674" s="8">
        <f>'номера продуктов'!E684</f>
        <v>0</v>
      </c>
      <c r="F674" s="56">
        <f>'номера продуктов'!F684</f>
        <v>0</v>
      </c>
      <c r="G674" s="8" t="str">
        <f>'номера продуктов'!G684</f>
        <v/>
      </c>
      <c r="H674" s="8">
        <f>'номера продуктов'!H684</f>
        <v>0</v>
      </c>
      <c r="I674" s="14">
        <f>'номера продуктов'!I684</f>
        <v>0</v>
      </c>
      <c r="J674" s="8">
        <f>'номера продуктов'!J684</f>
        <v>0</v>
      </c>
      <c r="K674" s="14">
        <f>'номера продуктов'!K684</f>
        <v>0</v>
      </c>
      <c r="L674" s="8">
        <f>'номера продуктов'!L684</f>
        <v>0</v>
      </c>
      <c r="M674" s="8">
        <f>'номера продуктов'!M684</f>
        <v>0</v>
      </c>
      <c r="N674" s="8">
        <f>'номера продуктов'!N684</f>
        <v>0</v>
      </c>
      <c r="O674" s="8">
        <f>'номера продуктов'!O684</f>
        <v>0</v>
      </c>
      <c r="P674" s="8">
        <f>'номера продуктов'!P684</f>
        <v>0</v>
      </c>
      <c r="Q674" s="8">
        <f>'номера продуктов'!Q684</f>
        <v>0</v>
      </c>
      <c r="R674" s="11">
        <f>'номера продуктов'!R684</f>
        <v>0</v>
      </c>
      <c r="S674" s="8">
        <f>'номера продуктов'!S684</f>
        <v>0</v>
      </c>
      <c r="T674" s="8">
        <f>'номера продуктов'!T684</f>
        <v>0</v>
      </c>
      <c r="U674" s="14">
        <f>'номера продуктов'!U684</f>
        <v>0</v>
      </c>
      <c r="V674" s="8">
        <f>'номера продуктов'!V684</f>
        <v>0</v>
      </c>
      <c r="W674" s="8">
        <f>'номера продуктов'!W684</f>
        <v>0</v>
      </c>
      <c r="X674" s="8">
        <f>'номера продуктов'!X684</f>
        <v>0</v>
      </c>
      <c r="Y674" s="8">
        <f>'номера продуктов'!Y684</f>
        <v>0</v>
      </c>
      <c r="Z674" s="8">
        <f>'номера продуктов'!Z684</f>
        <v>0</v>
      </c>
      <c r="AA674" s="8">
        <f>'номера продуктов'!AA684</f>
        <v>0</v>
      </c>
      <c r="AB674" s="8">
        <f>'номера продуктов'!AB684</f>
        <v>0</v>
      </c>
      <c r="AC674" s="8">
        <f>'номера продуктов'!AC684</f>
        <v>0</v>
      </c>
      <c r="AD674" s="137">
        <f>'номера продуктов'!AD684</f>
        <v>0</v>
      </c>
      <c r="AE674" s="8">
        <f>'номера продуктов'!AE684</f>
        <v>0</v>
      </c>
      <c r="AF674" s="8">
        <f>'номера продуктов'!AF684</f>
        <v>0</v>
      </c>
      <c r="AG674" s="8">
        <f>'номера продуктов'!AG684</f>
        <v>0</v>
      </c>
      <c r="AH674" s="13">
        <f>'номера продуктов'!AH674</f>
        <v>0</v>
      </c>
    </row>
    <row r="675" spans="1:34" s="16" customFormat="1" x14ac:dyDescent="0.2">
      <c r="A675" s="8">
        <f>'номера продуктов'!A685</f>
        <v>0</v>
      </c>
      <c r="B675" s="8">
        <f>'номера продуктов'!B685</f>
        <v>0</v>
      </c>
      <c r="C675" s="14">
        <f>'номера продуктов'!C685</f>
        <v>0</v>
      </c>
      <c r="D675" s="14">
        <f>'номера продуктов'!D685</f>
        <v>0</v>
      </c>
      <c r="E675" s="8">
        <f>'номера продуктов'!E685</f>
        <v>0</v>
      </c>
      <c r="F675" s="56">
        <f>'номера продуктов'!F685</f>
        <v>0</v>
      </c>
      <c r="G675" s="8" t="str">
        <f>'номера продуктов'!G685</f>
        <v/>
      </c>
      <c r="H675" s="8">
        <f>'номера продуктов'!H685</f>
        <v>0</v>
      </c>
      <c r="I675" s="14">
        <f>'номера продуктов'!I685</f>
        <v>0</v>
      </c>
      <c r="J675" s="8">
        <f>'номера продуктов'!J685</f>
        <v>0</v>
      </c>
      <c r="K675" s="14">
        <f>'номера продуктов'!K685</f>
        <v>0</v>
      </c>
      <c r="L675" s="8">
        <f>'номера продуктов'!L685</f>
        <v>0</v>
      </c>
      <c r="M675" s="8">
        <f>'номера продуктов'!M685</f>
        <v>0</v>
      </c>
      <c r="N675" s="8">
        <f>'номера продуктов'!N685</f>
        <v>0</v>
      </c>
      <c r="O675" s="8">
        <f>'номера продуктов'!O685</f>
        <v>0</v>
      </c>
      <c r="P675" s="8">
        <f>'номера продуктов'!P685</f>
        <v>0</v>
      </c>
      <c r="Q675" s="8">
        <f>'номера продуктов'!Q685</f>
        <v>0</v>
      </c>
      <c r="R675" s="11">
        <f>'номера продуктов'!R685</f>
        <v>0</v>
      </c>
      <c r="S675" s="8">
        <f>'номера продуктов'!S685</f>
        <v>0</v>
      </c>
      <c r="T675" s="8">
        <f>'номера продуктов'!T685</f>
        <v>0</v>
      </c>
      <c r="U675" s="14">
        <f>'номера продуктов'!U685</f>
        <v>0</v>
      </c>
      <c r="V675" s="8">
        <f>'номера продуктов'!V685</f>
        <v>0</v>
      </c>
      <c r="W675" s="8">
        <f>'номера продуктов'!W685</f>
        <v>0</v>
      </c>
      <c r="X675" s="8">
        <f>'номера продуктов'!X685</f>
        <v>0</v>
      </c>
      <c r="Y675" s="8">
        <f>'номера продуктов'!Y685</f>
        <v>0</v>
      </c>
      <c r="Z675" s="8">
        <f>'номера продуктов'!Z685</f>
        <v>0</v>
      </c>
      <c r="AA675" s="8">
        <f>'номера продуктов'!AA685</f>
        <v>0</v>
      </c>
      <c r="AB675" s="8">
        <f>'номера продуктов'!AB685</f>
        <v>0</v>
      </c>
      <c r="AC675" s="8">
        <f>'номера продуктов'!AC685</f>
        <v>0</v>
      </c>
      <c r="AD675" s="137">
        <f>'номера продуктов'!AD685</f>
        <v>0</v>
      </c>
      <c r="AE675" s="8">
        <f>'номера продуктов'!AE685</f>
        <v>0</v>
      </c>
      <c r="AF675" s="8">
        <f>'номера продуктов'!AF685</f>
        <v>0</v>
      </c>
      <c r="AG675" s="8">
        <f>'номера продуктов'!AG685</f>
        <v>0</v>
      </c>
      <c r="AH675" s="13">
        <f>'номера продуктов'!AH675</f>
        <v>0</v>
      </c>
    </row>
    <row r="676" spans="1:34" s="16" customFormat="1" x14ac:dyDescent="0.2">
      <c r="A676" s="8">
        <f>'номера продуктов'!A686</f>
        <v>0</v>
      </c>
      <c r="B676" s="8">
        <f>'номера продуктов'!B686</f>
        <v>0</v>
      </c>
      <c r="C676" s="14">
        <f>'номера продуктов'!C686</f>
        <v>0</v>
      </c>
      <c r="D676" s="14">
        <f>'номера продуктов'!D686</f>
        <v>0</v>
      </c>
      <c r="E676" s="8">
        <f>'номера продуктов'!E686</f>
        <v>0</v>
      </c>
      <c r="F676" s="56">
        <f>'номера продуктов'!F686</f>
        <v>0</v>
      </c>
      <c r="G676" s="8" t="str">
        <f>'номера продуктов'!G686</f>
        <v/>
      </c>
      <c r="H676" s="8">
        <f>'номера продуктов'!H686</f>
        <v>0</v>
      </c>
      <c r="I676" s="14">
        <f>'номера продуктов'!I686</f>
        <v>0</v>
      </c>
      <c r="J676" s="8">
        <f>'номера продуктов'!J686</f>
        <v>0</v>
      </c>
      <c r="K676" s="14">
        <f>'номера продуктов'!K686</f>
        <v>0</v>
      </c>
      <c r="L676" s="8">
        <f>'номера продуктов'!L686</f>
        <v>0</v>
      </c>
      <c r="M676" s="8">
        <f>'номера продуктов'!M686</f>
        <v>0</v>
      </c>
      <c r="N676" s="8">
        <f>'номера продуктов'!N686</f>
        <v>0</v>
      </c>
      <c r="O676" s="8">
        <f>'номера продуктов'!O686</f>
        <v>0</v>
      </c>
      <c r="P676" s="8">
        <f>'номера продуктов'!P686</f>
        <v>0</v>
      </c>
      <c r="Q676" s="8">
        <f>'номера продуктов'!Q686</f>
        <v>0</v>
      </c>
      <c r="R676" s="11">
        <f>'номера продуктов'!R686</f>
        <v>0</v>
      </c>
      <c r="S676" s="8">
        <f>'номера продуктов'!S686</f>
        <v>0</v>
      </c>
      <c r="T676" s="8">
        <f>'номера продуктов'!T686</f>
        <v>0</v>
      </c>
      <c r="U676" s="14">
        <f>'номера продуктов'!U686</f>
        <v>0</v>
      </c>
      <c r="V676" s="8">
        <f>'номера продуктов'!V686</f>
        <v>0</v>
      </c>
      <c r="W676" s="8">
        <f>'номера продуктов'!W686</f>
        <v>0</v>
      </c>
      <c r="X676" s="8">
        <f>'номера продуктов'!X686</f>
        <v>0</v>
      </c>
      <c r="Y676" s="8">
        <f>'номера продуктов'!Y686</f>
        <v>0</v>
      </c>
      <c r="Z676" s="8">
        <f>'номера продуктов'!Z686</f>
        <v>0</v>
      </c>
      <c r="AA676" s="8">
        <f>'номера продуктов'!AA686</f>
        <v>0</v>
      </c>
      <c r="AB676" s="8">
        <f>'номера продуктов'!AB686</f>
        <v>0</v>
      </c>
      <c r="AC676" s="8">
        <f>'номера продуктов'!AC686</f>
        <v>0</v>
      </c>
      <c r="AD676" s="137">
        <f>'номера продуктов'!AD686</f>
        <v>0</v>
      </c>
      <c r="AE676" s="8">
        <f>'номера продуктов'!AE686</f>
        <v>0</v>
      </c>
      <c r="AF676" s="8">
        <f>'номера продуктов'!AF686</f>
        <v>0</v>
      </c>
      <c r="AG676" s="8">
        <f>'номера продуктов'!AG686</f>
        <v>0</v>
      </c>
      <c r="AH676" s="13">
        <f>'номера продуктов'!AH676</f>
        <v>0</v>
      </c>
    </row>
    <row r="677" spans="1:34" s="16" customFormat="1" x14ac:dyDescent="0.2">
      <c r="A677" s="8">
        <f>'номера продуктов'!A687</f>
        <v>0</v>
      </c>
      <c r="B677" s="8">
        <f>'номера продуктов'!B687</f>
        <v>0</v>
      </c>
      <c r="C677" s="14">
        <f>'номера продуктов'!C687</f>
        <v>0</v>
      </c>
      <c r="D677" s="14">
        <f>'номера продуктов'!D687</f>
        <v>0</v>
      </c>
      <c r="E677" s="8">
        <f>'номера продуктов'!E687</f>
        <v>0</v>
      </c>
      <c r="F677" s="56">
        <f>'номера продуктов'!F687</f>
        <v>0</v>
      </c>
      <c r="G677" s="8" t="str">
        <f>'номера продуктов'!G687</f>
        <v/>
      </c>
      <c r="H677" s="8">
        <f>'номера продуктов'!H687</f>
        <v>0</v>
      </c>
      <c r="I677" s="14">
        <f>'номера продуктов'!I687</f>
        <v>0</v>
      </c>
      <c r="J677" s="8">
        <f>'номера продуктов'!J687</f>
        <v>0</v>
      </c>
      <c r="K677" s="14">
        <f>'номера продуктов'!K687</f>
        <v>0</v>
      </c>
      <c r="L677" s="8">
        <f>'номера продуктов'!L687</f>
        <v>0</v>
      </c>
      <c r="M677" s="8">
        <f>'номера продуктов'!M687</f>
        <v>0</v>
      </c>
      <c r="N677" s="8">
        <f>'номера продуктов'!N687</f>
        <v>0</v>
      </c>
      <c r="O677" s="8">
        <f>'номера продуктов'!O687</f>
        <v>0</v>
      </c>
      <c r="P677" s="8">
        <f>'номера продуктов'!P687</f>
        <v>0</v>
      </c>
      <c r="Q677" s="8">
        <f>'номера продуктов'!Q687</f>
        <v>0</v>
      </c>
      <c r="R677" s="11">
        <f>'номера продуктов'!R687</f>
        <v>0</v>
      </c>
      <c r="S677" s="8">
        <f>'номера продуктов'!S687</f>
        <v>0</v>
      </c>
      <c r="T677" s="8">
        <f>'номера продуктов'!T687</f>
        <v>0</v>
      </c>
      <c r="U677" s="14">
        <f>'номера продуктов'!U687</f>
        <v>0</v>
      </c>
      <c r="V677" s="8">
        <f>'номера продуктов'!V687</f>
        <v>0</v>
      </c>
      <c r="W677" s="8">
        <f>'номера продуктов'!W687</f>
        <v>0</v>
      </c>
      <c r="X677" s="8">
        <f>'номера продуктов'!X687</f>
        <v>0</v>
      </c>
      <c r="Y677" s="8">
        <f>'номера продуктов'!Y687</f>
        <v>0</v>
      </c>
      <c r="Z677" s="8">
        <f>'номера продуктов'!Z687</f>
        <v>0</v>
      </c>
      <c r="AA677" s="8">
        <f>'номера продуктов'!AA687</f>
        <v>0</v>
      </c>
      <c r="AB677" s="8">
        <f>'номера продуктов'!AB687</f>
        <v>0</v>
      </c>
      <c r="AC677" s="8">
        <f>'номера продуктов'!AC687</f>
        <v>0</v>
      </c>
      <c r="AD677" s="137">
        <f>'номера продуктов'!AD687</f>
        <v>0</v>
      </c>
      <c r="AE677" s="8">
        <f>'номера продуктов'!AE687</f>
        <v>0</v>
      </c>
      <c r="AF677" s="8">
        <f>'номера продуктов'!AF687</f>
        <v>0</v>
      </c>
      <c r="AG677" s="8">
        <f>'номера продуктов'!AG687</f>
        <v>0</v>
      </c>
      <c r="AH677" s="13">
        <f>'номера продуктов'!AH677</f>
        <v>0</v>
      </c>
    </row>
    <row r="678" spans="1:34" s="16" customFormat="1" x14ac:dyDescent="0.2">
      <c r="A678" s="8">
        <f>'номера продуктов'!A688</f>
        <v>0</v>
      </c>
      <c r="B678" s="8">
        <f>'номера продуктов'!B688</f>
        <v>0</v>
      </c>
      <c r="C678" s="14">
        <f>'номера продуктов'!C688</f>
        <v>0</v>
      </c>
      <c r="D678" s="14">
        <f>'номера продуктов'!D688</f>
        <v>0</v>
      </c>
      <c r="E678" s="8">
        <f>'номера продуктов'!E688</f>
        <v>0</v>
      </c>
      <c r="F678" s="56">
        <f>'номера продуктов'!F688</f>
        <v>0</v>
      </c>
      <c r="G678" s="8" t="str">
        <f>'номера продуктов'!G688</f>
        <v/>
      </c>
      <c r="H678" s="8">
        <f>'номера продуктов'!H688</f>
        <v>0</v>
      </c>
      <c r="I678" s="14">
        <f>'номера продуктов'!I688</f>
        <v>0</v>
      </c>
      <c r="J678" s="8">
        <f>'номера продуктов'!J688</f>
        <v>0</v>
      </c>
      <c r="K678" s="14">
        <f>'номера продуктов'!K688</f>
        <v>0</v>
      </c>
      <c r="L678" s="8">
        <f>'номера продуктов'!L688</f>
        <v>0</v>
      </c>
      <c r="M678" s="8">
        <f>'номера продуктов'!M688</f>
        <v>0</v>
      </c>
      <c r="N678" s="8">
        <f>'номера продуктов'!N688</f>
        <v>0</v>
      </c>
      <c r="O678" s="8">
        <f>'номера продуктов'!O688</f>
        <v>0</v>
      </c>
      <c r="P678" s="8">
        <f>'номера продуктов'!P688</f>
        <v>0</v>
      </c>
      <c r="Q678" s="8">
        <f>'номера продуктов'!Q688</f>
        <v>0</v>
      </c>
      <c r="R678" s="11">
        <f>'номера продуктов'!R688</f>
        <v>0</v>
      </c>
      <c r="S678" s="8">
        <f>'номера продуктов'!S688</f>
        <v>0</v>
      </c>
      <c r="T678" s="8">
        <f>'номера продуктов'!T688</f>
        <v>0</v>
      </c>
      <c r="U678" s="14">
        <f>'номера продуктов'!U688</f>
        <v>0</v>
      </c>
      <c r="V678" s="8">
        <f>'номера продуктов'!V688</f>
        <v>0</v>
      </c>
      <c r="W678" s="8">
        <f>'номера продуктов'!W688</f>
        <v>0</v>
      </c>
      <c r="X678" s="8">
        <f>'номера продуктов'!X688</f>
        <v>0</v>
      </c>
      <c r="Y678" s="8">
        <f>'номера продуктов'!Y688</f>
        <v>0</v>
      </c>
      <c r="Z678" s="8">
        <f>'номера продуктов'!Z688</f>
        <v>0</v>
      </c>
      <c r="AA678" s="8">
        <f>'номера продуктов'!AA688</f>
        <v>0</v>
      </c>
      <c r="AB678" s="8">
        <f>'номера продуктов'!AB688</f>
        <v>0</v>
      </c>
      <c r="AC678" s="8">
        <f>'номера продуктов'!AC688</f>
        <v>0</v>
      </c>
      <c r="AD678" s="137">
        <f>'номера продуктов'!AD688</f>
        <v>0</v>
      </c>
      <c r="AE678" s="8">
        <f>'номера продуктов'!AE688</f>
        <v>0</v>
      </c>
      <c r="AF678" s="8">
        <f>'номера продуктов'!AF688</f>
        <v>0</v>
      </c>
      <c r="AG678" s="8">
        <f>'номера продуктов'!AG688</f>
        <v>0</v>
      </c>
      <c r="AH678" s="13">
        <f>'номера продуктов'!AH678</f>
        <v>0</v>
      </c>
    </row>
    <row r="679" spans="1:34" s="16" customFormat="1" x14ac:dyDescent="0.2">
      <c r="A679" s="8">
        <f>'номера продуктов'!A689</f>
        <v>0</v>
      </c>
      <c r="B679" s="8">
        <f>'номера продуктов'!B689</f>
        <v>0</v>
      </c>
      <c r="C679" s="14">
        <f>'номера продуктов'!C689</f>
        <v>0</v>
      </c>
      <c r="D679" s="14">
        <f>'номера продуктов'!D689</f>
        <v>0</v>
      </c>
      <c r="E679" s="8">
        <f>'номера продуктов'!E689</f>
        <v>0</v>
      </c>
      <c r="F679" s="56">
        <f>'номера продуктов'!F689</f>
        <v>0</v>
      </c>
      <c r="G679" s="8" t="str">
        <f>'номера продуктов'!G689</f>
        <v/>
      </c>
      <c r="H679" s="8">
        <f>'номера продуктов'!H689</f>
        <v>0</v>
      </c>
      <c r="I679" s="14">
        <f>'номера продуктов'!I689</f>
        <v>0</v>
      </c>
      <c r="J679" s="8">
        <f>'номера продуктов'!J689</f>
        <v>0</v>
      </c>
      <c r="K679" s="14">
        <f>'номера продуктов'!K689</f>
        <v>0</v>
      </c>
      <c r="L679" s="8">
        <f>'номера продуктов'!L689</f>
        <v>0</v>
      </c>
      <c r="M679" s="8">
        <f>'номера продуктов'!M689</f>
        <v>0</v>
      </c>
      <c r="N679" s="8">
        <f>'номера продуктов'!N689</f>
        <v>0</v>
      </c>
      <c r="O679" s="8">
        <f>'номера продуктов'!O689</f>
        <v>0</v>
      </c>
      <c r="P679" s="8">
        <f>'номера продуктов'!P689</f>
        <v>0</v>
      </c>
      <c r="Q679" s="8">
        <f>'номера продуктов'!Q689</f>
        <v>0</v>
      </c>
      <c r="R679" s="11">
        <f>'номера продуктов'!R689</f>
        <v>0</v>
      </c>
      <c r="S679" s="8">
        <f>'номера продуктов'!S689</f>
        <v>0</v>
      </c>
      <c r="T679" s="8">
        <f>'номера продуктов'!T689</f>
        <v>0</v>
      </c>
      <c r="U679" s="14">
        <f>'номера продуктов'!U689</f>
        <v>0</v>
      </c>
      <c r="V679" s="8">
        <f>'номера продуктов'!V689</f>
        <v>0</v>
      </c>
      <c r="W679" s="8">
        <f>'номера продуктов'!W689</f>
        <v>0</v>
      </c>
      <c r="X679" s="8">
        <f>'номера продуктов'!X689</f>
        <v>0</v>
      </c>
      <c r="Y679" s="8">
        <f>'номера продуктов'!Y689</f>
        <v>0</v>
      </c>
      <c r="Z679" s="8">
        <f>'номера продуктов'!Z689</f>
        <v>0</v>
      </c>
      <c r="AA679" s="8">
        <f>'номера продуктов'!AA689</f>
        <v>0</v>
      </c>
      <c r="AB679" s="8">
        <f>'номера продуктов'!AB689</f>
        <v>0</v>
      </c>
      <c r="AC679" s="8">
        <f>'номера продуктов'!AC689</f>
        <v>0</v>
      </c>
      <c r="AD679" s="137">
        <f>'номера продуктов'!AD689</f>
        <v>0</v>
      </c>
      <c r="AE679" s="8">
        <f>'номера продуктов'!AE689</f>
        <v>0</v>
      </c>
      <c r="AF679" s="8">
        <f>'номера продуктов'!AF689</f>
        <v>0</v>
      </c>
      <c r="AG679" s="8">
        <f>'номера продуктов'!AG689</f>
        <v>0</v>
      </c>
      <c r="AH679" s="13">
        <f>'номера продуктов'!AH679</f>
        <v>0</v>
      </c>
    </row>
    <row r="680" spans="1:34" s="16" customFormat="1" x14ac:dyDescent="0.2">
      <c r="A680" s="8">
        <f>'номера продуктов'!A690</f>
        <v>0</v>
      </c>
      <c r="B680" s="8">
        <f>'номера продуктов'!B690</f>
        <v>0</v>
      </c>
      <c r="C680" s="14">
        <f>'номера продуктов'!C690</f>
        <v>0</v>
      </c>
      <c r="D680" s="14">
        <f>'номера продуктов'!D690</f>
        <v>0</v>
      </c>
      <c r="E680" s="8">
        <f>'номера продуктов'!E690</f>
        <v>0</v>
      </c>
      <c r="F680" s="56">
        <f>'номера продуктов'!F690</f>
        <v>0</v>
      </c>
      <c r="G680" s="8" t="str">
        <f>'номера продуктов'!G690</f>
        <v/>
      </c>
      <c r="H680" s="8">
        <f>'номера продуктов'!H690</f>
        <v>0</v>
      </c>
      <c r="I680" s="14">
        <f>'номера продуктов'!I690</f>
        <v>0</v>
      </c>
      <c r="J680" s="8">
        <f>'номера продуктов'!J690</f>
        <v>0</v>
      </c>
      <c r="K680" s="14">
        <f>'номера продуктов'!K690</f>
        <v>0</v>
      </c>
      <c r="L680" s="8">
        <f>'номера продуктов'!L690</f>
        <v>0</v>
      </c>
      <c r="M680" s="8">
        <f>'номера продуктов'!M690</f>
        <v>0</v>
      </c>
      <c r="N680" s="8">
        <f>'номера продуктов'!N690</f>
        <v>0</v>
      </c>
      <c r="O680" s="8">
        <f>'номера продуктов'!O690</f>
        <v>0</v>
      </c>
      <c r="P680" s="8">
        <f>'номера продуктов'!P690</f>
        <v>0</v>
      </c>
      <c r="Q680" s="8">
        <f>'номера продуктов'!Q690</f>
        <v>0</v>
      </c>
      <c r="R680" s="11">
        <f>'номера продуктов'!R690</f>
        <v>0</v>
      </c>
      <c r="S680" s="8">
        <f>'номера продуктов'!S690</f>
        <v>0</v>
      </c>
      <c r="T680" s="8">
        <f>'номера продуктов'!T690</f>
        <v>0</v>
      </c>
      <c r="U680" s="14">
        <f>'номера продуктов'!U690</f>
        <v>0</v>
      </c>
      <c r="V680" s="8">
        <f>'номера продуктов'!V690</f>
        <v>0</v>
      </c>
      <c r="W680" s="8">
        <f>'номера продуктов'!W690</f>
        <v>0</v>
      </c>
      <c r="X680" s="8">
        <f>'номера продуктов'!X690</f>
        <v>0</v>
      </c>
      <c r="Y680" s="8">
        <f>'номера продуктов'!Y690</f>
        <v>0</v>
      </c>
      <c r="Z680" s="8">
        <f>'номера продуктов'!Z690</f>
        <v>0</v>
      </c>
      <c r="AA680" s="8">
        <f>'номера продуктов'!AA690</f>
        <v>0</v>
      </c>
      <c r="AB680" s="8">
        <f>'номера продуктов'!AB690</f>
        <v>0</v>
      </c>
      <c r="AC680" s="8">
        <f>'номера продуктов'!AC690</f>
        <v>0</v>
      </c>
      <c r="AD680" s="137">
        <f>'номера продуктов'!AD690</f>
        <v>0</v>
      </c>
      <c r="AE680" s="8">
        <f>'номера продуктов'!AE690</f>
        <v>0</v>
      </c>
      <c r="AF680" s="8">
        <f>'номера продуктов'!AF690</f>
        <v>0</v>
      </c>
      <c r="AG680" s="8">
        <f>'номера продуктов'!AG690</f>
        <v>0</v>
      </c>
      <c r="AH680" s="13">
        <f>'номера продуктов'!AH680</f>
        <v>0</v>
      </c>
    </row>
    <row r="681" spans="1:34" s="16" customFormat="1" x14ac:dyDescent="0.2">
      <c r="A681" s="8">
        <f>'номера продуктов'!A691</f>
        <v>0</v>
      </c>
      <c r="B681" s="8">
        <f>'номера продуктов'!B691</f>
        <v>0</v>
      </c>
      <c r="C681" s="14">
        <f>'номера продуктов'!C691</f>
        <v>0</v>
      </c>
      <c r="D681" s="14">
        <f>'номера продуктов'!D691</f>
        <v>0</v>
      </c>
      <c r="E681" s="8">
        <f>'номера продуктов'!E691</f>
        <v>0</v>
      </c>
      <c r="F681" s="56">
        <f>'номера продуктов'!F691</f>
        <v>0</v>
      </c>
      <c r="G681" s="8" t="str">
        <f>'номера продуктов'!G691</f>
        <v/>
      </c>
      <c r="H681" s="8">
        <f>'номера продуктов'!H691</f>
        <v>0</v>
      </c>
      <c r="I681" s="14">
        <f>'номера продуктов'!I691</f>
        <v>0</v>
      </c>
      <c r="J681" s="8">
        <f>'номера продуктов'!J691</f>
        <v>0</v>
      </c>
      <c r="K681" s="14">
        <f>'номера продуктов'!K691</f>
        <v>0</v>
      </c>
      <c r="L681" s="8">
        <f>'номера продуктов'!L691</f>
        <v>0</v>
      </c>
      <c r="M681" s="8">
        <f>'номера продуктов'!M691</f>
        <v>0</v>
      </c>
      <c r="N681" s="8">
        <f>'номера продуктов'!N691</f>
        <v>0</v>
      </c>
      <c r="O681" s="8">
        <f>'номера продуктов'!O691</f>
        <v>0</v>
      </c>
      <c r="P681" s="8">
        <f>'номера продуктов'!P691</f>
        <v>0</v>
      </c>
      <c r="Q681" s="8">
        <f>'номера продуктов'!Q691</f>
        <v>0</v>
      </c>
      <c r="R681" s="11">
        <f>'номера продуктов'!R691</f>
        <v>0</v>
      </c>
      <c r="S681" s="8">
        <f>'номера продуктов'!S691</f>
        <v>0</v>
      </c>
      <c r="T681" s="8">
        <f>'номера продуктов'!T691</f>
        <v>0</v>
      </c>
      <c r="U681" s="14">
        <f>'номера продуктов'!U691</f>
        <v>0</v>
      </c>
      <c r="V681" s="8">
        <f>'номера продуктов'!V691</f>
        <v>0</v>
      </c>
      <c r="W681" s="8">
        <f>'номера продуктов'!W691</f>
        <v>0</v>
      </c>
      <c r="X681" s="8">
        <f>'номера продуктов'!X691</f>
        <v>0</v>
      </c>
      <c r="Y681" s="8">
        <f>'номера продуктов'!Y691</f>
        <v>0</v>
      </c>
      <c r="Z681" s="8">
        <f>'номера продуктов'!Z691</f>
        <v>0</v>
      </c>
      <c r="AA681" s="8">
        <f>'номера продуктов'!AA691</f>
        <v>0</v>
      </c>
      <c r="AB681" s="8">
        <f>'номера продуктов'!AB691</f>
        <v>0</v>
      </c>
      <c r="AC681" s="8">
        <f>'номера продуктов'!AC691</f>
        <v>0</v>
      </c>
      <c r="AD681" s="137">
        <f>'номера продуктов'!AD691</f>
        <v>0</v>
      </c>
      <c r="AE681" s="8">
        <f>'номера продуктов'!AE691</f>
        <v>0</v>
      </c>
      <c r="AF681" s="8">
        <f>'номера продуктов'!AF691</f>
        <v>0</v>
      </c>
      <c r="AG681" s="8">
        <f>'номера продуктов'!AG691</f>
        <v>0</v>
      </c>
      <c r="AH681" s="13">
        <f>'номера продуктов'!AH681</f>
        <v>0</v>
      </c>
    </row>
    <row r="682" spans="1:34" s="16" customFormat="1" x14ac:dyDescent="0.2">
      <c r="A682" s="8">
        <f>'номера продуктов'!A692</f>
        <v>0</v>
      </c>
      <c r="B682" s="8">
        <f>'номера продуктов'!B692</f>
        <v>0</v>
      </c>
      <c r="C682" s="14">
        <f>'номера продуктов'!C692</f>
        <v>0</v>
      </c>
      <c r="D682" s="14">
        <f>'номера продуктов'!D692</f>
        <v>0</v>
      </c>
      <c r="E682" s="8">
        <f>'номера продуктов'!E692</f>
        <v>0</v>
      </c>
      <c r="F682" s="56">
        <f>'номера продуктов'!F692</f>
        <v>0</v>
      </c>
      <c r="G682" s="8" t="str">
        <f>'номера продуктов'!G692</f>
        <v/>
      </c>
      <c r="H682" s="8">
        <f>'номера продуктов'!H692</f>
        <v>0</v>
      </c>
      <c r="I682" s="14">
        <f>'номера продуктов'!I692</f>
        <v>0</v>
      </c>
      <c r="J682" s="8">
        <f>'номера продуктов'!J692</f>
        <v>0</v>
      </c>
      <c r="K682" s="14">
        <f>'номера продуктов'!K692</f>
        <v>0</v>
      </c>
      <c r="L682" s="8">
        <f>'номера продуктов'!L692</f>
        <v>0</v>
      </c>
      <c r="M682" s="8">
        <f>'номера продуктов'!M692</f>
        <v>0</v>
      </c>
      <c r="N682" s="8">
        <f>'номера продуктов'!N692</f>
        <v>0</v>
      </c>
      <c r="O682" s="8">
        <f>'номера продуктов'!O692</f>
        <v>0</v>
      </c>
      <c r="P682" s="8">
        <f>'номера продуктов'!P692</f>
        <v>0</v>
      </c>
      <c r="Q682" s="8">
        <f>'номера продуктов'!Q692</f>
        <v>0</v>
      </c>
      <c r="R682" s="11">
        <f>'номера продуктов'!R692</f>
        <v>0</v>
      </c>
      <c r="S682" s="8">
        <f>'номера продуктов'!S692</f>
        <v>0</v>
      </c>
      <c r="T682" s="8">
        <f>'номера продуктов'!T692</f>
        <v>0</v>
      </c>
      <c r="U682" s="14">
        <f>'номера продуктов'!U692</f>
        <v>0</v>
      </c>
      <c r="V682" s="8">
        <f>'номера продуктов'!V692</f>
        <v>0</v>
      </c>
      <c r="W682" s="8">
        <f>'номера продуктов'!W692</f>
        <v>0</v>
      </c>
      <c r="X682" s="8">
        <f>'номера продуктов'!X692</f>
        <v>0</v>
      </c>
      <c r="Y682" s="8">
        <f>'номера продуктов'!Y692</f>
        <v>0</v>
      </c>
      <c r="Z682" s="8">
        <f>'номера продуктов'!Z692</f>
        <v>0</v>
      </c>
      <c r="AA682" s="8">
        <f>'номера продуктов'!AA692</f>
        <v>0</v>
      </c>
      <c r="AB682" s="8">
        <f>'номера продуктов'!AB692</f>
        <v>0</v>
      </c>
      <c r="AC682" s="8">
        <f>'номера продуктов'!AC692</f>
        <v>0</v>
      </c>
      <c r="AD682" s="137">
        <f>'номера продуктов'!AD692</f>
        <v>0</v>
      </c>
      <c r="AE682" s="8">
        <f>'номера продуктов'!AE692</f>
        <v>0</v>
      </c>
      <c r="AF682" s="8">
        <f>'номера продуктов'!AF692</f>
        <v>0</v>
      </c>
      <c r="AG682" s="8">
        <f>'номера продуктов'!AG692</f>
        <v>0</v>
      </c>
      <c r="AH682" s="13">
        <f>'номера продуктов'!AH682</f>
        <v>0</v>
      </c>
    </row>
    <row r="683" spans="1:34" s="16" customFormat="1" x14ac:dyDescent="0.2">
      <c r="A683" s="8">
        <f>'номера продуктов'!A693</f>
        <v>0</v>
      </c>
      <c r="B683" s="8">
        <f>'номера продуктов'!B693</f>
        <v>0</v>
      </c>
      <c r="C683" s="14">
        <f>'номера продуктов'!C693</f>
        <v>0</v>
      </c>
      <c r="D683" s="14">
        <f>'номера продуктов'!D693</f>
        <v>0</v>
      </c>
      <c r="E683" s="8">
        <f>'номера продуктов'!E693</f>
        <v>0</v>
      </c>
      <c r="F683" s="56">
        <f>'номера продуктов'!F693</f>
        <v>0</v>
      </c>
      <c r="G683" s="8" t="str">
        <f>'номера продуктов'!G693</f>
        <v/>
      </c>
      <c r="H683" s="8">
        <f>'номера продуктов'!H693</f>
        <v>0</v>
      </c>
      <c r="I683" s="14">
        <f>'номера продуктов'!I693</f>
        <v>0</v>
      </c>
      <c r="J683" s="8">
        <f>'номера продуктов'!J693</f>
        <v>0</v>
      </c>
      <c r="K683" s="14">
        <f>'номера продуктов'!K693</f>
        <v>0</v>
      </c>
      <c r="L683" s="8">
        <f>'номера продуктов'!L693</f>
        <v>0</v>
      </c>
      <c r="M683" s="8">
        <f>'номера продуктов'!M693</f>
        <v>0</v>
      </c>
      <c r="N683" s="8">
        <f>'номера продуктов'!N693</f>
        <v>0</v>
      </c>
      <c r="O683" s="8">
        <f>'номера продуктов'!O693</f>
        <v>0</v>
      </c>
      <c r="P683" s="8">
        <f>'номера продуктов'!P693</f>
        <v>0</v>
      </c>
      <c r="Q683" s="8">
        <f>'номера продуктов'!Q693</f>
        <v>0</v>
      </c>
      <c r="R683" s="11">
        <f>'номера продуктов'!R693</f>
        <v>0</v>
      </c>
      <c r="S683" s="8">
        <f>'номера продуктов'!S693</f>
        <v>0</v>
      </c>
      <c r="T683" s="8">
        <f>'номера продуктов'!T693</f>
        <v>0</v>
      </c>
      <c r="U683" s="14">
        <f>'номера продуктов'!U693</f>
        <v>0</v>
      </c>
      <c r="V683" s="8">
        <f>'номера продуктов'!V693</f>
        <v>0</v>
      </c>
      <c r="W683" s="8">
        <f>'номера продуктов'!W693</f>
        <v>0</v>
      </c>
      <c r="X683" s="8">
        <f>'номера продуктов'!X693</f>
        <v>0</v>
      </c>
      <c r="Y683" s="8">
        <f>'номера продуктов'!Y693</f>
        <v>0</v>
      </c>
      <c r="Z683" s="8">
        <f>'номера продуктов'!Z693</f>
        <v>0</v>
      </c>
      <c r="AA683" s="8">
        <f>'номера продуктов'!AA693</f>
        <v>0</v>
      </c>
      <c r="AB683" s="8">
        <f>'номера продуктов'!AB693</f>
        <v>0</v>
      </c>
      <c r="AC683" s="8">
        <f>'номера продуктов'!AC693</f>
        <v>0</v>
      </c>
      <c r="AD683" s="137">
        <f>'номера продуктов'!AD693</f>
        <v>0</v>
      </c>
      <c r="AE683" s="8">
        <f>'номера продуктов'!AE693</f>
        <v>0</v>
      </c>
      <c r="AF683" s="8">
        <f>'номера продуктов'!AF693</f>
        <v>0</v>
      </c>
      <c r="AG683" s="8">
        <f>'номера продуктов'!AG693</f>
        <v>0</v>
      </c>
      <c r="AH683" s="13">
        <f>'номера продуктов'!AH683</f>
        <v>0</v>
      </c>
    </row>
    <row r="684" spans="1:34" s="16" customFormat="1" x14ac:dyDescent="0.2">
      <c r="A684" s="8">
        <f>'номера продуктов'!A694</f>
        <v>0</v>
      </c>
      <c r="B684" s="8">
        <f>'номера продуктов'!B694</f>
        <v>0</v>
      </c>
      <c r="C684" s="14">
        <f>'номера продуктов'!C694</f>
        <v>0</v>
      </c>
      <c r="D684" s="14">
        <f>'номера продуктов'!D694</f>
        <v>0</v>
      </c>
      <c r="E684" s="8">
        <f>'номера продуктов'!E694</f>
        <v>0</v>
      </c>
      <c r="F684" s="56">
        <f>'номера продуктов'!F694</f>
        <v>0</v>
      </c>
      <c r="G684" s="8" t="str">
        <f>'номера продуктов'!G694</f>
        <v/>
      </c>
      <c r="H684" s="8">
        <f>'номера продуктов'!H694</f>
        <v>0</v>
      </c>
      <c r="I684" s="14">
        <f>'номера продуктов'!I694</f>
        <v>0</v>
      </c>
      <c r="J684" s="8">
        <f>'номера продуктов'!J694</f>
        <v>0</v>
      </c>
      <c r="K684" s="14">
        <f>'номера продуктов'!K694</f>
        <v>0</v>
      </c>
      <c r="L684" s="8">
        <f>'номера продуктов'!L694</f>
        <v>0</v>
      </c>
      <c r="M684" s="8">
        <f>'номера продуктов'!M694</f>
        <v>0</v>
      </c>
      <c r="N684" s="8">
        <f>'номера продуктов'!N694</f>
        <v>0</v>
      </c>
      <c r="O684" s="8">
        <f>'номера продуктов'!O694</f>
        <v>0</v>
      </c>
      <c r="P684" s="8">
        <f>'номера продуктов'!P694</f>
        <v>0</v>
      </c>
      <c r="Q684" s="8">
        <f>'номера продуктов'!Q694</f>
        <v>0</v>
      </c>
      <c r="R684" s="11">
        <f>'номера продуктов'!R694</f>
        <v>0</v>
      </c>
      <c r="S684" s="8">
        <f>'номера продуктов'!S694</f>
        <v>0</v>
      </c>
      <c r="T684" s="8">
        <f>'номера продуктов'!T694</f>
        <v>0</v>
      </c>
      <c r="U684" s="14">
        <f>'номера продуктов'!U694</f>
        <v>0</v>
      </c>
      <c r="V684" s="8">
        <f>'номера продуктов'!V694</f>
        <v>0</v>
      </c>
      <c r="W684" s="8">
        <f>'номера продуктов'!W694</f>
        <v>0</v>
      </c>
      <c r="X684" s="8">
        <f>'номера продуктов'!X694</f>
        <v>0</v>
      </c>
      <c r="Y684" s="8">
        <f>'номера продуктов'!Y694</f>
        <v>0</v>
      </c>
      <c r="Z684" s="8">
        <f>'номера продуктов'!Z694</f>
        <v>0</v>
      </c>
      <c r="AA684" s="8">
        <f>'номера продуктов'!AA694</f>
        <v>0</v>
      </c>
      <c r="AB684" s="8">
        <f>'номера продуктов'!AB694</f>
        <v>0</v>
      </c>
      <c r="AC684" s="8">
        <f>'номера продуктов'!AC694</f>
        <v>0</v>
      </c>
      <c r="AD684" s="137">
        <f>'номера продуктов'!AD694</f>
        <v>0</v>
      </c>
      <c r="AE684" s="8">
        <f>'номера продуктов'!AE694</f>
        <v>0</v>
      </c>
      <c r="AF684" s="8">
        <f>'номера продуктов'!AF694</f>
        <v>0</v>
      </c>
      <c r="AG684" s="8">
        <f>'номера продуктов'!AG694</f>
        <v>0</v>
      </c>
      <c r="AH684" s="13">
        <f>'номера продуктов'!AH684</f>
        <v>0</v>
      </c>
    </row>
    <row r="685" spans="1:34" s="16" customFormat="1" x14ac:dyDescent="0.2">
      <c r="A685" s="8">
        <f>'номера продуктов'!A695</f>
        <v>0</v>
      </c>
      <c r="B685" s="8">
        <f>'номера продуктов'!B695</f>
        <v>0</v>
      </c>
      <c r="C685" s="14">
        <f>'номера продуктов'!C695</f>
        <v>0</v>
      </c>
      <c r="D685" s="14">
        <f>'номера продуктов'!D695</f>
        <v>0</v>
      </c>
      <c r="E685" s="8">
        <f>'номера продуктов'!E695</f>
        <v>0</v>
      </c>
      <c r="F685" s="56">
        <f>'номера продуктов'!F695</f>
        <v>0</v>
      </c>
      <c r="G685" s="8" t="str">
        <f>'номера продуктов'!G695</f>
        <v/>
      </c>
      <c r="H685" s="8">
        <f>'номера продуктов'!H695</f>
        <v>0</v>
      </c>
      <c r="I685" s="14">
        <f>'номера продуктов'!I695</f>
        <v>0</v>
      </c>
      <c r="J685" s="8">
        <f>'номера продуктов'!J695</f>
        <v>0</v>
      </c>
      <c r="K685" s="14">
        <f>'номера продуктов'!K695</f>
        <v>0</v>
      </c>
      <c r="L685" s="8">
        <f>'номера продуктов'!L695</f>
        <v>0</v>
      </c>
      <c r="M685" s="8">
        <f>'номера продуктов'!M695</f>
        <v>0</v>
      </c>
      <c r="N685" s="8">
        <f>'номера продуктов'!N695</f>
        <v>0</v>
      </c>
      <c r="O685" s="8">
        <f>'номера продуктов'!O695</f>
        <v>0</v>
      </c>
      <c r="P685" s="8">
        <f>'номера продуктов'!P695</f>
        <v>0</v>
      </c>
      <c r="Q685" s="8">
        <f>'номера продуктов'!Q695</f>
        <v>0</v>
      </c>
      <c r="R685" s="11">
        <f>'номера продуктов'!R695</f>
        <v>0</v>
      </c>
      <c r="S685" s="8">
        <f>'номера продуктов'!S695</f>
        <v>0</v>
      </c>
      <c r="T685" s="8">
        <f>'номера продуктов'!T695</f>
        <v>0</v>
      </c>
      <c r="U685" s="14">
        <f>'номера продуктов'!U695</f>
        <v>0</v>
      </c>
      <c r="V685" s="8">
        <f>'номера продуктов'!V695</f>
        <v>0</v>
      </c>
      <c r="W685" s="8">
        <f>'номера продуктов'!W695</f>
        <v>0</v>
      </c>
      <c r="X685" s="8">
        <f>'номера продуктов'!X695</f>
        <v>0</v>
      </c>
      <c r="Y685" s="8">
        <f>'номера продуктов'!Y695</f>
        <v>0</v>
      </c>
      <c r="Z685" s="8">
        <f>'номера продуктов'!Z695</f>
        <v>0</v>
      </c>
      <c r="AA685" s="8">
        <f>'номера продуктов'!AA695</f>
        <v>0</v>
      </c>
      <c r="AB685" s="8">
        <f>'номера продуктов'!AB695</f>
        <v>0</v>
      </c>
      <c r="AC685" s="8">
        <f>'номера продуктов'!AC695</f>
        <v>0</v>
      </c>
      <c r="AD685" s="137">
        <f>'номера продуктов'!AD695</f>
        <v>0</v>
      </c>
      <c r="AE685" s="8">
        <f>'номера продуктов'!AE695</f>
        <v>0</v>
      </c>
      <c r="AF685" s="8">
        <f>'номера продуктов'!AF695</f>
        <v>0</v>
      </c>
      <c r="AG685" s="8">
        <f>'номера продуктов'!AG695</f>
        <v>0</v>
      </c>
      <c r="AH685" s="13">
        <f>'номера продуктов'!AH685</f>
        <v>0</v>
      </c>
    </row>
    <row r="686" spans="1:34" s="16" customFormat="1" x14ac:dyDescent="0.2">
      <c r="A686" s="8">
        <f>'номера продуктов'!A696</f>
        <v>0</v>
      </c>
      <c r="B686" s="8">
        <f>'номера продуктов'!B696</f>
        <v>0</v>
      </c>
      <c r="C686" s="14">
        <f>'номера продуктов'!C696</f>
        <v>0</v>
      </c>
      <c r="D686" s="14">
        <f>'номера продуктов'!D696</f>
        <v>0</v>
      </c>
      <c r="E686" s="8">
        <f>'номера продуктов'!E696</f>
        <v>0</v>
      </c>
      <c r="F686" s="56">
        <f>'номера продуктов'!F696</f>
        <v>0</v>
      </c>
      <c r="G686" s="8" t="str">
        <f>'номера продуктов'!G696</f>
        <v/>
      </c>
      <c r="H686" s="8">
        <f>'номера продуктов'!H696</f>
        <v>0</v>
      </c>
      <c r="I686" s="14">
        <f>'номера продуктов'!I696</f>
        <v>0</v>
      </c>
      <c r="J686" s="8">
        <f>'номера продуктов'!J696</f>
        <v>0</v>
      </c>
      <c r="K686" s="14">
        <f>'номера продуктов'!K696</f>
        <v>0</v>
      </c>
      <c r="L686" s="8">
        <f>'номера продуктов'!L696</f>
        <v>0</v>
      </c>
      <c r="M686" s="8">
        <f>'номера продуктов'!M696</f>
        <v>0</v>
      </c>
      <c r="N686" s="8">
        <f>'номера продуктов'!N696</f>
        <v>0</v>
      </c>
      <c r="O686" s="8">
        <f>'номера продуктов'!O696</f>
        <v>0</v>
      </c>
      <c r="P686" s="8">
        <f>'номера продуктов'!P696</f>
        <v>0</v>
      </c>
      <c r="Q686" s="8">
        <f>'номера продуктов'!Q696</f>
        <v>0</v>
      </c>
      <c r="R686" s="11">
        <f>'номера продуктов'!R696</f>
        <v>0</v>
      </c>
      <c r="S686" s="8">
        <f>'номера продуктов'!S696</f>
        <v>0</v>
      </c>
      <c r="T686" s="8">
        <f>'номера продуктов'!T696</f>
        <v>0</v>
      </c>
      <c r="U686" s="14">
        <f>'номера продуктов'!U696</f>
        <v>0</v>
      </c>
      <c r="V686" s="8">
        <f>'номера продуктов'!V696</f>
        <v>0</v>
      </c>
      <c r="W686" s="8">
        <f>'номера продуктов'!W696</f>
        <v>0</v>
      </c>
      <c r="X686" s="8">
        <f>'номера продуктов'!X696</f>
        <v>0</v>
      </c>
      <c r="Y686" s="8">
        <f>'номера продуктов'!Y696</f>
        <v>0</v>
      </c>
      <c r="Z686" s="8">
        <f>'номера продуктов'!Z696</f>
        <v>0</v>
      </c>
      <c r="AA686" s="8">
        <f>'номера продуктов'!AA696</f>
        <v>0</v>
      </c>
      <c r="AB686" s="8">
        <f>'номера продуктов'!AB696</f>
        <v>0</v>
      </c>
      <c r="AC686" s="8">
        <f>'номера продуктов'!AC696</f>
        <v>0</v>
      </c>
      <c r="AD686" s="137">
        <f>'номера продуктов'!AD696</f>
        <v>0</v>
      </c>
      <c r="AE686" s="8">
        <f>'номера продуктов'!AE696</f>
        <v>0</v>
      </c>
      <c r="AF686" s="8">
        <f>'номера продуктов'!AF696</f>
        <v>0</v>
      </c>
      <c r="AG686" s="8">
        <f>'номера продуктов'!AG696</f>
        <v>0</v>
      </c>
      <c r="AH686" s="13">
        <f>'номера продуктов'!AH686</f>
        <v>0</v>
      </c>
    </row>
    <row r="687" spans="1:34" s="16" customFormat="1" x14ac:dyDescent="0.2">
      <c r="A687" s="8">
        <f>'номера продуктов'!A697</f>
        <v>0</v>
      </c>
      <c r="B687" s="8">
        <f>'номера продуктов'!B697</f>
        <v>0</v>
      </c>
      <c r="C687" s="14">
        <f>'номера продуктов'!C697</f>
        <v>0</v>
      </c>
      <c r="D687" s="14">
        <f>'номера продуктов'!D697</f>
        <v>0</v>
      </c>
      <c r="E687" s="8">
        <f>'номера продуктов'!E697</f>
        <v>0</v>
      </c>
      <c r="F687" s="56">
        <f>'номера продуктов'!F697</f>
        <v>0</v>
      </c>
      <c r="G687" s="8" t="str">
        <f>'номера продуктов'!G697</f>
        <v/>
      </c>
      <c r="H687" s="8">
        <f>'номера продуктов'!H697</f>
        <v>0</v>
      </c>
      <c r="I687" s="14">
        <f>'номера продуктов'!I697</f>
        <v>0</v>
      </c>
      <c r="J687" s="8">
        <f>'номера продуктов'!J697</f>
        <v>0</v>
      </c>
      <c r="K687" s="14">
        <f>'номера продуктов'!K697</f>
        <v>0</v>
      </c>
      <c r="L687" s="8">
        <f>'номера продуктов'!L697</f>
        <v>0</v>
      </c>
      <c r="M687" s="8">
        <f>'номера продуктов'!M697</f>
        <v>0</v>
      </c>
      <c r="N687" s="8">
        <f>'номера продуктов'!N697</f>
        <v>0</v>
      </c>
      <c r="O687" s="8">
        <f>'номера продуктов'!O697</f>
        <v>0</v>
      </c>
      <c r="P687" s="8">
        <f>'номера продуктов'!P697</f>
        <v>0</v>
      </c>
      <c r="Q687" s="8">
        <f>'номера продуктов'!Q697</f>
        <v>0</v>
      </c>
      <c r="R687" s="11">
        <f>'номера продуктов'!R697</f>
        <v>0</v>
      </c>
      <c r="S687" s="8">
        <f>'номера продуктов'!S697</f>
        <v>0</v>
      </c>
      <c r="T687" s="8">
        <f>'номера продуктов'!T697</f>
        <v>0</v>
      </c>
      <c r="U687" s="14">
        <f>'номера продуктов'!U697</f>
        <v>0</v>
      </c>
      <c r="V687" s="8">
        <f>'номера продуктов'!V697</f>
        <v>0</v>
      </c>
      <c r="W687" s="8">
        <f>'номера продуктов'!W697</f>
        <v>0</v>
      </c>
      <c r="X687" s="8">
        <f>'номера продуктов'!X697</f>
        <v>0</v>
      </c>
      <c r="Y687" s="8">
        <f>'номера продуктов'!Y697</f>
        <v>0</v>
      </c>
      <c r="Z687" s="8">
        <f>'номера продуктов'!Z697</f>
        <v>0</v>
      </c>
      <c r="AA687" s="8">
        <f>'номера продуктов'!AA697</f>
        <v>0</v>
      </c>
      <c r="AB687" s="8">
        <f>'номера продуктов'!AB697</f>
        <v>0</v>
      </c>
      <c r="AC687" s="8">
        <f>'номера продуктов'!AC697</f>
        <v>0</v>
      </c>
      <c r="AD687" s="137">
        <f>'номера продуктов'!AD697</f>
        <v>0</v>
      </c>
      <c r="AE687" s="8">
        <f>'номера продуктов'!AE697</f>
        <v>0</v>
      </c>
      <c r="AF687" s="8">
        <f>'номера продуктов'!AF697</f>
        <v>0</v>
      </c>
      <c r="AG687" s="8">
        <f>'номера продуктов'!AG697</f>
        <v>0</v>
      </c>
      <c r="AH687" s="13">
        <f>'номера продуктов'!AH687</f>
        <v>0</v>
      </c>
    </row>
    <row r="688" spans="1:34" s="16" customFormat="1" x14ac:dyDescent="0.2">
      <c r="A688" s="8">
        <f>'номера продуктов'!A698</f>
        <v>0</v>
      </c>
      <c r="B688" s="8">
        <f>'номера продуктов'!B698</f>
        <v>0</v>
      </c>
      <c r="C688" s="14">
        <f>'номера продуктов'!C698</f>
        <v>0</v>
      </c>
      <c r="D688" s="14">
        <f>'номера продуктов'!D698</f>
        <v>0</v>
      </c>
      <c r="E688" s="8">
        <f>'номера продуктов'!E698</f>
        <v>0</v>
      </c>
      <c r="F688" s="56">
        <f>'номера продуктов'!F698</f>
        <v>0</v>
      </c>
      <c r="G688" s="8" t="str">
        <f>'номера продуктов'!G698</f>
        <v/>
      </c>
      <c r="H688" s="8">
        <f>'номера продуктов'!H698</f>
        <v>0</v>
      </c>
      <c r="I688" s="14">
        <f>'номера продуктов'!I698</f>
        <v>0</v>
      </c>
      <c r="J688" s="8">
        <f>'номера продуктов'!J698</f>
        <v>0</v>
      </c>
      <c r="K688" s="14">
        <f>'номера продуктов'!K698</f>
        <v>0</v>
      </c>
      <c r="L688" s="8">
        <f>'номера продуктов'!L698</f>
        <v>0</v>
      </c>
      <c r="M688" s="8">
        <f>'номера продуктов'!M698</f>
        <v>0</v>
      </c>
      <c r="N688" s="8">
        <f>'номера продуктов'!N698</f>
        <v>0</v>
      </c>
      <c r="O688" s="8">
        <f>'номера продуктов'!O698</f>
        <v>0</v>
      </c>
      <c r="P688" s="8">
        <f>'номера продуктов'!P698</f>
        <v>0</v>
      </c>
      <c r="Q688" s="8">
        <f>'номера продуктов'!Q698</f>
        <v>0</v>
      </c>
      <c r="R688" s="11">
        <f>'номера продуктов'!R698</f>
        <v>0</v>
      </c>
      <c r="S688" s="8">
        <f>'номера продуктов'!S698</f>
        <v>0</v>
      </c>
      <c r="T688" s="8">
        <f>'номера продуктов'!T698</f>
        <v>0</v>
      </c>
      <c r="U688" s="14">
        <f>'номера продуктов'!U698</f>
        <v>0</v>
      </c>
      <c r="V688" s="8">
        <f>'номера продуктов'!V698</f>
        <v>0</v>
      </c>
      <c r="W688" s="8">
        <f>'номера продуктов'!W698</f>
        <v>0</v>
      </c>
      <c r="X688" s="8">
        <f>'номера продуктов'!X698</f>
        <v>0</v>
      </c>
      <c r="Y688" s="8">
        <f>'номера продуктов'!Y698</f>
        <v>0</v>
      </c>
      <c r="Z688" s="8">
        <f>'номера продуктов'!Z698</f>
        <v>0</v>
      </c>
      <c r="AA688" s="8">
        <f>'номера продуктов'!AA698</f>
        <v>0</v>
      </c>
      <c r="AB688" s="8">
        <f>'номера продуктов'!AB698</f>
        <v>0</v>
      </c>
      <c r="AC688" s="8">
        <f>'номера продуктов'!AC698</f>
        <v>0</v>
      </c>
      <c r="AD688" s="137">
        <f>'номера продуктов'!AD698</f>
        <v>0</v>
      </c>
      <c r="AE688" s="8">
        <f>'номера продуктов'!AE698</f>
        <v>0</v>
      </c>
      <c r="AF688" s="8">
        <f>'номера продуктов'!AF698</f>
        <v>0</v>
      </c>
      <c r="AG688" s="8">
        <f>'номера продуктов'!AG698</f>
        <v>0</v>
      </c>
      <c r="AH688" s="13">
        <f>'номера продуктов'!AH688</f>
        <v>0</v>
      </c>
    </row>
    <row r="689" spans="1:34" s="16" customFormat="1" x14ac:dyDescent="0.2">
      <c r="A689" s="8">
        <f>'номера продуктов'!A699</f>
        <v>0</v>
      </c>
      <c r="B689" s="8">
        <f>'номера продуктов'!B699</f>
        <v>0</v>
      </c>
      <c r="C689" s="14">
        <f>'номера продуктов'!C699</f>
        <v>0</v>
      </c>
      <c r="D689" s="14">
        <f>'номера продуктов'!D699</f>
        <v>0</v>
      </c>
      <c r="E689" s="8">
        <f>'номера продуктов'!E699</f>
        <v>0</v>
      </c>
      <c r="F689" s="56">
        <f>'номера продуктов'!F699</f>
        <v>0</v>
      </c>
      <c r="G689" s="8" t="str">
        <f>'номера продуктов'!G699</f>
        <v/>
      </c>
      <c r="H689" s="8">
        <f>'номера продуктов'!H699</f>
        <v>0</v>
      </c>
      <c r="I689" s="14">
        <f>'номера продуктов'!I699</f>
        <v>0</v>
      </c>
      <c r="J689" s="8">
        <f>'номера продуктов'!J699</f>
        <v>0</v>
      </c>
      <c r="K689" s="14">
        <f>'номера продуктов'!K699</f>
        <v>0</v>
      </c>
      <c r="L689" s="8">
        <f>'номера продуктов'!L699</f>
        <v>0</v>
      </c>
      <c r="M689" s="8">
        <f>'номера продуктов'!M699</f>
        <v>0</v>
      </c>
      <c r="N689" s="8">
        <f>'номера продуктов'!N699</f>
        <v>0</v>
      </c>
      <c r="O689" s="8">
        <f>'номера продуктов'!O699</f>
        <v>0</v>
      </c>
      <c r="P689" s="8">
        <f>'номера продуктов'!P699</f>
        <v>0</v>
      </c>
      <c r="Q689" s="8">
        <f>'номера продуктов'!Q699</f>
        <v>0</v>
      </c>
      <c r="R689" s="11">
        <f>'номера продуктов'!R699</f>
        <v>0</v>
      </c>
      <c r="S689" s="8">
        <f>'номера продуктов'!S699</f>
        <v>0</v>
      </c>
      <c r="T689" s="8">
        <f>'номера продуктов'!T699</f>
        <v>0</v>
      </c>
      <c r="U689" s="14">
        <f>'номера продуктов'!U699</f>
        <v>0</v>
      </c>
      <c r="V689" s="8">
        <f>'номера продуктов'!V699</f>
        <v>0</v>
      </c>
      <c r="W689" s="8">
        <f>'номера продуктов'!W699</f>
        <v>0</v>
      </c>
      <c r="X689" s="8">
        <f>'номера продуктов'!X699</f>
        <v>0</v>
      </c>
      <c r="Y689" s="8">
        <f>'номера продуктов'!Y699</f>
        <v>0</v>
      </c>
      <c r="Z689" s="8">
        <f>'номера продуктов'!Z699</f>
        <v>0</v>
      </c>
      <c r="AA689" s="8">
        <f>'номера продуктов'!AA699</f>
        <v>0</v>
      </c>
      <c r="AB689" s="8">
        <f>'номера продуктов'!AB699</f>
        <v>0</v>
      </c>
      <c r="AC689" s="8">
        <f>'номера продуктов'!AC699</f>
        <v>0</v>
      </c>
      <c r="AD689" s="137">
        <f>'номера продуктов'!AD699</f>
        <v>0</v>
      </c>
      <c r="AE689" s="8">
        <f>'номера продуктов'!AE699</f>
        <v>0</v>
      </c>
      <c r="AF689" s="8">
        <f>'номера продуктов'!AF699</f>
        <v>0</v>
      </c>
      <c r="AG689" s="8">
        <f>'номера продуктов'!AG699</f>
        <v>0</v>
      </c>
      <c r="AH689" s="13">
        <f>'номера продуктов'!AH689</f>
        <v>0</v>
      </c>
    </row>
    <row r="690" spans="1:34" s="16" customFormat="1" x14ac:dyDescent="0.2">
      <c r="A690" s="8">
        <f>'номера продуктов'!A700</f>
        <v>0</v>
      </c>
      <c r="B690" s="8">
        <f>'номера продуктов'!B700</f>
        <v>0</v>
      </c>
      <c r="C690" s="14">
        <f>'номера продуктов'!C700</f>
        <v>0</v>
      </c>
      <c r="D690" s="14">
        <f>'номера продуктов'!D700</f>
        <v>0</v>
      </c>
      <c r="E690" s="8">
        <f>'номера продуктов'!E700</f>
        <v>0</v>
      </c>
      <c r="F690" s="56">
        <f>'номера продуктов'!F700</f>
        <v>0</v>
      </c>
      <c r="G690" s="8" t="str">
        <f>'номера продуктов'!G700</f>
        <v/>
      </c>
      <c r="H690" s="8">
        <f>'номера продуктов'!H700</f>
        <v>0</v>
      </c>
      <c r="I690" s="14">
        <f>'номера продуктов'!I700</f>
        <v>0</v>
      </c>
      <c r="J690" s="8">
        <f>'номера продуктов'!J700</f>
        <v>0</v>
      </c>
      <c r="K690" s="14">
        <f>'номера продуктов'!K700</f>
        <v>0</v>
      </c>
      <c r="L690" s="8">
        <f>'номера продуктов'!L700</f>
        <v>0</v>
      </c>
      <c r="M690" s="8">
        <f>'номера продуктов'!M700</f>
        <v>0</v>
      </c>
      <c r="N690" s="8">
        <f>'номера продуктов'!N700</f>
        <v>0</v>
      </c>
      <c r="O690" s="8">
        <f>'номера продуктов'!O700</f>
        <v>0</v>
      </c>
      <c r="P690" s="8">
        <f>'номера продуктов'!P700</f>
        <v>0</v>
      </c>
      <c r="Q690" s="8">
        <f>'номера продуктов'!Q700</f>
        <v>0</v>
      </c>
      <c r="R690" s="11">
        <f>'номера продуктов'!R700</f>
        <v>0</v>
      </c>
      <c r="S690" s="8">
        <f>'номера продуктов'!S700</f>
        <v>0</v>
      </c>
      <c r="T690" s="8">
        <f>'номера продуктов'!T700</f>
        <v>0</v>
      </c>
      <c r="U690" s="14">
        <f>'номера продуктов'!U700</f>
        <v>0</v>
      </c>
      <c r="V690" s="8">
        <f>'номера продуктов'!V700</f>
        <v>0</v>
      </c>
      <c r="W690" s="8">
        <f>'номера продуктов'!W700</f>
        <v>0</v>
      </c>
      <c r="X690" s="8">
        <f>'номера продуктов'!X700</f>
        <v>0</v>
      </c>
      <c r="Y690" s="8">
        <f>'номера продуктов'!Y700</f>
        <v>0</v>
      </c>
      <c r="Z690" s="8">
        <f>'номера продуктов'!Z700</f>
        <v>0</v>
      </c>
      <c r="AA690" s="8">
        <f>'номера продуктов'!AA700</f>
        <v>0</v>
      </c>
      <c r="AB690" s="8">
        <f>'номера продуктов'!AB700</f>
        <v>0</v>
      </c>
      <c r="AC690" s="8">
        <f>'номера продуктов'!AC700</f>
        <v>0</v>
      </c>
      <c r="AD690" s="137">
        <f>'номера продуктов'!AD700</f>
        <v>0</v>
      </c>
      <c r="AE690" s="8">
        <f>'номера продуктов'!AE700</f>
        <v>0</v>
      </c>
      <c r="AF690" s="8">
        <f>'номера продуктов'!AF700</f>
        <v>0</v>
      </c>
      <c r="AG690" s="8">
        <f>'номера продуктов'!AG700</f>
        <v>0</v>
      </c>
      <c r="AH690" s="13">
        <f>'номера продуктов'!AH690</f>
        <v>0</v>
      </c>
    </row>
    <row r="691" spans="1:34" s="16" customFormat="1" x14ac:dyDescent="0.2">
      <c r="A691" s="8">
        <f>'номера продуктов'!A701</f>
        <v>0</v>
      </c>
      <c r="B691" s="8">
        <f>'номера продуктов'!B701</f>
        <v>0</v>
      </c>
      <c r="C691" s="14">
        <f>'номера продуктов'!C701</f>
        <v>0</v>
      </c>
      <c r="D691" s="14">
        <f>'номера продуктов'!D701</f>
        <v>0</v>
      </c>
      <c r="E691" s="8">
        <f>'номера продуктов'!E701</f>
        <v>0</v>
      </c>
      <c r="F691" s="56">
        <f>'номера продуктов'!F701</f>
        <v>0</v>
      </c>
      <c r="G691" s="8" t="str">
        <f>'номера продуктов'!G701</f>
        <v/>
      </c>
      <c r="H691" s="8">
        <f>'номера продуктов'!H701</f>
        <v>0</v>
      </c>
      <c r="I691" s="14">
        <f>'номера продуктов'!I701</f>
        <v>0</v>
      </c>
      <c r="J691" s="8">
        <f>'номера продуктов'!J701</f>
        <v>0</v>
      </c>
      <c r="K691" s="14">
        <f>'номера продуктов'!K701</f>
        <v>0</v>
      </c>
      <c r="L691" s="8">
        <f>'номера продуктов'!L701</f>
        <v>0</v>
      </c>
      <c r="M691" s="8">
        <f>'номера продуктов'!M701</f>
        <v>0</v>
      </c>
      <c r="N691" s="8">
        <f>'номера продуктов'!N701</f>
        <v>0</v>
      </c>
      <c r="O691" s="8">
        <f>'номера продуктов'!O701</f>
        <v>0</v>
      </c>
      <c r="P691" s="8">
        <f>'номера продуктов'!P701</f>
        <v>0</v>
      </c>
      <c r="Q691" s="8">
        <f>'номера продуктов'!Q701</f>
        <v>0</v>
      </c>
      <c r="R691" s="11">
        <f>'номера продуктов'!R701</f>
        <v>0</v>
      </c>
      <c r="S691" s="8">
        <f>'номера продуктов'!S701</f>
        <v>0</v>
      </c>
      <c r="T691" s="8">
        <f>'номера продуктов'!T701</f>
        <v>0</v>
      </c>
      <c r="U691" s="14">
        <f>'номера продуктов'!U701</f>
        <v>0</v>
      </c>
      <c r="V691" s="8">
        <f>'номера продуктов'!V701</f>
        <v>0</v>
      </c>
      <c r="W691" s="8">
        <f>'номера продуктов'!W701</f>
        <v>0</v>
      </c>
      <c r="X691" s="8">
        <f>'номера продуктов'!X701</f>
        <v>0</v>
      </c>
      <c r="Y691" s="8">
        <f>'номера продуктов'!Y701</f>
        <v>0</v>
      </c>
      <c r="Z691" s="8">
        <f>'номера продуктов'!Z701</f>
        <v>0</v>
      </c>
      <c r="AA691" s="8">
        <f>'номера продуктов'!AA701</f>
        <v>0</v>
      </c>
      <c r="AB691" s="8">
        <f>'номера продуктов'!AB701</f>
        <v>0</v>
      </c>
      <c r="AC691" s="8">
        <f>'номера продуктов'!AC701</f>
        <v>0</v>
      </c>
      <c r="AD691" s="137">
        <f>'номера продуктов'!AD701</f>
        <v>0</v>
      </c>
      <c r="AE691" s="8">
        <f>'номера продуктов'!AE701</f>
        <v>0</v>
      </c>
      <c r="AF691" s="8">
        <f>'номера продуктов'!AF701</f>
        <v>0</v>
      </c>
      <c r="AG691" s="8">
        <f>'номера продуктов'!AG701</f>
        <v>0</v>
      </c>
      <c r="AH691" s="13">
        <f>'номера продуктов'!AH691</f>
        <v>0</v>
      </c>
    </row>
    <row r="692" spans="1:34" s="16" customFormat="1" x14ac:dyDescent="0.2">
      <c r="A692" s="8">
        <f>'номера продуктов'!A702</f>
        <v>0</v>
      </c>
      <c r="B692" s="8">
        <f>'номера продуктов'!B702</f>
        <v>0</v>
      </c>
      <c r="C692" s="14">
        <f>'номера продуктов'!C702</f>
        <v>0</v>
      </c>
      <c r="D692" s="14">
        <f>'номера продуктов'!D702</f>
        <v>0</v>
      </c>
      <c r="E692" s="8">
        <f>'номера продуктов'!E702</f>
        <v>0</v>
      </c>
      <c r="F692" s="56">
        <f>'номера продуктов'!F702</f>
        <v>0</v>
      </c>
      <c r="G692" s="8" t="str">
        <f>'номера продуктов'!G702</f>
        <v/>
      </c>
      <c r="H692" s="8">
        <f>'номера продуктов'!H702</f>
        <v>0</v>
      </c>
      <c r="I692" s="14">
        <f>'номера продуктов'!I702</f>
        <v>0</v>
      </c>
      <c r="J692" s="8">
        <f>'номера продуктов'!J702</f>
        <v>0</v>
      </c>
      <c r="K692" s="14">
        <f>'номера продуктов'!K702</f>
        <v>0</v>
      </c>
      <c r="L692" s="8">
        <f>'номера продуктов'!L702</f>
        <v>0</v>
      </c>
      <c r="M692" s="8">
        <f>'номера продуктов'!M702</f>
        <v>0</v>
      </c>
      <c r="N692" s="8">
        <f>'номера продуктов'!N702</f>
        <v>0</v>
      </c>
      <c r="O692" s="8">
        <f>'номера продуктов'!O702</f>
        <v>0</v>
      </c>
      <c r="P692" s="8">
        <f>'номера продуктов'!P702</f>
        <v>0</v>
      </c>
      <c r="Q692" s="8">
        <f>'номера продуктов'!Q702</f>
        <v>0</v>
      </c>
      <c r="R692" s="11">
        <f>'номера продуктов'!R702</f>
        <v>0</v>
      </c>
      <c r="S692" s="8">
        <f>'номера продуктов'!S702</f>
        <v>0</v>
      </c>
      <c r="T692" s="8">
        <f>'номера продуктов'!T702</f>
        <v>0</v>
      </c>
      <c r="U692" s="14">
        <f>'номера продуктов'!U702</f>
        <v>0</v>
      </c>
      <c r="V692" s="8">
        <f>'номера продуктов'!V702</f>
        <v>0</v>
      </c>
      <c r="W692" s="8">
        <f>'номера продуктов'!W702</f>
        <v>0</v>
      </c>
      <c r="X692" s="8">
        <f>'номера продуктов'!X702</f>
        <v>0</v>
      </c>
      <c r="Y692" s="8">
        <f>'номера продуктов'!Y702</f>
        <v>0</v>
      </c>
      <c r="Z692" s="8">
        <f>'номера продуктов'!Z702</f>
        <v>0</v>
      </c>
      <c r="AA692" s="8">
        <f>'номера продуктов'!AA702</f>
        <v>0</v>
      </c>
      <c r="AB692" s="8">
        <f>'номера продуктов'!AB702</f>
        <v>0</v>
      </c>
      <c r="AC692" s="8">
        <f>'номера продуктов'!AC702</f>
        <v>0</v>
      </c>
      <c r="AD692" s="137">
        <f>'номера продуктов'!AD702</f>
        <v>0</v>
      </c>
      <c r="AE692" s="8">
        <f>'номера продуктов'!AE702</f>
        <v>0</v>
      </c>
      <c r="AF692" s="8">
        <f>'номера продуктов'!AF702</f>
        <v>0</v>
      </c>
      <c r="AG692" s="8">
        <f>'номера продуктов'!AG702</f>
        <v>0</v>
      </c>
      <c r="AH692" s="13">
        <f>'номера продуктов'!AH692</f>
        <v>0</v>
      </c>
    </row>
    <row r="693" spans="1:34" s="16" customFormat="1" x14ac:dyDescent="0.2">
      <c r="A693" s="8">
        <f>'номера продуктов'!A703</f>
        <v>0</v>
      </c>
      <c r="B693" s="8">
        <f>'номера продуктов'!B703</f>
        <v>0</v>
      </c>
      <c r="C693" s="14">
        <f>'номера продуктов'!C703</f>
        <v>0</v>
      </c>
      <c r="D693" s="14">
        <f>'номера продуктов'!D703</f>
        <v>0</v>
      </c>
      <c r="E693" s="8">
        <f>'номера продуктов'!E703</f>
        <v>0</v>
      </c>
      <c r="F693" s="56">
        <f>'номера продуктов'!F703</f>
        <v>0</v>
      </c>
      <c r="G693" s="8" t="str">
        <f>'номера продуктов'!G703</f>
        <v/>
      </c>
      <c r="H693" s="8">
        <f>'номера продуктов'!H703</f>
        <v>0</v>
      </c>
      <c r="I693" s="14">
        <f>'номера продуктов'!I703</f>
        <v>0</v>
      </c>
      <c r="J693" s="8">
        <f>'номера продуктов'!J703</f>
        <v>0</v>
      </c>
      <c r="K693" s="14">
        <f>'номера продуктов'!K703</f>
        <v>0</v>
      </c>
      <c r="L693" s="8">
        <f>'номера продуктов'!L703</f>
        <v>0</v>
      </c>
      <c r="M693" s="8">
        <f>'номера продуктов'!M703</f>
        <v>0</v>
      </c>
      <c r="N693" s="8">
        <f>'номера продуктов'!N703</f>
        <v>0</v>
      </c>
      <c r="O693" s="8">
        <f>'номера продуктов'!O703</f>
        <v>0</v>
      </c>
      <c r="P693" s="8">
        <f>'номера продуктов'!P703</f>
        <v>0</v>
      </c>
      <c r="Q693" s="8">
        <f>'номера продуктов'!Q703</f>
        <v>0</v>
      </c>
      <c r="R693" s="11">
        <f>'номера продуктов'!R703</f>
        <v>0</v>
      </c>
      <c r="S693" s="8">
        <f>'номера продуктов'!S703</f>
        <v>0</v>
      </c>
      <c r="T693" s="8">
        <f>'номера продуктов'!T703</f>
        <v>0</v>
      </c>
      <c r="U693" s="14">
        <f>'номера продуктов'!U703</f>
        <v>0</v>
      </c>
      <c r="V693" s="8">
        <f>'номера продуктов'!V703</f>
        <v>0</v>
      </c>
      <c r="W693" s="8">
        <f>'номера продуктов'!W703</f>
        <v>0</v>
      </c>
      <c r="X693" s="8">
        <f>'номера продуктов'!X703</f>
        <v>0</v>
      </c>
      <c r="Y693" s="8">
        <f>'номера продуктов'!Y703</f>
        <v>0</v>
      </c>
      <c r="Z693" s="8">
        <f>'номера продуктов'!Z703</f>
        <v>0</v>
      </c>
      <c r="AA693" s="8">
        <f>'номера продуктов'!AA703</f>
        <v>0</v>
      </c>
      <c r="AB693" s="8">
        <f>'номера продуктов'!AB703</f>
        <v>0</v>
      </c>
      <c r="AC693" s="8">
        <f>'номера продуктов'!AC703</f>
        <v>0</v>
      </c>
      <c r="AD693" s="137">
        <f>'номера продуктов'!AD703</f>
        <v>0</v>
      </c>
      <c r="AE693" s="8">
        <f>'номера продуктов'!AE703</f>
        <v>0</v>
      </c>
      <c r="AF693" s="8">
        <f>'номера продуктов'!AF703</f>
        <v>0</v>
      </c>
      <c r="AG693" s="8">
        <f>'номера продуктов'!AG703</f>
        <v>0</v>
      </c>
      <c r="AH693" s="13">
        <f>'номера продуктов'!AH693</f>
        <v>0</v>
      </c>
    </row>
    <row r="694" spans="1:34" s="16" customFormat="1" x14ac:dyDescent="0.2">
      <c r="A694" s="8">
        <f>'номера продуктов'!A704</f>
        <v>0</v>
      </c>
      <c r="B694" s="8">
        <f>'номера продуктов'!B704</f>
        <v>0</v>
      </c>
      <c r="C694" s="14">
        <f>'номера продуктов'!C704</f>
        <v>0</v>
      </c>
      <c r="D694" s="14">
        <f>'номера продуктов'!D704</f>
        <v>0</v>
      </c>
      <c r="E694" s="8">
        <f>'номера продуктов'!E704</f>
        <v>0</v>
      </c>
      <c r="F694" s="56">
        <f>'номера продуктов'!F704</f>
        <v>0</v>
      </c>
      <c r="G694" s="8" t="str">
        <f>'номера продуктов'!G704</f>
        <v/>
      </c>
      <c r="H694" s="8">
        <f>'номера продуктов'!H704</f>
        <v>0</v>
      </c>
      <c r="I694" s="14">
        <f>'номера продуктов'!I704</f>
        <v>0</v>
      </c>
      <c r="J694" s="8">
        <f>'номера продуктов'!J704</f>
        <v>0</v>
      </c>
      <c r="K694" s="14">
        <f>'номера продуктов'!K704</f>
        <v>0</v>
      </c>
      <c r="L694" s="8">
        <f>'номера продуктов'!L704</f>
        <v>0</v>
      </c>
      <c r="M694" s="8">
        <f>'номера продуктов'!M704</f>
        <v>0</v>
      </c>
      <c r="N694" s="8">
        <f>'номера продуктов'!N704</f>
        <v>0</v>
      </c>
      <c r="O694" s="8">
        <f>'номера продуктов'!O704</f>
        <v>0</v>
      </c>
      <c r="P694" s="8">
        <f>'номера продуктов'!P704</f>
        <v>0</v>
      </c>
      <c r="Q694" s="8">
        <f>'номера продуктов'!Q704</f>
        <v>0</v>
      </c>
      <c r="R694" s="11">
        <f>'номера продуктов'!R704</f>
        <v>0</v>
      </c>
      <c r="S694" s="8">
        <f>'номера продуктов'!S704</f>
        <v>0</v>
      </c>
      <c r="T694" s="8">
        <f>'номера продуктов'!T704</f>
        <v>0</v>
      </c>
      <c r="U694" s="14">
        <f>'номера продуктов'!U704</f>
        <v>0</v>
      </c>
      <c r="V694" s="8">
        <f>'номера продуктов'!V704</f>
        <v>0</v>
      </c>
      <c r="W694" s="8">
        <f>'номера продуктов'!W704</f>
        <v>0</v>
      </c>
      <c r="X694" s="8">
        <f>'номера продуктов'!X704</f>
        <v>0</v>
      </c>
      <c r="Y694" s="8">
        <f>'номера продуктов'!Y704</f>
        <v>0</v>
      </c>
      <c r="Z694" s="8">
        <f>'номера продуктов'!Z704</f>
        <v>0</v>
      </c>
      <c r="AA694" s="8">
        <f>'номера продуктов'!AA704</f>
        <v>0</v>
      </c>
      <c r="AB694" s="8">
        <f>'номера продуктов'!AB704</f>
        <v>0</v>
      </c>
      <c r="AC694" s="8">
        <f>'номера продуктов'!AC704</f>
        <v>0</v>
      </c>
      <c r="AD694" s="137">
        <f>'номера продуктов'!AD704</f>
        <v>0</v>
      </c>
      <c r="AE694" s="8">
        <f>'номера продуктов'!AE704</f>
        <v>0</v>
      </c>
      <c r="AF694" s="8">
        <f>'номера продуктов'!AF704</f>
        <v>0</v>
      </c>
      <c r="AG694" s="8">
        <f>'номера продуктов'!AG704</f>
        <v>0</v>
      </c>
      <c r="AH694" s="13">
        <f>'номера продуктов'!AH694</f>
        <v>0</v>
      </c>
    </row>
    <row r="695" spans="1:34" s="16" customFormat="1" x14ac:dyDescent="0.2">
      <c r="A695" s="8">
        <f>'номера продуктов'!A705</f>
        <v>0</v>
      </c>
      <c r="B695" s="8">
        <f>'номера продуктов'!B705</f>
        <v>0</v>
      </c>
      <c r="C695" s="14">
        <f>'номера продуктов'!C705</f>
        <v>0</v>
      </c>
      <c r="D695" s="14">
        <f>'номера продуктов'!D705</f>
        <v>0</v>
      </c>
      <c r="E695" s="8">
        <f>'номера продуктов'!E705</f>
        <v>0</v>
      </c>
      <c r="F695" s="56">
        <f>'номера продуктов'!F705</f>
        <v>0</v>
      </c>
      <c r="G695" s="8" t="str">
        <f>'номера продуктов'!G705</f>
        <v/>
      </c>
      <c r="H695" s="8">
        <f>'номера продуктов'!H705</f>
        <v>0</v>
      </c>
      <c r="I695" s="14">
        <f>'номера продуктов'!I705</f>
        <v>0</v>
      </c>
      <c r="J695" s="8">
        <f>'номера продуктов'!J705</f>
        <v>0</v>
      </c>
      <c r="K695" s="14">
        <f>'номера продуктов'!K705</f>
        <v>0</v>
      </c>
      <c r="L695" s="8">
        <f>'номера продуктов'!L705</f>
        <v>0</v>
      </c>
      <c r="M695" s="8">
        <f>'номера продуктов'!M705</f>
        <v>0</v>
      </c>
      <c r="N695" s="8">
        <f>'номера продуктов'!N705</f>
        <v>0</v>
      </c>
      <c r="O695" s="8">
        <f>'номера продуктов'!O705</f>
        <v>0</v>
      </c>
      <c r="P695" s="8">
        <f>'номера продуктов'!P705</f>
        <v>0</v>
      </c>
      <c r="Q695" s="8">
        <f>'номера продуктов'!Q705</f>
        <v>0</v>
      </c>
      <c r="R695" s="11">
        <f>'номера продуктов'!R705</f>
        <v>0</v>
      </c>
      <c r="S695" s="8">
        <f>'номера продуктов'!S705</f>
        <v>0</v>
      </c>
      <c r="T695" s="8">
        <f>'номера продуктов'!T705</f>
        <v>0</v>
      </c>
      <c r="U695" s="14">
        <f>'номера продуктов'!U705</f>
        <v>0</v>
      </c>
      <c r="V695" s="8">
        <f>'номера продуктов'!V705</f>
        <v>0</v>
      </c>
      <c r="W695" s="8">
        <f>'номера продуктов'!W705</f>
        <v>0</v>
      </c>
      <c r="X695" s="8">
        <f>'номера продуктов'!X705</f>
        <v>0</v>
      </c>
      <c r="Y695" s="8">
        <f>'номера продуктов'!Y705</f>
        <v>0</v>
      </c>
      <c r="Z695" s="8">
        <f>'номера продуктов'!Z705</f>
        <v>0</v>
      </c>
      <c r="AA695" s="8">
        <f>'номера продуктов'!AA705</f>
        <v>0</v>
      </c>
      <c r="AB695" s="8">
        <f>'номера продуктов'!AB705</f>
        <v>0</v>
      </c>
      <c r="AC695" s="8">
        <f>'номера продуктов'!AC705</f>
        <v>0</v>
      </c>
      <c r="AD695" s="137">
        <f>'номера продуктов'!AD705</f>
        <v>0</v>
      </c>
      <c r="AE695" s="8">
        <f>'номера продуктов'!AE705</f>
        <v>0</v>
      </c>
      <c r="AF695" s="8">
        <f>'номера продуктов'!AF705</f>
        <v>0</v>
      </c>
      <c r="AG695" s="8">
        <f>'номера продуктов'!AG705</f>
        <v>0</v>
      </c>
      <c r="AH695" s="13">
        <f>'номера продуктов'!AH695</f>
        <v>0</v>
      </c>
    </row>
    <row r="696" spans="1:34" s="16" customFormat="1" x14ac:dyDescent="0.2">
      <c r="A696" s="8">
        <f>'номера продуктов'!A706</f>
        <v>0</v>
      </c>
      <c r="B696" s="8">
        <f>'номера продуктов'!B706</f>
        <v>0</v>
      </c>
      <c r="C696" s="14">
        <f>'номера продуктов'!C706</f>
        <v>0</v>
      </c>
      <c r="D696" s="14">
        <f>'номера продуктов'!D706</f>
        <v>0</v>
      </c>
      <c r="E696" s="8">
        <f>'номера продуктов'!E706</f>
        <v>0</v>
      </c>
      <c r="F696" s="56">
        <f>'номера продуктов'!F706</f>
        <v>0</v>
      </c>
      <c r="G696" s="8" t="str">
        <f>'номера продуктов'!G706</f>
        <v/>
      </c>
      <c r="H696" s="8">
        <f>'номера продуктов'!H706</f>
        <v>0</v>
      </c>
      <c r="I696" s="14">
        <f>'номера продуктов'!I706</f>
        <v>0</v>
      </c>
      <c r="J696" s="8">
        <f>'номера продуктов'!J706</f>
        <v>0</v>
      </c>
      <c r="K696" s="14">
        <f>'номера продуктов'!K706</f>
        <v>0</v>
      </c>
      <c r="L696" s="8">
        <f>'номера продуктов'!L706</f>
        <v>0</v>
      </c>
      <c r="M696" s="8">
        <f>'номера продуктов'!M706</f>
        <v>0</v>
      </c>
      <c r="N696" s="8">
        <f>'номера продуктов'!N706</f>
        <v>0</v>
      </c>
      <c r="O696" s="8">
        <f>'номера продуктов'!O706</f>
        <v>0</v>
      </c>
      <c r="P696" s="8">
        <f>'номера продуктов'!P706</f>
        <v>0</v>
      </c>
      <c r="Q696" s="8">
        <f>'номера продуктов'!Q706</f>
        <v>0</v>
      </c>
      <c r="R696" s="11">
        <f>'номера продуктов'!R706</f>
        <v>0</v>
      </c>
      <c r="S696" s="8">
        <f>'номера продуктов'!S706</f>
        <v>0</v>
      </c>
      <c r="T696" s="8">
        <f>'номера продуктов'!T706</f>
        <v>0</v>
      </c>
      <c r="U696" s="14">
        <f>'номера продуктов'!U706</f>
        <v>0</v>
      </c>
      <c r="V696" s="8">
        <f>'номера продуктов'!V706</f>
        <v>0</v>
      </c>
      <c r="W696" s="8">
        <f>'номера продуктов'!W706</f>
        <v>0</v>
      </c>
      <c r="X696" s="8">
        <f>'номера продуктов'!X706</f>
        <v>0</v>
      </c>
      <c r="Y696" s="8">
        <f>'номера продуктов'!Y706</f>
        <v>0</v>
      </c>
      <c r="Z696" s="8">
        <f>'номера продуктов'!Z706</f>
        <v>0</v>
      </c>
      <c r="AA696" s="8">
        <f>'номера продуктов'!AA706</f>
        <v>0</v>
      </c>
      <c r="AB696" s="8">
        <f>'номера продуктов'!AB706</f>
        <v>0</v>
      </c>
      <c r="AC696" s="8">
        <f>'номера продуктов'!AC706</f>
        <v>0</v>
      </c>
      <c r="AD696" s="137">
        <f>'номера продуктов'!AD706</f>
        <v>0</v>
      </c>
      <c r="AE696" s="8">
        <f>'номера продуктов'!AE706</f>
        <v>0</v>
      </c>
      <c r="AF696" s="8">
        <f>'номера продуктов'!AF706</f>
        <v>0</v>
      </c>
      <c r="AG696" s="8">
        <f>'номера продуктов'!AG706</f>
        <v>0</v>
      </c>
      <c r="AH696" s="13">
        <f>'номера продуктов'!AH696</f>
        <v>0</v>
      </c>
    </row>
    <row r="697" spans="1:34" s="16" customFormat="1" x14ac:dyDescent="0.2">
      <c r="A697" s="8">
        <f>'номера продуктов'!A707</f>
        <v>0</v>
      </c>
      <c r="B697" s="8">
        <f>'номера продуктов'!B707</f>
        <v>0</v>
      </c>
      <c r="C697" s="14">
        <f>'номера продуктов'!C707</f>
        <v>0</v>
      </c>
      <c r="D697" s="14">
        <f>'номера продуктов'!D707</f>
        <v>0</v>
      </c>
      <c r="E697" s="8">
        <f>'номера продуктов'!E707</f>
        <v>0</v>
      </c>
      <c r="F697" s="56">
        <f>'номера продуктов'!F707</f>
        <v>0</v>
      </c>
      <c r="G697" s="8" t="str">
        <f>'номера продуктов'!G707</f>
        <v/>
      </c>
      <c r="H697" s="8">
        <f>'номера продуктов'!H707</f>
        <v>0</v>
      </c>
      <c r="I697" s="14">
        <f>'номера продуктов'!I707</f>
        <v>0</v>
      </c>
      <c r="J697" s="8">
        <f>'номера продуктов'!J707</f>
        <v>0</v>
      </c>
      <c r="K697" s="14">
        <f>'номера продуктов'!K707</f>
        <v>0</v>
      </c>
      <c r="L697" s="8">
        <f>'номера продуктов'!L707</f>
        <v>0</v>
      </c>
      <c r="M697" s="8">
        <f>'номера продуктов'!M707</f>
        <v>0</v>
      </c>
      <c r="N697" s="8">
        <f>'номера продуктов'!N707</f>
        <v>0</v>
      </c>
      <c r="O697" s="8">
        <f>'номера продуктов'!O707</f>
        <v>0</v>
      </c>
      <c r="P697" s="8">
        <f>'номера продуктов'!P707</f>
        <v>0</v>
      </c>
      <c r="Q697" s="8">
        <f>'номера продуктов'!Q707</f>
        <v>0</v>
      </c>
      <c r="R697" s="11">
        <f>'номера продуктов'!R707</f>
        <v>0</v>
      </c>
      <c r="S697" s="8">
        <f>'номера продуктов'!S707</f>
        <v>0</v>
      </c>
      <c r="T697" s="8">
        <f>'номера продуктов'!T707</f>
        <v>0</v>
      </c>
      <c r="U697" s="14">
        <f>'номера продуктов'!U707</f>
        <v>0</v>
      </c>
      <c r="V697" s="8">
        <f>'номера продуктов'!V707</f>
        <v>0</v>
      </c>
      <c r="W697" s="8">
        <f>'номера продуктов'!W707</f>
        <v>0</v>
      </c>
      <c r="X697" s="8">
        <f>'номера продуктов'!X707</f>
        <v>0</v>
      </c>
      <c r="Y697" s="8">
        <f>'номера продуктов'!Y707</f>
        <v>0</v>
      </c>
      <c r="Z697" s="8">
        <f>'номера продуктов'!Z707</f>
        <v>0</v>
      </c>
      <c r="AA697" s="8">
        <f>'номера продуктов'!AA707</f>
        <v>0</v>
      </c>
      <c r="AB697" s="8">
        <f>'номера продуктов'!AB707</f>
        <v>0</v>
      </c>
      <c r="AC697" s="8">
        <f>'номера продуктов'!AC707</f>
        <v>0</v>
      </c>
      <c r="AD697" s="137">
        <f>'номера продуктов'!AD707</f>
        <v>0</v>
      </c>
      <c r="AE697" s="8">
        <f>'номера продуктов'!AE707</f>
        <v>0</v>
      </c>
      <c r="AF697" s="8">
        <f>'номера продуктов'!AF707</f>
        <v>0</v>
      </c>
      <c r="AG697" s="8">
        <f>'номера продуктов'!AG707</f>
        <v>0</v>
      </c>
      <c r="AH697" s="13">
        <f>'номера продуктов'!AH697</f>
        <v>0</v>
      </c>
    </row>
    <row r="698" spans="1:34" s="16" customFormat="1" x14ac:dyDescent="0.2">
      <c r="A698" s="8">
        <f>'номера продуктов'!A708</f>
        <v>0</v>
      </c>
      <c r="B698" s="8">
        <f>'номера продуктов'!B708</f>
        <v>0</v>
      </c>
      <c r="C698" s="14">
        <f>'номера продуктов'!C708</f>
        <v>0</v>
      </c>
      <c r="D698" s="14">
        <f>'номера продуктов'!D708</f>
        <v>0</v>
      </c>
      <c r="E698" s="8">
        <f>'номера продуктов'!E708</f>
        <v>0</v>
      </c>
      <c r="F698" s="56">
        <f>'номера продуктов'!F708</f>
        <v>0</v>
      </c>
      <c r="G698" s="8" t="str">
        <f>'номера продуктов'!G708</f>
        <v/>
      </c>
      <c r="H698" s="8">
        <f>'номера продуктов'!H708</f>
        <v>0</v>
      </c>
      <c r="I698" s="14">
        <f>'номера продуктов'!I708</f>
        <v>0</v>
      </c>
      <c r="J698" s="8">
        <f>'номера продуктов'!J708</f>
        <v>0</v>
      </c>
      <c r="K698" s="14">
        <f>'номера продуктов'!K708</f>
        <v>0</v>
      </c>
      <c r="L698" s="8">
        <f>'номера продуктов'!L708</f>
        <v>0</v>
      </c>
      <c r="M698" s="8">
        <f>'номера продуктов'!M708</f>
        <v>0</v>
      </c>
      <c r="N698" s="8">
        <f>'номера продуктов'!N708</f>
        <v>0</v>
      </c>
      <c r="O698" s="8">
        <f>'номера продуктов'!O708</f>
        <v>0</v>
      </c>
      <c r="P698" s="8">
        <f>'номера продуктов'!P708</f>
        <v>0</v>
      </c>
      <c r="Q698" s="8">
        <f>'номера продуктов'!Q708</f>
        <v>0</v>
      </c>
      <c r="R698" s="11">
        <f>'номера продуктов'!R708</f>
        <v>0</v>
      </c>
      <c r="S698" s="8">
        <f>'номера продуктов'!S708</f>
        <v>0</v>
      </c>
      <c r="T698" s="8">
        <f>'номера продуктов'!T708</f>
        <v>0</v>
      </c>
      <c r="U698" s="14">
        <f>'номера продуктов'!U708</f>
        <v>0</v>
      </c>
      <c r="V698" s="8">
        <f>'номера продуктов'!V708</f>
        <v>0</v>
      </c>
      <c r="W698" s="8">
        <f>'номера продуктов'!W708</f>
        <v>0</v>
      </c>
      <c r="X698" s="8">
        <f>'номера продуктов'!X708</f>
        <v>0</v>
      </c>
      <c r="Y698" s="8">
        <f>'номера продуктов'!Y708</f>
        <v>0</v>
      </c>
      <c r="Z698" s="8">
        <f>'номера продуктов'!Z708</f>
        <v>0</v>
      </c>
      <c r="AA698" s="8">
        <f>'номера продуктов'!AA708</f>
        <v>0</v>
      </c>
      <c r="AB698" s="8">
        <f>'номера продуктов'!AB708</f>
        <v>0</v>
      </c>
      <c r="AC698" s="8">
        <f>'номера продуктов'!AC708</f>
        <v>0</v>
      </c>
      <c r="AD698" s="137">
        <f>'номера продуктов'!AD708</f>
        <v>0</v>
      </c>
      <c r="AE698" s="8">
        <f>'номера продуктов'!AE708</f>
        <v>0</v>
      </c>
      <c r="AF698" s="8">
        <f>'номера продуктов'!AF708</f>
        <v>0</v>
      </c>
      <c r="AG698" s="8">
        <f>'номера продуктов'!AG708</f>
        <v>0</v>
      </c>
      <c r="AH698" s="13">
        <f>'номера продуктов'!AH698</f>
        <v>0</v>
      </c>
    </row>
    <row r="699" spans="1:34" s="16" customFormat="1" x14ac:dyDescent="0.2">
      <c r="A699" s="8">
        <f>'номера продуктов'!A709</f>
        <v>0</v>
      </c>
      <c r="B699" s="8">
        <f>'номера продуктов'!B709</f>
        <v>0</v>
      </c>
      <c r="C699" s="14">
        <f>'номера продуктов'!C709</f>
        <v>0</v>
      </c>
      <c r="D699" s="14">
        <f>'номера продуктов'!D709</f>
        <v>0</v>
      </c>
      <c r="E699" s="8">
        <f>'номера продуктов'!E709</f>
        <v>0</v>
      </c>
      <c r="F699" s="56">
        <f>'номера продуктов'!F709</f>
        <v>0</v>
      </c>
      <c r="G699" s="8" t="str">
        <f>'номера продуктов'!G709</f>
        <v/>
      </c>
      <c r="H699" s="8">
        <f>'номера продуктов'!H709</f>
        <v>0</v>
      </c>
      <c r="I699" s="14">
        <f>'номера продуктов'!I709</f>
        <v>0</v>
      </c>
      <c r="J699" s="8">
        <f>'номера продуктов'!J709</f>
        <v>0</v>
      </c>
      <c r="K699" s="14">
        <f>'номера продуктов'!K709</f>
        <v>0</v>
      </c>
      <c r="L699" s="8">
        <f>'номера продуктов'!L709</f>
        <v>0</v>
      </c>
      <c r="M699" s="8">
        <f>'номера продуктов'!M709</f>
        <v>0</v>
      </c>
      <c r="N699" s="8">
        <f>'номера продуктов'!N709</f>
        <v>0</v>
      </c>
      <c r="O699" s="8">
        <f>'номера продуктов'!O709</f>
        <v>0</v>
      </c>
      <c r="P699" s="8">
        <f>'номера продуктов'!P709</f>
        <v>0</v>
      </c>
      <c r="Q699" s="8">
        <f>'номера продуктов'!Q709</f>
        <v>0</v>
      </c>
      <c r="R699" s="11">
        <f>'номера продуктов'!R709</f>
        <v>0</v>
      </c>
      <c r="S699" s="8">
        <f>'номера продуктов'!S709</f>
        <v>0</v>
      </c>
      <c r="T699" s="8">
        <f>'номера продуктов'!T709</f>
        <v>0</v>
      </c>
      <c r="U699" s="14">
        <f>'номера продуктов'!U709</f>
        <v>0</v>
      </c>
      <c r="V699" s="8">
        <f>'номера продуктов'!V709</f>
        <v>0</v>
      </c>
      <c r="W699" s="8">
        <f>'номера продуктов'!W709</f>
        <v>0</v>
      </c>
      <c r="X699" s="8">
        <f>'номера продуктов'!X709</f>
        <v>0</v>
      </c>
      <c r="Y699" s="8">
        <f>'номера продуктов'!Y709</f>
        <v>0</v>
      </c>
      <c r="Z699" s="8">
        <f>'номера продуктов'!Z709</f>
        <v>0</v>
      </c>
      <c r="AA699" s="8">
        <f>'номера продуктов'!AA709</f>
        <v>0</v>
      </c>
      <c r="AB699" s="8">
        <f>'номера продуктов'!AB709</f>
        <v>0</v>
      </c>
      <c r="AC699" s="8">
        <f>'номера продуктов'!AC709</f>
        <v>0</v>
      </c>
      <c r="AD699" s="137">
        <f>'номера продуктов'!AD709</f>
        <v>0</v>
      </c>
      <c r="AE699" s="8">
        <f>'номера продуктов'!AE709</f>
        <v>0</v>
      </c>
      <c r="AF699" s="8">
        <f>'номера продуктов'!AF709</f>
        <v>0</v>
      </c>
      <c r="AG699" s="8">
        <f>'номера продуктов'!AG709</f>
        <v>0</v>
      </c>
      <c r="AH699" s="13">
        <f>'номера продуктов'!AH699</f>
        <v>0</v>
      </c>
    </row>
    <row r="700" spans="1:34" s="16" customFormat="1" x14ac:dyDescent="0.2">
      <c r="A700" s="8">
        <f>'номера продуктов'!A710</f>
        <v>0</v>
      </c>
      <c r="B700" s="8">
        <f>'номера продуктов'!B710</f>
        <v>0</v>
      </c>
      <c r="C700" s="14">
        <f>'номера продуктов'!C710</f>
        <v>0</v>
      </c>
      <c r="D700" s="14">
        <f>'номера продуктов'!D710</f>
        <v>0</v>
      </c>
      <c r="E700" s="8">
        <f>'номера продуктов'!E710</f>
        <v>0</v>
      </c>
      <c r="F700" s="56">
        <f>'номера продуктов'!F710</f>
        <v>0</v>
      </c>
      <c r="G700" s="8" t="str">
        <f>'номера продуктов'!G710</f>
        <v/>
      </c>
      <c r="H700" s="8">
        <f>'номера продуктов'!H710</f>
        <v>0</v>
      </c>
      <c r="I700" s="14">
        <f>'номера продуктов'!I710</f>
        <v>0</v>
      </c>
      <c r="J700" s="8">
        <f>'номера продуктов'!J710</f>
        <v>0</v>
      </c>
      <c r="K700" s="14">
        <f>'номера продуктов'!K710</f>
        <v>0</v>
      </c>
      <c r="L700" s="8">
        <f>'номера продуктов'!L710</f>
        <v>0</v>
      </c>
      <c r="M700" s="8">
        <f>'номера продуктов'!M710</f>
        <v>0</v>
      </c>
      <c r="N700" s="8">
        <f>'номера продуктов'!N710</f>
        <v>0</v>
      </c>
      <c r="O700" s="8">
        <f>'номера продуктов'!O710</f>
        <v>0</v>
      </c>
      <c r="P700" s="8">
        <f>'номера продуктов'!P710</f>
        <v>0</v>
      </c>
      <c r="Q700" s="8">
        <f>'номера продуктов'!Q710</f>
        <v>0</v>
      </c>
      <c r="R700" s="11">
        <f>'номера продуктов'!R710</f>
        <v>0</v>
      </c>
      <c r="S700" s="8">
        <f>'номера продуктов'!S710</f>
        <v>0</v>
      </c>
      <c r="T700" s="8">
        <f>'номера продуктов'!T710</f>
        <v>0</v>
      </c>
      <c r="U700" s="14">
        <f>'номера продуктов'!U710</f>
        <v>0</v>
      </c>
      <c r="V700" s="8">
        <f>'номера продуктов'!V710</f>
        <v>0</v>
      </c>
      <c r="W700" s="8">
        <f>'номера продуктов'!W710</f>
        <v>0</v>
      </c>
      <c r="X700" s="8">
        <f>'номера продуктов'!X710</f>
        <v>0</v>
      </c>
      <c r="Y700" s="8">
        <f>'номера продуктов'!Y710</f>
        <v>0</v>
      </c>
      <c r="Z700" s="8">
        <f>'номера продуктов'!Z710</f>
        <v>0</v>
      </c>
      <c r="AA700" s="8">
        <f>'номера продуктов'!AA710</f>
        <v>0</v>
      </c>
      <c r="AB700" s="8">
        <f>'номера продуктов'!AB710</f>
        <v>0</v>
      </c>
      <c r="AC700" s="8">
        <f>'номера продуктов'!AC710</f>
        <v>0</v>
      </c>
      <c r="AD700" s="137">
        <f>'номера продуктов'!AD710</f>
        <v>0</v>
      </c>
      <c r="AE700" s="8">
        <f>'номера продуктов'!AE710</f>
        <v>0</v>
      </c>
      <c r="AF700" s="8">
        <f>'номера продуктов'!AF710</f>
        <v>0</v>
      </c>
      <c r="AG700" s="8">
        <f>'номера продуктов'!AG710</f>
        <v>0</v>
      </c>
      <c r="AH700" s="13">
        <f>'номера продуктов'!AH700</f>
        <v>0</v>
      </c>
    </row>
    <row r="701" spans="1:34" s="16" customFormat="1" x14ac:dyDescent="0.2">
      <c r="A701" s="8">
        <f>'номера продуктов'!A711</f>
        <v>0</v>
      </c>
      <c r="B701" s="8">
        <f>'номера продуктов'!B711</f>
        <v>0</v>
      </c>
      <c r="C701" s="14">
        <f>'номера продуктов'!C711</f>
        <v>0</v>
      </c>
      <c r="D701" s="14">
        <f>'номера продуктов'!D711</f>
        <v>0</v>
      </c>
      <c r="E701" s="8">
        <f>'номера продуктов'!E711</f>
        <v>0</v>
      </c>
      <c r="F701" s="56">
        <f>'номера продуктов'!F711</f>
        <v>0</v>
      </c>
      <c r="G701" s="8" t="str">
        <f>'номера продуктов'!G711</f>
        <v/>
      </c>
      <c r="H701" s="8">
        <f>'номера продуктов'!H711</f>
        <v>0</v>
      </c>
      <c r="I701" s="14">
        <f>'номера продуктов'!I711</f>
        <v>0</v>
      </c>
      <c r="J701" s="8">
        <f>'номера продуктов'!J711</f>
        <v>0</v>
      </c>
      <c r="K701" s="14">
        <f>'номера продуктов'!K711</f>
        <v>0</v>
      </c>
      <c r="L701" s="8">
        <f>'номера продуктов'!L711</f>
        <v>0</v>
      </c>
      <c r="M701" s="8">
        <f>'номера продуктов'!M711</f>
        <v>0</v>
      </c>
      <c r="N701" s="8">
        <f>'номера продуктов'!N711</f>
        <v>0</v>
      </c>
      <c r="O701" s="8">
        <f>'номера продуктов'!O711</f>
        <v>0</v>
      </c>
      <c r="P701" s="8">
        <f>'номера продуктов'!P711</f>
        <v>0</v>
      </c>
      <c r="Q701" s="8">
        <f>'номера продуктов'!Q711</f>
        <v>0</v>
      </c>
      <c r="R701" s="11">
        <f>'номера продуктов'!R711</f>
        <v>0</v>
      </c>
      <c r="S701" s="8">
        <f>'номера продуктов'!S711</f>
        <v>0</v>
      </c>
      <c r="T701" s="8">
        <f>'номера продуктов'!T711</f>
        <v>0</v>
      </c>
      <c r="U701" s="14">
        <f>'номера продуктов'!U711</f>
        <v>0</v>
      </c>
      <c r="V701" s="8">
        <f>'номера продуктов'!V711</f>
        <v>0</v>
      </c>
      <c r="W701" s="8">
        <f>'номера продуктов'!W711</f>
        <v>0</v>
      </c>
      <c r="X701" s="8">
        <f>'номера продуктов'!X711</f>
        <v>0</v>
      </c>
      <c r="Y701" s="8">
        <f>'номера продуктов'!Y711</f>
        <v>0</v>
      </c>
      <c r="Z701" s="8">
        <f>'номера продуктов'!Z711</f>
        <v>0</v>
      </c>
      <c r="AA701" s="8">
        <f>'номера продуктов'!AA711</f>
        <v>0</v>
      </c>
      <c r="AB701" s="8">
        <f>'номера продуктов'!AB711</f>
        <v>0</v>
      </c>
      <c r="AC701" s="8">
        <f>'номера продуктов'!AC711</f>
        <v>0</v>
      </c>
      <c r="AD701" s="137">
        <f>'номера продуктов'!AD711</f>
        <v>0</v>
      </c>
      <c r="AE701" s="8">
        <f>'номера продуктов'!AE711</f>
        <v>0</v>
      </c>
      <c r="AF701" s="8">
        <f>'номера продуктов'!AF711</f>
        <v>0</v>
      </c>
      <c r="AG701" s="8">
        <f>'номера продуктов'!AG711</f>
        <v>0</v>
      </c>
      <c r="AH701" s="13">
        <f>'номера продуктов'!AH701</f>
        <v>0</v>
      </c>
    </row>
    <row r="702" spans="1:34" s="16" customFormat="1" x14ac:dyDescent="0.2">
      <c r="A702" s="8">
        <f>'номера продуктов'!A712</f>
        <v>0</v>
      </c>
      <c r="B702" s="8">
        <f>'номера продуктов'!B712</f>
        <v>0</v>
      </c>
      <c r="C702" s="14">
        <f>'номера продуктов'!C712</f>
        <v>0</v>
      </c>
      <c r="D702" s="14">
        <f>'номера продуктов'!D712</f>
        <v>0</v>
      </c>
      <c r="E702" s="8">
        <f>'номера продуктов'!E712</f>
        <v>0</v>
      </c>
      <c r="F702" s="56">
        <f>'номера продуктов'!F712</f>
        <v>0</v>
      </c>
      <c r="G702" s="8" t="str">
        <f>'номера продуктов'!G712</f>
        <v/>
      </c>
      <c r="H702" s="8">
        <f>'номера продуктов'!H712</f>
        <v>0</v>
      </c>
      <c r="I702" s="14">
        <f>'номера продуктов'!I712</f>
        <v>0</v>
      </c>
      <c r="J702" s="8">
        <f>'номера продуктов'!J712</f>
        <v>0</v>
      </c>
      <c r="K702" s="14">
        <f>'номера продуктов'!K712</f>
        <v>0</v>
      </c>
      <c r="L702" s="8">
        <f>'номера продуктов'!L712</f>
        <v>0</v>
      </c>
      <c r="M702" s="8">
        <f>'номера продуктов'!M712</f>
        <v>0</v>
      </c>
      <c r="N702" s="8">
        <f>'номера продуктов'!N712</f>
        <v>0</v>
      </c>
      <c r="O702" s="8">
        <f>'номера продуктов'!O712</f>
        <v>0</v>
      </c>
      <c r="P702" s="8">
        <f>'номера продуктов'!P712</f>
        <v>0</v>
      </c>
      <c r="Q702" s="8">
        <f>'номера продуктов'!Q712</f>
        <v>0</v>
      </c>
      <c r="R702" s="11">
        <f>'номера продуктов'!R712</f>
        <v>0</v>
      </c>
      <c r="S702" s="8">
        <f>'номера продуктов'!S712</f>
        <v>0</v>
      </c>
      <c r="T702" s="8">
        <f>'номера продуктов'!T712</f>
        <v>0</v>
      </c>
      <c r="U702" s="14">
        <f>'номера продуктов'!U712</f>
        <v>0</v>
      </c>
      <c r="V702" s="8">
        <f>'номера продуктов'!V712</f>
        <v>0</v>
      </c>
      <c r="W702" s="8">
        <f>'номера продуктов'!W712</f>
        <v>0</v>
      </c>
      <c r="X702" s="8">
        <f>'номера продуктов'!X712</f>
        <v>0</v>
      </c>
      <c r="Y702" s="8">
        <f>'номера продуктов'!Y712</f>
        <v>0</v>
      </c>
      <c r="Z702" s="8">
        <f>'номера продуктов'!Z712</f>
        <v>0</v>
      </c>
      <c r="AA702" s="8">
        <f>'номера продуктов'!AA712</f>
        <v>0</v>
      </c>
      <c r="AB702" s="8">
        <f>'номера продуктов'!AB712</f>
        <v>0</v>
      </c>
      <c r="AC702" s="8">
        <f>'номера продуктов'!AC712</f>
        <v>0</v>
      </c>
      <c r="AD702" s="137">
        <f>'номера продуктов'!AD712</f>
        <v>0</v>
      </c>
      <c r="AE702" s="8">
        <f>'номера продуктов'!AE712</f>
        <v>0</v>
      </c>
      <c r="AF702" s="8">
        <f>'номера продуктов'!AF712</f>
        <v>0</v>
      </c>
      <c r="AG702" s="8">
        <f>'номера продуктов'!AG712</f>
        <v>0</v>
      </c>
      <c r="AH702" s="13">
        <f>'номера продуктов'!AH702</f>
        <v>0</v>
      </c>
    </row>
    <row r="703" spans="1:34" s="16" customFormat="1" x14ac:dyDescent="0.2">
      <c r="A703" s="8">
        <f>'номера продуктов'!A713</f>
        <v>0</v>
      </c>
      <c r="B703" s="8">
        <f>'номера продуктов'!B713</f>
        <v>0</v>
      </c>
      <c r="C703" s="14">
        <f>'номера продуктов'!C713</f>
        <v>0</v>
      </c>
      <c r="D703" s="14">
        <f>'номера продуктов'!D713</f>
        <v>0</v>
      </c>
      <c r="E703" s="8">
        <f>'номера продуктов'!E713</f>
        <v>0</v>
      </c>
      <c r="F703" s="56">
        <f>'номера продуктов'!F713</f>
        <v>0</v>
      </c>
      <c r="G703" s="8" t="str">
        <f>'номера продуктов'!G713</f>
        <v/>
      </c>
      <c r="H703" s="8">
        <f>'номера продуктов'!H713</f>
        <v>0</v>
      </c>
      <c r="I703" s="14">
        <f>'номера продуктов'!I713</f>
        <v>0</v>
      </c>
      <c r="J703" s="8">
        <f>'номера продуктов'!J713</f>
        <v>0</v>
      </c>
      <c r="K703" s="14">
        <f>'номера продуктов'!K713</f>
        <v>0</v>
      </c>
      <c r="L703" s="8">
        <f>'номера продуктов'!L713</f>
        <v>0</v>
      </c>
      <c r="M703" s="8">
        <f>'номера продуктов'!M713</f>
        <v>0</v>
      </c>
      <c r="N703" s="8">
        <f>'номера продуктов'!N713</f>
        <v>0</v>
      </c>
      <c r="O703" s="8">
        <f>'номера продуктов'!O713</f>
        <v>0</v>
      </c>
      <c r="P703" s="8">
        <f>'номера продуктов'!P713</f>
        <v>0</v>
      </c>
      <c r="Q703" s="8">
        <f>'номера продуктов'!Q713</f>
        <v>0</v>
      </c>
      <c r="R703" s="11">
        <f>'номера продуктов'!R713</f>
        <v>0</v>
      </c>
      <c r="S703" s="8">
        <f>'номера продуктов'!S713</f>
        <v>0</v>
      </c>
      <c r="T703" s="8">
        <f>'номера продуктов'!T713</f>
        <v>0</v>
      </c>
      <c r="U703" s="14">
        <f>'номера продуктов'!U713</f>
        <v>0</v>
      </c>
      <c r="V703" s="8">
        <f>'номера продуктов'!V713</f>
        <v>0</v>
      </c>
      <c r="W703" s="8">
        <f>'номера продуктов'!W713</f>
        <v>0</v>
      </c>
      <c r="X703" s="8">
        <f>'номера продуктов'!X713</f>
        <v>0</v>
      </c>
      <c r="Y703" s="8">
        <f>'номера продуктов'!Y713</f>
        <v>0</v>
      </c>
      <c r="Z703" s="8">
        <f>'номера продуктов'!Z713</f>
        <v>0</v>
      </c>
      <c r="AA703" s="8">
        <f>'номера продуктов'!AA713</f>
        <v>0</v>
      </c>
      <c r="AB703" s="8">
        <f>'номера продуктов'!AB713</f>
        <v>0</v>
      </c>
      <c r="AC703" s="8">
        <f>'номера продуктов'!AC713</f>
        <v>0</v>
      </c>
      <c r="AD703" s="137">
        <f>'номера продуктов'!AD713</f>
        <v>0</v>
      </c>
      <c r="AE703" s="8">
        <f>'номера продуктов'!AE713</f>
        <v>0</v>
      </c>
      <c r="AF703" s="8">
        <f>'номера продуктов'!AF713</f>
        <v>0</v>
      </c>
      <c r="AG703" s="8">
        <f>'номера продуктов'!AG713</f>
        <v>0</v>
      </c>
      <c r="AH703" s="13">
        <f>'номера продуктов'!AH703</f>
        <v>0</v>
      </c>
    </row>
    <row r="704" spans="1:34" s="16" customFormat="1" x14ac:dyDescent="0.2">
      <c r="A704" s="8">
        <f>'номера продуктов'!A714</f>
        <v>0</v>
      </c>
      <c r="B704" s="8">
        <f>'номера продуктов'!B714</f>
        <v>0</v>
      </c>
      <c r="C704" s="14">
        <f>'номера продуктов'!C714</f>
        <v>0</v>
      </c>
      <c r="D704" s="14">
        <f>'номера продуктов'!D714</f>
        <v>0</v>
      </c>
      <c r="E704" s="8">
        <f>'номера продуктов'!E714</f>
        <v>0</v>
      </c>
      <c r="F704" s="56">
        <f>'номера продуктов'!F714</f>
        <v>0</v>
      </c>
      <c r="G704" s="8" t="str">
        <f>'номера продуктов'!G714</f>
        <v/>
      </c>
      <c r="H704" s="8">
        <f>'номера продуктов'!H714</f>
        <v>0</v>
      </c>
      <c r="I704" s="14">
        <f>'номера продуктов'!I714</f>
        <v>0</v>
      </c>
      <c r="J704" s="8">
        <f>'номера продуктов'!J714</f>
        <v>0</v>
      </c>
      <c r="K704" s="14">
        <f>'номера продуктов'!K714</f>
        <v>0</v>
      </c>
      <c r="L704" s="8">
        <f>'номера продуктов'!L714</f>
        <v>0</v>
      </c>
      <c r="M704" s="8">
        <f>'номера продуктов'!M714</f>
        <v>0</v>
      </c>
      <c r="N704" s="8">
        <f>'номера продуктов'!N714</f>
        <v>0</v>
      </c>
      <c r="O704" s="8">
        <f>'номера продуктов'!O714</f>
        <v>0</v>
      </c>
      <c r="P704" s="8">
        <f>'номера продуктов'!P714</f>
        <v>0</v>
      </c>
      <c r="Q704" s="8">
        <f>'номера продуктов'!Q714</f>
        <v>0</v>
      </c>
      <c r="R704" s="11">
        <f>'номера продуктов'!R714</f>
        <v>0</v>
      </c>
      <c r="S704" s="8">
        <f>'номера продуктов'!S714</f>
        <v>0</v>
      </c>
      <c r="T704" s="8">
        <f>'номера продуктов'!T714</f>
        <v>0</v>
      </c>
      <c r="U704" s="14">
        <f>'номера продуктов'!U714</f>
        <v>0</v>
      </c>
      <c r="V704" s="8">
        <f>'номера продуктов'!V714</f>
        <v>0</v>
      </c>
      <c r="W704" s="8">
        <f>'номера продуктов'!W714</f>
        <v>0</v>
      </c>
      <c r="X704" s="8">
        <f>'номера продуктов'!X714</f>
        <v>0</v>
      </c>
      <c r="Y704" s="8">
        <f>'номера продуктов'!Y714</f>
        <v>0</v>
      </c>
      <c r="Z704" s="8">
        <f>'номера продуктов'!Z714</f>
        <v>0</v>
      </c>
      <c r="AA704" s="8">
        <f>'номера продуктов'!AA714</f>
        <v>0</v>
      </c>
      <c r="AB704" s="8">
        <f>'номера продуктов'!AB714</f>
        <v>0</v>
      </c>
      <c r="AC704" s="8">
        <f>'номера продуктов'!AC714</f>
        <v>0</v>
      </c>
      <c r="AD704" s="137">
        <f>'номера продуктов'!AD714</f>
        <v>0</v>
      </c>
      <c r="AE704" s="8">
        <f>'номера продуктов'!AE714</f>
        <v>0</v>
      </c>
      <c r="AF704" s="8">
        <f>'номера продуктов'!AF714</f>
        <v>0</v>
      </c>
      <c r="AG704" s="8">
        <f>'номера продуктов'!AG714</f>
        <v>0</v>
      </c>
      <c r="AH704" s="13">
        <f>'номера продуктов'!AH704</f>
        <v>0</v>
      </c>
    </row>
    <row r="705" spans="1:34" s="16" customFormat="1" x14ac:dyDescent="0.2">
      <c r="A705" s="8">
        <f>'номера продуктов'!A715</f>
        <v>0</v>
      </c>
      <c r="B705" s="8">
        <f>'номера продуктов'!B715</f>
        <v>0</v>
      </c>
      <c r="C705" s="14">
        <f>'номера продуктов'!C715</f>
        <v>0</v>
      </c>
      <c r="D705" s="14">
        <f>'номера продуктов'!D715</f>
        <v>0</v>
      </c>
      <c r="E705" s="8">
        <f>'номера продуктов'!E715</f>
        <v>0</v>
      </c>
      <c r="F705" s="56">
        <f>'номера продуктов'!F715</f>
        <v>0</v>
      </c>
      <c r="G705" s="8" t="str">
        <f>'номера продуктов'!G715</f>
        <v/>
      </c>
      <c r="H705" s="8">
        <f>'номера продуктов'!H715</f>
        <v>0</v>
      </c>
      <c r="I705" s="14">
        <f>'номера продуктов'!I715</f>
        <v>0</v>
      </c>
      <c r="J705" s="8">
        <f>'номера продуктов'!J715</f>
        <v>0</v>
      </c>
      <c r="K705" s="14">
        <f>'номера продуктов'!K715</f>
        <v>0</v>
      </c>
      <c r="L705" s="8">
        <f>'номера продуктов'!L715</f>
        <v>0</v>
      </c>
      <c r="M705" s="8">
        <f>'номера продуктов'!M715</f>
        <v>0</v>
      </c>
      <c r="N705" s="8">
        <f>'номера продуктов'!N715</f>
        <v>0</v>
      </c>
      <c r="O705" s="8">
        <f>'номера продуктов'!O715</f>
        <v>0</v>
      </c>
      <c r="P705" s="8">
        <f>'номера продуктов'!P715</f>
        <v>0</v>
      </c>
      <c r="Q705" s="8">
        <f>'номера продуктов'!Q715</f>
        <v>0</v>
      </c>
      <c r="R705" s="11">
        <f>'номера продуктов'!R715</f>
        <v>0</v>
      </c>
      <c r="S705" s="8">
        <f>'номера продуктов'!S715</f>
        <v>0</v>
      </c>
      <c r="T705" s="8">
        <f>'номера продуктов'!T715</f>
        <v>0</v>
      </c>
      <c r="U705" s="14">
        <f>'номера продуктов'!U715</f>
        <v>0</v>
      </c>
      <c r="V705" s="8">
        <f>'номера продуктов'!V715</f>
        <v>0</v>
      </c>
      <c r="W705" s="8">
        <f>'номера продуктов'!W715</f>
        <v>0</v>
      </c>
      <c r="X705" s="8">
        <f>'номера продуктов'!X715</f>
        <v>0</v>
      </c>
      <c r="Y705" s="8">
        <f>'номера продуктов'!Y715</f>
        <v>0</v>
      </c>
      <c r="Z705" s="8">
        <f>'номера продуктов'!Z715</f>
        <v>0</v>
      </c>
      <c r="AA705" s="8">
        <f>'номера продуктов'!AA715</f>
        <v>0</v>
      </c>
      <c r="AB705" s="8">
        <f>'номера продуктов'!AB715</f>
        <v>0</v>
      </c>
      <c r="AC705" s="8">
        <f>'номера продуктов'!AC715</f>
        <v>0</v>
      </c>
      <c r="AD705" s="137">
        <f>'номера продуктов'!AD715</f>
        <v>0</v>
      </c>
      <c r="AE705" s="8">
        <f>'номера продуктов'!AE715</f>
        <v>0</v>
      </c>
      <c r="AF705" s="8">
        <f>'номера продуктов'!AF715</f>
        <v>0</v>
      </c>
      <c r="AG705" s="8">
        <f>'номера продуктов'!AG715</f>
        <v>0</v>
      </c>
      <c r="AH705" s="13">
        <f>'номера продуктов'!AH705</f>
        <v>0</v>
      </c>
    </row>
    <row r="706" spans="1:34" s="16" customFormat="1" x14ac:dyDescent="0.2">
      <c r="A706" s="8">
        <f>'номера продуктов'!A716</f>
        <v>0</v>
      </c>
      <c r="B706" s="8">
        <f>'номера продуктов'!B716</f>
        <v>0</v>
      </c>
      <c r="C706" s="14">
        <f>'номера продуктов'!C716</f>
        <v>0</v>
      </c>
      <c r="D706" s="14">
        <f>'номера продуктов'!D716</f>
        <v>0</v>
      </c>
      <c r="E706" s="8">
        <f>'номера продуктов'!E716</f>
        <v>0</v>
      </c>
      <c r="F706" s="56">
        <f>'номера продуктов'!F716</f>
        <v>0</v>
      </c>
      <c r="G706" s="8" t="str">
        <f>'номера продуктов'!G716</f>
        <v/>
      </c>
      <c r="H706" s="8">
        <f>'номера продуктов'!H716</f>
        <v>0</v>
      </c>
      <c r="I706" s="14">
        <f>'номера продуктов'!I716</f>
        <v>0</v>
      </c>
      <c r="J706" s="8">
        <f>'номера продуктов'!J716</f>
        <v>0</v>
      </c>
      <c r="K706" s="14">
        <f>'номера продуктов'!K716</f>
        <v>0</v>
      </c>
      <c r="L706" s="8">
        <f>'номера продуктов'!L716</f>
        <v>0</v>
      </c>
      <c r="M706" s="8">
        <f>'номера продуктов'!M716</f>
        <v>0</v>
      </c>
      <c r="N706" s="8">
        <f>'номера продуктов'!N716</f>
        <v>0</v>
      </c>
      <c r="O706" s="8">
        <f>'номера продуктов'!O716</f>
        <v>0</v>
      </c>
      <c r="P706" s="8">
        <f>'номера продуктов'!P716</f>
        <v>0</v>
      </c>
      <c r="Q706" s="8">
        <f>'номера продуктов'!Q716</f>
        <v>0</v>
      </c>
      <c r="R706" s="11">
        <f>'номера продуктов'!R716</f>
        <v>0</v>
      </c>
      <c r="S706" s="8">
        <f>'номера продуктов'!S716</f>
        <v>0</v>
      </c>
      <c r="T706" s="8">
        <f>'номера продуктов'!T716</f>
        <v>0</v>
      </c>
      <c r="U706" s="14">
        <f>'номера продуктов'!U716</f>
        <v>0</v>
      </c>
      <c r="V706" s="8">
        <f>'номера продуктов'!V716</f>
        <v>0</v>
      </c>
      <c r="W706" s="8">
        <f>'номера продуктов'!W716</f>
        <v>0</v>
      </c>
      <c r="X706" s="8">
        <f>'номера продуктов'!X716</f>
        <v>0</v>
      </c>
      <c r="Y706" s="8">
        <f>'номера продуктов'!Y716</f>
        <v>0</v>
      </c>
      <c r="Z706" s="8">
        <f>'номера продуктов'!Z716</f>
        <v>0</v>
      </c>
      <c r="AA706" s="8">
        <f>'номера продуктов'!AA716</f>
        <v>0</v>
      </c>
      <c r="AB706" s="8">
        <f>'номера продуктов'!AB716</f>
        <v>0</v>
      </c>
      <c r="AC706" s="8">
        <f>'номера продуктов'!AC716</f>
        <v>0</v>
      </c>
      <c r="AD706" s="137">
        <f>'номера продуктов'!AD716</f>
        <v>0</v>
      </c>
      <c r="AE706" s="8">
        <f>'номера продуктов'!AE716</f>
        <v>0</v>
      </c>
      <c r="AF706" s="8">
        <f>'номера продуктов'!AF716</f>
        <v>0</v>
      </c>
      <c r="AG706" s="8">
        <f>'номера продуктов'!AG716</f>
        <v>0</v>
      </c>
      <c r="AH706" s="13">
        <f>'номера продуктов'!AH706</f>
        <v>0</v>
      </c>
    </row>
    <row r="707" spans="1:34" s="16" customFormat="1" x14ac:dyDescent="0.2">
      <c r="A707" s="8">
        <f>'номера продуктов'!A717</f>
        <v>0</v>
      </c>
      <c r="B707" s="8">
        <f>'номера продуктов'!B717</f>
        <v>0</v>
      </c>
      <c r="C707" s="14">
        <f>'номера продуктов'!C717</f>
        <v>0</v>
      </c>
      <c r="D707" s="14">
        <f>'номера продуктов'!D717</f>
        <v>0</v>
      </c>
      <c r="E707" s="8">
        <f>'номера продуктов'!E717</f>
        <v>0</v>
      </c>
      <c r="F707" s="56">
        <f>'номера продуктов'!F717</f>
        <v>0</v>
      </c>
      <c r="G707" s="8" t="str">
        <f>'номера продуктов'!G717</f>
        <v/>
      </c>
      <c r="H707" s="8">
        <f>'номера продуктов'!H717</f>
        <v>0</v>
      </c>
      <c r="I707" s="14">
        <f>'номера продуктов'!I717</f>
        <v>0</v>
      </c>
      <c r="J707" s="8">
        <f>'номера продуктов'!J717</f>
        <v>0</v>
      </c>
      <c r="K707" s="14">
        <f>'номера продуктов'!K717</f>
        <v>0</v>
      </c>
      <c r="L707" s="8">
        <f>'номера продуктов'!L717</f>
        <v>0</v>
      </c>
      <c r="M707" s="8">
        <f>'номера продуктов'!M717</f>
        <v>0</v>
      </c>
      <c r="N707" s="8">
        <f>'номера продуктов'!N717</f>
        <v>0</v>
      </c>
      <c r="O707" s="8">
        <f>'номера продуктов'!O717</f>
        <v>0</v>
      </c>
      <c r="P707" s="8">
        <f>'номера продуктов'!P717</f>
        <v>0</v>
      </c>
      <c r="Q707" s="8">
        <f>'номера продуктов'!Q717</f>
        <v>0</v>
      </c>
      <c r="R707" s="11">
        <f>'номера продуктов'!R717</f>
        <v>0</v>
      </c>
      <c r="S707" s="8">
        <f>'номера продуктов'!S717</f>
        <v>0</v>
      </c>
      <c r="T707" s="8">
        <f>'номера продуктов'!T717</f>
        <v>0</v>
      </c>
      <c r="U707" s="14">
        <f>'номера продуктов'!U717</f>
        <v>0</v>
      </c>
      <c r="V707" s="8">
        <f>'номера продуктов'!V717</f>
        <v>0</v>
      </c>
      <c r="W707" s="8">
        <f>'номера продуктов'!W717</f>
        <v>0</v>
      </c>
      <c r="X707" s="8">
        <f>'номера продуктов'!X717</f>
        <v>0</v>
      </c>
      <c r="Y707" s="8">
        <f>'номера продуктов'!Y717</f>
        <v>0</v>
      </c>
      <c r="Z707" s="8">
        <f>'номера продуктов'!Z717</f>
        <v>0</v>
      </c>
      <c r="AA707" s="8">
        <f>'номера продуктов'!AA717</f>
        <v>0</v>
      </c>
      <c r="AB707" s="8">
        <f>'номера продуктов'!AB717</f>
        <v>0</v>
      </c>
      <c r="AC707" s="8">
        <f>'номера продуктов'!AC717</f>
        <v>0</v>
      </c>
      <c r="AD707" s="137">
        <f>'номера продуктов'!AD717</f>
        <v>0</v>
      </c>
      <c r="AE707" s="8">
        <f>'номера продуктов'!AE717</f>
        <v>0</v>
      </c>
      <c r="AF707" s="8">
        <f>'номера продуктов'!AF717</f>
        <v>0</v>
      </c>
      <c r="AG707" s="8">
        <f>'номера продуктов'!AG717</f>
        <v>0</v>
      </c>
      <c r="AH707" s="13">
        <f>'номера продуктов'!AH707</f>
        <v>0</v>
      </c>
    </row>
    <row r="708" spans="1:34" s="16" customFormat="1" x14ac:dyDescent="0.2">
      <c r="A708" s="8">
        <f>'номера продуктов'!A718</f>
        <v>0</v>
      </c>
      <c r="B708" s="8">
        <f>'номера продуктов'!B718</f>
        <v>0</v>
      </c>
      <c r="C708" s="14">
        <f>'номера продуктов'!C718</f>
        <v>0</v>
      </c>
      <c r="D708" s="14">
        <f>'номера продуктов'!D718</f>
        <v>0</v>
      </c>
      <c r="E708" s="8">
        <f>'номера продуктов'!E718</f>
        <v>0</v>
      </c>
      <c r="F708" s="56">
        <f>'номера продуктов'!F718</f>
        <v>0</v>
      </c>
      <c r="G708" s="8" t="str">
        <f>'номера продуктов'!G718</f>
        <v/>
      </c>
      <c r="H708" s="8">
        <f>'номера продуктов'!H718</f>
        <v>0</v>
      </c>
      <c r="I708" s="14">
        <f>'номера продуктов'!I718</f>
        <v>0</v>
      </c>
      <c r="J708" s="8">
        <f>'номера продуктов'!J718</f>
        <v>0</v>
      </c>
      <c r="K708" s="14">
        <f>'номера продуктов'!K718</f>
        <v>0</v>
      </c>
      <c r="L708" s="8">
        <f>'номера продуктов'!L718</f>
        <v>0</v>
      </c>
      <c r="M708" s="8">
        <f>'номера продуктов'!M718</f>
        <v>0</v>
      </c>
      <c r="N708" s="8">
        <f>'номера продуктов'!N718</f>
        <v>0</v>
      </c>
      <c r="O708" s="8">
        <f>'номера продуктов'!O718</f>
        <v>0</v>
      </c>
      <c r="P708" s="8">
        <f>'номера продуктов'!P718</f>
        <v>0</v>
      </c>
      <c r="Q708" s="8">
        <f>'номера продуктов'!Q718</f>
        <v>0</v>
      </c>
      <c r="R708" s="11">
        <f>'номера продуктов'!R718</f>
        <v>0</v>
      </c>
      <c r="S708" s="8">
        <f>'номера продуктов'!S718</f>
        <v>0</v>
      </c>
      <c r="T708" s="8">
        <f>'номера продуктов'!T718</f>
        <v>0</v>
      </c>
      <c r="U708" s="14">
        <f>'номера продуктов'!U718</f>
        <v>0</v>
      </c>
      <c r="V708" s="8">
        <f>'номера продуктов'!V718</f>
        <v>0</v>
      </c>
      <c r="W708" s="8">
        <f>'номера продуктов'!W718</f>
        <v>0</v>
      </c>
      <c r="X708" s="8">
        <f>'номера продуктов'!X718</f>
        <v>0</v>
      </c>
      <c r="Y708" s="8">
        <f>'номера продуктов'!Y718</f>
        <v>0</v>
      </c>
      <c r="Z708" s="8">
        <f>'номера продуктов'!Z718</f>
        <v>0</v>
      </c>
      <c r="AA708" s="8">
        <f>'номера продуктов'!AA718</f>
        <v>0</v>
      </c>
      <c r="AB708" s="8">
        <f>'номера продуктов'!AB718</f>
        <v>0</v>
      </c>
      <c r="AC708" s="8">
        <f>'номера продуктов'!AC718</f>
        <v>0</v>
      </c>
      <c r="AD708" s="137">
        <f>'номера продуктов'!AD718</f>
        <v>0</v>
      </c>
      <c r="AE708" s="8">
        <f>'номера продуктов'!AE718</f>
        <v>0</v>
      </c>
      <c r="AF708" s="8">
        <f>'номера продуктов'!AF718</f>
        <v>0</v>
      </c>
      <c r="AG708" s="8">
        <f>'номера продуктов'!AG718</f>
        <v>0</v>
      </c>
      <c r="AH708" s="13">
        <f>'номера продуктов'!AH708</f>
        <v>0</v>
      </c>
    </row>
    <row r="709" spans="1:34" s="16" customFormat="1" x14ac:dyDescent="0.2">
      <c r="A709" s="8">
        <f>'номера продуктов'!A719</f>
        <v>0</v>
      </c>
      <c r="B709" s="8">
        <f>'номера продуктов'!B719</f>
        <v>0</v>
      </c>
      <c r="C709" s="14">
        <f>'номера продуктов'!C719</f>
        <v>0</v>
      </c>
      <c r="D709" s="14">
        <f>'номера продуктов'!D719</f>
        <v>0</v>
      </c>
      <c r="E709" s="8">
        <f>'номера продуктов'!E719</f>
        <v>0</v>
      </c>
      <c r="F709" s="56">
        <f>'номера продуктов'!F719</f>
        <v>0</v>
      </c>
      <c r="G709" s="8" t="str">
        <f>'номера продуктов'!G719</f>
        <v/>
      </c>
      <c r="H709" s="8">
        <f>'номера продуктов'!H719</f>
        <v>0</v>
      </c>
      <c r="I709" s="14">
        <f>'номера продуктов'!I719</f>
        <v>0</v>
      </c>
      <c r="J709" s="8">
        <f>'номера продуктов'!J719</f>
        <v>0</v>
      </c>
      <c r="K709" s="14">
        <f>'номера продуктов'!K719</f>
        <v>0</v>
      </c>
      <c r="L709" s="8">
        <f>'номера продуктов'!L719</f>
        <v>0</v>
      </c>
      <c r="M709" s="8">
        <f>'номера продуктов'!M719</f>
        <v>0</v>
      </c>
      <c r="N709" s="8">
        <f>'номера продуктов'!N719</f>
        <v>0</v>
      </c>
      <c r="O709" s="8">
        <f>'номера продуктов'!O719</f>
        <v>0</v>
      </c>
      <c r="P709" s="8">
        <f>'номера продуктов'!P719</f>
        <v>0</v>
      </c>
      <c r="Q709" s="8">
        <f>'номера продуктов'!Q719</f>
        <v>0</v>
      </c>
      <c r="R709" s="11">
        <f>'номера продуктов'!R719</f>
        <v>0</v>
      </c>
      <c r="S709" s="8">
        <f>'номера продуктов'!S719</f>
        <v>0</v>
      </c>
      <c r="T709" s="8">
        <f>'номера продуктов'!T719</f>
        <v>0</v>
      </c>
      <c r="U709" s="14">
        <f>'номера продуктов'!U719</f>
        <v>0</v>
      </c>
      <c r="V709" s="8">
        <f>'номера продуктов'!V719</f>
        <v>0</v>
      </c>
      <c r="W709" s="8">
        <f>'номера продуктов'!W719</f>
        <v>0</v>
      </c>
      <c r="X709" s="8">
        <f>'номера продуктов'!X719</f>
        <v>0</v>
      </c>
      <c r="Y709" s="8">
        <f>'номера продуктов'!Y719</f>
        <v>0</v>
      </c>
      <c r="Z709" s="8">
        <f>'номера продуктов'!Z719</f>
        <v>0</v>
      </c>
      <c r="AA709" s="8">
        <f>'номера продуктов'!AA719</f>
        <v>0</v>
      </c>
      <c r="AB709" s="8">
        <f>'номера продуктов'!AB719</f>
        <v>0</v>
      </c>
      <c r="AC709" s="8">
        <f>'номера продуктов'!AC719</f>
        <v>0</v>
      </c>
      <c r="AD709" s="137">
        <f>'номера продуктов'!AD719</f>
        <v>0</v>
      </c>
      <c r="AE709" s="8">
        <f>'номера продуктов'!AE719</f>
        <v>0</v>
      </c>
      <c r="AF709" s="8">
        <f>'номера продуктов'!AF719</f>
        <v>0</v>
      </c>
      <c r="AG709" s="8">
        <f>'номера продуктов'!AG719</f>
        <v>0</v>
      </c>
      <c r="AH709" s="13">
        <f>'номера продуктов'!AH709</f>
        <v>0</v>
      </c>
    </row>
    <row r="710" spans="1:34" s="16" customFormat="1" x14ac:dyDescent="0.2">
      <c r="A710" s="8">
        <f>'номера продуктов'!A720</f>
        <v>0</v>
      </c>
      <c r="B710" s="8">
        <f>'номера продуктов'!B720</f>
        <v>0</v>
      </c>
      <c r="C710" s="14">
        <f>'номера продуктов'!C720</f>
        <v>0</v>
      </c>
      <c r="D710" s="14">
        <f>'номера продуктов'!D720</f>
        <v>0</v>
      </c>
      <c r="E710" s="8">
        <f>'номера продуктов'!E720</f>
        <v>0</v>
      </c>
      <c r="F710" s="56">
        <f>'номера продуктов'!F720</f>
        <v>0</v>
      </c>
      <c r="G710" s="8" t="str">
        <f>'номера продуктов'!G720</f>
        <v/>
      </c>
      <c r="H710" s="8">
        <f>'номера продуктов'!H720</f>
        <v>0</v>
      </c>
      <c r="I710" s="14">
        <f>'номера продуктов'!I720</f>
        <v>0</v>
      </c>
      <c r="J710" s="8">
        <f>'номера продуктов'!J720</f>
        <v>0</v>
      </c>
      <c r="K710" s="14">
        <f>'номера продуктов'!K720</f>
        <v>0</v>
      </c>
      <c r="L710" s="8">
        <f>'номера продуктов'!L720</f>
        <v>0</v>
      </c>
      <c r="M710" s="8">
        <f>'номера продуктов'!M720</f>
        <v>0</v>
      </c>
      <c r="N710" s="8">
        <f>'номера продуктов'!N720</f>
        <v>0</v>
      </c>
      <c r="O710" s="8">
        <f>'номера продуктов'!O720</f>
        <v>0</v>
      </c>
      <c r="P710" s="8">
        <f>'номера продуктов'!P720</f>
        <v>0</v>
      </c>
      <c r="Q710" s="8">
        <f>'номера продуктов'!Q720</f>
        <v>0</v>
      </c>
      <c r="R710" s="11">
        <f>'номера продуктов'!R720</f>
        <v>0</v>
      </c>
      <c r="S710" s="8">
        <f>'номера продуктов'!S720</f>
        <v>0</v>
      </c>
      <c r="T710" s="8">
        <f>'номера продуктов'!T720</f>
        <v>0</v>
      </c>
      <c r="U710" s="14">
        <f>'номера продуктов'!U720</f>
        <v>0</v>
      </c>
      <c r="V710" s="8">
        <f>'номера продуктов'!V720</f>
        <v>0</v>
      </c>
      <c r="W710" s="8">
        <f>'номера продуктов'!W720</f>
        <v>0</v>
      </c>
      <c r="X710" s="8">
        <f>'номера продуктов'!X720</f>
        <v>0</v>
      </c>
      <c r="Y710" s="8">
        <f>'номера продуктов'!Y720</f>
        <v>0</v>
      </c>
      <c r="Z710" s="8">
        <f>'номера продуктов'!Z720</f>
        <v>0</v>
      </c>
      <c r="AA710" s="8">
        <f>'номера продуктов'!AA720</f>
        <v>0</v>
      </c>
      <c r="AB710" s="8">
        <f>'номера продуктов'!AB720</f>
        <v>0</v>
      </c>
      <c r="AC710" s="8">
        <f>'номера продуктов'!AC720</f>
        <v>0</v>
      </c>
      <c r="AD710" s="137">
        <f>'номера продуктов'!AD720</f>
        <v>0</v>
      </c>
      <c r="AE710" s="8">
        <f>'номера продуктов'!AE720</f>
        <v>0</v>
      </c>
      <c r="AF710" s="8">
        <f>'номера продуктов'!AF720</f>
        <v>0</v>
      </c>
      <c r="AG710" s="8">
        <f>'номера продуктов'!AG720</f>
        <v>0</v>
      </c>
      <c r="AH710" s="13">
        <f>'номера продуктов'!AH710</f>
        <v>0</v>
      </c>
    </row>
    <row r="711" spans="1:34" s="16" customFormat="1" x14ac:dyDescent="0.2">
      <c r="A711" s="8">
        <f>'номера продуктов'!A721</f>
        <v>0</v>
      </c>
      <c r="B711" s="8">
        <f>'номера продуктов'!B721</f>
        <v>0</v>
      </c>
      <c r="C711" s="14">
        <f>'номера продуктов'!C721</f>
        <v>0</v>
      </c>
      <c r="D711" s="14">
        <f>'номера продуктов'!D721</f>
        <v>0</v>
      </c>
      <c r="E711" s="8">
        <f>'номера продуктов'!E721</f>
        <v>0</v>
      </c>
      <c r="F711" s="56">
        <f>'номера продуктов'!F721</f>
        <v>0</v>
      </c>
      <c r="G711" s="8" t="str">
        <f>'номера продуктов'!G721</f>
        <v/>
      </c>
      <c r="H711" s="8">
        <f>'номера продуктов'!H721</f>
        <v>0</v>
      </c>
      <c r="I711" s="14">
        <f>'номера продуктов'!I721</f>
        <v>0</v>
      </c>
      <c r="J711" s="8">
        <f>'номера продуктов'!J721</f>
        <v>0</v>
      </c>
      <c r="K711" s="14">
        <f>'номера продуктов'!K721</f>
        <v>0</v>
      </c>
      <c r="L711" s="8">
        <f>'номера продуктов'!L721</f>
        <v>0</v>
      </c>
      <c r="M711" s="8">
        <f>'номера продуктов'!M721</f>
        <v>0</v>
      </c>
      <c r="N711" s="8">
        <f>'номера продуктов'!N721</f>
        <v>0</v>
      </c>
      <c r="O711" s="8">
        <f>'номера продуктов'!O721</f>
        <v>0</v>
      </c>
      <c r="P711" s="8">
        <f>'номера продуктов'!P721</f>
        <v>0</v>
      </c>
      <c r="Q711" s="8">
        <f>'номера продуктов'!Q721</f>
        <v>0</v>
      </c>
      <c r="R711" s="11">
        <f>'номера продуктов'!R721</f>
        <v>0</v>
      </c>
      <c r="S711" s="8">
        <f>'номера продуктов'!S721</f>
        <v>0</v>
      </c>
      <c r="T711" s="8">
        <f>'номера продуктов'!T721</f>
        <v>0</v>
      </c>
      <c r="U711" s="14">
        <f>'номера продуктов'!U721</f>
        <v>0</v>
      </c>
      <c r="V711" s="8">
        <f>'номера продуктов'!V721</f>
        <v>0</v>
      </c>
      <c r="W711" s="8">
        <f>'номера продуктов'!W721</f>
        <v>0</v>
      </c>
      <c r="X711" s="8">
        <f>'номера продуктов'!X721</f>
        <v>0</v>
      </c>
      <c r="Y711" s="8">
        <f>'номера продуктов'!Y721</f>
        <v>0</v>
      </c>
      <c r="Z711" s="8">
        <f>'номера продуктов'!Z721</f>
        <v>0</v>
      </c>
      <c r="AA711" s="8">
        <f>'номера продуктов'!AA721</f>
        <v>0</v>
      </c>
      <c r="AB711" s="8">
        <f>'номера продуктов'!AB721</f>
        <v>0</v>
      </c>
      <c r="AC711" s="8">
        <f>'номера продуктов'!AC721</f>
        <v>0</v>
      </c>
      <c r="AD711" s="137">
        <f>'номера продуктов'!AD721</f>
        <v>0</v>
      </c>
      <c r="AE711" s="8">
        <f>'номера продуктов'!AE721</f>
        <v>0</v>
      </c>
      <c r="AF711" s="8">
        <f>'номера продуктов'!AF721</f>
        <v>0</v>
      </c>
      <c r="AG711" s="8">
        <f>'номера продуктов'!AG721</f>
        <v>0</v>
      </c>
      <c r="AH711" s="13">
        <f>'номера продуктов'!AH711</f>
        <v>0</v>
      </c>
    </row>
    <row r="712" spans="1:34" s="16" customFormat="1" x14ac:dyDescent="0.2">
      <c r="A712" s="8">
        <f>'номера продуктов'!A722</f>
        <v>0</v>
      </c>
      <c r="B712" s="8">
        <f>'номера продуктов'!B722</f>
        <v>0</v>
      </c>
      <c r="C712" s="14">
        <f>'номера продуктов'!C722</f>
        <v>0</v>
      </c>
      <c r="D712" s="14">
        <f>'номера продуктов'!D722</f>
        <v>0</v>
      </c>
      <c r="E712" s="8">
        <f>'номера продуктов'!E722</f>
        <v>0</v>
      </c>
      <c r="F712" s="56">
        <f>'номера продуктов'!F722</f>
        <v>0</v>
      </c>
      <c r="G712" s="8" t="str">
        <f>'номера продуктов'!G722</f>
        <v/>
      </c>
      <c r="H712" s="8">
        <f>'номера продуктов'!H722</f>
        <v>0</v>
      </c>
      <c r="I712" s="14">
        <f>'номера продуктов'!I722</f>
        <v>0</v>
      </c>
      <c r="J712" s="8">
        <f>'номера продуктов'!J722</f>
        <v>0</v>
      </c>
      <c r="K712" s="14">
        <f>'номера продуктов'!K722</f>
        <v>0</v>
      </c>
      <c r="L712" s="8">
        <f>'номера продуктов'!L722</f>
        <v>0</v>
      </c>
      <c r="M712" s="8">
        <f>'номера продуктов'!M722</f>
        <v>0</v>
      </c>
      <c r="N712" s="8">
        <f>'номера продуктов'!N722</f>
        <v>0</v>
      </c>
      <c r="O712" s="8">
        <f>'номера продуктов'!O722</f>
        <v>0</v>
      </c>
      <c r="P712" s="8">
        <f>'номера продуктов'!P722</f>
        <v>0</v>
      </c>
      <c r="Q712" s="8">
        <f>'номера продуктов'!Q722</f>
        <v>0</v>
      </c>
      <c r="R712" s="11">
        <f>'номера продуктов'!R722</f>
        <v>0</v>
      </c>
      <c r="S712" s="8">
        <f>'номера продуктов'!S722</f>
        <v>0</v>
      </c>
      <c r="T712" s="8">
        <f>'номера продуктов'!T722</f>
        <v>0</v>
      </c>
      <c r="U712" s="14">
        <f>'номера продуктов'!U722</f>
        <v>0</v>
      </c>
      <c r="V712" s="8">
        <f>'номера продуктов'!V722</f>
        <v>0</v>
      </c>
      <c r="W712" s="8">
        <f>'номера продуктов'!W722</f>
        <v>0</v>
      </c>
      <c r="X712" s="8">
        <f>'номера продуктов'!X722</f>
        <v>0</v>
      </c>
      <c r="Y712" s="8">
        <f>'номера продуктов'!Y722</f>
        <v>0</v>
      </c>
      <c r="Z712" s="8">
        <f>'номера продуктов'!Z722</f>
        <v>0</v>
      </c>
      <c r="AA712" s="8">
        <f>'номера продуктов'!AA722</f>
        <v>0</v>
      </c>
      <c r="AB712" s="8">
        <f>'номера продуктов'!AB722</f>
        <v>0</v>
      </c>
      <c r="AC712" s="8">
        <f>'номера продуктов'!AC722</f>
        <v>0</v>
      </c>
      <c r="AD712" s="137">
        <f>'номера продуктов'!AD722</f>
        <v>0</v>
      </c>
      <c r="AE712" s="8">
        <f>'номера продуктов'!AE722</f>
        <v>0</v>
      </c>
      <c r="AF712" s="8">
        <f>'номера продуктов'!AF722</f>
        <v>0</v>
      </c>
      <c r="AG712" s="8">
        <f>'номера продуктов'!AG722</f>
        <v>0</v>
      </c>
      <c r="AH712" s="13">
        <f>'номера продуктов'!AH712</f>
        <v>0</v>
      </c>
    </row>
    <row r="713" spans="1:34" s="16" customFormat="1" x14ac:dyDescent="0.2">
      <c r="A713" s="8">
        <f>'номера продуктов'!A723</f>
        <v>0</v>
      </c>
      <c r="B713" s="8">
        <f>'номера продуктов'!B723</f>
        <v>0</v>
      </c>
      <c r="C713" s="14">
        <f>'номера продуктов'!C723</f>
        <v>0</v>
      </c>
      <c r="D713" s="14">
        <f>'номера продуктов'!D723</f>
        <v>0</v>
      </c>
      <c r="E713" s="8">
        <f>'номера продуктов'!E723</f>
        <v>0</v>
      </c>
      <c r="F713" s="56">
        <f>'номера продуктов'!F723</f>
        <v>0</v>
      </c>
      <c r="G713" s="8" t="str">
        <f>'номера продуктов'!G723</f>
        <v/>
      </c>
      <c r="H713" s="8">
        <f>'номера продуктов'!H723</f>
        <v>0</v>
      </c>
      <c r="I713" s="14">
        <f>'номера продуктов'!I723</f>
        <v>0</v>
      </c>
      <c r="J713" s="8">
        <f>'номера продуктов'!J723</f>
        <v>0</v>
      </c>
      <c r="K713" s="14">
        <f>'номера продуктов'!K723</f>
        <v>0</v>
      </c>
      <c r="L713" s="8">
        <f>'номера продуктов'!L723</f>
        <v>0</v>
      </c>
      <c r="M713" s="8">
        <f>'номера продуктов'!M723</f>
        <v>0</v>
      </c>
      <c r="N713" s="8">
        <f>'номера продуктов'!N723</f>
        <v>0</v>
      </c>
      <c r="O713" s="8">
        <f>'номера продуктов'!O723</f>
        <v>0</v>
      </c>
      <c r="P713" s="8">
        <f>'номера продуктов'!P723</f>
        <v>0</v>
      </c>
      <c r="Q713" s="8">
        <f>'номера продуктов'!Q723</f>
        <v>0</v>
      </c>
      <c r="R713" s="11">
        <f>'номера продуктов'!R723</f>
        <v>0</v>
      </c>
      <c r="S713" s="8">
        <f>'номера продуктов'!S723</f>
        <v>0</v>
      </c>
      <c r="T713" s="8">
        <f>'номера продуктов'!T723</f>
        <v>0</v>
      </c>
      <c r="U713" s="14">
        <f>'номера продуктов'!U723</f>
        <v>0</v>
      </c>
      <c r="V713" s="8">
        <f>'номера продуктов'!V723</f>
        <v>0</v>
      </c>
      <c r="W713" s="8">
        <f>'номера продуктов'!W723</f>
        <v>0</v>
      </c>
      <c r="X713" s="8">
        <f>'номера продуктов'!X723</f>
        <v>0</v>
      </c>
      <c r="Y713" s="8">
        <f>'номера продуктов'!Y723</f>
        <v>0</v>
      </c>
      <c r="Z713" s="8">
        <f>'номера продуктов'!Z723</f>
        <v>0</v>
      </c>
      <c r="AA713" s="8">
        <f>'номера продуктов'!AA723</f>
        <v>0</v>
      </c>
      <c r="AB713" s="8">
        <f>'номера продуктов'!AB723</f>
        <v>0</v>
      </c>
      <c r="AC713" s="8">
        <f>'номера продуктов'!AC723</f>
        <v>0</v>
      </c>
      <c r="AD713" s="137">
        <f>'номера продуктов'!AD723</f>
        <v>0</v>
      </c>
      <c r="AE713" s="8">
        <f>'номера продуктов'!AE723</f>
        <v>0</v>
      </c>
      <c r="AF713" s="8">
        <f>'номера продуктов'!AF723</f>
        <v>0</v>
      </c>
      <c r="AG713" s="8">
        <f>'номера продуктов'!AG723</f>
        <v>0</v>
      </c>
      <c r="AH713" s="13">
        <f>'номера продуктов'!AH713</f>
        <v>0</v>
      </c>
    </row>
    <row r="714" spans="1:34" s="16" customFormat="1" x14ac:dyDescent="0.2">
      <c r="A714" s="8">
        <f>'номера продуктов'!A724</f>
        <v>0</v>
      </c>
      <c r="B714" s="8">
        <f>'номера продуктов'!B724</f>
        <v>0</v>
      </c>
      <c r="C714" s="14">
        <f>'номера продуктов'!C724</f>
        <v>0</v>
      </c>
      <c r="D714" s="14">
        <f>'номера продуктов'!D724</f>
        <v>0</v>
      </c>
      <c r="E714" s="8">
        <f>'номера продуктов'!E724</f>
        <v>0</v>
      </c>
      <c r="F714" s="56">
        <f>'номера продуктов'!F724</f>
        <v>0</v>
      </c>
      <c r="G714" s="8" t="str">
        <f>'номера продуктов'!G724</f>
        <v/>
      </c>
      <c r="H714" s="8">
        <f>'номера продуктов'!H724</f>
        <v>0</v>
      </c>
      <c r="I714" s="14">
        <f>'номера продуктов'!I724</f>
        <v>0</v>
      </c>
      <c r="J714" s="8">
        <f>'номера продуктов'!J724</f>
        <v>0</v>
      </c>
      <c r="K714" s="14">
        <f>'номера продуктов'!K724</f>
        <v>0</v>
      </c>
      <c r="L714" s="8">
        <f>'номера продуктов'!L724</f>
        <v>0</v>
      </c>
      <c r="M714" s="8">
        <f>'номера продуктов'!M724</f>
        <v>0</v>
      </c>
      <c r="N714" s="8">
        <f>'номера продуктов'!N724</f>
        <v>0</v>
      </c>
      <c r="O714" s="8">
        <f>'номера продуктов'!O724</f>
        <v>0</v>
      </c>
      <c r="P714" s="8">
        <f>'номера продуктов'!P724</f>
        <v>0</v>
      </c>
      <c r="Q714" s="8">
        <f>'номера продуктов'!Q724</f>
        <v>0</v>
      </c>
      <c r="R714" s="11">
        <f>'номера продуктов'!R724</f>
        <v>0</v>
      </c>
      <c r="S714" s="8">
        <f>'номера продуктов'!S724</f>
        <v>0</v>
      </c>
      <c r="T714" s="8">
        <f>'номера продуктов'!T724</f>
        <v>0</v>
      </c>
      <c r="U714" s="14">
        <f>'номера продуктов'!U724</f>
        <v>0</v>
      </c>
      <c r="V714" s="8">
        <f>'номера продуктов'!V724</f>
        <v>0</v>
      </c>
      <c r="W714" s="8">
        <f>'номера продуктов'!W724</f>
        <v>0</v>
      </c>
      <c r="X714" s="8">
        <f>'номера продуктов'!X724</f>
        <v>0</v>
      </c>
      <c r="Y714" s="8">
        <f>'номера продуктов'!Y724</f>
        <v>0</v>
      </c>
      <c r="Z714" s="8">
        <f>'номера продуктов'!Z724</f>
        <v>0</v>
      </c>
      <c r="AA714" s="8">
        <f>'номера продуктов'!AA724</f>
        <v>0</v>
      </c>
      <c r="AB714" s="8">
        <f>'номера продуктов'!AB724</f>
        <v>0</v>
      </c>
      <c r="AC714" s="8">
        <f>'номера продуктов'!AC724</f>
        <v>0</v>
      </c>
      <c r="AD714" s="137">
        <f>'номера продуктов'!AD724</f>
        <v>0</v>
      </c>
      <c r="AE714" s="8">
        <f>'номера продуктов'!AE724</f>
        <v>0</v>
      </c>
      <c r="AF714" s="8">
        <f>'номера продуктов'!AF724</f>
        <v>0</v>
      </c>
      <c r="AG714" s="8">
        <f>'номера продуктов'!AG724</f>
        <v>0</v>
      </c>
      <c r="AH714" s="13">
        <f>'номера продуктов'!AH714</f>
        <v>0</v>
      </c>
    </row>
    <row r="715" spans="1:34" s="16" customFormat="1" x14ac:dyDescent="0.2">
      <c r="A715" s="8">
        <f>'номера продуктов'!A725</f>
        <v>0</v>
      </c>
      <c r="B715" s="8">
        <f>'номера продуктов'!B725</f>
        <v>0</v>
      </c>
      <c r="C715" s="14">
        <f>'номера продуктов'!C725</f>
        <v>0</v>
      </c>
      <c r="D715" s="14">
        <f>'номера продуктов'!D725</f>
        <v>0</v>
      </c>
      <c r="E715" s="8">
        <f>'номера продуктов'!E725</f>
        <v>0</v>
      </c>
      <c r="F715" s="56">
        <f>'номера продуктов'!F725</f>
        <v>0</v>
      </c>
      <c r="G715" s="8" t="str">
        <f>'номера продуктов'!G725</f>
        <v/>
      </c>
      <c r="H715" s="8">
        <f>'номера продуктов'!H725</f>
        <v>0</v>
      </c>
      <c r="I715" s="14">
        <f>'номера продуктов'!I725</f>
        <v>0</v>
      </c>
      <c r="J715" s="8">
        <f>'номера продуктов'!J725</f>
        <v>0</v>
      </c>
      <c r="K715" s="14">
        <f>'номера продуктов'!K725</f>
        <v>0</v>
      </c>
      <c r="L715" s="8">
        <f>'номера продуктов'!L725</f>
        <v>0</v>
      </c>
      <c r="M715" s="8">
        <f>'номера продуктов'!M725</f>
        <v>0</v>
      </c>
      <c r="N715" s="8">
        <f>'номера продуктов'!N725</f>
        <v>0</v>
      </c>
      <c r="O715" s="8">
        <f>'номера продуктов'!O725</f>
        <v>0</v>
      </c>
      <c r="P715" s="8">
        <f>'номера продуктов'!P725</f>
        <v>0</v>
      </c>
      <c r="Q715" s="8">
        <f>'номера продуктов'!Q725</f>
        <v>0</v>
      </c>
      <c r="R715" s="11">
        <f>'номера продуктов'!R725</f>
        <v>0</v>
      </c>
      <c r="S715" s="8">
        <f>'номера продуктов'!S725</f>
        <v>0</v>
      </c>
      <c r="T715" s="8">
        <f>'номера продуктов'!T725</f>
        <v>0</v>
      </c>
      <c r="U715" s="14">
        <f>'номера продуктов'!U725</f>
        <v>0</v>
      </c>
      <c r="V715" s="8">
        <f>'номера продуктов'!V725</f>
        <v>0</v>
      </c>
      <c r="W715" s="8">
        <f>'номера продуктов'!W725</f>
        <v>0</v>
      </c>
      <c r="X715" s="8">
        <f>'номера продуктов'!X725</f>
        <v>0</v>
      </c>
      <c r="Y715" s="8">
        <f>'номера продуктов'!Y725</f>
        <v>0</v>
      </c>
      <c r="Z715" s="8">
        <f>'номера продуктов'!Z725</f>
        <v>0</v>
      </c>
      <c r="AA715" s="8">
        <f>'номера продуктов'!AA725</f>
        <v>0</v>
      </c>
      <c r="AB715" s="8">
        <f>'номера продуктов'!AB725</f>
        <v>0</v>
      </c>
      <c r="AC715" s="8">
        <f>'номера продуктов'!AC725</f>
        <v>0</v>
      </c>
      <c r="AD715" s="137">
        <f>'номера продуктов'!AD725</f>
        <v>0</v>
      </c>
      <c r="AE715" s="8">
        <f>'номера продуктов'!AE725</f>
        <v>0</v>
      </c>
      <c r="AF715" s="8">
        <f>'номера продуктов'!AF725</f>
        <v>0</v>
      </c>
      <c r="AG715" s="8">
        <f>'номера продуктов'!AG725</f>
        <v>0</v>
      </c>
      <c r="AH715" s="13">
        <f>'номера продуктов'!AH715</f>
        <v>0</v>
      </c>
    </row>
    <row r="716" spans="1:34" s="16" customFormat="1" x14ac:dyDescent="0.2">
      <c r="A716" s="8">
        <f>'номера продуктов'!A726</f>
        <v>0</v>
      </c>
      <c r="B716" s="8">
        <f>'номера продуктов'!B726</f>
        <v>0</v>
      </c>
      <c r="C716" s="14">
        <f>'номера продуктов'!C726</f>
        <v>0</v>
      </c>
      <c r="D716" s="14">
        <f>'номера продуктов'!D726</f>
        <v>0</v>
      </c>
      <c r="E716" s="8">
        <f>'номера продуктов'!E726</f>
        <v>0</v>
      </c>
      <c r="F716" s="56">
        <f>'номера продуктов'!F726</f>
        <v>0</v>
      </c>
      <c r="G716" s="8" t="str">
        <f>'номера продуктов'!G726</f>
        <v/>
      </c>
      <c r="H716" s="8">
        <f>'номера продуктов'!H726</f>
        <v>0</v>
      </c>
      <c r="I716" s="14">
        <f>'номера продуктов'!I726</f>
        <v>0</v>
      </c>
      <c r="J716" s="8">
        <f>'номера продуктов'!J726</f>
        <v>0</v>
      </c>
      <c r="K716" s="14">
        <f>'номера продуктов'!K726</f>
        <v>0</v>
      </c>
      <c r="L716" s="8">
        <f>'номера продуктов'!L726</f>
        <v>0</v>
      </c>
      <c r="M716" s="8">
        <f>'номера продуктов'!M726</f>
        <v>0</v>
      </c>
      <c r="N716" s="8">
        <f>'номера продуктов'!N726</f>
        <v>0</v>
      </c>
      <c r="O716" s="8">
        <f>'номера продуктов'!O726</f>
        <v>0</v>
      </c>
      <c r="P716" s="8">
        <f>'номера продуктов'!P726</f>
        <v>0</v>
      </c>
      <c r="Q716" s="8">
        <f>'номера продуктов'!Q726</f>
        <v>0</v>
      </c>
      <c r="R716" s="11">
        <f>'номера продуктов'!R726</f>
        <v>0</v>
      </c>
      <c r="S716" s="8">
        <f>'номера продуктов'!S726</f>
        <v>0</v>
      </c>
      <c r="T716" s="8">
        <f>'номера продуктов'!T726</f>
        <v>0</v>
      </c>
      <c r="U716" s="14">
        <f>'номера продуктов'!U726</f>
        <v>0</v>
      </c>
      <c r="V716" s="8">
        <f>'номера продуктов'!V726</f>
        <v>0</v>
      </c>
      <c r="W716" s="8">
        <f>'номера продуктов'!W726</f>
        <v>0</v>
      </c>
      <c r="X716" s="8">
        <f>'номера продуктов'!X726</f>
        <v>0</v>
      </c>
      <c r="Y716" s="8">
        <f>'номера продуктов'!Y726</f>
        <v>0</v>
      </c>
      <c r="Z716" s="8">
        <f>'номера продуктов'!Z726</f>
        <v>0</v>
      </c>
      <c r="AA716" s="8">
        <f>'номера продуктов'!AA726</f>
        <v>0</v>
      </c>
      <c r="AB716" s="8">
        <f>'номера продуктов'!AB726</f>
        <v>0</v>
      </c>
      <c r="AC716" s="8">
        <f>'номера продуктов'!AC726</f>
        <v>0</v>
      </c>
      <c r="AD716" s="137">
        <f>'номера продуктов'!AD726</f>
        <v>0</v>
      </c>
      <c r="AE716" s="8">
        <f>'номера продуктов'!AE726</f>
        <v>0</v>
      </c>
      <c r="AF716" s="8">
        <f>'номера продуктов'!AF726</f>
        <v>0</v>
      </c>
      <c r="AG716" s="8">
        <f>'номера продуктов'!AG726</f>
        <v>0</v>
      </c>
      <c r="AH716" s="13">
        <f>'номера продуктов'!AH716</f>
        <v>0</v>
      </c>
    </row>
    <row r="717" spans="1:34" s="16" customFormat="1" x14ac:dyDescent="0.2">
      <c r="A717" s="8">
        <f>'номера продуктов'!A727</f>
        <v>0</v>
      </c>
      <c r="B717" s="8">
        <f>'номера продуктов'!B727</f>
        <v>0</v>
      </c>
      <c r="C717" s="14">
        <f>'номера продуктов'!C727</f>
        <v>0</v>
      </c>
      <c r="D717" s="14">
        <f>'номера продуктов'!D727</f>
        <v>0</v>
      </c>
      <c r="E717" s="8">
        <f>'номера продуктов'!E727</f>
        <v>0</v>
      </c>
      <c r="F717" s="56">
        <f>'номера продуктов'!F727</f>
        <v>0</v>
      </c>
      <c r="G717" s="8" t="str">
        <f>'номера продуктов'!G727</f>
        <v/>
      </c>
      <c r="H717" s="8">
        <f>'номера продуктов'!H727</f>
        <v>0</v>
      </c>
      <c r="I717" s="14">
        <f>'номера продуктов'!I727</f>
        <v>0</v>
      </c>
      <c r="J717" s="8">
        <f>'номера продуктов'!J727</f>
        <v>0</v>
      </c>
      <c r="K717" s="14">
        <f>'номера продуктов'!K727</f>
        <v>0</v>
      </c>
      <c r="L717" s="8">
        <f>'номера продуктов'!L727</f>
        <v>0</v>
      </c>
      <c r="M717" s="8">
        <f>'номера продуктов'!M727</f>
        <v>0</v>
      </c>
      <c r="N717" s="8">
        <f>'номера продуктов'!N727</f>
        <v>0</v>
      </c>
      <c r="O717" s="8">
        <f>'номера продуктов'!O727</f>
        <v>0</v>
      </c>
      <c r="P717" s="8">
        <f>'номера продуктов'!P727</f>
        <v>0</v>
      </c>
      <c r="Q717" s="8">
        <f>'номера продуктов'!Q727</f>
        <v>0</v>
      </c>
      <c r="R717" s="11">
        <f>'номера продуктов'!R727</f>
        <v>0</v>
      </c>
      <c r="S717" s="8">
        <f>'номера продуктов'!S727</f>
        <v>0</v>
      </c>
      <c r="T717" s="8">
        <f>'номера продуктов'!T727</f>
        <v>0</v>
      </c>
      <c r="U717" s="14">
        <f>'номера продуктов'!U727</f>
        <v>0</v>
      </c>
      <c r="V717" s="8">
        <f>'номера продуктов'!V727</f>
        <v>0</v>
      </c>
      <c r="W717" s="8">
        <f>'номера продуктов'!W727</f>
        <v>0</v>
      </c>
      <c r="X717" s="8">
        <f>'номера продуктов'!X727</f>
        <v>0</v>
      </c>
      <c r="Y717" s="8">
        <f>'номера продуктов'!Y727</f>
        <v>0</v>
      </c>
      <c r="Z717" s="8">
        <f>'номера продуктов'!Z727</f>
        <v>0</v>
      </c>
      <c r="AA717" s="8">
        <f>'номера продуктов'!AA727</f>
        <v>0</v>
      </c>
      <c r="AB717" s="8">
        <f>'номера продуктов'!AB727</f>
        <v>0</v>
      </c>
      <c r="AC717" s="8">
        <f>'номера продуктов'!AC727</f>
        <v>0</v>
      </c>
      <c r="AD717" s="137">
        <f>'номера продуктов'!AD727</f>
        <v>0</v>
      </c>
      <c r="AE717" s="8">
        <f>'номера продуктов'!AE727</f>
        <v>0</v>
      </c>
      <c r="AF717" s="8">
        <f>'номера продуктов'!AF727</f>
        <v>0</v>
      </c>
      <c r="AG717" s="8">
        <f>'номера продуктов'!AG727</f>
        <v>0</v>
      </c>
      <c r="AH717" s="13">
        <f>'номера продуктов'!AH717</f>
        <v>0</v>
      </c>
    </row>
    <row r="718" spans="1:34" s="16" customFormat="1" x14ac:dyDescent="0.2">
      <c r="A718" s="8">
        <f>'номера продуктов'!A728</f>
        <v>0</v>
      </c>
      <c r="B718" s="8">
        <f>'номера продуктов'!B728</f>
        <v>0</v>
      </c>
      <c r="C718" s="14">
        <f>'номера продуктов'!C728</f>
        <v>0</v>
      </c>
      <c r="D718" s="14">
        <f>'номера продуктов'!D728</f>
        <v>0</v>
      </c>
      <c r="E718" s="8">
        <f>'номера продуктов'!E728</f>
        <v>0</v>
      </c>
      <c r="F718" s="56">
        <f>'номера продуктов'!F728</f>
        <v>0</v>
      </c>
      <c r="G718" s="8" t="str">
        <f>'номера продуктов'!G728</f>
        <v/>
      </c>
      <c r="H718" s="8">
        <f>'номера продуктов'!H728</f>
        <v>0</v>
      </c>
      <c r="I718" s="14">
        <f>'номера продуктов'!I728</f>
        <v>0</v>
      </c>
      <c r="J718" s="8">
        <f>'номера продуктов'!J728</f>
        <v>0</v>
      </c>
      <c r="K718" s="14">
        <f>'номера продуктов'!K728</f>
        <v>0</v>
      </c>
      <c r="L718" s="8">
        <f>'номера продуктов'!L728</f>
        <v>0</v>
      </c>
      <c r="M718" s="8">
        <f>'номера продуктов'!M728</f>
        <v>0</v>
      </c>
      <c r="N718" s="8">
        <f>'номера продуктов'!N728</f>
        <v>0</v>
      </c>
      <c r="O718" s="8">
        <f>'номера продуктов'!O728</f>
        <v>0</v>
      </c>
      <c r="P718" s="8">
        <f>'номера продуктов'!P728</f>
        <v>0</v>
      </c>
      <c r="Q718" s="8">
        <f>'номера продуктов'!Q728</f>
        <v>0</v>
      </c>
      <c r="R718" s="11">
        <f>'номера продуктов'!R728</f>
        <v>0</v>
      </c>
      <c r="S718" s="8">
        <f>'номера продуктов'!S728</f>
        <v>0</v>
      </c>
      <c r="T718" s="8">
        <f>'номера продуктов'!T728</f>
        <v>0</v>
      </c>
      <c r="U718" s="14">
        <f>'номера продуктов'!U728</f>
        <v>0</v>
      </c>
      <c r="V718" s="8">
        <f>'номера продуктов'!V728</f>
        <v>0</v>
      </c>
      <c r="W718" s="8">
        <f>'номера продуктов'!W728</f>
        <v>0</v>
      </c>
      <c r="X718" s="8">
        <f>'номера продуктов'!X728</f>
        <v>0</v>
      </c>
      <c r="Y718" s="8">
        <f>'номера продуктов'!Y728</f>
        <v>0</v>
      </c>
      <c r="Z718" s="8">
        <f>'номера продуктов'!Z728</f>
        <v>0</v>
      </c>
      <c r="AA718" s="8">
        <f>'номера продуктов'!AA728</f>
        <v>0</v>
      </c>
      <c r="AB718" s="8">
        <f>'номера продуктов'!AB728</f>
        <v>0</v>
      </c>
      <c r="AC718" s="8">
        <f>'номера продуктов'!AC728</f>
        <v>0</v>
      </c>
      <c r="AD718" s="137">
        <f>'номера продуктов'!AD728</f>
        <v>0</v>
      </c>
      <c r="AE718" s="8">
        <f>'номера продуктов'!AE728</f>
        <v>0</v>
      </c>
      <c r="AF718" s="8">
        <f>'номера продуктов'!AF728</f>
        <v>0</v>
      </c>
      <c r="AG718" s="8">
        <f>'номера продуктов'!AG728</f>
        <v>0</v>
      </c>
      <c r="AH718" s="13">
        <f>'номера продуктов'!AH718</f>
        <v>0</v>
      </c>
    </row>
    <row r="719" spans="1:34" s="16" customFormat="1" x14ac:dyDescent="0.2">
      <c r="A719" s="8">
        <f>'номера продуктов'!A729</f>
        <v>0</v>
      </c>
      <c r="B719" s="8">
        <f>'номера продуктов'!B729</f>
        <v>0</v>
      </c>
      <c r="C719" s="14">
        <f>'номера продуктов'!C729</f>
        <v>0</v>
      </c>
      <c r="D719" s="14">
        <f>'номера продуктов'!D729</f>
        <v>0</v>
      </c>
      <c r="E719" s="8">
        <f>'номера продуктов'!E729</f>
        <v>0</v>
      </c>
      <c r="F719" s="56">
        <f>'номера продуктов'!F729</f>
        <v>0</v>
      </c>
      <c r="G719" s="8" t="str">
        <f>'номера продуктов'!G729</f>
        <v/>
      </c>
      <c r="H719" s="8">
        <f>'номера продуктов'!H729</f>
        <v>0</v>
      </c>
      <c r="I719" s="14">
        <f>'номера продуктов'!I729</f>
        <v>0</v>
      </c>
      <c r="J719" s="8">
        <f>'номера продуктов'!J729</f>
        <v>0</v>
      </c>
      <c r="K719" s="14">
        <f>'номера продуктов'!K729</f>
        <v>0</v>
      </c>
      <c r="L719" s="8">
        <f>'номера продуктов'!L729</f>
        <v>0</v>
      </c>
      <c r="M719" s="8">
        <f>'номера продуктов'!M729</f>
        <v>0</v>
      </c>
      <c r="N719" s="8">
        <f>'номера продуктов'!N729</f>
        <v>0</v>
      </c>
      <c r="O719" s="8">
        <f>'номера продуктов'!O729</f>
        <v>0</v>
      </c>
      <c r="P719" s="8">
        <f>'номера продуктов'!P729</f>
        <v>0</v>
      </c>
      <c r="Q719" s="8">
        <f>'номера продуктов'!Q729</f>
        <v>0</v>
      </c>
      <c r="R719" s="11">
        <f>'номера продуктов'!R729</f>
        <v>0</v>
      </c>
      <c r="S719" s="8">
        <f>'номера продуктов'!S729</f>
        <v>0</v>
      </c>
      <c r="T719" s="8">
        <f>'номера продуктов'!T729</f>
        <v>0</v>
      </c>
      <c r="U719" s="14">
        <f>'номера продуктов'!U729</f>
        <v>0</v>
      </c>
      <c r="V719" s="8">
        <f>'номера продуктов'!V729</f>
        <v>0</v>
      </c>
      <c r="W719" s="8">
        <f>'номера продуктов'!W729</f>
        <v>0</v>
      </c>
      <c r="X719" s="8">
        <f>'номера продуктов'!X729</f>
        <v>0</v>
      </c>
      <c r="Y719" s="8">
        <f>'номера продуктов'!Y729</f>
        <v>0</v>
      </c>
      <c r="Z719" s="8">
        <f>'номера продуктов'!Z729</f>
        <v>0</v>
      </c>
      <c r="AA719" s="8">
        <f>'номера продуктов'!AA729</f>
        <v>0</v>
      </c>
      <c r="AB719" s="8">
        <f>'номера продуктов'!AB729</f>
        <v>0</v>
      </c>
      <c r="AC719" s="8">
        <f>'номера продуктов'!AC729</f>
        <v>0</v>
      </c>
      <c r="AD719" s="137">
        <f>'номера продуктов'!AD729</f>
        <v>0</v>
      </c>
      <c r="AE719" s="8">
        <f>'номера продуктов'!AE729</f>
        <v>0</v>
      </c>
      <c r="AF719" s="8">
        <f>'номера продуктов'!AF729</f>
        <v>0</v>
      </c>
      <c r="AG719" s="8">
        <f>'номера продуктов'!AG729</f>
        <v>0</v>
      </c>
      <c r="AH719" s="13">
        <f>'номера продуктов'!AH719</f>
        <v>0</v>
      </c>
    </row>
    <row r="720" spans="1:34" s="16" customFormat="1" x14ac:dyDescent="0.2">
      <c r="A720" s="8">
        <f>'номера продуктов'!A730</f>
        <v>0</v>
      </c>
      <c r="B720" s="8">
        <f>'номера продуктов'!B730</f>
        <v>0</v>
      </c>
      <c r="C720" s="14">
        <f>'номера продуктов'!C730</f>
        <v>0</v>
      </c>
      <c r="D720" s="14">
        <f>'номера продуктов'!D730</f>
        <v>0</v>
      </c>
      <c r="E720" s="8">
        <f>'номера продуктов'!E730</f>
        <v>0</v>
      </c>
      <c r="F720" s="56">
        <f>'номера продуктов'!F730</f>
        <v>0</v>
      </c>
      <c r="G720" s="8" t="str">
        <f>'номера продуктов'!G730</f>
        <v/>
      </c>
      <c r="H720" s="8">
        <f>'номера продуктов'!H730</f>
        <v>0</v>
      </c>
      <c r="I720" s="14">
        <f>'номера продуктов'!I730</f>
        <v>0</v>
      </c>
      <c r="J720" s="8">
        <f>'номера продуктов'!J730</f>
        <v>0</v>
      </c>
      <c r="K720" s="14">
        <f>'номера продуктов'!K730</f>
        <v>0</v>
      </c>
      <c r="L720" s="8">
        <f>'номера продуктов'!L730</f>
        <v>0</v>
      </c>
      <c r="M720" s="8">
        <f>'номера продуктов'!M730</f>
        <v>0</v>
      </c>
      <c r="N720" s="8">
        <f>'номера продуктов'!N730</f>
        <v>0</v>
      </c>
      <c r="O720" s="8">
        <f>'номера продуктов'!O730</f>
        <v>0</v>
      </c>
      <c r="P720" s="8">
        <f>'номера продуктов'!P730</f>
        <v>0</v>
      </c>
      <c r="Q720" s="8">
        <f>'номера продуктов'!Q730</f>
        <v>0</v>
      </c>
      <c r="R720" s="11">
        <f>'номера продуктов'!R730</f>
        <v>0</v>
      </c>
      <c r="S720" s="8">
        <f>'номера продуктов'!S730</f>
        <v>0</v>
      </c>
      <c r="T720" s="8">
        <f>'номера продуктов'!T730</f>
        <v>0</v>
      </c>
      <c r="U720" s="14">
        <f>'номера продуктов'!U730</f>
        <v>0</v>
      </c>
      <c r="V720" s="8">
        <f>'номера продуктов'!V730</f>
        <v>0</v>
      </c>
      <c r="W720" s="8">
        <f>'номера продуктов'!W730</f>
        <v>0</v>
      </c>
      <c r="X720" s="8">
        <f>'номера продуктов'!X730</f>
        <v>0</v>
      </c>
      <c r="Y720" s="8">
        <f>'номера продуктов'!Y730</f>
        <v>0</v>
      </c>
      <c r="Z720" s="8">
        <f>'номера продуктов'!Z730</f>
        <v>0</v>
      </c>
      <c r="AA720" s="8">
        <f>'номера продуктов'!AA730</f>
        <v>0</v>
      </c>
      <c r="AB720" s="8">
        <f>'номера продуктов'!AB730</f>
        <v>0</v>
      </c>
      <c r="AC720" s="8">
        <f>'номера продуктов'!AC730</f>
        <v>0</v>
      </c>
      <c r="AD720" s="137">
        <f>'номера продуктов'!AD730</f>
        <v>0</v>
      </c>
      <c r="AE720" s="8">
        <f>'номера продуктов'!AE730</f>
        <v>0</v>
      </c>
      <c r="AF720" s="8">
        <f>'номера продуктов'!AF730</f>
        <v>0</v>
      </c>
      <c r="AG720" s="8">
        <f>'номера продуктов'!AG730</f>
        <v>0</v>
      </c>
      <c r="AH720" s="13">
        <f>'номера продуктов'!AH720</f>
        <v>0</v>
      </c>
    </row>
    <row r="721" spans="1:34" s="16" customFormat="1" x14ac:dyDescent="0.2">
      <c r="A721" s="8">
        <f>'номера продуктов'!A731</f>
        <v>0</v>
      </c>
      <c r="B721" s="8">
        <f>'номера продуктов'!B731</f>
        <v>0</v>
      </c>
      <c r="C721" s="14">
        <f>'номера продуктов'!C731</f>
        <v>0</v>
      </c>
      <c r="D721" s="14">
        <f>'номера продуктов'!D731</f>
        <v>0</v>
      </c>
      <c r="E721" s="8">
        <f>'номера продуктов'!E731</f>
        <v>0</v>
      </c>
      <c r="F721" s="56">
        <f>'номера продуктов'!F731</f>
        <v>0</v>
      </c>
      <c r="G721" s="8" t="str">
        <f>'номера продуктов'!G731</f>
        <v/>
      </c>
      <c r="H721" s="8">
        <f>'номера продуктов'!H731</f>
        <v>0</v>
      </c>
      <c r="I721" s="14">
        <f>'номера продуктов'!I731</f>
        <v>0</v>
      </c>
      <c r="J721" s="8">
        <f>'номера продуктов'!J731</f>
        <v>0</v>
      </c>
      <c r="K721" s="14">
        <f>'номера продуктов'!K731</f>
        <v>0</v>
      </c>
      <c r="L721" s="8">
        <f>'номера продуктов'!L731</f>
        <v>0</v>
      </c>
      <c r="M721" s="8">
        <f>'номера продуктов'!M731</f>
        <v>0</v>
      </c>
      <c r="N721" s="8">
        <f>'номера продуктов'!N731</f>
        <v>0</v>
      </c>
      <c r="O721" s="8">
        <f>'номера продуктов'!O731</f>
        <v>0</v>
      </c>
      <c r="P721" s="8">
        <f>'номера продуктов'!P731</f>
        <v>0</v>
      </c>
      <c r="Q721" s="8">
        <f>'номера продуктов'!Q731</f>
        <v>0</v>
      </c>
      <c r="R721" s="11">
        <f>'номера продуктов'!R731</f>
        <v>0</v>
      </c>
      <c r="S721" s="8">
        <f>'номера продуктов'!S731</f>
        <v>0</v>
      </c>
      <c r="T721" s="8">
        <f>'номера продуктов'!T731</f>
        <v>0</v>
      </c>
      <c r="U721" s="14">
        <f>'номера продуктов'!U731</f>
        <v>0</v>
      </c>
      <c r="V721" s="8">
        <f>'номера продуктов'!V731</f>
        <v>0</v>
      </c>
      <c r="W721" s="8">
        <f>'номера продуктов'!W731</f>
        <v>0</v>
      </c>
      <c r="X721" s="8">
        <f>'номера продуктов'!X731</f>
        <v>0</v>
      </c>
      <c r="Y721" s="8">
        <f>'номера продуктов'!Y731</f>
        <v>0</v>
      </c>
      <c r="Z721" s="8">
        <f>'номера продуктов'!Z731</f>
        <v>0</v>
      </c>
      <c r="AA721" s="8">
        <f>'номера продуктов'!AA731</f>
        <v>0</v>
      </c>
      <c r="AB721" s="8">
        <f>'номера продуктов'!AB731</f>
        <v>0</v>
      </c>
      <c r="AC721" s="8">
        <f>'номера продуктов'!AC731</f>
        <v>0</v>
      </c>
      <c r="AD721" s="137">
        <f>'номера продуктов'!AD731</f>
        <v>0</v>
      </c>
      <c r="AE721" s="8">
        <f>'номера продуктов'!AE731</f>
        <v>0</v>
      </c>
      <c r="AF721" s="8">
        <f>'номера продуктов'!AF731</f>
        <v>0</v>
      </c>
      <c r="AG721" s="8">
        <f>'номера продуктов'!AG731</f>
        <v>0</v>
      </c>
      <c r="AH721" s="13">
        <f>'номера продуктов'!AH721</f>
        <v>0</v>
      </c>
    </row>
    <row r="722" spans="1:34" s="16" customFormat="1" x14ac:dyDescent="0.2">
      <c r="A722" s="8">
        <f>'номера продуктов'!A732</f>
        <v>0</v>
      </c>
      <c r="B722" s="8">
        <f>'номера продуктов'!B732</f>
        <v>0</v>
      </c>
      <c r="C722" s="14">
        <f>'номера продуктов'!C732</f>
        <v>0</v>
      </c>
      <c r="D722" s="14">
        <f>'номера продуктов'!D732</f>
        <v>0</v>
      </c>
      <c r="E722" s="8">
        <f>'номера продуктов'!E732</f>
        <v>0</v>
      </c>
      <c r="F722" s="56">
        <f>'номера продуктов'!F732</f>
        <v>0</v>
      </c>
      <c r="G722" s="8" t="str">
        <f>'номера продуктов'!G732</f>
        <v/>
      </c>
      <c r="H722" s="8">
        <f>'номера продуктов'!H732</f>
        <v>0</v>
      </c>
      <c r="I722" s="14">
        <f>'номера продуктов'!I732</f>
        <v>0</v>
      </c>
      <c r="J722" s="8">
        <f>'номера продуктов'!J732</f>
        <v>0</v>
      </c>
      <c r="K722" s="14">
        <f>'номера продуктов'!K732</f>
        <v>0</v>
      </c>
      <c r="L722" s="8">
        <f>'номера продуктов'!L732</f>
        <v>0</v>
      </c>
      <c r="M722" s="8">
        <f>'номера продуктов'!M732</f>
        <v>0</v>
      </c>
      <c r="N722" s="8">
        <f>'номера продуктов'!N732</f>
        <v>0</v>
      </c>
      <c r="O722" s="8">
        <f>'номера продуктов'!O732</f>
        <v>0</v>
      </c>
      <c r="P722" s="8">
        <f>'номера продуктов'!P732</f>
        <v>0</v>
      </c>
      <c r="Q722" s="8">
        <f>'номера продуктов'!Q732</f>
        <v>0</v>
      </c>
      <c r="R722" s="11">
        <f>'номера продуктов'!R732</f>
        <v>0</v>
      </c>
      <c r="S722" s="8">
        <f>'номера продуктов'!S732</f>
        <v>0</v>
      </c>
      <c r="T722" s="8">
        <f>'номера продуктов'!T732</f>
        <v>0</v>
      </c>
      <c r="U722" s="14">
        <f>'номера продуктов'!U732</f>
        <v>0</v>
      </c>
      <c r="V722" s="8">
        <f>'номера продуктов'!V732</f>
        <v>0</v>
      </c>
      <c r="W722" s="8">
        <f>'номера продуктов'!W732</f>
        <v>0</v>
      </c>
      <c r="X722" s="8">
        <f>'номера продуктов'!X732</f>
        <v>0</v>
      </c>
      <c r="Y722" s="8">
        <f>'номера продуктов'!Y732</f>
        <v>0</v>
      </c>
      <c r="Z722" s="8">
        <f>'номера продуктов'!Z732</f>
        <v>0</v>
      </c>
      <c r="AA722" s="8">
        <f>'номера продуктов'!AA732</f>
        <v>0</v>
      </c>
      <c r="AB722" s="8">
        <f>'номера продуктов'!AB732</f>
        <v>0</v>
      </c>
      <c r="AC722" s="8">
        <f>'номера продуктов'!AC732</f>
        <v>0</v>
      </c>
      <c r="AD722" s="137">
        <f>'номера продуктов'!AD732</f>
        <v>0</v>
      </c>
      <c r="AE722" s="8">
        <f>'номера продуктов'!AE732</f>
        <v>0</v>
      </c>
      <c r="AF722" s="8">
        <f>'номера продуктов'!AF732</f>
        <v>0</v>
      </c>
      <c r="AG722" s="8">
        <f>'номера продуктов'!AG732</f>
        <v>0</v>
      </c>
      <c r="AH722" s="13">
        <f>'номера продуктов'!AH722</f>
        <v>0</v>
      </c>
    </row>
    <row r="723" spans="1:34" s="16" customFormat="1" x14ac:dyDescent="0.2">
      <c r="A723" s="8">
        <f>'номера продуктов'!A733</f>
        <v>0</v>
      </c>
      <c r="B723" s="8">
        <f>'номера продуктов'!B733</f>
        <v>0</v>
      </c>
      <c r="C723" s="14">
        <f>'номера продуктов'!C733</f>
        <v>0</v>
      </c>
      <c r="D723" s="14">
        <f>'номера продуктов'!D733</f>
        <v>0</v>
      </c>
      <c r="E723" s="8">
        <f>'номера продуктов'!E733</f>
        <v>0</v>
      </c>
      <c r="F723" s="56">
        <f>'номера продуктов'!F733</f>
        <v>0</v>
      </c>
      <c r="G723" s="8" t="str">
        <f>'номера продуктов'!G733</f>
        <v/>
      </c>
      <c r="H723" s="8">
        <f>'номера продуктов'!H733</f>
        <v>0</v>
      </c>
      <c r="I723" s="14">
        <f>'номера продуктов'!I733</f>
        <v>0</v>
      </c>
      <c r="J723" s="8">
        <f>'номера продуктов'!J733</f>
        <v>0</v>
      </c>
      <c r="K723" s="14">
        <f>'номера продуктов'!K733</f>
        <v>0</v>
      </c>
      <c r="L723" s="8">
        <f>'номера продуктов'!L733</f>
        <v>0</v>
      </c>
      <c r="M723" s="8">
        <f>'номера продуктов'!M733</f>
        <v>0</v>
      </c>
      <c r="N723" s="8">
        <f>'номера продуктов'!N733</f>
        <v>0</v>
      </c>
      <c r="O723" s="8">
        <f>'номера продуктов'!O733</f>
        <v>0</v>
      </c>
      <c r="P723" s="8">
        <f>'номера продуктов'!P733</f>
        <v>0</v>
      </c>
      <c r="Q723" s="8">
        <f>'номера продуктов'!Q733</f>
        <v>0</v>
      </c>
      <c r="R723" s="11">
        <f>'номера продуктов'!R733</f>
        <v>0</v>
      </c>
      <c r="S723" s="8">
        <f>'номера продуктов'!S733</f>
        <v>0</v>
      </c>
      <c r="T723" s="8">
        <f>'номера продуктов'!T733</f>
        <v>0</v>
      </c>
      <c r="U723" s="14">
        <f>'номера продуктов'!U733</f>
        <v>0</v>
      </c>
      <c r="V723" s="8">
        <f>'номера продуктов'!V733</f>
        <v>0</v>
      </c>
      <c r="W723" s="8">
        <f>'номера продуктов'!W733</f>
        <v>0</v>
      </c>
      <c r="X723" s="8">
        <f>'номера продуктов'!X733</f>
        <v>0</v>
      </c>
      <c r="Y723" s="8">
        <f>'номера продуктов'!Y733</f>
        <v>0</v>
      </c>
      <c r="Z723" s="8">
        <f>'номера продуктов'!Z733</f>
        <v>0</v>
      </c>
      <c r="AA723" s="8">
        <f>'номера продуктов'!AA733</f>
        <v>0</v>
      </c>
      <c r="AB723" s="8">
        <f>'номера продуктов'!AB733</f>
        <v>0</v>
      </c>
      <c r="AC723" s="8">
        <f>'номера продуктов'!AC733</f>
        <v>0</v>
      </c>
      <c r="AD723" s="137">
        <f>'номера продуктов'!AD733</f>
        <v>0</v>
      </c>
      <c r="AE723" s="8">
        <f>'номера продуктов'!AE733</f>
        <v>0</v>
      </c>
      <c r="AF723" s="8">
        <f>'номера продуктов'!AF733</f>
        <v>0</v>
      </c>
      <c r="AG723" s="8">
        <f>'номера продуктов'!AG733</f>
        <v>0</v>
      </c>
      <c r="AH723" s="13">
        <f>'номера продуктов'!AH723</f>
        <v>0</v>
      </c>
    </row>
    <row r="724" spans="1:34" s="16" customFormat="1" x14ac:dyDescent="0.2">
      <c r="A724" s="8">
        <f>'номера продуктов'!A734</f>
        <v>0</v>
      </c>
      <c r="B724" s="8">
        <f>'номера продуктов'!B734</f>
        <v>0</v>
      </c>
      <c r="C724" s="14">
        <f>'номера продуктов'!C734</f>
        <v>0</v>
      </c>
      <c r="D724" s="14">
        <f>'номера продуктов'!D734</f>
        <v>0</v>
      </c>
      <c r="E724" s="8">
        <f>'номера продуктов'!E734</f>
        <v>0</v>
      </c>
      <c r="F724" s="56">
        <f>'номера продуктов'!F734</f>
        <v>0</v>
      </c>
      <c r="G724" s="8" t="str">
        <f>'номера продуктов'!G734</f>
        <v/>
      </c>
      <c r="H724" s="8">
        <f>'номера продуктов'!H734</f>
        <v>0</v>
      </c>
      <c r="I724" s="14">
        <f>'номера продуктов'!I734</f>
        <v>0</v>
      </c>
      <c r="J724" s="8">
        <f>'номера продуктов'!J734</f>
        <v>0</v>
      </c>
      <c r="K724" s="14">
        <f>'номера продуктов'!K734</f>
        <v>0</v>
      </c>
      <c r="L724" s="8">
        <f>'номера продуктов'!L734</f>
        <v>0</v>
      </c>
      <c r="M724" s="8">
        <f>'номера продуктов'!M734</f>
        <v>0</v>
      </c>
      <c r="N724" s="8">
        <f>'номера продуктов'!N734</f>
        <v>0</v>
      </c>
      <c r="O724" s="8">
        <f>'номера продуктов'!O734</f>
        <v>0</v>
      </c>
      <c r="P724" s="8">
        <f>'номера продуктов'!P734</f>
        <v>0</v>
      </c>
      <c r="Q724" s="8">
        <f>'номера продуктов'!Q734</f>
        <v>0</v>
      </c>
      <c r="R724" s="11">
        <f>'номера продуктов'!R734</f>
        <v>0</v>
      </c>
      <c r="S724" s="8">
        <f>'номера продуктов'!S734</f>
        <v>0</v>
      </c>
      <c r="T724" s="8">
        <f>'номера продуктов'!T734</f>
        <v>0</v>
      </c>
      <c r="U724" s="14">
        <f>'номера продуктов'!U734</f>
        <v>0</v>
      </c>
      <c r="V724" s="8">
        <f>'номера продуктов'!V734</f>
        <v>0</v>
      </c>
      <c r="W724" s="8">
        <f>'номера продуктов'!W734</f>
        <v>0</v>
      </c>
      <c r="X724" s="8">
        <f>'номера продуктов'!X734</f>
        <v>0</v>
      </c>
      <c r="Y724" s="8">
        <f>'номера продуктов'!Y734</f>
        <v>0</v>
      </c>
      <c r="Z724" s="8">
        <f>'номера продуктов'!Z734</f>
        <v>0</v>
      </c>
      <c r="AA724" s="8">
        <f>'номера продуктов'!AA734</f>
        <v>0</v>
      </c>
      <c r="AB724" s="8">
        <f>'номера продуктов'!AB734</f>
        <v>0</v>
      </c>
      <c r="AC724" s="8">
        <f>'номера продуктов'!AC734</f>
        <v>0</v>
      </c>
      <c r="AD724" s="137">
        <f>'номера продуктов'!AD734</f>
        <v>0</v>
      </c>
      <c r="AE724" s="8">
        <f>'номера продуктов'!AE734</f>
        <v>0</v>
      </c>
      <c r="AF724" s="8">
        <f>'номера продуктов'!AF734</f>
        <v>0</v>
      </c>
      <c r="AG724" s="8">
        <f>'номера продуктов'!AG734</f>
        <v>0</v>
      </c>
      <c r="AH724" s="13">
        <f>'номера продуктов'!AH724</f>
        <v>0</v>
      </c>
    </row>
    <row r="725" spans="1:34" s="16" customFormat="1" x14ac:dyDescent="0.2">
      <c r="A725" s="8">
        <f>'номера продуктов'!A735</f>
        <v>0</v>
      </c>
      <c r="B725" s="8">
        <f>'номера продуктов'!B735</f>
        <v>0</v>
      </c>
      <c r="C725" s="14">
        <f>'номера продуктов'!C735</f>
        <v>0</v>
      </c>
      <c r="D725" s="14">
        <f>'номера продуктов'!D735</f>
        <v>0</v>
      </c>
      <c r="E725" s="8">
        <f>'номера продуктов'!E735</f>
        <v>0</v>
      </c>
      <c r="F725" s="56">
        <f>'номера продуктов'!F735</f>
        <v>0</v>
      </c>
      <c r="G725" s="8" t="str">
        <f>'номера продуктов'!G735</f>
        <v/>
      </c>
      <c r="H725" s="8">
        <f>'номера продуктов'!H735</f>
        <v>0</v>
      </c>
      <c r="I725" s="14">
        <f>'номера продуктов'!I735</f>
        <v>0</v>
      </c>
      <c r="J725" s="8">
        <f>'номера продуктов'!J735</f>
        <v>0</v>
      </c>
      <c r="K725" s="14">
        <f>'номера продуктов'!K735</f>
        <v>0</v>
      </c>
      <c r="L725" s="8">
        <f>'номера продуктов'!L735</f>
        <v>0</v>
      </c>
      <c r="M725" s="8">
        <f>'номера продуктов'!M735</f>
        <v>0</v>
      </c>
      <c r="N725" s="8">
        <f>'номера продуктов'!N735</f>
        <v>0</v>
      </c>
      <c r="O725" s="8">
        <f>'номера продуктов'!O735</f>
        <v>0</v>
      </c>
      <c r="P725" s="8">
        <f>'номера продуктов'!P735</f>
        <v>0</v>
      </c>
      <c r="Q725" s="8">
        <f>'номера продуктов'!Q735</f>
        <v>0</v>
      </c>
      <c r="R725" s="11">
        <f>'номера продуктов'!R735</f>
        <v>0</v>
      </c>
      <c r="S725" s="8">
        <f>'номера продуктов'!S735</f>
        <v>0</v>
      </c>
      <c r="T725" s="8">
        <f>'номера продуктов'!T735</f>
        <v>0</v>
      </c>
      <c r="U725" s="14">
        <f>'номера продуктов'!U735</f>
        <v>0</v>
      </c>
      <c r="V725" s="8">
        <f>'номера продуктов'!V735</f>
        <v>0</v>
      </c>
      <c r="W725" s="8">
        <f>'номера продуктов'!W735</f>
        <v>0</v>
      </c>
      <c r="X725" s="8">
        <f>'номера продуктов'!X735</f>
        <v>0</v>
      </c>
      <c r="Y725" s="8">
        <f>'номера продуктов'!Y735</f>
        <v>0</v>
      </c>
      <c r="Z725" s="8">
        <f>'номера продуктов'!Z735</f>
        <v>0</v>
      </c>
      <c r="AA725" s="8">
        <f>'номера продуктов'!AA735</f>
        <v>0</v>
      </c>
      <c r="AB725" s="8">
        <f>'номера продуктов'!AB735</f>
        <v>0</v>
      </c>
      <c r="AC725" s="8">
        <f>'номера продуктов'!AC735</f>
        <v>0</v>
      </c>
      <c r="AD725" s="137">
        <f>'номера продуктов'!AD735</f>
        <v>0</v>
      </c>
      <c r="AE725" s="8">
        <f>'номера продуктов'!AE735</f>
        <v>0</v>
      </c>
      <c r="AF725" s="8">
        <f>'номера продуктов'!AF735</f>
        <v>0</v>
      </c>
      <c r="AG725" s="8">
        <f>'номера продуктов'!AG735</f>
        <v>0</v>
      </c>
      <c r="AH725" s="13">
        <f>'номера продуктов'!AH725</f>
        <v>0</v>
      </c>
    </row>
    <row r="726" spans="1:34" s="16" customFormat="1" x14ac:dyDescent="0.2">
      <c r="A726" s="8">
        <f>'номера продуктов'!A736</f>
        <v>0</v>
      </c>
      <c r="B726" s="8">
        <f>'номера продуктов'!B736</f>
        <v>0</v>
      </c>
      <c r="C726" s="14">
        <f>'номера продуктов'!C736</f>
        <v>0</v>
      </c>
      <c r="D726" s="14">
        <f>'номера продуктов'!D736</f>
        <v>0</v>
      </c>
      <c r="E726" s="8">
        <f>'номера продуктов'!E736</f>
        <v>0</v>
      </c>
      <c r="F726" s="56">
        <f>'номера продуктов'!F736</f>
        <v>0</v>
      </c>
      <c r="G726" s="8" t="str">
        <f>'номера продуктов'!G736</f>
        <v/>
      </c>
      <c r="H726" s="8">
        <f>'номера продуктов'!H736</f>
        <v>0</v>
      </c>
      <c r="I726" s="14">
        <f>'номера продуктов'!I736</f>
        <v>0</v>
      </c>
      <c r="J726" s="8">
        <f>'номера продуктов'!J736</f>
        <v>0</v>
      </c>
      <c r="K726" s="14">
        <f>'номера продуктов'!K736</f>
        <v>0</v>
      </c>
      <c r="L726" s="8">
        <f>'номера продуктов'!L736</f>
        <v>0</v>
      </c>
      <c r="M726" s="8">
        <f>'номера продуктов'!M736</f>
        <v>0</v>
      </c>
      <c r="N726" s="8">
        <f>'номера продуктов'!N736</f>
        <v>0</v>
      </c>
      <c r="O726" s="8">
        <f>'номера продуктов'!O736</f>
        <v>0</v>
      </c>
      <c r="P726" s="8">
        <f>'номера продуктов'!P736</f>
        <v>0</v>
      </c>
      <c r="Q726" s="8">
        <f>'номера продуктов'!Q736</f>
        <v>0</v>
      </c>
      <c r="R726" s="11">
        <f>'номера продуктов'!R736</f>
        <v>0</v>
      </c>
      <c r="S726" s="8">
        <f>'номера продуктов'!S736</f>
        <v>0</v>
      </c>
      <c r="T726" s="8">
        <f>'номера продуктов'!T736</f>
        <v>0</v>
      </c>
      <c r="U726" s="14">
        <f>'номера продуктов'!U736</f>
        <v>0</v>
      </c>
      <c r="V726" s="8">
        <f>'номера продуктов'!V736</f>
        <v>0</v>
      </c>
      <c r="W726" s="8">
        <f>'номера продуктов'!W736</f>
        <v>0</v>
      </c>
      <c r="X726" s="8">
        <f>'номера продуктов'!X736</f>
        <v>0</v>
      </c>
      <c r="Y726" s="8">
        <f>'номера продуктов'!Y736</f>
        <v>0</v>
      </c>
      <c r="Z726" s="8">
        <f>'номера продуктов'!Z736</f>
        <v>0</v>
      </c>
      <c r="AA726" s="8">
        <f>'номера продуктов'!AA736</f>
        <v>0</v>
      </c>
      <c r="AB726" s="8">
        <f>'номера продуктов'!AB736</f>
        <v>0</v>
      </c>
      <c r="AC726" s="8">
        <f>'номера продуктов'!AC736</f>
        <v>0</v>
      </c>
      <c r="AD726" s="137">
        <f>'номера продуктов'!AD736</f>
        <v>0</v>
      </c>
      <c r="AE726" s="8">
        <f>'номера продуктов'!AE736</f>
        <v>0</v>
      </c>
      <c r="AF726" s="8">
        <f>'номера продуктов'!AF736</f>
        <v>0</v>
      </c>
      <c r="AG726" s="8">
        <f>'номера продуктов'!AG736</f>
        <v>0</v>
      </c>
      <c r="AH726" s="13">
        <f>'номера продуктов'!AH726</f>
        <v>0</v>
      </c>
    </row>
    <row r="727" spans="1:34" s="16" customFormat="1" x14ac:dyDescent="0.2">
      <c r="A727" s="8">
        <f>'номера продуктов'!A737</f>
        <v>0</v>
      </c>
      <c r="B727" s="8">
        <f>'номера продуктов'!B737</f>
        <v>0</v>
      </c>
      <c r="C727" s="14">
        <f>'номера продуктов'!C737</f>
        <v>0</v>
      </c>
      <c r="D727" s="14">
        <f>'номера продуктов'!D737</f>
        <v>0</v>
      </c>
      <c r="E727" s="8">
        <f>'номера продуктов'!E737</f>
        <v>0</v>
      </c>
      <c r="F727" s="56">
        <f>'номера продуктов'!F737</f>
        <v>0</v>
      </c>
      <c r="G727" s="8" t="str">
        <f>'номера продуктов'!G737</f>
        <v/>
      </c>
      <c r="H727" s="8">
        <f>'номера продуктов'!H737</f>
        <v>0</v>
      </c>
      <c r="I727" s="14">
        <f>'номера продуктов'!I737</f>
        <v>0</v>
      </c>
      <c r="J727" s="8">
        <f>'номера продуктов'!J737</f>
        <v>0</v>
      </c>
      <c r="K727" s="14">
        <f>'номера продуктов'!K737</f>
        <v>0</v>
      </c>
      <c r="L727" s="8">
        <f>'номера продуктов'!L737</f>
        <v>0</v>
      </c>
      <c r="M727" s="8">
        <f>'номера продуктов'!M737</f>
        <v>0</v>
      </c>
      <c r="N727" s="8">
        <f>'номера продуктов'!N737</f>
        <v>0</v>
      </c>
      <c r="O727" s="8">
        <f>'номера продуктов'!O737</f>
        <v>0</v>
      </c>
      <c r="P727" s="8">
        <f>'номера продуктов'!P737</f>
        <v>0</v>
      </c>
      <c r="Q727" s="8">
        <f>'номера продуктов'!Q737</f>
        <v>0</v>
      </c>
      <c r="R727" s="11">
        <f>'номера продуктов'!R737</f>
        <v>0</v>
      </c>
      <c r="S727" s="8">
        <f>'номера продуктов'!S737</f>
        <v>0</v>
      </c>
      <c r="T727" s="8">
        <f>'номера продуктов'!T737</f>
        <v>0</v>
      </c>
      <c r="U727" s="14">
        <f>'номера продуктов'!U737</f>
        <v>0</v>
      </c>
      <c r="V727" s="8">
        <f>'номера продуктов'!V737</f>
        <v>0</v>
      </c>
      <c r="W727" s="8">
        <f>'номера продуктов'!W737</f>
        <v>0</v>
      </c>
      <c r="X727" s="8">
        <f>'номера продуктов'!X737</f>
        <v>0</v>
      </c>
      <c r="Y727" s="8">
        <f>'номера продуктов'!Y737</f>
        <v>0</v>
      </c>
      <c r="Z727" s="8">
        <f>'номера продуктов'!Z737</f>
        <v>0</v>
      </c>
      <c r="AA727" s="8">
        <f>'номера продуктов'!AA737</f>
        <v>0</v>
      </c>
      <c r="AB727" s="8">
        <f>'номера продуктов'!AB737</f>
        <v>0</v>
      </c>
      <c r="AC727" s="8">
        <f>'номера продуктов'!AC737</f>
        <v>0</v>
      </c>
      <c r="AD727" s="137">
        <f>'номера продуктов'!AD737</f>
        <v>0</v>
      </c>
      <c r="AE727" s="8">
        <f>'номера продуктов'!AE737</f>
        <v>0</v>
      </c>
      <c r="AF727" s="8">
        <f>'номера продуктов'!AF737</f>
        <v>0</v>
      </c>
      <c r="AG727" s="8">
        <f>'номера продуктов'!AG737</f>
        <v>0</v>
      </c>
      <c r="AH727" s="13">
        <f>'номера продуктов'!AH727</f>
        <v>0</v>
      </c>
    </row>
    <row r="728" spans="1:34" s="16" customFormat="1" x14ac:dyDescent="0.2">
      <c r="A728" s="8">
        <f>'номера продуктов'!A738</f>
        <v>0</v>
      </c>
      <c r="B728" s="8">
        <f>'номера продуктов'!B738</f>
        <v>0</v>
      </c>
      <c r="C728" s="14">
        <f>'номера продуктов'!C738</f>
        <v>0</v>
      </c>
      <c r="D728" s="14">
        <f>'номера продуктов'!D738</f>
        <v>0</v>
      </c>
      <c r="E728" s="8">
        <f>'номера продуктов'!E738</f>
        <v>0</v>
      </c>
      <c r="F728" s="56">
        <f>'номера продуктов'!F738</f>
        <v>0</v>
      </c>
      <c r="G728" s="8" t="str">
        <f>'номера продуктов'!G738</f>
        <v/>
      </c>
      <c r="H728" s="8">
        <f>'номера продуктов'!H738</f>
        <v>0</v>
      </c>
      <c r="I728" s="14">
        <f>'номера продуктов'!I738</f>
        <v>0</v>
      </c>
      <c r="J728" s="8">
        <f>'номера продуктов'!J738</f>
        <v>0</v>
      </c>
      <c r="K728" s="14">
        <f>'номера продуктов'!K738</f>
        <v>0</v>
      </c>
      <c r="L728" s="8">
        <f>'номера продуктов'!L738</f>
        <v>0</v>
      </c>
      <c r="M728" s="8">
        <f>'номера продуктов'!M738</f>
        <v>0</v>
      </c>
      <c r="N728" s="8">
        <f>'номера продуктов'!N738</f>
        <v>0</v>
      </c>
      <c r="O728" s="8">
        <f>'номера продуктов'!O738</f>
        <v>0</v>
      </c>
      <c r="P728" s="8">
        <f>'номера продуктов'!P738</f>
        <v>0</v>
      </c>
      <c r="Q728" s="8">
        <f>'номера продуктов'!Q738</f>
        <v>0</v>
      </c>
      <c r="R728" s="11">
        <f>'номера продуктов'!R738</f>
        <v>0</v>
      </c>
      <c r="S728" s="8">
        <f>'номера продуктов'!S738</f>
        <v>0</v>
      </c>
      <c r="T728" s="8">
        <f>'номера продуктов'!T738</f>
        <v>0</v>
      </c>
      <c r="U728" s="14">
        <f>'номера продуктов'!U738</f>
        <v>0</v>
      </c>
      <c r="V728" s="8">
        <f>'номера продуктов'!V738</f>
        <v>0</v>
      </c>
      <c r="W728" s="8">
        <f>'номера продуктов'!W738</f>
        <v>0</v>
      </c>
      <c r="X728" s="8">
        <f>'номера продуктов'!X738</f>
        <v>0</v>
      </c>
      <c r="Y728" s="8">
        <f>'номера продуктов'!Y738</f>
        <v>0</v>
      </c>
      <c r="Z728" s="8">
        <f>'номера продуктов'!Z738</f>
        <v>0</v>
      </c>
      <c r="AA728" s="8">
        <f>'номера продуктов'!AA738</f>
        <v>0</v>
      </c>
      <c r="AB728" s="8">
        <f>'номера продуктов'!AB738</f>
        <v>0</v>
      </c>
      <c r="AC728" s="8">
        <f>'номера продуктов'!AC738</f>
        <v>0</v>
      </c>
      <c r="AD728" s="137">
        <f>'номера продуктов'!AD738</f>
        <v>0</v>
      </c>
      <c r="AE728" s="8">
        <f>'номера продуктов'!AE738</f>
        <v>0</v>
      </c>
      <c r="AF728" s="8">
        <f>'номера продуктов'!AF738</f>
        <v>0</v>
      </c>
      <c r="AG728" s="8">
        <f>'номера продуктов'!AG738</f>
        <v>0</v>
      </c>
      <c r="AH728" s="13">
        <f>'номера продуктов'!AH728</f>
        <v>0</v>
      </c>
    </row>
    <row r="729" spans="1:34" s="16" customFormat="1" x14ac:dyDescent="0.2">
      <c r="A729" s="8">
        <f>'номера продуктов'!A739</f>
        <v>0</v>
      </c>
      <c r="B729" s="8">
        <f>'номера продуктов'!B739</f>
        <v>0</v>
      </c>
      <c r="C729" s="14">
        <f>'номера продуктов'!C739</f>
        <v>0</v>
      </c>
      <c r="D729" s="14">
        <f>'номера продуктов'!D739</f>
        <v>0</v>
      </c>
      <c r="E729" s="8">
        <f>'номера продуктов'!E739</f>
        <v>0</v>
      </c>
      <c r="F729" s="56">
        <f>'номера продуктов'!F739</f>
        <v>0</v>
      </c>
      <c r="G729" s="8" t="str">
        <f>'номера продуктов'!G739</f>
        <v/>
      </c>
      <c r="H729" s="8">
        <f>'номера продуктов'!H739</f>
        <v>0</v>
      </c>
      <c r="I729" s="14">
        <f>'номера продуктов'!I739</f>
        <v>0</v>
      </c>
      <c r="J729" s="8">
        <f>'номера продуктов'!J739</f>
        <v>0</v>
      </c>
      <c r="K729" s="14">
        <f>'номера продуктов'!K739</f>
        <v>0</v>
      </c>
      <c r="L729" s="8">
        <f>'номера продуктов'!L739</f>
        <v>0</v>
      </c>
      <c r="M729" s="8">
        <f>'номера продуктов'!M739</f>
        <v>0</v>
      </c>
      <c r="N729" s="8">
        <f>'номера продуктов'!N739</f>
        <v>0</v>
      </c>
      <c r="O729" s="8">
        <f>'номера продуктов'!O739</f>
        <v>0</v>
      </c>
      <c r="P729" s="8">
        <f>'номера продуктов'!P739</f>
        <v>0</v>
      </c>
      <c r="Q729" s="8">
        <f>'номера продуктов'!Q739</f>
        <v>0</v>
      </c>
      <c r="R729" s="11">
        <f>'номера продуктов'!R739</f>
        <v>0</v>
      </c>
      <c r="S729" s="8">
        <f>'номера продуктов'!S739</f>
        <v>0</v>
      </c>
      <c r="T729" s="8">
        <f>'номера продуктов'!T739</f>
        <v>0</v>
      </c>
      <c r="U729" s="14">
        <f>'номера продуктов'!U739</f>
        <v>0</v>
      </c>
      <c r="V729" s="8">
        <f>'номера продуктов'!V739</f>
        <v>0</v>
      </c>
      <c r="W729" s="8">
        <f>'номера продуктов'!W739</f>
        <v>0</v>
      </c>
      <c r="X729" s="8">
        <f>'номера продуктов'!X739</f>
        <v>0</v>
      </c>
      <c r="Y729" s="8">
        <f>'номера продуктов'!Y739</f>
        <v>0</v>
      </c>
      <c r="Z729" s="8">
        <f>'номера продуктов'!Z739</f>
        <v>0</v>
      </c>
      <c r="AA729" s="8">
        <f>'номера продуктов'!AA739</f>
        <v>0</v>
      </c>
      <c r="AB729" s="8">
        <f>'номера продуктов'!AB739</f>
        <v>0</v>
      </c>
      <c r="AC729" s="8">
        <f>'номера продуктов'!AC739</f>
        <v>0</v>
      </c>
      <c r="AD729" s="137">
        <f>'номера продуктов'!AD739</f>
        <v>0</v>
      </c>
      <c r="AE729" s="8">
        <f>'номера продуктов'!AE739</f>
        <v>0</v>
      </c>
      <c r="AF729" s="8">
        <f>'номера продуктов'!AF739</f>
        <v>0</v>
      </c>
      <c r="AG729" s="8">
        <f>'номера продуктов'!AG739</f>
        <v>0</v>
      </c>
      <c r="AH729" s="13">
        <f>'номера продуктов'!AH729</f>
        <v>0</v>
      </c>
    </row>
    <row r="730" spans="1:34" s="16" customFormat="1" x14ac:dyDescent="0.2">
      <c r="A730" s="8">
        <f>'номера продуктов'!A740</f>
        <v>0</v>
      </c>
      <c r="B730" s="8">
        <f>'номера продуктов'!B740</f>
        <v>0</v>
      </c>
      <c r="C730" s="14">
        <f>'номера продуктов'!C740</f>
        <v>0</v>
      </c>
      <c r="D730" s="14">
        <f>'номера продуктов'!D740</f>
        <v>0</v>
      </c>
      <c r="E730" s="8">
        <f>'номера продуктов'!E740</f>
        <v>0</v>
      </c>
      <c r="F730" s="56">
        <f>'номера продуктов'!F740</f>
        <v>0</v>
      </c>
      <c r="G730" s="8" t="str">
        <f>'номера продуктов'!G740</f>
        <v/>
      </c>
      <c r="H730" s="8">
        <f>'номера продуктов'!H740</f>
        <v>0</v>
      </c>
      <c r="I730" s="14">
        <f>'номера продуктов'!I740</f>
        <v>0</v>
      </c>
      <c r="J730" s="8">
        <f>'номера продуктов'!J740</f>
        <v>0</v>
      </c>
      <c r="K730" s="14">
        <f>'номера продуктов'!K740</f>
        <v>0</v>
      </c>
      <c r="L730" s="8">
        <f>'номера продуктов'!L740</f>
        <v>0</v>
      </c>
      <c r="M730" s="8">
        <f>'номера продуктов'!M740</f>
        <v>0</v>
      </c>
      <c r="N730" s="8">
        <f>'номера продуктов'!N740</f>
        <v>0</v>
      </c>
      <c r="O730" s="8">
        <f>'номера продуктов'!O740</f>
        <v>0</v>
      </c>
      <c r="P730" s="8">
        <f>'номера продуктов'!P740</f>
        <v>0</v>
      </c>
      <c r="Q730" s="8">
        <f>'номера продуктов'!Q740</f>
        <v>0</v>
      </c>
      <c r="R730" s="11">
        <f>'номера продуктов'!R740</f>
        <v>0</v>
      </c>
      <c r="S730" s="8">
        <f>'номера продуктов'!S740</f>
        <v>0</v>
      </c>
      <c r="T730" s="8">
        <f>'номера продуктов'!T740</f>
        <v>0</v>
      </c>
      <c r="U730" s="14">
        <f>'номера продуктов'!U740</f>
        <v>0</v>
      </c>
      <c r="V730" s="8">
        <f>'номера продуктов'!V740</f>
        <v>0</v>
      </c>
      <c r="W730" s="8">
        <f>'номера продуктов'!W740</f>
        <v>0</v>
      </c>
      <c r="X730" s="8">
        <f>'номера продуктов'!X740</f>
        <v>0</v>
      </c>
      <c r="Y730" s="8">
        <f>'номера продуктов'!Y740</f>
        <v>0</v>
      </c>
      <c r="Z730" s="8">
        <f>'номера продуктов'!Z740</f>
        <v>0</v>
      </c>
      <c r="AA730" s="8">
        <f>'номера продуктов'!AA740</f>
        <v>0</v>
      </c>
      <c r="AB730" s="8">
        <f>'номера продуктов'!AB740</f>
        <v>0</v>
      </c>
      <c r="AC730" s="8">
        <f>'номера продуктов'!AC740</f>
        <v>0</v>
      </c>
      <c r="AD730" s="137">
        <f>'номера продуктов'!AD740</f>
        <v>0</v>
      </c>
      <c r="AE730" s="8">
        <f>'номера продуктов'!AE740</f>
        <v>0</v>
      </c>
      <c r="AF730" s="8">
        <f>'номера продуктов'!AF740</f>
        <v>0</v>
      </c>
      <c r="AG730" s="8">
        <f>'номера продуктов'!AG740</f>
        <v>0</v>
      </c>
      <c r="AH730" s="13">
        <f>'номера продуктов'!AH730</f>
        <v>0</v>
      </c>
    </row>
    <row r="731" spans="1:34" s="16" customFormat="1" x14ac:dyDescent="0.2">
      <c r="A731" s="8">
        <f>'номера продуктов'!A741</f>
        <v>0</v>
      </c>
      <c r="B731" s="8">
        <f>'номера продуктов'!B741</f>
        <v>0</v>
      </c>
      <c r="C731" s="14">
        <f>'номера продуктов'!C741</f>
        <v>0</v>
      </c>
      <c r="D731" s="14">
        <f>'номера продуктов'!D741</f>
        <v>0</v>
      </c>
      <c r="E731" s="8">
        <f>'номера продуктов'!E741</f>
        <v>0</v>
      </c>
      <c r="F731" s="56">
        <f>'номера продуктов'!F741</f>
        <v>0</v>
      </c>
      <c r="G731" s="8" t="str">
        <f>'номера продуктов'!G741</f>
        <v/>
      </c>
      <c r="H731" s="8">
        <f>'номера продуктов'!H741</f>
        <v>0</v>
      </c>
      <c r="I731" s="14">
        <f>'номера продуктов'!I741</f>
        <v>0</v>
      </c>
      <c r="J731" s="8">
        <f>'номера продуктов'!J741</f>
        <v>0</v>
      </c>
      <c r="K731" s="14">
        <f>'номера продуктов'!K741</f>
        <v>0</v>
      </c>
      <c r="L731" s="8">
        <f>'номера продуктов'!L741</f>
        <v>0</v>
      </c>
      <c r="M731" s="8">
        <f>'номера продуктов'!M741</f>
        <v>0</v>
      </c>
      <c r="N731" s="8">
        <f>'номера продуктов'!N741</f>
        <v>0</v>
      </c>
      <c r="O731" s="8">
        <f>'номера продуктов'!O741</f>
        <v>0</v>
      </c>
      <c r="P731" s="8">
        <f>'номера продуктов'!P741</f>
        <v>0</v>
      </c>
      <c r="Q731" s="8">
        <f>'номера продуктов'!Q741</f>
        <v>0</v>
      </c>
      <c r="R731" s="11">
        <f>'номера продуктов'!R741</f>
        <v>0</v>
      </c>
      <c r="S731" s="8">
        <f>'номера продуктов'!S741</f>
        <v>0</v>
      </c>
      <c r="T731" s="8">
        <f>'номера продуктов'!T741</f>
        <v>0</v>
      </c>
      <c r="U731" s="14">
        <f>'номера продуктов'!U741</f>
        <v>0</v>
      </c>
      <c r="V731" s="8">
        <f>'номера продуктов'!V741</f>
        <v>0</v>
      </c>
      <c r="W731" s="8">
        <f>'номера продуктов'!W741</f>
        <v>0</v>
      </c>
      <c r="X731" s="8">
        <f>'номера продуктов'!X741</f>
        <v>0</v>
      </c>
      <c r="Y731" s="8">
        <f>'номера продуктов'!Y741</f>
        <v>0</v>
      </c>
      <c r="Z731" s="8">
        <f>'номера продуктов'!Z741</f>
        <v>0</v>
      </c>
      <c r="AA731" s="8">
        <f>'номера продуктов'!AA741</f>
        <v>0</v>
      </c>
      <c r="AB731" s="8">
        <f>'номера продуктов'!AB741</f>
        <v>0</v>
      </c>
      <c r="AC731" s="8">
        <f>'номера продуктов'!AC741</f>
        <v>0</v>
      </c>
      <c r="AD731" s="137">
        <f>'номера продуктов'!AD741</f>
        <v>0</v>
      </c>
      <c r="AE731" s="8">
        <f>'номера продуктов'!AE741</f>
        <v>0</v>
      </c>
      <c r="AF731" s="8">
        <f>'номера продуктов'!AF741</f>
        <v>0</v>
      </c>
      <c r="AG731" s="8">
        <f>'номера продуктов'!AG741</f>
        <v>0</v>
      </c>
      <c r="AH731" s="13">
        <f>'номера продуктов'!AH731</f>
        <v>0</v>
      </c>
    </row>
    <row r="732" spans="1:34" s="16" customFormat="1" x14ac:dyDescent="0.2">
      <c r="A732" s="8">
        <f>'номера продуктов'!A742</f>
        <v>0</v>
      </c>
      <c r="B732" s="8">
        <f>'номера продуктов'!B742</f>
        <v>0</v>
      </c>
      <c r="C732" s="14">
        <f>'номера продуктов'!C742</f>
        <v>0</v>
      </c>
      <c r="D732" s="14">
        <f>'номера продуктов'!D742</f>
        <v>0</v>
      </c>
      <c r="E732" s="8">
        <f>'номера продуктов'!E742</f>
        <v>0</v>
      </c>
      <c r="F732" s="56">
        <f>'номера продуктов'!F742</f>
        <v>0</v>
      </c>
      <c r="G732" s="8" t="str">
        <f>'номера продуктов'!G742</f>
        <v/>
      </c>
      <c r="H732" s="8">
        <f>'номера продуктов'!H742</f>
        <v>0</v>
      </c>
      <c r="I732" s="14">
        <f>'номера продуктов'!I742</f>
        <v>0</v>
      </c>
      <c r="J732" s="8">
        <f>'номера продуктов'!J742</f>
        <v>0</v>
      </c>
      <c r="K732" s="14">
        <f>'номера продуктов'!K742</f>
        <v>0</v>
      </c>
      <c r="L732" s="8">
        <f>'номера продуктов'!L742</f>
        <v>0</v>
      </c>
      <c r="M732" s="8">
        <f>'номера продуктов'!M742</f>
        <v>0</v>
      </c>
      <c r="N732" s="8">
        <f>'номера продуктов'!N742</f>
        <v>0</v>
      </c>
      <c r="O732" s="8">
        <f>'номера продуктов'!O742</f>
        <v>0</v>
      </c>
      <c r="P732" s="8">
        <f>'номера продуктов'!P742</f>
        <v>0</v>
      </c>
      <c r="Q732" s="8">
        <f>'номера продуктов'!Q742</f>
        <v>0</v>
      </c>
      <c r="R732" s="11">
        <f>'номера продуктов'!R742</f>
        <v>0</v>
      </c>
      <c r="S732" s="8">
        <f>'номера продуктов'!S742</f>
        <v>0</v>
      </c>
      <c r="T732" s="8">
        <f>'номера продуктов'!T742</f>
        <v>0</v>
      </c>
      <c r="U732" s="14">
        <f>'номера продуктов'!U742</f>
        <v>0</v>
      </c>
      <c r="V732" s="8">
        <f>'номера продуктов'!V742</f>
        <v>0</v>
      </c>
      <c r="W732" s="8">
        <f>'номера продуктов'!W742</f>
        <v>0</v>
      </c>
      <c r="X732" s="8">
        <f>'номера продуктов'!X742</f>
        <v>0</v>
      </c>
      <c r="Y732" s="8">
        <f>'номера продуктов'!Y742</f>
        <v>0</v>
      </c>
      <c r="Z732" s="8">
        <f>'номера продуктов'!Z742</f>
        <v>0</v>
      </c>
      <c r="AA732" s="8">
        <f>'номера продуктов'!AA742</f>
        <v>0</v>
      </c>
      <c r="AB732" s="8">
        <f>'номера продуктов'!AB742</f>
        <v>0</v>
      </c>
      <c r="AC732" s="8">
        <f>'номера продуктов'!AC742</f>
        <v>0</v>
      </c>
      <c r="AD732" s="137">
        <f>'номера продуктов'!AD742</f>
        <v>0</v>
      </c>
      <c r="AE732" s="8">
        <f>'номера продуктов'!AE742</f>
        <v>0</v>
      </c>
      <c r="AF732" s="8">
        <f>'номера продуктов'!AF742</f>
        <v>0</v>
      </c>
      <c r="AG732" s="8">
        <f>'номера продуктов'!AG742</f>
        <v>0</v>
      </c>
      <c r="AH732" s="13">
        <f>'номера продуктов'!AH732</f>
        <v>0</v>
      </c>
    </row>
    <row r="733" spans="1:34" s="16" customFormat="1" x14ac:dyDescent="0.2">
      <c r="A733" s="8">
        <f>'номера продуктов'!A743</f>
        <v>0</v>
      </c>
      <c r="B733" s="8">
        <f>'номера продуктов'!B743</f>
        <v>0</v>
      </c>
      <c r="C733" s="14">
        <f>'номера продуктов'!C743</f>
        <v>0</v>
      </c>
      <c r="D733" s="14">
        <f>'номера продуктов'!D743</f>
        <v>0</v>
      </c>
      <c r="E733" s="8">
        <f>'номера продуктов'!E743</f>
        <v>0</v>
      </c>
      <c r="F733" s="56">
        <f>'номера продуктов'!F743</f>
        <v>0</v>
      </c>
      <c r="G733" s="8" t="str">
        <f>'номера продуктов'!G743</f>
        <v/>
      </c>
      <c r="H733" s="8">
        <f>'номера продуктов'!H743</f>
        <v>0</v>
      </c>
      <c r="I733" s="14">
        <f>'номера продуктов'!I743</f>
        <v>0</v>
      </c>
      <c r="J733" s="8">
        <f>'номера продуктов'!J743</f>
        <v>0</v>
      </c>
      <c r="K733" s="14">
        <f>'номера продуктов'!K743</f>
        <v>0</v>
      </c>
      <c r="L733" s="8">
        <f>'номера продуктов'!L743</f>
        <v>0</v>
      </c>
      <c r="M733" s="8">
        <f>'номера продуктов'!M743</f>
        <v>0</v>
      </c>
      <c r="N733" s="8">
        <f>'номера продуктов'!N743</f>
        <v>0</v>
      </c>
      <c r="O733" s="8">
        <f>'номера продуктов'!O743</f>
        <v>0</v>
      </c>
      <c r="P733" s="8">
        <f>'номера продуктов'!P743</f>
        <v>0</v>
      </c>
      <c r="Q733" s="8">
        <f>'номера продуктов'!Q743</f>
        <v>0</v>
      </c>
      <c r="R733" s="11">
        <f>'номера продуктов'!R743</f>
        <v>0</v>
      </c>
      <c r="S733" s="8">
        <f>'номера продуктов'!S743</f>
        <v>0</v>
      </c>
      <c r="T733" s="8">
        <f>'номера продуктов'!T743</f>
        <v>0</v>
      </c>
      <c r="U733" s="14">
        <f>'номера продуктов'!U743</f>
        <v>0</v>
      </c>
      <c r="V733" s="8">
        <f>'номера продуктов'!V743</f>
        <v>0</v>
      </c>
      <c r="W733" s="8">
        <f>'номера продуктов'!W743</f>
        <v>0</v>
      </c>
      <c r="X733" s="8">
        <f>'номера продуктов'!X743</f>
        <v>0</v>
      </c>
      <c r="Y733" s="8">
        <f>'номера продуктов'!Y743</f>
        <v>0</v>
      </c>
      <c r="Z733" s="8">
        <f>'номера продуктов'!Z743</f>
        <v>0</v>
      </c>
      <c r="AA733" s="8">
        <f>'номера продуктов'!AA743</f>
        <v>0</v>
      </c>
      <c r="AB733" s="8">
        <f>'номера продуктов'!AB743</f>
        <v>0</v>
      </c>
      <c r="AC733" s="8">
        <f>'номера продуктов'!AC743</f>
        <v>0</v>
      </c>
      <c r="AD733" s="137">
        <f>'номера продуктов'!AD743</f>
        <v>0</v>
      </c>
      <c r="AE733" s="8">
        <f>'номера продуктов'!AE743</f>
        <v>0</v>
      </c>
      <c r="AF733" s="8">
        <f>'номера продуктов'!AF743</f>
        <v>0</v>
      </c>
      <c r="AG733" s="8">
        <f>'номера продуктов'!AG743</f>
        <v>0</v>
      </c>
      <c r="AH733" s="13">
        <f>'номера продуктов'!AH733</f>
        <v>0</v>
      </c>
    </row>
    <row r="734" spans="1:34" s="16" customFormat="1" x14ac:dyDescent="0.2">
      <c r="A734" s="8">
        <f>'номера продуктов'!A744</f>
        <v>0</v>
      </c>
      <c r="B734" s="8">
        <f>'номера продуктов'!B744</f>
        <v>0</v>
      </c>
      <c r="C734" s="14">
        <f>'номера продуктов'!C744</f>
        <v>0</v>
      </c>
      <c r="D734" s="14">
        <f>'номера продуктов'!D744</f>
        <v>0</v>
      </c>
      <c r="E734" s="8">
        <f>'номера продуктов'!E744</f>
        <v>0</v>
      </c>
      <c r="F734" s="56">
        <f>'номера продуктов'!F744</f>
        <v>0</v>
      </c>
      <c r="G734" s="8" t="str">
        <f>'номера продуктов'!G744</f>
        <v/>
      </c>
      <c r="H734" s="8">
        <f>'номера продуктов'!H744</f>
        <v>0</v>
      </c>
      <c r="I734" s="14">
        <f>'номера продуктов'!I744</f>
        <v>0</v>
      </c>
      <c r="J734" s="8">
        <f>'номера продуктов'!J744</f>
        <v>0</v>
      </c>
      <c r="K734" s="14">
        <f>'номера продуктов'!K744</f>
        <v>0</v>
      </c>
      <c r="L734" s="8">
        <f>'номера продуктов'!L744</f>
        <v>0</v>
      </c>
      <c r="M734" s="8">
        <f>'номера продуктов'!M744</f>
        <v>0</v>
      </c>
      <c r="N734" s="8">
        <f>'номера продуктов'!N744</f>
        <v>0</v>
      </c>
      <c r="O734" s="8">
        <f>'номера продуктов'!O744</f>
        <v>0</v>
      </c>
      <c r="P734" s="8">
        <f>'номера продуктов'!P744</f>
        <v>0</v>
      </c>
      <c r="Q734" s="8">
        <f>'номера продуктов'!Q744</f>
        <v>0</v>
      </c>
      <c r="R734" s="11">
        <f>'номера продуктов'!R744</f>
        <v>0</v>
      </c>
      <c r="S734" s="8">
        <f>'номера продуктов'!S744</f>
        <v>0</v>
      </c>
      <c r="T734" s="8">
        <f>'номера продуктов'!T744</f>
        <v>0</v>
      </c>
      <c r="U734" s="14">
        <f>'номера продуктов'!U744</f>
        <v>0</v>
      </c>
      <c r="V734" s="8">
        <f>'номера продуктов'!V744</f>
        <v>0</v>
      </c>
      <c r="W734" s="8">
        <f>'номера продуктов'!W744</f>
        <v>0</v>
      </c>
      <c r="X734" s="8">
        <f>'номера продуктов'!X744</f>
        <v>0</v>
      </c>
      <c r="Y734" s="8">
        <f>'номера продуктов'!Y744</f>
        <v>0</v>
      </c>
      <c r="Z734" s="8">
        <f>'номера продуктов'!Z744</f>
        <v>0</v>
      </c>
      <c r="AA734" s="8">
        <f>'номера продуктов'!AA744</f>
        <v>0</v>
      </c>
      <c r="AB734" s="8">
        <f>'номера продуктов'!AB744</f>
        <v>0</v>
      </c>
      <c r="AC734" s="8">
        <f>'номера продуктов'!AC744</f>
        <v>0</v>
      </c>
      <c r="AD734" s="137">
        <f>'номера продуктов'!AD744</f>
        <v>0</v>
      </c>
      <c r="AE734" s="8">
        <f>'номера продуктов'!AE744</f>
        <v>0</v>
      </c>
      <c r="AF734" s="8">
        <f>'номера продуктов'!AF744</f>
        <v>0</v>
      </c>
      <c r="AG734" s="8">
        <f>'номера продуктов'!AG744</f>
        <v>0</v>
      </c>
      <c r="AH734" s="13">
        <f>'номера продуктов'!AH734</f>
        <v>0</v>
      </c>
    </row>
    <row r="735" spans="1:34" s="16" customFormat="1" x14ac:dyDescent="0.2">
      <c r="A735" s="8">
        <f>'номера продуктов'!A745</f>
        <v>0</v>
      </c>
      <c r="B735" s="8">
        <f>'номера продуктов'!B745</f>
        <v>0</v>
      </c>
      <c r="C735" s="14">
        <f>'номера продуктов'!C745</f>
        <v>0</v>
      </c>
      <c r="D735" s="14">
        <f>'номера продуктов'!D745</f>
        <v>0</v>
      </c>
      <c r="E735" s="8">
        <f>'номера продуктов'!E745</f>
        <v>0</v>
      </c>
      <c r="F735" s="56">
        <f>'номера продуктов'!F745</f>
        <v>0</v>
      </c>
      <c r="G735" s="8" t="str">
        <f>'номера продуктов'!G745</f>
        <v/>
      </c>
      <c r="H735" s="8">
        <f>'номера продуктов'!H745</f>
        <v>0</v>
      </c>
      <c r="I735" s="14">
        <f>'номера продуктов'!I745</f>
        <v>0</v>
      </c>
      <c r="J735" s="8">
        <f>'номера продуктов'!J745</f>
        <v>0</v>
      </c>
      <c r="K735" s="14">
        <f>'номера продуктов'!K745</f>
        <v>0</v>
      </c>
      <c r="L735" s="8">
        <f>'номера продуктов'!L745</f>
        <v>0</v>
      </c>
      <c r="M735" s="8">
        <f>'номера продуктов'!M745</f>
        <v>0</v>
      </c>
      <c r="N735" s="8">
        <f>'номера продуктов'!N745</f>
        <v>0</v>
      </c>
      <c r="O735" s="8">
        <f>'номера продуктов'!O745</f>
        <v>0</v>
      </c>
      <c r="P735" s="8">
        <f>'номера продуктов'!P745</f>
        <v>0</v>
      </c>
      <c r="Q735" s="8">
        <f>'номера продуктов'!Q745</f>
        <v>0</v>
      </c>
      <c r="R735" s="11">
        <f>'номера продуктов'!R745</f>
        <v>0</v>
      </c>
      <c r="S735" s="8">
        <f>'номера продуктов'!S745</f>
        <v>0</v>
      </c>
      <c r="T735" s="8">
        <f>'номера продуктов'!T745</f>
        <v>0</v>
      </c>
      <c r="U735" s="14">
        <f>'номера продуктов'!U745</f>
        <v>0</v>
      </c>
      <c r="V735" s="8">
        <f>'номера продуктов'!V745</f>
        <v>0</v>
      </c>
      <c r="W735" s="8">
        <f>'номера продуктов'!W745</f>
        <v>0</v>
      </c>
      <c r="X735" s="8">
        <f>'номера продуктов'!X745</f>
        <v>0</v>
      </c>
      <c r="Y735" s="8">
        <f>'номера продуктов'!Y745</f>
        <v>0</v>
      </c>
      <c r="Z735" s="8">
        <f>'номера продуктов'!Z745</f>
        <v>0</v>
      </c>
      <c r="AA735" s="8">
        <f>'номера продуктов'!AA745</f>
        <v>0</v>
      </c>
      <c r="AB735" s="8">
        <f>'номера продуктов'!AB745</f>
        <v>0</v>
      </c>
      <c r="AC735" s="8">
        <f>'номера продуктов'!AC745</f>
        <v>0</v>
      </c>
      <c r="AD735" s="137">
        <f>'номера продуктов'!AD745</f>
        <v>0</v>
      </c>
      <c r="AE735" s="8">
        <f>'номера продуктов'!AE745</f>
        <v>0</v>
      </c>
      <c r="AF735" s="8">
        <f>'номера продуктов'!AF745</f>
        <v>0</v>
      </c>
      <c r="AG735" s="8">
        <f>'номера продуктов'!AG745</f>
        <v>0</v>
      </c>
      <c r="AH735" s="13">
        <f>'номера продуктов'!AH735</f>
        <v>0</v>
      </c>
    </row>
    <row r="736" spans="1:34" s="16" customFormat="1" x14ac:dyDescent="0.2">
      <c r="A736" s="8">
        <f>'номера продуктов'!A746</f>
        <v>0</v>
      </c>
      <c r="B736" s="8">
        <f>'номера продуктов'!B746</f>
        <v>0</v>
      </c>
      <c r="C736" s="14">
        <f>'номера продуктов'!C746</f>
        <v>0</v>
      </c>
      <c r="D736" s="14">
        <f>'номера продуктов'!D746</f>
        <v>0</v>
      </c>
      <c r="E736" s="8">
        <f>'номера продуктов'!E746</f>
        <v>0</v>
      </c>
      <c r="F736" s="56">
        <f>'номера продуктов'!F746</f>
        <v>0</v>
      </c>
      <c r="G736" s="8" t="str">
        <f>'номера продуктов'!G746</f>
        <v/>
      </c>
      <c r="H736" s="8">
        <f>'номера продуктов'!H746</f>
        <v>0</v>
      </c>
      <c r="I736" s="14">
        <f>'номера продуктов'!I746</f>
        <v>0</v>
      </c>
      <c r="J736" s="8">
        <f>'номера продуктов'!J746</f>
        <v>0</v>
      </c>
      <c r="K736" s="14">
        <f>'номера продуктов'!K746</f>
        <v>0</v>
      </c>
      <c r="L736" s="8">
        <f>'номера продуктов'!L746</f>
        <v>0</v>
      </c>
      <c r="M736" s="8">
        <f>'номера продуктов'!M746</f>
        <v>0</v>
      </c>
      <c r="N736" s="8">
        <f>'номера продуктов'!N746</f>
        <v>0</v>
      </c>
      <c r="O736" s="8">
        <f>'номера продуктов'!O746</f>
        <v>0</v>
      </c>
      <c r="P736" s="8">
        <f>'номера продуктов'!P746</f>
        <v>0</v>
      </c>
      <c r="Q736" s="8">
        <f>'номера продуктов'!Q746</f>
        <v>0</v>
      </c>
      <c r="R736" s="11">
        <f>'номера продуктов'!R746</f>
        <v>0</v>
      </c>
      <c r="S736" s="8">
        <f>'номера продуктов'!S746</f>
        <v>0</v>
      </c>
      <c r="T736" s="8">
        <f>'номера продуктов'!T746</f>
        <v>0</v>
      </c>
      <c r="U736" s="14">
        <f>'номера продуктов'!U746</f>
        <v>0</v>
      </c>
      <c r="V736" s="8">
        <f>'номера продуктов'!V746</f>
        <v>0</v>
      </c>
      <c r="W736" s="8">
        <f>'номера продуктов'!W746</f>
        <v>0</v>
      </c>
      <c r="X736" s="8">
        <f>'номера продуктов'!X746</f>
        <v>0</v>
      </c>
      <c r="Y736" s="8">
        <f>'номера продуктов'!Y746</f>
        <v>0</v>
      </c>
      <c r="Z736" s="8">
        <f>'номера продуктов'!Z746</f>
        <v>0</v>
      </c>
      <c r="AA736" s="8">
        <f>'номера продуктов'!AA746</f>
        <v>0</v>
      </c>
      <c r="AB736" s="8">
        <f>'номера продуктов'!AB746</f>
        <v>0</v>
      </c>
      <c r="AC736" s="8">
        <f>'номера продуктов'!AC746</f>
        <v>0</v>
      </c>
      <c r="AD736" s="137">
        <f>'номера продуктов'!AD746</f>
        <v>0</v>
      </c>
      <c r="AE736" s="8">
        <f>'номера продуктов'!AE746</f>
        <v>0</v>
      </c>
      <c r="AF736" s="8">
        <f>'номера продуктов'!AF746</f>
        <v>0</v>
      </c>
      <c r="AG736" s="8">
        <f>'номера продуктов'!AG746</f>
        <v>0</v>
      </c>
      <c r="AH736" s="13">
        <f>'номера продуктов'!AH736</f>
        <v>0</v>
      </c>
    </row>
    <row r="737" spans="1:34" s="16" customFormat="1" x14ac:dyDescent="0.2">
      <c r="A737" s="8">
        <f>'номера продуктов'!A747</f>
        <v>0</v>
      </c>
      <c r="B737" s="8">
        <f>'номера продуктов'!B747</f>
        <v>0</v>
      </c>
      <c r="C737" s="14">
        <f>'номера продуктов'!C747</f>
        <v>0</v>
      </c>
      <c r="D737" s="14">
        <f>'номера продуктов'!D747</f>
        <v>0</v>
      </c>
      <c r="E737" s="8">
        <f>'номера продуктов'!E747</f>
        <v>0</v>
      </c>
      <c r="F737" s="56">
        <f>'номера продуктов'!F747</f>
        <v>0</v>
      </c>
      <c r="G737" s="8" t="str">
        <f>'номера продуктов'!G747</f>
        <v/>
      </c>
      <c r="H737" s="8">
        <f>'номера продуктов'!H747</f>
        <v>0</v>
      </c>
      <c r="I737" s="14">
        <f>'номера продуктов'!I747</f>
        <v>0</v>
      </c>
      <c r="J737" s="8">
        <f>'номера продуктов'!J747</f>
        <v>0</v>
      </c>
      <c r="K737" s="14">
        <f>'номера продуктов'!K747</f>
        <v>0</v>
      </c>
      <c r="L737" s="8">
        <f>'номера продуктов'!L747</f>
        <v>0</v>
      </c>
      <c r="M737" s="8">
        <f>'номера продуктов'!M747</f>
        <v>0</v>
      </c>
      <c r="N737" s="8">
        <f>'номера продуктов'!N747</f>
        <v>0</v>
      </c>
      <c r="O737" s="8">
        <f>'номера продуктов'!O747</f>
        <v>0</v>
      </c>
      <c r="P737" s="8">
        <f>'номера продуктов'!P747</f>
        <v>0</v>
      </c>
      <c r="Q737" s="8">
        <f>'номера продуктов'!Q747</f>
        <v>0</v>
      </c>
      <c r="R737" s="11">
        <f>'номера продуктов'!R747</f>
        <v>0</v>
      </c>
      <c r="S737" s="8">
        <f>'номера продуктов'!S747</f>
        <v>0</v>
      </c>
      <c r="T737" s="8">
        <f>'номера продуктов'!T747</f>
        <v>0</v>
      </c>
      <c r="U737" s="14">
        <f>'номера продуктов'!U747</f>
        <v>0</v>
      </c>
      <c r="V737" s="8">
        <f>'номера продуктов'!V747</f>
        <v>0</v>
      </c>
      <c r="W737" s="8">
        <f>'номера продуктов'!W747</f>
        <v>0</v>
      </c>
      <c r="X737" s="8">
        <f>'номера продуктов'!X747</f>
        <v>0</v>
      </c>
      <c r="Y737" s="8">
        <f>'номера продуктов'!Y747</f>
        <v>0</v>
      </c>
      <c r="Z737" s="8">
        <f>'номера продуктов'!Z747</f>
        <v>0</v>
      </c>
      <c r="AA737" s="8">
        <f>'номера продуктов'!AA747</f>
        <v>0</v>
      </c>
      <c r="AB737" s="8">
        <f>'номера продуктов'!AB747</f>
        <v>0</v>
      </c>
      <c r="AC737" s="8">
        <f>'номера продуктов'!AC747</f>
        <v>0</v>
      </c>
      <c r="AD737" s="137">
        <f>'номера продуктов'!AD747</f>
        <v>0</v>
      </c>
      <c r="AE737" s="8">
        <f>'номера продуктов'!AE747</f>
        <v>0</v>
      </c>
      <c r="AF737" s="8">
        <f>'номера продуктов'!AF747</f>
        <v>0</v>
      </c>
      <c r="AG737" s="8">
        <f>'номера продуктов'!AG747</f>
        <v>0</v>
      </c>
      <c r="AH737" s="13">
        <f>'номера продуктов'!AH737</f>
        <v>0</v>
      </c>
    </row>
    <row r="738" spans="1:34" s="16" customFormat="1" x14ac:dyDescent="0.2">
      <c r="A738" s="8">
        <f>'номера продуктов'!A748</f>
        <v>0</v>
      </c>
      <c r="B738" s="8">
        <f>'номера продуктов'!B748</f>
        <v>0</v>
      </c>
      <c r="C738" s="14">
        <f>'номера продуктов'!C748</f>
        <v>0</v>
      </c>
      <c r="D738" s="14">
        <f>'номера продуктов'!D748</f>
        <v>0</v>
      </c>
      <c r="E738" s="8">
        <f>'номера продуктов'!E748</f>
        <v>0</v>
      </c>
      <c r="F738" s="56">
        <f>'номера продуктов'!F748</f>
        <v>0</v>
      </c>
      <c r="G738" s="8" t="str">
        <f>'номера продуктов'!G748</f>
        <v/>
      </c>
      <c r="H738" s="8">
        <f>'номера продуктов'!H748</f>
        <v>0</v>
      </c>
      <c r="I738" s="14">
        <f>'номера продуктов'!I748</f>
        <v>0</v>
      </c>
      <c r="J738" s="8">
        <f>'номера продуктов'!J748</f>
        <v>0</v>
      </c>
      <c r="K738" s="14">
        <f>'номера продуктов'!K748</f>
        <v>0</v>
      </c>
      <c r="L738" s="8">
        <f>'номера продуктов'!L748</f>
        <v>0</v>
      </c>
      <c r="M738" s="8">
        <f>'номера продуктов'!M748</f>
        <v>0</v>
      </c>
      <c r="N738" s="8">
        <f>'номера продуктов'!N748</f>
        <v>0</v>
      </c>
      <c r="O738" s="8">
        <f>'номера продуктов'!O748</f>
        <v>0</v>
      </c>
      <c r="P738" s="8">
        <f>'номера продуктов'!P748</f>
        <v>0</v>
      </c>
      <c r="Q738" s="8">
        <f>'номера продуктов'!Q748</f>
        <v>0</v>
      </c>
      <c r="R738" s="11">
        <f>'номера продуктов'!R748</f>
        <v>0</v>
      </c>
      <c r="S738" s="8">
        <f>'номера продуктов'!S748</f>
        <v>0</v>
      </c>
      <c r="T738" s="8">
        <f>'номера продуктов'!T748</f>
        <v>0</v>
      </c>
      <c r="U738" s="14">
        <f>'номера продуктов'!U748</f>
        <v>0</v>
      </c>
      <c r="V738" s="8">
        <f>'номера продуктов'!V748</f>
        <v>0</v>
      </c>
      <c r="W738" s="8">
        <f>'номера продуктов'!W748</f>
        <v>0</v>
      </c>
      <c r="X738" s="8">
        <f>'номера продуктов'!X748</f>
        <v>0</v>
      </c>
      <c r="Y738" s="8">
        <f>'номера продуктов'!Y748</f>
        <v>0</v>
      </c>
      <c r="Z738" s="8">
        <f>'номера продуктов'!Z748</f>
        <v>0</v>
      </c>
      <c r="AA738" s="8">
        <f>'номера продуктов'!AA748</f>
        <v>0</v>
      </c>
      <c r="AB738" s="8">
        <f>'номера продуктов'!AB748</f>
        <v>0</v>
      </c>
      <c r="AC738" s="8">
        <f>'номера продуктов'!AC748</f>
        <v>0</v>
      </c>
      <c r="AD738" s="137">
        <f>'номера продуктов'!AD748</f>
        <v>0</v>
      </c>
      <c r="AE738" s="8">
        <f>'номера продуктов'!AE748</f>
        <v>0</v>
      </c>
      <c r="AF738" s="8">
        <f>'номера продуктов'!AF748</f>
        <v>0</v>
      </c>
      <c r="AG738" s="8">
        <f>'номера продуктов'!AG748</f>
        <v>0</v>
      </c>
      <c r="AH738" s="13">
        <f>'номера продуктов'!AH738</f>
        <v>0</v>
      </c>
    </row>
    <row r="739" spans="1:34" s="16" customFormat="1" x14ac:dyDescent="0.2">
      <c r="A739" s="8">
        <f>'номера продуктов'!A749</f>
        <v>0</v>
      </c>
      <c r="B739" s="8">
        <f>'номера продуктов'!B749</f>
        <v>0</v>
      </c>
      <c r="C739" s="14">
        <f>'номера продуктов'!C749</f>
        <v>0</v>
      </c>
      <c r="D739" s="14">
        <f>'номера продуктов'!D749</f>
        <v>0</v>
      </c>
      <c r="E739" s="8">
        <f>'номера продуктов'!E749</f>
        <v>0</v>
      </c>
      <c r="F739" s="56">
        <f>'номера продуктов'!F749</f>
        <v>0</v>
      </c>
      <c r="G739" s="8" t="str">
        <f>'номера продуктов'!G749</f>
        <v/>
      </c>
      <c r="H739" s="8">
        <f>'номера продуктов'!H749</f>
        <v>0</v>
      </c>
      <c r="I739" s="14">
        <f>'номера продуктов'!I749</f>
        <v>0</v>
      </c>
      <c r="J739" s="8">
        <f>'номера продуктов'!J749</f>
        <v>0</v>
      </c>
      <c r="K739" s="14">
        <f>'номера продуктов'!K749</f>
        <v>0</v>
      </c>
      <c r="L739" s="8">
        <f>'номера продуктов'!L749</f>
        <v>0</v>
      </c>
      <c r="M739" s="8">
        <f>'номера продуктов'!M749</f>
        <v>0</v>
      </c>
      <c r="N739" s="8">
        <f>'номера продуктов'!N749</f>
        <v>0</v>
      </c>
      <c r="O739" s="8">
        <f>'номера продуктов'!O749</f>
        <v>0</v>
      </c>
      <c r="P739" s="8">
        <f>'номера продуктов'!P749</f>
        <v>0</v>
      </c>
      <c r="Q739" s="8">
        <f>'номера продуктов'!Q749</f>
        <v>0</v>
      </c>
      <c r="R739" s="11">
        <f>'номера продуктов'!R749</f>
        <v>0</v>
      </c>
      <c r="S739" s="8">
        <f>'номера продуктов'!S749</f>
        <v>0</v>
      </c>
      <c r="T739" s="8">
        <f>'номера продуктов'!T749</f>
        <v>0</v>
      </c>
      <c r="U739" s="14">
        <f>'номера продуктов'!U749</f>
        <v>0</v>
      </c>
      <c r="V739" s="8">
        <f>'номера продуктов'!V749</f>
        <v>0</v>
      </c>
      <c r="W739" s="8">
        <f>'номера продуктов'!W749</f>
        <v>0</v>
      </c>
      <c r="X739" s="8">
        <f>'номера продуктов'!X749</f>
        <v>0</v>
      </c>
      <c r="Y739" s="8">
        <f>'номера продуктов'!Y749</f>
        <v>0</v>
      </c>
      <c r="Z739" s="8">
        <f>'номера продуктов'!Z749</f>
        <v>0</v>
      </c>
      <c r="AA739" s="8">
        <f>'номера продуктов'!AA749</f>
        <v>0</v>
      </c>
      <c r="AB739" s="8">
        <f>'номера продуктов'!AB749</f>
        <v>0</v>
      </c>
      <c r="AC739" s="8">
        <f>'номера продуктов'!AC749</f>
        <v>0</v>
      </c>
      <c r="AD739" s="137">
        <f>'номера продуктов'!AD749</f>
        <v>0</v>
      </c>
      <c r="AE739" s="8">
        <f>'номера продуктов'!AE749</f>
        <v>0</v>
      </c>
      <c r="AF739" s="8">
        <f>'номера продуктов'!AF749</f>
        <v>0</v>
      </c>
      <c r="AG739" s="8">
        <f>'номера продуктов'!AG749</f>
        <v>0</v>
      </c>
      <c r="AH739" s="13">
        <f>'номера продуктов'!AH739</f>
        <v>0</v>
      </c>
    </row>
    <row r="740" spans="1:34" s="16" customFormat="1" x14ac:dyDescent="0.2">
      <c r="A740" s="8">
        <f>'номера продуктов'!A750</f>
        <v>0</v>
      </c>
      <c r="B740" s="8">
        <f>'номера продуктов'!B750</f>
        <v>0</v>
      </c>
      <c r="C740" s="14">
        <f>'номера продуктов'!C750</f>
        <v>0</v>
      </c>
      <c r="D740" s="14">
        <f>'номера продуктов'!D750</f>
        <v>0</v>
      </c>
      <c r="E740" s="8">
        <f>'номера продуктов'!E750</f>
        <v>0</v>
      </c>
      <c r="F740" s="56">
        <f>'номера продуктов'!F750</f>
        <v>0</v>
      </c>
      <c r="G740" s="8" t="str">
        <f>'номера продуктов'!G750</f>
        <v/>
      </c>
      <c r="H740" s="8">
        <f>'номера продуктов'!H750</f>
        <v>0</v>
      </c>
      <c r="I740" s="14">
        <f>'номера продуктов'!I750</f>
        <v>0</v>
      </c>
      <c r="J740" s="8">
        <f>'номера продуктов'!J750</f>
        <v>0</v>
      </c>
      <c r="K740" s="14">
        <f>'номера продуктов'!K750</f>
        <v>0</v>
      </c>
      <c r="L740" s="8">
        <f>'номера продуктов'!L750</f>
        <v>0</v>
      </c>
      <c r="M740" s="8">
        <f>'номера продуктов'!M750</f>
        <v>0</v>
      </c>
      <c r="N740" s="8">
        <f>'номера продуктов'!N750</f>
        <v>0</v>
      </c>
      <c r="O740" s="8">
        <f>'номера продуктов'!O750</f>
        <v>0</v>
      </c>
      <c r="P740" s="8">
        <f>'номера продуктов'!P750</f>
        <v>0</v>
      </c>
      <c r="Q740" s="8">
        <f>'номера продуктов'!Q750</f>
        <v>0</v>
      </c>
      <c r="R740" s="11">
        <f>'номера продуктов'!R750</f>
        <v>0</v>
      </c>
      <c r="S740" s="8">
        <f>'номера продуктов'!S750</f>
        <v>0</v>
      </c>
      <c r="T740" s="8">
        <f>'номера продуктов'!T750</f>
        <v>0</v>
      </c>
      <c r="U740" s="14">
        <f>'номера продуктов'!U750</f>
        <v>0</v>
      </c>
      <c r="V740" s="8">
        <f>'номера продуктов'!V750</f>
        <v>0</v>
      </c>
      <c r="W740" s="8">
        <f>'номера продуктов'!W750</f>
        <v>0</v>
      </c>
      <c r="X740" s="8">
        <f>'номера продуктов'!X750</f>
        <v>0</v>
      </c>
      <c r="Y740" s="8">
        <f>'номера продуктов'!Y750</f>
        <v>0</v>
      </c>
      <c r="Z740" s="8">
        <f>'номера продуктов'!Z750</f>
        <v>0</v>
      </c>
      <c r="AA740" s="8">
        <f>'номера продуктов'!AA750</f>
        <v>0</v>
      </c>
      <c r="AB740" s="8">
        <f>'номера продуктов'!AB750</f>
        <v>0</v>
      </c>
      <c r="AC740" s="8">
        <f>'номера продуктов'!AC750</f>
        <v>0</v>
      </c>
      <c r="AD740" s="137">
        <f>'номера продуктов'!AD750</f>
        <v>0</v>
      </c>
      <c r="AE740" s="8">
        <f>'номера продуктов'!AE750</f>
        <v>0</v>
      </c>
      <c r="AF740" s="8">
        <f>'номера продуктов'!AF750</f>
        <v>0</v>
      </c>
      <c r="AG740" s="8">
        <f>'номера продуктов'!AG750</f>
        <v>0</v>
      </c>
      <c r="AH740" s="13">
        <f>'номера продуктов'!AH740</f>
        <v>0</v>
      </c>
    </row>
    <row r="741" spans="1:34" s="16" customFormat="1" x14ac:dyDescent="0.2">
      <c r="A741" s="8">
        <f>'номера продуктов'!A751</f>
        <v>0</v>
      </c>
      <c r="B741" s="8">
        <f>'номера продуктов'!B751</f>
        <v>0</v>
      </c>
      <c r="C741" s="14">
        <f>'номера продуктов'!C751</f>
        <v>0</v>
      </c>
      <c r="D741" s="14">
        <f>'номера продуктов'!D751</f>
        <v>0</v>
      </c>
      <c r="E741" s="8">
        <f>'номера продуктов'!E751</f>
        <v>0</v>
      </c>
      <c r="F741" s="56">
        <f>'номера продуктов'!F751</f>
        <v>0</v>
      </c>
      <c r="G741" s="8" t="str">
        <f>'номера продуктов'!G751</f>
        <v/>
      </c>
      <c r="H741" s="8">
        <f>'номера продуктов'!H751</f>
        <v>0</v>
      </c>
      <c r="I741" s="14">
        <f>'номера продуктов'!I751</f>
        <v>0</v>
      </c>
      <c r="J741" s="8">
        <f>'номера продуктов'!J751</f>
        <v>0</v>
      </c>
      <c r="K741" s="14">
        <f>'номера продуктов'!K751</f>
        <v>0</v>
      </c>
      <c r="L741" s="8">
        <f>'номера продуктов'!L751</f>
        <v>0</v>
      </c>
      <c r="M741" s="8">
        <f>'номера продуктов'!M751</f>
        <v>0</v>
      </c>
      <c r="N741" s="8">
        <f>'номера продуктов'!N751</f>
        <v>0</v>
      </c>
      <c r="O741" s="8">
        <f>'номера продуктов'!O751</f>
        <v>0</v>
      </c>
      <c r="P741" s="8">
        <f>'номера продуктов'!P751</f>
        <v>0</v>
      </c>
      <c r="Q741" s="8">
        <f>'номера продуктов'!Q751</f>
        <v>0</v>
      </c>
      <c r="R741" s="11">
        <f>'номера продуктов'!R751</f>
        <v>0</v>
      </c>
      <c r="S741" s="8">
        <f>'номера продуктов'!S751</f>
        <v>0</v>
      </c>
      <c r="T741" s="8">
        <f>'номера продуктов'!T751</f>
        <v>0</v>
      </c>
      <c r="U741" s="14">
        <f>'номера продуктов'!U751</f>
        <v>0</v>
      </c>
      <c r="V741" s="8">
        <f>'номера продуктов'!V751</f>
        <v>0</v>
      </c>
      <c r="W741" s="8">
        <f>'номера продуктов'!W751</f>
        <v>0</v>
      </c>
      <c r="X741" s="8">
        <f>'номера продуктов'!X751</f>
        <v>0</v>
      </c>
      <c r="Y741" s="8">
        <f>'номера продуктов'!Y751</f>
        <v>0</v>
      </c>
      <c r="Z741" s="8">
        <f>'номера продуктов'!Z751</f>
        <v>0</v>
      </c>
      <c r="AA741" s="8">
        <f>'номера продуктов'!AA751</f>
        <v>0</v>
      </c>
      <c r="AB741" s="8">
        <f>'номера продуктов'!AB751</f>
        <v>0</v>
      </c>
      <c r="AC741" s="8">
        <f>'номера продуктов'!AC751</f>
        <v>0</v>
      </c>
      <c r="AD741" s="137">
        <f>'номера продуктов'!AD751</f>
        <v>0</v>
      </c>
      <c r="AE741" s="8">
        <f>'номера продуктов'!AE751</f>
        <v>0</v>
      </c>
      <c r="AF741" s="8">
        <f>'номера продуктов'!AF751</f>
        <v>0</v>
      </c>
      <c r="AG741" s="8">
        <f>'номера продуктов'!AG751</f>
        <v>0</v>
      </c>
      <c r="AH741" s="13">
        <f>'номера продуктов'!AH741</f>
        <v>0</v>
      </c>
    </row>
    <row r="742" spans="1:34" s="16" customFormat="1" x14ac:dyDescent="0.2">
      <c r="A742" s="8">
        <f>'номера продуктов'!A752</f>
        <v>0</v>
      </c>
      <c r="B742" s="8">
        <f>'номера продуктов'!B752</f>
        <v>0</v>
      </c>
      <c r="C742" s="14">
        <f>'номера продуктов'!C752</f>
        <v>0</v>
      </c>
      <c r="D742" s="14">
        <f>'номера продуктов'!D752</f>
        <v>0</v>
      </c>
      <c r="E742" s="8">
        <f>'номера продуктов'!E752</f>
        <v>0</v>
      </c>
      <c r="F742" s="56">
        <f>'номера продуктов'!F752</f>
        <v>0</v>
      </c>
      <c r="G742" s="8" t="str">
        <f>'номера продуктов'!G752</f>
        <v/>
      </c>
      <c r="H742" s="8">
        <f>'номера продуктов'!H752</f>
        <v>0</v>
      </c>
      <c r="I742" s="14">
        <f>'номера продуктов'!I752</f>
        <v>0</v>
      </c>
      <c r="J742" s="8">
        <f>'номера продуктов'!J752</f>
        <v>0</v>
      </c>
      <c r="K742" s="14">
        <f>'номера продуктов'!K752</f>
        <v>0</v>
      </c>
      <c r="L742" s="8">
        <f>'номера продуктов'!L752</f>
        <v>0</v>
      </c>
      <c r="M742" s="8">
        <f>'номера продуктов'!M752</f>
        <v>0</v>
      </c>
      <c r="N742" s="8">
        <f>'номера продуктов'!N752</f>
        <v>0</v>
      </c>
      <c r="O742" s="8">
        <f>'номера продуктов'!O752</f>
        <v>0</v>
      </c>
      <c r="P742" s="8">
        <f>'номера продуктов'!P752</f>
        <v>0</v>
      </c>
      <c r="Q742" s="8">
        <f>'номера продуктов'!Q752</f>
        <v>0</v>
      </c>
      <c r="R742" s="11">
        <f>'номера продуктов'!R752</f>
        <v>0</v>
      </c>
      <c r="S742" s="8">
        <f>'номера продуктов'!S752</f>
        <v>0</v>
      </c>
      <c r="T742" s="8">
        <f>'номера продуктов'!T752</f>
        <v>0</v>
      </c>
      <c r="U742" s="14">
        <f>'номера продуктов'!U752</f>
        <v>0</v>
      </c>
      <c r="V742" s="8">
        <f>'номера продуктов'!V752</f>
        <v>0</v>
      </c>
      <c r="W742" s="8">
        <f>'номера продуктов'!W752</f>
        <v>0</v>
      </c>
      <c r="X742" s="8">
        <f>'номера продуктов'!X752</f>
        <v>0</v>
      </c>
      <c r="Y742" s="8">
        <f>'номера продуктов'!Y752</f>
        <v>0</v>
      </c>
      <c r="Z742" s="8">
        <f>'номера продуктов'!Z752</f>
        <v>0</v>
      </c>
      <c r="AA742" s="8">
        <f>'номера продуктов'!AA752</f>
        <v>0</v>
      </c>
      <c r="AB742" s="8">
        <f>'номера продуктов'!AB752</f>
        <v>0</v>
      </c>
      <c r="AC742" s="8">
        <f>'номера продуктов'!AC752</f>
        <v>0</v>
      </c>
      <c r="AD742" s="137">
        <f>'номера продуктов'!AD752</f>
        <v>0</v>
      </c>
      <c r="AE742" s="8">
        <f>'номера продуктов'!AE752</f>
        <v>0</v>
      </c>
      <c r="AF742" s="8">
        <f>'номера продуктов'!AF752</f>
        <v>0</v>
      </c>
      <c r="AG742" s="8">
        <f>'номера продуктов'!AG752</f>
        <v>0</v>
      </c>
      <c r="AH742" s="13">
        <f>'номера продуктов'!AH742</f>
        <v>0</v>
      </c>
    </row>
    <row r="743" spans="1:34" s="16" customFormat="1" x14ac:dyDescent="0.2">
      <c r="A743" s="8">
        <f>'номера продуктов'!A753</f>
        <v>0</v>
      </c>
      <c r="B743" s="8">
        <f>'номера продуктов'!B753</f>
        <v>0</v>
      </c>
      <c r="C743" s="14">
        <f>'номера продуктов'!C753</f>
        <v>0</v>
      </c>
      <c r="D743" s="14">
        <f>'номера продуктов'!D753</f>
        <v>0</v>
      </c>
      <c r="E743" s="8">
        <f>'номера продуктов'!E753</f>
        <v>0</v>
      </c>
      <c r="F743" s="56">
        <f>'номера продуктов'!F753</f>
        <v>0</v>
      </c>
      <c r="G743" s="8" t="str">
        <f>'номера продуктов'!G753</f>
        <v/>
      </c>
      <c r="H743" s="8">
        <f>'номера продуктов'!H753</f>
        <v>0</v>
      </c>
      <c r="I743" s="14">
        <f>'номера продуктов'!I753</f>
        <v>0</v>
      </c>
      <c r="J743" s="8">
        <f>'номера продуктов'!J753</f>
        <v>0</v>
      </c>
      <c r="K743" s="14">
        <f>'номера продуктов'!K753</f>
        <v>0</v>
      </c>
      <c r="L743" s="8">
        <f>'номера продуктов'!L753</f>
        <v>0</v>
      </c>
      <c r="M743" s="8">
        <f>'номера продуктов'!M753</f>
        <v>0</v>
      </c>
      <c r="N743" s="8">
        <f>'номера продуктов'!N753</f>
        <v>0</v>
      </c>
      <c r="O743" s="8">
        <f>'номера продуктов'!O753</f>
        <v>0</v>
      </c>
      <c r="P743" s="8">
        <f>'номера продуктов'!P753</f>
        <v>0</v>
      </c>
      <c r="Q743" s="8">
        <f>'номера продуктов'!Q753</f>
        <v>0</v>
      </c>
      <c r="R743" s="11">
        <f>'номера продуктов'!R753</f>
        <v>0</v>
      </c>
      <c r="S743" s="8">
        <f>'номера продуктов'!S753</f>
        <v>0</v>
      </c>
      <c r="T743" s="8">
        <f>'номера продуктов'!T753</f>
        <v>0</v>
      </c>
      <c r="U743" s="14">
        <f>'номера продуктов'!U753</f>
        <v>0</v>
      </c>
      <c r="V743" s="8">
        <f>'номера продуктов'!V753</f>
        <v>0</v>
      </c>
      <c r="W743" s="8">
        <f>'номера продуктов'!W753</f>
        <v>0</v>
      </c>
      <c r="X743" s="8">
        <f>'номера продуктов'!X753</f>
        <v>0</v>
      </c>
      <c r="Y743" s="8">
        <f>'номера продуктов'!Y753</f>
        <v>0</v>
      </c>
      <c r="Z743" s="8">
        <f>'номера продуктов'!Z753</f>
        <v>0</v>
      </c>
      <c r="AA743" s="8">
        <f>'номера продуктов'!AA753</f>
        <v>0</v>
      </c>
      <c r="AB743" s="8">
        <f>'номера продуктов'!AB753</f>
        <v>0</v>
      </c>
      <c r="AC743" s="8">
        <f>'номера продуктов'!AC753</f>
        <v>0</v>
      </c>
      <c r="AD743" s="137">
        <f>'номера продуктов'!AD753</f>
        <v>0</v>
      </c>
      <c r="AE743" s="8">
        <f>'номера продуктов'!AE753</f>
        <v>0</v>
      </c>
      <c r="AF743" s="8">
        <f>'номера продуктов'!AF753</f>
        <v>0</v>
      </c>
      <c r="AG743" s="8">
        <f>'номера продуктов'!AG753</f>
        <v>0</v>
      </c>
      <c r="AH743" s="13">
        <f>'номера продуктов'!AH743</f>
        <v>0</v>
      </c>
    </row>
    <row r="744" spans="1:34" s="16" customFormat="1" x14ac:dyDescent="0.2">
      <c r="A744" s="8">
        <f>'номера продуктов'!A754</f>
        <v>0</v>
      </c>
      <c r="B744" s="8">
        <f>'номера продуктов'!B754</f>
        <v>0</v>
      </c>
      <c r="C744" s="14">
        <f>'номера продуктов'!C754</f>
        <v>0</v>
      </c>
      <c r="D744" s="14">
        <f>'номера продуктов'!D754</f>
        <v>0</v>
      </c>
      <c r="E744" s="8">
        <f>'номера продуктов'!E754</f>
        <v>0</v>
      </c>
      <c r="F744" s="56">
        <f>'номера продуктов'!F754</f>
        <v>0</v>
      </c>
      <c r="G744" s="8" t="str">
        <f>'номера продуктов'!G754</f>
        <v/>
      </c>
      <c r="H744" s="8">
        <f>'номера продуктов'!H754</f>
        <v>0</v>
      </c>
      <c r="I744" s="14">
        <f>'номера продуктов'!I754</f>
        <v>0</v>
      </c>
      <c r="J744" s="8">
        <f>'номера продуктов'!J754</f>
        <v>0</v>
      </c>
      <c r="K744" s="14">
        <f>'номера продуктов'!K754</f>
        <v>0</v>
      </c>
      <c r="L744" s="8">
        <f>'номера продуктов'!L754</f>
        <v>0</v>
      </c>
      <c r="M744" s="8">
        <f>'номера продуктов'!M754</f>
        <v>0</v>
      </c>
      <c r="N744" s="8">
        <f>'номера продуктов'!N754</f>
        <v>0</v>
      </c>
      <c r="O744" s="8">
        <f>'номера продуктов'!O754</f>
        <v>0</v>
      </c>
      <c r="P744" s="8">
        <f>'номера продуктов'!P754</f>
        <v>0</v>
      </c>
      <c r="Q744" s="8">
        <f>'номера продуктов'!Q754</f>
        <v>0</v>
      </c>
      <c r="R744" s="11">
        <f>'номера продуктов'!R754</f>
        <v>0</v>
      </c>
      <c r="S744" s="8">
        <f>'номера продуктов'!S754</f>
        <v>0</v>
      </c>
      <c r="T744" s="8">
        <f>'номера продуктов'!T754</f>
        <v>0</v>
      </c>
      <c r="U744" s="14">
        <f>'номера продуктов'!U754</f>
        <v>0</v>
      </c>
      <c r="V744" s="8">
        <f>'номера продуктов'!V754</f>
        <v>0</v>
      </c>
      <c r="W744" s="8">
        <f>'номера продуктов'!W754</f>
        <v>0</v>
      </c>
      <c r="X744" s="8">
        <f>'номера продуктов'!X754</f>
        <v>0</v>
      </c>
      <c r="Y744" s="8">
        <f>'номера продуктов'!Y754</f>
        <v>0</v>
      </c>
      <c r="Z744" s="8">
        <f>'номера продуктов'!Z754</f>
        <v>0</v>
      </c>
      <c r="AA744" s="8">
        <f>'номера продуктов'!AA754</f>
        <v>0</v>
      </c>
      <c r="AB744" s="8">
        <f>'номера продуктов'!AB754</f>
        <v>0</v>
      </c>
      <c r="AC744" s="8">
        <f>'номера продуктов'!AC754</f>
        <v>0</v>
      </c>
      <c r="AD744" s="137">
        <f>'номера продуктов'!AD754</f>
        <v>0</v>
      </c>
      <c r="AE744" s="8">
        <f>'номера продуктов'!AE754</f>
        <v>0</v>
      </c>
      <c r="AF744" s="8">
        <f>'номера продуктов'!AF754</f>
        <v>0</v>
      </c>
      <c r="AG744" s="8">
        <f>'номера продуктов'!AG754</f>
        <v>0</v>
      </c>
      <c r="AH744" s="13">
        <f>'номера продуктов'!AH744</f>
        <v>0</v>
      </c>
    </row>
    <row r="745" spans="1:34" s="16" customFormat="1" x14ac:dyDescent="0.2">
      <c r="A745" s="8">
        <f>'номера продуктов'!A755</f>
        <v>0</v>
      </c>
      <c r="B745" s="8">
        <f>'номера продуктов'!B755</f>
        <v>0</v>
      </c>
      <c r="C745" s="14">
        <f>'номера продуктов'!C755</f>
        <v>0</v>
      </c>
      <c r="D745" s="14">
        <f>'номера продуктов'!D755</f>
        <v>0</v>
      </c>
      <c r="E745" s="8">
        <f>'номера продуктов'!E755</f>
        <v>0</v>
      </c>
      <c r="F745" s="56">
        <f>'номера продуктов'!F755</f>
        <v>0</v>
      </c>
      <c r="G745" s="8" t="str">
        <f>'номера продуктов'!G755</f>
        <v/>
      </c>
      <c r="H745" s="8">
        <f>'номера продуктов'!H755</f>
        <v>0</v>
      </c>
      <c r="I745" s="14">
        <f>'номера продуктов'!I755</f>
        <v>0</v>
      </c>
      <c r="J745" s="8">
        <f>'номера продуктов'!J755</f>
        <v>0</v>
      </c>
      <c r="K745" s="14">
        <f>'номера продуктов'!K755</f>
        <v>0</v>
      </c>
      <c r="L745" s="8">
        <f>'номера продуктов'!L755</f>
        <v>0</v>
      </c>
      <c r="M745" s="8">
        <f>'номера продуктов'!M755</f>
        <v>0</v>
      </c>
      <c r="N745" s="8">
        <f>'номера продуктов'!N755</f>
        <v>0</v>
      </c>
      <c r="O745" s="8">
        <f>'номера продуктов'!O755</f>
        <v>0</v>
      </c>
      <c r="P745" s="8">
        <f>'номера продуктов'!P755</f>
        <v>0</v>
      </c>
      <c r="Q745" s="8">
        <f>'номера продуктов'!Q755</f>
        <v>0</v>
      </c>
      <c r="R745" s="11">
        <f>'номера продуктов'!R755</f>
        <v>0</v>
      </c>
      <c r="S745" s="8">
        <f>'номера продуктов'!S755</f>
        <v>0</v>
      </c>
      <c r="T745" s="8">
        <f>'номера продуктов'!T755</f>
        <v>0</v>
      </c>
      <c r="U745" s="14">
        <f>'номера продуктов'!U755</f>
        <v>0</v>
      </c>
      <c r="V745" s="8">
        <f>'номера продуктов'!V755</f>
        <v>0</v>
      </c>
      <c r="W745" s="8">
        <f>'номера продуктов'!W755</f>
        <v>0</v>
      </c>
      <c r="X745" s="8">
        <f>'номера продуктов'!X755</f>
        <v>0</v>
      </c>
      <c r="Y745" s="8">
        <f>'номера продуктов'!Y755</f>
        <v>0</v>
      </c>
      <c r="Z745" s="8">
        <f>'номера продуктов'!Z755</f>
        <v>0</v>
      </c>
      <c r="AA745" s="8">
        <f>'номера продуктов'!AA755</f>
        <v>0</v>
      </c>
      <c r="AB745" s="8">
        <f>'номера продуктов'!AB755</f>
        <v>0</v>
      </c>
      <c r="AC745" s="8">
        <f>'номера продуктов'!AC755</f>
        <v>0</v>
      </c>
      <c r="AD745" s="137">
        <f>'номера продуктов'!AD755</f>
        <v>0</v>
      </c>
      <c r="AE745" s="8">
        <f>'номера продуктов'!AE755</f>
        <v>0</v>
      </c>
      <c r="AF745" s="8">
        <f>'номера продуктов'!AF755</f>
        <v>0</v>
      </c>
      <c r="AG745" s="8">
        <f>'номера продуктов'!AG755</f>
        <v>0</v>
      </c>
      <c r="AH745" s="13">
        <f>'номера продуктов'!AH745</f>
        <v>0</v>
      </c>
    </row>
    <row r="746" spans="1:34" s="16" customFormat="1" x14ac:dyDescent="0.2">
      <c r="A746" s="8">
        <f>'номера продуктов'!A756</f>
        <v>0</v>
      </c>
      <c r="B746" s="8">
        <f>'номера продуктов'!B756</f>
        <v>0</v>
      </c>
      <c r="C746" s="14">
        <f>'номера продуктов'!C756</f>
        <v>0</v>
      </c>
      <c r="D746" s="14">
        <f>'номера продуктов'!D756</f>
        <v>0</v>
      </c>
      <c r="E746" s="8">
        <f>'номера продуктов'!E756</f>
        <v>0</v>
      </c>
      <c r="F746" s="56">
        <f>'номера продуктов'!F756</f>
        <v>0</v>
      </c>
      <c r="G746" s="8" t="str">
        <f>'номера продуктов'!G756</f>
        <v/>
      </c>
      <c r="H746" s="8">
        <f>'номера продуктов'!H756</f>
        <v>0</v>
      </c>
      <c r="I746" s="14">
        <f>'номера продуктов'!I756</f>
        <v>0</v>
      </c>
      <c r="J746" s="8">
        <f>'номера продуктов'!J756</f>
        <v>0</v>
      </c>
      <c r="K746" s="14">
        <f>'номера продуктов'!K756</f>
        <v>0</v>
      </c>
      <c r="L746" s="8">
        <f>'номера продуктов'!L756</f>
        <v>0</v>
      </c>
      <c r="M746" s="8">
        <f>'номера продуктов'!M756</f>
        <v>0</v>
      </c>
      <c r="N746" s="8">
        <f>'номера продуктов'!N756</f>
        <v>0</v>
      </c>
      <c r="O746" s="8">
        <f>'номера продуктов'!O756</f>
        <v>0</v>
      </c>
      <c r="P746" s="8">
        <f>'номера продуктов'!P756</f>
        <v>0</v>
      </c>
      <c r="Q746" s="8">
        <f>'номера продуктов'!Q756</f>
        <v>0</v>
      </c>
      <c r="R746" s="11">
        <f>'номера продуктов'!R756</f>
        <v>0</v>
      </c>
      <c r="S746" s="8">
        <f>'номера продуктов'!S756</f>
        <v>0</v>
      </c>
      <c r="T746" s="8">
        <f>'номера продуктов'!T756</f>
        <v>0</v>
      </c>
      <c r="U746" s="14">
        <f>'номера продуктов'!U756</f>
        <v>0</v>
      </c>
      <c r="V746" s="8">
        <f>'номера продуктов'!V756</f>
        <v>0</v>
      </c>
      <c r="W746" s="8">
        <f>'номера продуктов'!W756</f>
        <v>0</v>
      </c>
      <c r="X746" s="8">
        <f>'номера продуктов'!X756</f>
        <v>0</v>
      </c>
      <c r="Y746" s="8">
        <f>'номера продуктов'!Y756</f>
        <v>0</v>
      </c>
      <c r="Z746" s="8">
        <f>'номера продуктов'!Z756</f>
        <v>0</v>
      </c>
      <c r="AA746" s="8">
        <f>'номера продуктов'!AA756</f>
        <v>0</v>
      </c>
      <c r="AB746" s="8">
        <f>'номера продуктов'!AB756</f>
        <v>0</v>
      </c>
      <c r="AC746" s="8">
        <f>'номера продуктов'!AC756</f>
        <v>0</v>
      </c>
      <c r="AD746" s="137">
        <f>'номера продуктов'!AD756</f>
        <v>0</v>
      </c>
      <c r="AE746" s="8">
        <f>'номера продуктов'!AE756</f>
        <v>0</v>
      </c>
      <c r="AF746" s="8">
        <f>'номера продуктов'!AF756</f>
        <v>0</v>
      </c>
      <c r="AG746" s="8">
        <f>'номера продуктов'!AG756</f>
        <v>0</v>
      </c>
      <c r="AH746" s="13">
        <f>'номера продуктов'!AH746</f>
        <v>0</v>
      </c>
    </row>
    <row r="747" spans="1:34" s="16" customFormat="1" x14ac:dyDescent="0.2">
      <c r="A747" s="8">
        <f>'номера продуктов'!A757</f>
        <v>0</v>
      </c>
      <c r="B747" s="8">
        <f>'номера продуктов'!B757</f>
        <v>0</v>
      </c>
      <c r="C747" s="14">
        <f>'номера продуктов'!C757</f>
        <v>0</v>
      </c>
      <c r="D747" s="14">
        <f>'номера продуктов'!D757</f>
        <v>0</v>
      </c>
      <c r="E747" s="8">
        <f>'номера продуктов'!E757</f>
        <v>0</v>
      </c>
      <c r="F747" s="56">
        <f>'номера продуктов'!F757</f>
        <v>0</v>
      </c>
      <c r="G747" s="8" t="str">
        <f>'номера продуктов'!G757</f>
        <v/>
      </c>
      <c r="H747" s="8">
        <f>'номера продуктов'!H757</f>
        <v>0</v>
      </c>
      <c r="I747" s="14">
        <f>'номера продуктов'!I757</f>
        <v>0</v>
      </c>
      <c r="J747" s="8">
        <f>'номера продуктов'!J757</f>
        <v>0</v>
      </c>
      <c r="K747" s="14">
        <f>'номера продуктов'!K757</f>
        <v>0</v>
      </c>
      <c r="L747" s="8">
        <f>'номера продуктов'!L757</f>
        <v>0</v>
      </c>
      <c r="M747" s="8">
        <f>'номера продуктов'!M757</f>
        <v>0</v>
      </c>
      <c r="N747" s="8">
        <f>'номера продуктов'!N757</f>
        <v>0</v>
      </c>
      <c r="O747" s="8">
        <f>'номера продуктов'!O757</f>
        <v>0</v>
      </c>
      <c r="P747" s="8">
        <f>'номера продуктов'!P757</f>
        <v>0</v>
      </c>
      <c r="Q747" s="8">
        <f>'номера продуктов'!Q757</f>
        <v>0</v>
      </c>
      <c r="R747" s="11">
        <f>'номера продуктов'!R757</f>
        <v>0</v>
      </c>
      <c r="S747" s="8">
        <f>'номера продуктов'!S757</f>
        <v>0</v>
      </c>
      <c r="T747" s="8">
        <f>'номера продуктов'!T757</f>
        <v>0</v>
      </c>
      <c r="U747" s="14">
        <f>'номера продуктов'!U757</f>
        <v>0</v>
      </c>
      <c r="V747" s="8">
        <f>'номера продуктов'!V757</f>
        <v>0</v>
      </c>
      <c r="W747" s="8">
        <f>'номера продуктов'!W757</f>
        <v>0</v>
      </c>
      <c r="X747" s="8">
        <f>'номера продуктов'!X757</f>
        <v>0</v>
      </c>
      <c r="Y747" s="8">
        <f>'номера продуктов'!Y757</f>
        <v>0</v>
      </c>
      <c r="Z747" s="8">
        <f>'номера продуктов'!Z757</f>
        <v>0</v>
      </c>
      <c r="AA747" s="8">
        <f>'номера продуктов'!AA757</f>
        <v>0</v>
      </c>
      <c r="AB747" s="8">
        <f>'номера продуктов'!AB757</f>
        <v>0</v>
      </c>
      <c r="AC747" s="8">
        <f>'номера продуктов'!AC757</f>
        <v>0</v>
      </c>
      <c r="AD747" s="137">
        <f>'номера продуктов'!AD757</f>
        <v>0</v>
      </c>
      <c r="AE747" s="8">
        <f>'номера продуктов'!AE757</f>
        <v>0</v>
      </c>
      <c r="AF747" s="8">
        <f>'номера продуктов'!AF757</f>
        <v>0</v>
      </c>
      <c r="AG747" s="8">
        <f>'номера продуктов'!AG757</f>
        <v>0</v>
      </c>
      <c r="AH747" s="13">
        <f>'номера продуктов'!AH747</f>
        <v>0</v>
      </c>
    </row>
    <row r="748" spans="1:34" s="16" customFormat="1" x14ac:dyDescent="0.2">
      <c r="A748" s="8">
        <f>'номера продуктов'!A758</f>
        <v>0</v>
      </c>
      <c r="B748" s="8">
        <f>'номера продуктов'!B758</f>
        <v>0</v>
      </c>
      <c r="C748" s="14">
        <f>'номера продуктов'!C758</f>
        <v>0</v>
      </c>
      <c r="D748" s="14">
        <f>'номера продуктов'!D758</f>
        <v>0</v>
      </c>
      <c r="E748" s="8">
        <f>'номера продуктов'!E758</f>
        <v>0</v>
      </c>
      <c r="F748" s="56">
        <f>'номера продуктов'!F758</f>
        <v>0</v>
      </c>
      <c r="G748" s="8" t="str">
        <f>'номера продуктов'!G758</f>
        <v/>
      </c>
      <c r="H748" s="8">
        <f>'номера продуктов'!H758</f>
        <v>0</v>
      </c>
      <c r="I748" s="14">
        <f>'номера продуктов'!I758</f>
        <v>0</v>
      </c>
      <c r="J748" s="8">
        <f>'номера продуктов'!J758</f>
        <v>0</v>
      </c>
      <c r="K748" s="14">
        <f>'номера продуктов'!K758</f>
        <v>0</v>
      </c>
      <c r="L748" s="8">
        <f>'номера продуктов'!L758</f>
        <v>0</v>
      </c>
      <c r="M748" s="8">
        <f>'номера продуктов'!M758</f>
        <v>0</v>
      </c>
      <c r="N748" s="8">
        <f>'номера продуктов'!N758</f>
        <v>0</v>
      </c>
      <c r="O748" s="8">
        <f>'номера продуктов'!O758</f>
        <v>0</v>
      </c>
      <c r="P748" s="8">
        <f>'номера продуктов'!P758</f>
        <v>0</v>
      </c>
      <c r="Q748" s="8">
        <f>'номера продуктов'!Q758</f>
        <v>0</v>
      </c>
      <c r="R748" s="11">
        <f>'номера продуктов'!R758</f>
        <v>0</v>
      </c>
      <c r="S748" s="8">
        <f>'номера продуктов'!S758</f>
        <v>0</v>
      </c>
      <c r="T748" s="8">
        <f>'номера продуктов'!T758</f>
        <v>0</v>
      </c>
      <c r="U748" s="14">
        <f>'номера продуктов'!U758</f>
        <v>0</v>
      </c>
      <c r="V748" s="8">
        <f>'номера продуктов'!V758</f>
        <v>0</v>
      </c>
      <c r="W748" s="8">
        <f>'номера продуктов'!W758</f>
        <v>0</v>
      </c>
      <c r="X748" s="8">
        <f>'номера продуктов'!X758</f>
        <v>0</v>
      </c>
      <c r="Y748" s="8">
        <f>'номера продуктов'!Y758</f>
        <v>0</v>
      </c>
      <c r="Z748" s="8">
        <f>'номера продуктов'!Z758</f>
        <v>0</v>
      </c>
      <c r="AA748" s="8">
        <f>'номера продуктов'!AA758</f>
        <v>0</v>
      </c>
      <c r="AB748" s="8">
        <f>'номера продуктов'!AB758</f>
        <v>0</v>
      </c>
      <c r="AC748" s="8">
        <f>'номера продуктов'!AC758</f>
        <v>0</v>
      </c>
      <c r="AD748" s="137">
        <f>'номера продуктов'!AD758</f>
        <v>0</v>
      </c>
      <c r="AE748" s="8">
        <f>'номера продуктов'!AE758</f>
        <v>0</v>
      </c>
      <c r="AF748" s="8">
        <f>'номера продуктов'!AF758</f>
        <v>0</v>
      </c>
      <c r="AG748" s="8">
        <f>'номера продуктов'!AG758</f>
        <v>0</v>
      </c>
      <c r="AH748" s="13">
        <f>'номера продуктов'!AH748</f>
        <v>0</v>
      </c>
    </row>
    <row r="749" spans="1:34" s="16" customFormat="1" x14ac:dyDescent="0.2">
      <c r="A749" s="8">
        <f>'номера продуктов'!A759</f>
        <v>0</v>
      </c>
      <c r="B749" s="8">
        <f>'номера продуктов'!B759</f>
        <v>0</v>
      </c>
      <c r="C749" s="14">
        <f>'номера продуктов'!C759</f>
        <v>0</v>
      </c>
      <c r="D749" s="14">
        <f>'номера продуктов'!D759</f>
        <v>0</v>
      </c>
      <c r="E749" s="8">
        <f>'номера продуктов'!E759</f>
        <v>0</v>
      </c>
      <c r="F749" s="56">
        <f>'номера продуктов'!F759</f>
        <v>0</v>
      </c>
      <c r="G749" s="8" t="str">
        <f>'номера продуктов'!G759</f>
        <v/>
      </c>
      <c r="H749" s="8">
        <f>'номера продуктов'!H759</f>
        <v>0</v>
      </c>
      <c r="I749" s="14">
        <f>'номера продуктов'!I759</f>
        <v>0</v>
      </c>
      <c r="J749" s="8">
        <f>'номера продуктов'!J759</f>
        <v>0</v>
      </c>
      <c r="K749" s="14">
        <f>'номера продуктов'!K759</f>
        <v>0</v>
      </c>
      <c r="L749" s="8">
        <f>'номера продуктов'!L759</f>
        <v>0</v>
      </c>
      <c r="M749" s="8">
        <f>'номера продуктов'!M759</f>
        <v>0</v>
      </c>
      <c r="N749" s="8">
        <f>'номера продуктов'!N759</f>
        <v>0</v>
      </c>
      <c r="O749" s="8">
        <f>'номера продуктов'!O759</f>
        <v>0</v>
      </c>
      <c r="P749" s="8">
        <f>'номера продуктов'!P759</f>
        <v>0</v>
      </c>
      <c r="Q749" s="8">
        <f>'номера продуктов'!Q759</f>
        <v>0</v>
      </c>
      <c r="R749" s="11">
        <f>'номера продуктов'!R759</f>
        <v>0</v>
      </c>
      <c r="S749" s="8">
        <f>'номера продуктов'!S759</f>
        <v>0</v>
      </c>
      <c r="T749" s="8">
        <f>'номера продуктов'!T759</f>
        <v>0</v>
      </c>
      <c r="U749" s="14">
        <f>'номера продуктов'!U759</f>
        <v>0</v>
      </c>
      <c r="V749" s="8">
        <f>'номера продуктов'!V759</f>
        <v>0</v>
      </c>
      <c r="W749" s="8">
        <f>'номера продуктов'!W759</f>
        <v>0</v>
      </c>
      <c r="X749" s="8">
        <f>'номера продуктов'!X759</f>
        <v>0</v>
      </c>
      <c r="Y749" s="8">
        <f>'номера продуктов'!Y759</f>
        <v>0</v>
      </c>
      <c r="Z749" s="8">
        <f>'номера продуктов'!Z759</f>
        <v>0</v>
      </c>
      <c r="AA749" s="8">
        <f>'номера продуктов'!AA759</f>
        <v>0</v>
      </c>
      <c r="AB749" s="8">
        <f>'номера продуктов'!AB759</f>
        <v>0</v>
      </c>
      <c r="AC749" s="8">
        <f>'номера продуктов'!AC759</f>
        <v>0</v>
      </c>
      <c r="AD749" s="137">
        <f>'номера продуктов'!AD759</f>
        <v>0</v>
      </c>
      <c r="AE749" s="8">
        <f>'номера продуктов'!AE759</f>
        <v>0</v>
      </c>
      <c r="AF749" s="8">
        <f>'номера продуктов'!AF759</f>
        <v>0</v>
      </c>
      <c r="AG749" s="8">
        <f>'номера продуктов'!AG759</f>
        <v>0</v>
      </c>
      <c r="AH749" s="13">
        <f>'номера продуктов'!AH749</f>
        <v>0</v>
      </c>
    </row>
    <row r="750" spans="1:34" s="16" customFormat="1" x14ac:dyDescent="0.2">
      <c r="A750" s="8">
        <f>'номера продуктов'!A760</f>
        <v>0</v>
      </c>
      <c r="B750" s="8">
        <f>'номера продуктов'!B760</f>
        <v>0</v>
      </c>
      <c r="C750" s="14">
        <f>'номера продуктов'!C760</f>
        <v>0</v>
      </c>
      <c r="D750" s="14">
        <f>'номера продуктов'!D760</f>
        <v>0</v>
      </c>
      <c r="E750" s="8">
        <f>'номера продуктов'!E760</f>
        <v>0</v>
      </c>
      <c r="F750" s="56">
        <f>'номера продуктов'!F760</f>
        <v>0</v>
      </c>
      <c r="G750" s="8" t="str">
        <f>'номера продуктов'!G760</f>
        <v/>
      </c>
      <c r="H750" s="8">
        <f>'номера продуктов'!H760</f>
        <v>0</v>
      </c>
      <c r="I750" s="14">
        <f>'номера продуктов'!I760</f>
        <v>0</v>
      </c>
      <c r="J750" s="8">
        <f>'номера продуктов'!J760</f>
        <v>0</v>
      </c>
      <c r="K750" s="14">
        <f>'номера продуктов'!K760</f>
        <v>0</v>
      </c>
      <c r="L750" s="8">
        <f>'номера продуктов'!L760</f>
        <v>0</v>
      </c>
      <c r="M750" s="8">
        <f>'номера продуктов'!M760</f>
        <v>0</v>
      </c>
      <c r="N750" s="8">
        <f>'номера продуктов'!N760</f>
        <v>0</v>
      </c>
      <c r="O750" s="8">
        <f>'номера продуктов'!O760</f>
        <v>0</v>
      </c>
      <c r="P750" s="8">
        <f>'номера продуктов'!P760</f>
        <v>0</v>
      </c>
      <c r="Q750" s="8">
        <f>'номера продуктов'!Q760</f>
        <v>0</v>
      </c>
      <c r="R750" s="11">
        <f>'номера продуктов'!R760</f>
        <v>0</v>
      </c>
      <c r="S750" s="8">
        <f>'номера продуктов'!S760</f>
        <v>0</v>
      </c>
      <c r="T750" s="8">
        <f>'номера продуктов'!T760</f>
        <v>0</v>
      </c>
      <c r="U750" s="14">
        <f>'номера продуктов'!U760</f>
        <v>0</v>
      </c>
      <c r="V750" s="8">
        <f>'номера продуктов'!V760</f>
        <v>0</v>
      </c>
      <c r="W750" s="8">
        <f>'номера продуктов'!W760</f>
        <v>0</v>
      </c>
      <c r="X750" s="8">
        <f>'номера продуктов'!X760</f>
        <v>0</v>
      </c>
      <c r="Y750" s="8">
        <f>'номера продуктов'!Y760</f>
        <v>0</v>
      </c>
      <c r="Z750" s="8">
        <f>'номера продуктов'!Z760</f>
        <v>0</v>
      </c>
      <c r="AA750" s="8">
        <f>'номера продуктов'!AA760</f>
        <v>0</v>
      </c>
      <c r="AB750" s="8">
        <f>'номера продуктов'!AB760</f>
        <v>0</v>
      </c>
      <c r="AC750" s="8">
        <f>'номера продуктов'!AC760</f>
        <v>0</v>
      </c>
      <c r="AD750" s="137">
        <f>'номера продуктов'!AD760</f>
        <v>0</v>
      </c>
      <c r="AE750" s="8">
        <f>'номера продуктов'!AE760</f>
        <v>0</v>
      </c>
      <c r="AF750" s="8">
        <f>'номера продуктов'!AF760</f>
        <v>0</v>
      </c>
      <c r="AG750" s="8">
        <f>'номера продуктов'!AG760</f>
        <v>0</v>
      </c>
      <c r="AH750" s="13">
        <f>'номера продуктов'!AH750</f>
        <v>0</v>
      </c>
    </row>
    <row r="751" spans="1:34" s="16" customFormat="1" x14ac:dyDescent="0.2">
      <c r="A751" s="8">
        <f>'номера продуктов'!A761</f>
        <v>0</v>
      </c>
      <c r="B751" s="8">
        <f>'номера продуктов'!B761</f>
        <v>0</v>
      </c>
      <c r="C751" s="14">
        <f>'номера продуктов'!C761</f>
        <v>0</v>
      </c>
      <c r="D751" s="14">
        <f>'номера продуктов'!D761</f>
        <v>0</v>
      </c>
      <c r="E751" s="8">
        <f>'номера продуктов'!E761</f>
        <v>0</v>
      </c>
      <c r="F751" s="56">
        <f>'номера продуктов'!F761</f>
        <v>0</v>
      </c>
      <c r="G751" s="8" t="str">
        <f>'номера продуктов'!G761</f>
        <v/>
      </c>
      <c r="H751" s="8">
        <f>'номера продуктов'!H761</f>
        <v>0</v>
      </c>
      <c r="I751" s="14">
        <f>'номера продуктов'!I761</f>
        <v>0</v>
      </c>
      <c r="J751" s="8">
        <f>'номера продуктов'!J761</f>
        <v>0</v>
      </c>
      <c r="K751" s="14">
        <f>'номера продуктов'!K761</f>
        <v>0</v>
      </c>
      <c r="L751" s="8">
        <f>'номера продуктов'!L761</f>
        <v>0</v>
      </c>
      <c r="M751" s="8">
        <f>'номера продуктов'!M761</f>
        <v>0</v>
      </c>
      <c r="N751" s="8">
        <f>'номера продуктов'!N761</f>
        <v>0</v>
      </c>
      <c r="O751" s="8">
        <f>'номера продуктов'!O761</f>
        <v>0</v>
      </c>
      <c r="P751" s="8">
        <f>'номера продуктов'!P761</f>
        <v>0</v>
      </c>
      <c r="Q751" s="8">
        <f>'номера продуктов'!Q761</f>
        <v>0</v>
      </c>
      <c r="R751" s="11">
        <f>'номера продуктов'!R761</f>
        <v>0</v>
      </c>
      <c r="S751" s="8">
        <f>'номера продуктов'!S761</f>
        <v>0</v>
      </c>
      <c r="T751" s="8">
        <f>'номера продуктов'!T761</f>
        <v>0</v>
      </c>
      <c r="U751" s="14">
        <f>'номера продуктов'!U761</f>
        <v>0</v>
      </c>
      <c r="V751" s="8">
        <f>'номера продуктов'!V761</f>
        <v>0</v>
      </c>
      <c r="W751" s="8">
        <f>'номера продуктов'!W761</f>
        <v>0</v>
      </c>
      <c r="X751" s="8">
        <f>'номера продуктов'!X761</f>
        <v>0</v>
      </c>
      <c r="Y751" s="8">
        <f>'номера продуктов'!Y761</f>
        <v>0</v>
      </c>
      <c r="Z751" s="8">
        <f>'номера продуктов'!Z761</f>
        <v>0</v>
      </c>
      <c r="AA751" s="8">
        <f>'номера продуктов'!AA761</f>
        <v>0</v>
      </c>
      <c r="AB751" s="8">
        <f>'номера продуктов'!AB761</f>
        <v>0</v>
      </c>
      <c r="AC751" s="8">
        <f>'номера продуктов'!AC761</f>
        <v>0</v>
      </c>
      <c r="AD751" s="137">
        <f>'номера продуктов'!AD761</f>
        <v>0</v>
      </c>
      <c r="AE751" s="8">
        <f>'номера продуктов'!AE761</f>
        <v>0</v>
      </c>
      <c r="AF751" s="8">
        <f>'номера продуктов'!AF761</f>
        <v>0</v>
      </c>
      <c r="AG751" s="8">
        <f>'номера продуктов'!AG761</f>
        <v>0</v>
      </c>
      <c r="AH751" s="13">
        <f>'номера продуктов'!AH751</f>
        <v>0</v>
      </c>
    </row>
    <row r="752" spans="1:34" s="16" customFormat="1" x14ac:dyDescent="0.2">
      <c r="A752" s="8">
        <f>'номера продуктов'!A762</f>
        <v>0</v>
      </c>
      <c r="B752" s="8">
        <f>'номера продуктов'!B762</f>
        <v>0</v>
      </c>
      <c r="C752" s="14">
        <f>'номера продуктов'!C762</f>
        <v>0</v>
      </c>
      <c r="D752" s="14">
        <f>'номера продуктов'!D762</f>
        <v>0</v>
      </c>
      <c r="E752" s="8">
        <f>'номера продуктов'!E762</f>
        <v>0</v>
      </c>
      <c r="F752" s="56">
        <f>'номера продуктов'!F762</f>
        <v>0</v>
      </c>
      <c r="G752" s="8" t="str">
        <f>'номера продуктов'!G762</f>
        <v/>
      </c>
      <c r="H752" s="8">
        <f>'номера продуктов'!H762</f>
        <v>0</v>
      </c>
      <c r="I752" s="14">
        <f>'номера продуктов'!I762</f>
        <v>0</v>
      </c>
      <c r="J752" s="8">
        <f>'номера продуктов'!J762</f>
        <v>0</v>
      </c>
      <c r="K752" s="14">
        <f>'номера продуктов'!K762</f>
        <v>0</v>
      </c>
      <c r="L752" s="8">
        <f>'номера продуктов'!L762</f>
        <v>0</v>
      </c>
      <c r="M752" s="8">
        <f>'номера продуктов'!M762</f>
        <v>0</v>
      </c>
      <c r="N752" s="8">
        <f>'номера продуктов'!N762</f>
        <v>0</v>
      </c>
      <c r="O752" s="8">
        <f>'номера продуктов'!O762</f>
        <v>0</v>
      </c>
      <c r="P752" s="8">
        <f>'номера продуктов'!P762</f>
        <v>0</v>
      </c>
      <c r="Q752" s="8">
        <f>'номера продуктов'!Q762</f>
        <v>0</v>
      </c>
      <c r="R752" s="11">
        <f>'номера продуктов'!R762</f>
        <v>0</v>
      </c>
      <c r="S752" s="8">
        <f>'номера продуктов'!S762</f>
        <v>0</v>
      </c>
      <c r="T752" s="8">
        <f>'номера продуктов'!T762</f>
        <v>0</v>
      </c>
      <c r="U752" s="14">
        <f>'номера продуктов'!U762</f>
        <v>0</v>
      </c>
      <c r="V752" s="8">
        <f>'номера продуктов'!V762</f>
        <v>0</v>
      </c>
      <c r="W752" s="8">
        <f>'номера продуктов'!W762</f>
        <v>0</v>
      </c>
      <c r="X752" s="8">
        <f>'номера продуктов'!X762</f>
        <v>0</v>
      </c>
      <c r="Y752" s="8">
        <f>'номера продуктов'!Y762</f>
        <v>0</v>
      </c>
      <c r="Z752" s="8">
        <f>'номера продуктов'!Z762</f>
        <v>0</v>
      </c>
      <c r="AA752" s="8">
        <f>'номера продуктов'!AA762</f>
        <v>0</v>
      </c>
      <c r="AB752" s="8">
        <f>'номера продуктов'!AB762</f>
        <v>0</v>
      </c>
      <c r="AC752" s="8">
        <f>'номера продуктов'!AC762</f>
        <v>0</v>
      </c>
      <c r="AD752" s="137">
        <f>'номера продуктов'!AD762</f>
        <v>0</v>
      </c>
      <c r="AE752" s="8">
        <f>'номера продуктов'!AE762</f>
        <v>0</v>
      </c>
      <c r="AF752" s="8">
        <f>'номера продуктов'!AF762</f>
        <v>0</v>
      </c>
      <c r="AG752" s="8">
        <f>'номера продуктов'!AG762</f>
        <v>0</v>
      </c>
      <c r="AH752" s="13">
        <f>'номера продуктов'!AH752</f>
        <v>0</v>
      </c>
    </row>
    <row r="753" spans="1:34" s="16" customFormat="1" x14ac:dyDescent="0.2">
      <c r="A753" s="8">
        <f>'номера продуктов'!A763</f>
        <v>0</v>
      </c>
      <c r="B753" s="8">
        <f>'номера продуктов'!B763</f>
        <v>0</v>
      </c>
      <c r="C753" s="14">
        <f>'номера продуктов'!C763</f>
        <v>0</v>
      </c>
      <c r="D753" s="14">
        <f>'номера продуктов'!D763</f>
        <v>0</v>
      </c>
      <c r="E753" s="8">
        <f>'номера продуктов'!E763</f>
        <v>0</v>
      </c>
      <c r="F753" s="56">
        <f>'номера продуктов'!F763</f>
        <v>0</v>
      </c>
      <c r="G753" s="8" t="str">
        <f>'номера продуктов'!G763</f>
        <v/>
      </c>
      <c r="H753" s="8">
        <f>'номера продуктов'!H763</f>
        <v>0</v>
      </c>
      <c r="I753" s="14">
        <f>'номера продуктов'!I763</f>
        <v>0</v>
      </c>
      <c r="J753" s="8">
        <f>'номера продуктов'!J763</f>
        <v>0</v>
      </c>
      <c r="K753" s="14">
        <f>'номера продуктов'!K763</f>
        <v>0</v>
      </c>
      <c r="L753" s="8">
        <f>'номера продуктов'!L763</f>
        <v>0</v>
      </c>
      <c r="M753" s="8">
        <f>'номера продуктов'!M763</f>
        <v>0</v>
      </c>
      <c r="N753" s="8">
        <f>'номера продуктов'!N763</f>
        <v>0</v>
      </c>
      <c r="O753" s="8">
        <f>'номера продуктов'!O763</f>
        <v>0</v>
      </c>
      <c r="P753" s="8">
        <f>'номера продуктов'!P763</f>
        <v>0</v>
      </c>
      <c r="Q753" s="8">
        <f>'номера продуктов'!Q763</f>
        <v>0</v>
      </c>
      <c r="R753" s="11">
        <f>'номера продуктов'!R763</f>
        <v>0</v>
      </c>
      <c r="S753" s="8">
        <f>'номера продуктов'!S763</f>
        <v>0</v>
      </c>
      <c r="T753" s="8">
        <f>'номера продуктов'!T763</f>
        <v>0</v>
      </c>
      <c r="U753" s="14">
        <f>'номера продуктов'!U763</f>
        <v>0</v>
      </c>
      <c r="V753" s="8">
        <f>'номера продуктов'!V763</f>
        <v>0</v>
      </c>
      <c r="W753" s="8">
        <f>'номера продуктов'!W763</f>
        <v>0</v>
      </c>
      <c r="X753" s="8">
        <f>'номера продуктов'!X763</f>
        <v>0</v>
      </c>
      <c r="Y753" s="8">
        <f>'номера продуктов'!Y763</f>
        <v>0</v>
      </c>
      <c r="Z753" s="8">
        <f>'номера продуктов'!Z763</f>
        <v>0</v>
      </c>
      <c r="AA753" s="8">
        <f>'номера продуктов'!AA763</f>
        <v>0</v>
      </c>
      <c r="AB753" s="8">
        <f>'номера продуктов'!AB763</f>
        <v>0</v>
      </c>
      <c r="AC753" s="8">
        <f>'номера продуктов'!AC763</f>
        <v>0</v>
      </c>
      <c r="AD753" s="137">
        <f>'номера продуктов'!AD763</f>
        <v>0</v>
      </c>
      <c r="AE753" s="8">
        <f>'номера продуктов'!AE763</f>
        <v>0</v>
      </c>
      <c r="AF753" s="8">
        <f>'номера продуктов'!AF763</f>
        <v>0</v>
      </c>
      <c r="AG753" s="8">
        <f>'номера продуктов'!AG763</f>
        <v>0</v>
      </c>
      <c r="AH753" s="13">
        <f>'номера продуктов'!AH753</f>
        <v>0</v>
      </c>
    </row>
    <row r="754" spans="1:34" s="16" customFormat="1" x14ac:dyDescent="0.2">
      <c r="A754" s="8">
        <f>'номера продуктов'!A764</f>
        <v>0</v>
      </c>
      <c r="B754" s="8">
        <f>'номера продуктов'!B764</f>
        <v>0</v>
      </c>
      <c r="C754" s="14">
        <f>'номера продуктов'!C764</f>
        <v>0</v>
      </c>
      <c r="D754" s="14">
        <f>'номера продуктов'!D764</f>
        <v>0</v>
      </c>
      <c r="E754" s="8">
        <f>'номера продуктов'!E764</f>
        <v>0</v>
      </c>
      <c r="F754" s="56">
        <f>'номера продуктов'!F764</f>
        <v>0</v>
      </c>
      <c r="G754" s="8" t="str">
        <f>'номера продуктов'!G764</f>
        <v/>
      </c>
      <c r="H754" s="8">
        <f>'номера продуктов'!H764</f>
        <v>0</v>
      </c>
      <c r="I754" s="14">
        <f>'номера продуктов'!I764</f>
        <v>0</v>
      </c>
      <c r="J754" s="8">
        <f>'номера продуктов'!J764</f>
        <v>0</v>
      </c>
      <c r="K754" s="14">
        <f>'номера продуктов'!K764</f>
        <v>0</v>
      </c>
      <c r="L754" s="8">
        <f>'номера продуктов'!L764</f>
        <v>0</v>
      </c>
      <c r="M754" s="8">
        <f>'номера продуктов'!M764</f>
        <v>0</v>
      </c>
      <c r="N754" s="8">
        <f>'номера продуктов'!N764</f>
        <v>0</v>
      </c>
      <c r="O754" s="8">
        <f>'номера продуктов'!O764</f>
        <v>0</v>
      </c>
      <c r="P754" s="8">
        <f>'номера продуктов'!P764</f>
        <v>0</v>
      </c>
      <c r="Q754" s="8">
        <f>'номера продуктов'!Q764</f>
        <v>0</v>
      </c>
      <c r="R754" s="11">
        <f>'номера продуктов'!R764</f>
        <v>0</v>
      </c>
      <c r="S754" s="8">
        <f>'номера продуктов'!S764</f>
        <v>0</v>
      </c>
      <c r="T754" s="8">
        <f>'номера продуктов'!T764</f>
        <v>0</v>
      </c>
      <c r="U754" s="14">
        <f>'номера продуктов'!U764</f>
        <v>0</v>
      </c>
      <c r="V754" s="8">
        <f>'номера продуктов'!V764</f>
        <v>0</v>
      </c>
      <c r="W754" s="8">
        <f>'номера продуктов'!W764</f>
        <v>0</v>
      </c>
      <c r="X754" s="8">
        <f>'номера продуктов'!X764</f>
        <v>0</v>
      </c>
      <c r="Y754" s="8">
        <f>'номера продуктов'!Y764</f>
        <v>0</v>
      </c>
      <c r="Z754" s="8">
        <f>'номера продуктов'!Z764</f>
        <v>0</v>
      </c>
      <c r="AA754" s="8">
        <f>'номера продуктов'!AA764</f>
        <v>0</v>
      </c>
      <c r="AB754" s="8">
        <f>'номера продуктов'!AB764</f>
        <v>0</v>
      </c>
      <c r="AC754" s="8">
        <f>'номера продуктов'!AC764</f>
        <v>0</v>
      </c>
      <c r="AD754" s="137">
        <f>'номера продуктов'!AD764</f>
        <v>0</v>
      </c>
      <c r="AE754" s="8">
        <f>'номера продуктов'!AE764</f>
        <v>0</v>
      </c>
      <c r="AF754" s="8">
        <f>'номера продуктов'!AF764</f>
        <v>0</v>
      </c>
      <c r="AG754" s="8">
        <f>'номера продуктов'!AG764</f>
        <v>0</v>
      </c>
      <c r="AH754" s="13">
        <f>'номера продуктов'!AH754</f>
        <v>0</v>
      </c>
    </row>
    <row r="755" spans="1:34" s="16" customFormat="1" x14ac:dyDescent="0.2">
      <c r="A755" s="8">
        <f>'номера продуктов'!A765</f>
        <v>0</v>
      </c>
      <c r="B755" s="8">
        <f>'номера продуктов'!B765</f>
        <v>0</v>
      </c>
      <c r="C755" s="14">
        <f>'номера продуктов'!C765</f>
        <v>0</v>
      </c>
      <c r="D755" s="14">
        <f>'номера продуктов'!D765</f>
        <v>0</v>
      </c>
      <c r="E755" s="8">
        <f>'номера продуктов'!E765</f>
        <v>0</v>
      </c>
      <c r="F755" s="56">
        <f>'номера продуктов'!F765</f>
        <v>0</v>
      </c>
      <c r="G755" s="8" t="str">
        <f>'номера продуктов'!G765</f>
        <v/>
      </c>
      <c r="H755" s="8">
        <f>'номера продуктов'!H765</f>
        <v>0</v>
      </c>
      <c r="I755" s="14">
        <f>'номера продуктов'!I765</f>
        <v>0</v>
      </c>
      <c r="J755" s="8">
        <f>'номера продуктов'!J765</f>
        <v>0</v>
      </c>
      <c r="K755" s="14">
        <f>'номера продуктов'!K765</f>
        <v>0</v>
      </c>
      <c r="L755" s="8">
        <f>'номера продуктов'!L765</f>
        <v>0</v>
      </c>
      <c r="M755" s="8">
        <f>'номера продуктов'!M765</f>
        <v>0</v>
      </c>
      <c r="N755" s="8">
        <f>'номера продуктов'!N765</f>
        <v>0</v>
      </c>
      <c r="O755" s="8">
        <f>'номера продуктов'!O765</f>
        <v>0</v>
      </c>
      <c r="P755" s="8">
        <f>'номера продуктов'!P765</f>
        <v>0</v>
      </c>
      <c r="Q755" s="8">
        <f>'номера продуктов'!Q765</f>
        <v>0</v>
      </c>
      <c r="R755" s="11">
        <f>'номера продуктов'!R765</f>
        <v>0</v>
      </c>
      <c r="S755" s="8">
        <f>'номера продуктов'!S765</f>
        <v>0</v>
      </c>
      <c r="T755" s="8">
        <f>'номера продуктов'!T765</f>
        <v>0</v>
      </c>
      <c r="U755" s="14">
        <f>'номера продуктов'!U765</f>
        <v>0</v>
      </c>
      <c r="V755" s="8">
        <f>'номера продуктов'!V765</f>
        <v>0</v>
      </c>
      <c r="W755" s="8">
        <f>'номера продуктов'!W765</f>
        <v>0</v>
      </c>
      <c r="X755" s="8">
        <f>'номера продуктов'!X765</f>
        <v>0</v>
      </c>
      <c r="Y755" s="8">
        <f>'номера продуктов'!Y765</f>
        <v>0</v>
      </c>
      <c r="Z755" s="8">
        <f>'номера продуктов'!Z765</f>
        <v>0</v>
      </c>
      <c r="AA755" s="8">
        <f>'номера продуктов'!AA765</f>
        <v>0</v>
      </c>
      <c r="AB755" s="8">
        <f>'номера продуктов'!AB765</f>
        <v>0</v>
      </c>
      <c r="AC755" s="8">
        <f>'номера продуктов'!AC765</f>
        <v>0</v>
      </c>
      <c r="AD755" s="137">
        <f>'номера продуктов'!AD765</f>
        <v>0</v>
      </c>
      <c r="AE755" s="8">
        <f>'номера продуктов'!AE765</f>
        <v>0</v>
      </c>
      <c r="AF755" s="8">
        <f>'номера продуктов'!AF765</f>
        <v>0</v>
      </c>
      <c r="AG755" s="8">
        <f>'номера продуктов'!AG765</f>
        <v>0</v>
      </c>
      <c r="AH755" s="13">
        <f>'номера продуктов'!AH755</f>
        <v>0</v>
      </c>
    </row>
    <row r="756" spans="1:34" s="16" customFormat="1" x14ac:dyDescent="0.2">
      <c r="A756" s="8">
        <f>'номера продуктов'!A766</f>
        <v>0</v>
      </c>
      <c r="B756" s="8">
        <f>'номера продуктов'!B766</f>
        <v>0</v>
      </c>
      <c r="C756" s="14">
        <f>'номера продуктов'!C766</f>
        <v>0</v>
      </c>
      <c r="D756" s="14">
        <f>'номера продуктов'!D766</f>
        <v>0</v>
      </c>
      <c r="E756" s="8">
        <f>'номера продуктов'!E766</f>
        <v>0</v>
      </c>
      <c r="F756" s="56">
        <f>'номера продуктов'!F766</f>
        <v>0</v>
      </c>
      <c r="G756" s="8" t="str">
        <f>'номера продуктов'!G766</f>
        <v/>
      </c>
      <c r="H756" s="8">
        <f>'номера продуктов'!H766</f>
        <v>0</v>
      </c>
      <c r="I756" s="14">
        <f>'номера продуктов'!I766</f>
        <v>0</v>
      </c>
      <c r="J756" s="8">
        <f>'номера продуктов'!J766</f>
        <v>0</v>
      </c>
      <c r="K756" s="14">
        <f>'номера продуктов'!K766</f>
        <v>0</v>
      </c>
      <c r="L756" s="8">
        <f>'номера продуктов'!L766</f>
        <v>0</v>
      </c>
      <c r="M756" s="8">
        <f>'номера продуктов'!M766</f>
        <v>0</v>
      </c>
      <c r="N756" s="8">
        <f>'номера продуктов'!N766</f>
        <v>0</v>
      </c>
      <c r="O756" s="8">
        <f>'номера продуктов'!O766</f>
        <v>0</v>
      </c>
      <c r="P756" s="8">
        <f>'номера продуктов'!P766</f>
        <v>0</v>
      </c>
      <c r="Q756" s="8">
        <f>'номера продуктов'!Q766</f>
        <v>0</v>
      </c>
      <c r="R756" s="11">
        <f>'номера продуктов'!R766</f>
        <v>0</v>
      </c>
      <c r="S756" s="8">
        <f>'номера продуктов'!S766</f>
        <v>0</v>
      </c>
      <c r="T756" s="8">
        <f>'номера продуктов'!T766</f>
        <v>0</v>
      </c>
      <c r="U756" s="14">
        <f>'номера продуктов'!U766</f>
        <v>0</v>
      </c>
      <c r="V756" s="8">
        <f>'номера продуктов'!V766</f>
        <v>0</v>
      </c>
      <c r="W756" s="8">
        <f>'номера продуктов'!W766</f>
        <v>0</v>
      </c>
      <c r="X756" s="8">
        <f>'номера продуктов'!X766</f>
        <v>0</v>
      </c>
      <c r="Y756" s="8">
        <f>'номера продуктов'!Y766</f>
        <v>0</v>
      </c>
      <c r="Z756" s="8">
        <f>'номера продуктов'!Z766</f>
        <v>0</v>
      </c>
      <c r="AA756" s="8">
        <f>'номера продуктов'!AA766</f>
        <v>0</v>
      </c>
      <c r="AB756" s="8">
        <f>'номера продуктов'!AB766</f>
        <v>0</v>
      </c>
      <c r="AC756" s="8">
        <f>'номера продуктов'!AC766</f>
        <v>0</v>
      </c>
      <c r="AD756" s="137">
        <f>'номера продуктов'!AD766</f>
        <v>0</v>
      </c>
      <c r="AE756" s="8">
        <f>'номера продуктов'!AE766</f>
        <v>0</v>
      </c>
      <c r="AF756" s="8">
        <f>'номера продуктов'!AF766</f>
        <v>0</v>
      </c>
      <c r="AG756" s="8">
        <f>'номера продуктов'!AG766</f>
        <v>0</v>
      </c>
      <c r="AH756" s="13">
        <f>'номера продуктов'!AH756</f>
        <v>0</v>
      </c>
    </row>
    <row r="757" spans="1:34" s="16" customFormat="1" x14ac:dyDescent="0.2">
      <c r="A757" s="8">
        <f>'номера продуктов'!A767</f>
        <v>0</v>
      </c>
      <c r="B757" s="8">
        <f>'номера продуктов'!B767</f>
        <v>0</v>
      </c>
      <c r="C757" s="14">
        <f>'номера продуктов'!C767</f>
        <v>0</v>
      </c>
      <c r="D757" s="14">
        <f>'номера продуктов'!D767</f>
        <v>0</v>
      </c>
      <c r="E757" s="8">
        <f>'номера продуктов'!E767</f>
        <v>0</v>
      </c>
      <c r="F757" s="56">
        <f>'номера продуктов'!F767</f>
        <v>0</v>
      </c>
      <c r="G757" s="8" t="str">
        <f>'номера продуктов'!G767</f>
        <v/>
      </c>
      <c r="H757" s="8">
        <f>'номера продуктов'!H767</f>
        <v>0</v>
      </c>
      <c r="I757" s="14">
        <f>'номера продуктов'!I767</f>
        <v>0</v>
      </c>
      <c r="J757" s="8">
        <f>'номера продуктов'!J767</f>
        <v>0</v>
      </c>
      <c r="K757" s="14">
        <f>'номера продуктов'!K767</f>
        <v>0</v>
      </c>
      <c r="L757" s="8">
        <f>'номера продуктов'!L767</f>
        <v>0</v>
      </c>
      <c r="M757" s="8">
        <f>'номера продуктов'!M767</f>
        <v>0</v>
      </c>
      <c r="N757" s="8">
        <f>'номера продуктов'!N767</f>
        <v>0</v>
      </c>
      <c r="O757" s="8">
        <f>'номера продуктов'!O767</f>
        <v>0</v>
      </c>
      <c r="P757" s="8">
        <f>'номера продуктов'!P767</f>
        <v>0</v>
      </c>
      <c r="Q757" s="8">
        <f>'номера продуктов'!Q767</f>
        <v>0</v>
      </c>
      <c r="R757" s="11">
        <f>'номера продуктов'!R767</f>
        <v>0</v>
      </c>
      <c r="S757" s="8">
        <f>'номера продуктов'!S767</f>
        <v>0</v>
      </c>
      <c r="T757" s="8">
        <f>'номера продуктов'!T767</f>
        <v>0</v>
      </c>
      <c r="U757" s="14">
        <f>'номера продуктов'!U767</f>
        <v>0</v>
      </c>
      <c r="V757" s="8">
        <f>'номера продуктов'!V767</f>
        <v>0</v>
      </c>
      <c r="W757" s="8">
        <f>'номера продуктов'!W767</f>
        <v>0</v>
      </c>
      <c r="X757" s="8">
        <f>'номера продуктов'!X767</f>
        <v>0</v>
      </c>
      <c r="Y757" s="8">
        <f>'номера продуктов'!Y767</f>
        <v>0</v>
      </c>
      <c r="Z757" s="8">
        <f>'номера продуктов'!Z767</f>
        <v>0</v>
      </c>
      <c r="AA757" s="8">
        <f>'номера продуктов'!AA767</f>
        <v>0</v>
      </c>
      <c r="AB757" s="8">
        <f>'номера продуктов'!AB767</f>
        <v>0</v>
      </c>
      <c r="AC757" s="8">
        <f>'номера продуктов'!AC767</f>
        <v>0</v>
      </c>
      <c r="AD757" s="137">
        <f>'номера продуктов'!AD767</f>
        <v>0</v>
      </c>
      <c r="AE757" s="8">
        <f>'номера продуктов'!AE767</f>
        <v>0</v>
      </c>
      <c r="AF757" s="8">
        <f>'номера продуктов'!AF767</f>
        <v>0</v>
      </c>
      <c r="AG757" s="8">
        <f>'номера продуктов'!AG767</f>
        <v>0</v>
      </c>
      <c r="AH757" s="13">
        <f>'номера продуктов'!AH757</f>
        <v>0</v>
      </c>
    </row>
    <row r="758" spans="1:34" s="16" customFormat="1" x14ac:dyDescent="0.2">
      <c r="A758" s="8">
        <f>'номера продуктов'!A768</f>
        <v>0</v>
      </c>
      <c r="B758" s="8">
        <f>'номера продуктов'!B768</f>
        <v>0</v>
      </c>
      <c r="C758" s="14">
        <f>'номера продуктов'!C768</f>
        <v>0</v>
      </c>
      <c r="D758" s="14">
        <f>'номера продуктов'!D768</f>
        <v>0</v>
      </c>
      <c r="E758" s="8">
        <f>'номера продуктов'!E768</f>
        <v>0</v>
      </c>
      <c r="F758" s="56">
        <f>'номера продуктов'!F768</f>
        <v>0</v>
      </c>
      <c r="G758" s="8" t="str">
        <f>'номера продуктов'!G768</f>
        <v/>
      </c>
      <c r="H758" s="8">
        <f>'номера продуктов'!H768</f>
        <v>0</v>
      </c>
      <c r="I758" s="14">
        <f>'номера продуктов'!I768</f>
        <v>0</v>
      </c>
      <c r="J758" s="8">
        <f>'номера продуктов'!J768</f>
        <v>0</v>
      </c>
      <c r="K758" s="14">
        <f>'номера продуктов'!K768</f>
        <v>0</v>
      </c>
      <c r="L758" s="8">
        <f>'номера продуктов'!L768</f>
        <v>0</v>
      </c>
      <c r="M758" s="8">
        <f>'номера продуктов'!M768</f>
        <v>0</v>
      </c>
      <c r="N758" s="8">
        <f>'номера продуктов'!N768</f>
        <v>0</v>
      </c>
      <c r="O758" s="8">
        <f>'номера продуктов'!O768</f>
        <v>0</v>
      </c>
      <c r="P758" s="8">
        <f>'номера продуктов'!P768</f>
        <v>0</v>
      </c>
      <c r="Q758" s="8">
        <f>'номера продуктов'!Q768</f>
        <v>0</v>
      </c>
      <c r="R758" s="11">
        <f>'номера продуктов'!R768</f>
        <v>0</v>
      </c>
      <c r="S758" s="8">
        <f>'номера продуктов'!S768</f>
        <v>0</v>
      </c>
      <c r="T758" s="8">
        <f>'номера продуктов'!T768</f>
        <v>0</v>
      </c>
      <c r="U758" s="14">
        <f>'номера продуктов'!U768</f>
        <v>0</v>
      </c>
      <c r="V758" s="8">
        <f>'номера продуктов'!V768</f>
        <v>0</v>
      </c>
      <c r="W758" s="8">
        <f>'номера продуктов'!W768</f>
        <v>0</v>
      </c>
      <c r="X758" s="8">
        <f>'номера продуктов'!X768</f>
        <v>0</v>
      </c>
      <c r="Y758" s="8">
        <f>'номера продуктов'!Y768</f>
        <v>0</v>
      </c>
      <c r="Z758" s="8">
        <f>'номера продуктов'!Z768</f>
        <v>0</v>
      </c>
      <c r="AA758" s="8">
        <f>'номера продуктов'!AA768</f>
        <v>0</v>
      </c>
      <c r="AB758" s="8">
        <f>'номера продуктов'!AB768</f>
        <v>0</v>
      </c>
      <c r="AC758" s="8">
        <f>'номера продуктов'!AC768</f>
        <v>0</v>
      </c>
      <c r="AD758" s="137">
        <f>'номера продуктов'!AD768</f>
        <v>0</v>
      </c>
      <c r="AE758" s="8">
        <f>'номера продуктов'!AE768</f>
        <v>0</v>
      </c>
      <c r="AF758" s="8">
        <f>'номера продуктов'!AF768</f>
        <v>0</v>
      </c>
      <c r="AG758" s="8">
        <f>'номера продуктов'!AG768</f>
        <v>0</v>
      </c>
      <c r="AH758" s="13">
        <f>'номера продуктов'!AH758</f>
        <v>0</v>
      </c>
    </row>
    <row r="759" spans="1:34" s="16" customFormat="1" x14ac:dyDescent="0.2">
      <c r="A759" s="8">
        <f>'номера продуктов'!A769</f>
        <v>0</v>
      </c>
      <c r="B759" s="8">
        <f>'номера продуктов'!B769</f>
        <v>0</v>
      </c>
      <c r="C759" s="14">
        <f>'номера продуктов'!C769</f>
        <v>0</v>
      </c>
      <c r="D759" s="14">
        <f>'номера продуктов'!D769</f>
        <v>0</v>
      </c>
      <c r="E759" s="8">
        <f>'номера продуктов'!E769</f>
        <v>0</v>
      </c>
      <c r="F759" s="56">
        <f>'номера продуктов'!F769</f>
        <v>0</v>
      </c>
      <c r="G759" s="8" t="str">
        <f>'номера продуктов'!G769</f>
        <v/>
      </c>
      <c r="H759" s="8">
        <f>'номера продуктов'!H769</f>
        <v>0</v>
      </c>
      <c r="I759" s="14">
        <f>'номера продуктов'!I769</f>
        <v>0</v>
      </c>
      <c r="J759" s="8">
        <f>'номера продуктов'!J769</f>
        <v>0</v>
      </c>
      <c r="K759" s="14">
        <f>'номера продуктов'!K769</f>
        <v>0</v>
      </c>
      <c r="L759" s="8">
        <f>'номера продуктов'!L769</f>
        <v>0</v>
      </c>
      <c r="M759" s="8">
        <f>'номера продуктов'!M769</f>
        <v>0</v>
      </c>
      <c r="N759" s="8">
        <f>'номера продуктов'!N769</f>
        <v>0</v>
      </c>
      <c r="O759" s="8">
        <f>'номера продуктов'!O769</f>
        <v>0</v>
      </c>
      <c r="P759" s="8">
        <f>'номера продуктов'!P769</f>
        <v>0</v>
      </c>
      <c r="Q759" s="8">
        <f>'номера продуктов'!Q769</f>
        <v>0</v>
      </c>
      <c r="R759" s="11">
        <f>'номера продуктов'!R769</f>
        <v>0</v>
      </c>
      <c r="S759" s="8">
        <f>'номера продуктов'!S769</f>
        <v>0</v>
      </c>
      <c r="T759" s="8">
        <f>'номера продуктов'!T769</f>
        <v>0</v>
      </c>
      <c r="U759" s="14">
        <f>'номера продуктов'!U769</f>
        <v>0</v>
      </c>
      <c r="V759" s="8">
        <f>'номера продуктов'!V769</f>
        <v>0</v>
      </c>
      <c r="W759" s="8">
        <f>'номера продуктов'!W769</f>
        <v>0</v>
      </c>
      <c r="X759" s="8">
        <f>'номера продуктов'!X769</f>
        <v>0</v>
      </c>
      <c r="Y759" s="8">
        <f>'номера продуктов'!Y769</f>
        <v>0</v>
      </c>
      <c r="Z759" s="8">
        <f>'номера продуктов'!Z769</f>
        <v>0</v>
      </c>
      <c r="AA759" s="8">
        <f>'номера продуктов'!AA769</f>
        <v>0</v>
      </c>
      <c r="AB759" s="8">
        <f>'номера продуктов'!AB769</f>
        <v>0</v>
      </c>
      <c r="AC759" s="8">
        <f>'номера продуктов'!AC769</f>
        <v>0</v>
      </c>
      <c r="AD759" s="137">
        <f>'номера продуктов'!AD769</f>
        <v>0</v>
      </c>
      <c r="AE759" s="8">
        <f>'номера продуктов'!AE769</f>
        <v>0</v>
      </c>
      <c r="AF759" s="8">
        <f>'номера продуктов'!AF769</f>
        <v>0</v>
      </c>
      <c r="AG759" s="8">
        <f>'номера продуктов'!AG769</f>
        <v>0</v>
      </c>
      <c r="AH759" s="13">
        <f>'номера продуктов'!AH759</f>
        <v>0</v>
      </c>
    </row>
    <row r="760" spans="1:34" s="16" customFormat="1" x14ac:dyDescent="0.2">
      <c r="A760" s="8">
        <f>'номера продуктов'!A770</f>
        <v>0</v>
      </c>
      <c r="B760" s="8">
        <f>'номера продуктов'!B770</f>
        <v>0</v>
      </c>
      <c r="C760" s="14">
        <f>'номера продуктов'!C770</f>
        <v>0</v>
      </c>
      <c r="D760" s="14">
        <f>'номера продуктов'!D770</f>
        <v>0</v>
      </c>
      <c r="E760" s="8">
        <f>'номера продуктов'!E770</f>
        <v>0</v>
      </c>
      <c r="F760" s="56">
        <f>'номера продуктов'!F770</f>
        <v>0</v>
      </c>
      <c r="G760" s="8" t="str">
        <f>'номера продуктов'!G770</f>
        <v/>
      </c>
      <c r="H760" s="8">
        <f>'номера продуктов'!H770</f>
        <v>0</v>
      </c>
      <c r="I760" s="14">
        <f>'номера продуктов'!I770</f>
        <v>0</v>
      </c>
      <c r="J760" s="8">
        <f>'номера продуктов'!J770</f>
        <v>0</v>
      </c>
      <c r="K760" s="14">
        <f>'номера продуктов'!K770</f>
        <v>0</v>
      </c>
      <c r="L760" s="8">
        <f>'номера продуктов'!L770</f>
        <v>0</v>
      </c>
      <c r="M760" s="8">
        <f>'номера продуктов'!M770</f>
        <v>0</v>
      </c>
      <c r="N760" s="8">
        <f>'номера продуктов'!N770</f>
        <v>0</v>
      </c>
      <c r="O760" s="8">
        <f>'номера продуктов'!O770</f>
        <v>0</v>
      </c>
      <c r="P760" s="8">
        <f>'номера продуктов'!P770</f>
        <v>0</v>
      </c>
      <c r="Q760" s="8">
        <f>'номера продуктов'!Q770</f>
        <v>0</v>
      </c>
      <c r="R760" s="11">
        <f>'номера продуктов'!R770</f>
        <v>0</v>
      </c>
      <c r="S760" s="8">
        <f>'номера продуктов'!S770</f>
        <v>0</v>
      </c>
      <c r="T760" s="8">
        <f>'номера продуктов'!T770</f>
        <v>0</v>
      </c>
      <c r="U760" s="14">
        <f>'номера продуктов'!U770</f>
        <v>0</v>
      </c>
      <c r="V760" s="8">
        <f>'номера продуктов'!V770</f>
        <v>0</v>
      </c>
      <c r="W760" s="8">
        <f>'номера продуктов'!W770</f>
        <v>0</v>
      </c>
      <c r="X760" s="8">
        <f>'номера продуктов'!X770</f>
        <v>0</v>
      </c>
      <c r="Y760" s="8">
        <f>'номера продуктов'!Y770</f>
        <v>0</v>
      </c>
      <c r="Z760" s="8">
        <f>'номера продуктов'!Z770</f>
        <v>0</v>
      </c>
      <c r="AA760" s="8">
        <f>'номера продуктов'!AA770</f>
        <v>0</v>
      </c>
      <c r="AB760" s="8">
        <f>'номера продуктов'!AB770</f>
        <v>0</v>
      </c>
      <c r="AC760" s="8">
        <f>'номера продуктов'!AC770</f>
        <v>0</v>
      </c>
      <c r="AD760" s="137">
        <f>'номера продуктов'!AD770</f>
        <v>0</v>
      </c>
      <c r="AE760" s="8">
        <f>'номера продуктов'!AE770</f>
        <v>0</v>
      </c>
      <c r="AF760" s="8">
        <f>'номера продуктов'!AF770</f>
        <v>0</v>
      </c>
      <c r="AG760" s="8">
        <f>'номера продуктов'!AG770</f>
        <v>0</v>
      </c>
      <c r="AH760" s="13">
        <f>'номера продуктов'!AH760</f>
        <v>0</v>
      </c>
    </row>
    <row r="761" spans="1:34" s="16" customFormat="1" x14ac:dyDescent="0.2">
      <c r="A761" s="8">
        <f>'номера продуктов'!A771</f>
        <v>0</v>
      </c>
      <c r="B761" s="8">
        <f>'номера продуктов'!B771</f>
        <v>0</v>
      </c>
      <c r="C761" s="14">
        <f>'номера продуктов'!C771</f>
        <v>0</v>
      </c>
      <c r="D761" s="14">
        <f>'номера продуктов'!D771</f>
        <v>0</v>
      </c>
      <c r="E761" s="8">
        <f>'номера продуктов'!E771</f>
        <v>0</v>
      </c>
      <c r="F761" s="56">
        <f>'номера продуктов'!F771</f>
        <v>0</v>
      </c>
      <c r="G761" s="8" t="str">
        <f>'номера продуктов'!G771</f>
        <v/>
      </c>
      <c r="H761" s="8">
        <f>'номера продуктов'!H771</f>
        <v>0</v>
      </c>
      <c r="I761" s="14">
        <f>'номера продуктов'!I771</f>
        <v>0</v>
      </c>
      <c r="J761" s="8">
        <f>'номера продуктов'!J771</f>
        <v>0</v>
      </c>
      <c r="K761" s="14">
        <f>'номера продуктов'!K771</f>
        <v>0</v>
      </c>
      <c r="L761" s="8">
        <f>'номера продуктов'!L771</f>
        <v>0</v>
      </c>
      <c r="M761" s="8">
        <f>'номера продуктов'!M771</f>
        <v>0</v>
      </c>
      <c r="N761" s="8">
        <f>'номера продуктов'!N771</f>
        <v>0</v>
      </c>
      <c r="O761" s="8">
        <f>'номера продуктов'!O771</f>
        <v>0</v>
      </c>
      <c r="P761" s="8">
        <f>'номера продуктов'!P771</f>
        <v>0</v>
      </c>
      <c r="Q761" s="8">
        <f>'номера продуктов'!Q771</f>
        <v>0</v>
      </c>
      <c r="R761" s="11">
        <f>'номера продуктов'!R771</f>
        <v>0</v>
      </c>
      <c r="S761" s="8">
        <f>'номера продуктов'!S771</f>
        <v>0</v>
      </c>
      <c r="T761" s="8">
        <f>'номера продуктов'!T771</f>
        <v>0</v>
      </c>
      <c r="U761" s="14">
        <f>'номера продуктов'!U771</f>
        <v>0</v>
      </c>
      <c r="V761" s="8">
        <f>'номера продуктов'!V771</f>
        <v>0</v>
      </c>
      <c r="W761" s="8">
        <f>'номера продуктов'!W771</f>
        <v>0</v>
      </c>
      <c r="X761" s="8">
        <f>'номера продуктов'!X771</f>
        <v>0</v>
      </c>
      <c r="Y761" s="8">
        <f>'номера продуктов'!Y771</f>
        <v>0</v>
      </c>
      <c r="Z761" s="8">
        <f>'номера продуктов'!Z771</f>
        <v>0</v>
      </c>
      <c r="AA761" s="8">
        <f>'номера продуктов'!AA771</f>
        <v>0</v>
      </c>
      <c r="AB761" s="8">
        <f>'номера продуктов'!AB771</f>
        <v>0</v>
      </c>
      <c r="AC761" s="8">
        <f>'номера продуктов'!AC771</f>
        <v>0</v>
      </c>
      <c r="AD761" s="137">
        <f>'номера продуктов'!AD771</f>
        <v>0</v>
      </c>
      <c r="AE761" s="8">
        <f>'номера продуктов'!AE771</f>
        <v>0</v>
      </c>
      <c r="AF761" s="8">
        <f>'номера продуктов'!AF771</f>
        <v>0</v>
      </c>
      <c r="AG761" s="8">
        <f>'номера продуктов'!AG771</f>
        <v>0</v>
      </c>
      <c r="AH761" s="13">
        <f>'номера продуктов'!AH761</f>
        <v>0</v>
      </c>
    </row>
    <row r="762" spans="1:34" s="16" customFormat="1" x14ac:dyDescent="0.2">
      <c r="A762" s="8">
        <f>'номера продуктов'!A772</f>
        <v>0</v>
      </c>
      <c r="B762" s="8">
        <f>'номера продуктов'!B772</f>
        <v>0</v>
      </c>
      <c r="C762" s="14">
        <f>'номера продуктов'!C772</f>
        <v>0</v>
      </c>
      <c r="D762" s="14">
        <f>'номера продуктов'!D772</f>
        <v>0</v>
      </c>
      <c r="E762" s="8">
        <f>'номера продуктов'!E772</f>
        <v>0</v>
      </c>
      <c r="F762" s="56">
        <f>'номера продуктов'!F772</f>
        <v>0</v>
      </c>
      <c r="G762" s="8" t="str">
        <f>'номера продуктов'!G772</f>
        <v/>
      </c>
      <c r="H762" s="8">
        <f>'номера продуктов'!H772</f>
        <v>0</v>
      </c>
      <c r="I762" s="14">
        <f>'номера продуктов'!I772</f>
        <v>0</v>
      </c>
      <c r="J762" s="8">
        <f>'номера продуктов'!J772</f>
        <v>0</v>
      </c>
      <c r="K762" s="14">
        <f>'номера продуктов'!K772</f>
        <v>0</v>
      </c>
      <c r="L762" s="8">
        <f>'номера продуктов'!L772</f>
        <v>0</v>
      </c>
      <c r="M762" s="8">
        <f>'номера продуктов'!M772</f>
        <v>0</v>
      </c>
      <c r="N762" s="8">
        <f>'номера продуктов'!N772</f>
        <v>0</v>
      </c>
      <c r="O762" s="8">
        <f>'номера продуктов'!O772</f>
        <v>0</v>
      </c>
      <c r="P762" s="8">
        <f>'номера продуктов'!P772</f>
        <v>0</v>
      </c>
      <c r="Q762" s="8">
        <f>'номера продуктов'!Q772</f>
        <v>0</v>
      </c>
      <c r="R762" s="11">
        <f>'номера продуктов'!R772</f>
        <v>0</v>
      </c>
      <c r="S762" s="8">
        <f>'номера продуктов'!S772</f>
        <v>0</v>
      </c>
      <c r="T762" s="8">
        <f>'номера продуктов'!T772</f>
        <v>0</v>
      </c>
      <c r="U762" s="14">
        <f>'номера продуктов'!U772</f>
        <v>0</v>
      </c>
      <c r="V762" s="8">
        <f>'номера продуктов'!V772</f>
        <v>0</v>
      </c>
      <c r="W762" s="8">
        <f>'номера продуктов'!W772</f>
        <v>0</v>
      </c>
      <c r="X762" s="8">
        <f>'номера продуктов'!X772</f>
        <v>0</v>
      </c>
      <c r="Y762" s="8">
        <f>'номера продуктов'!Y772</f>
        <v>0</v>
      </c>
      <c r="Z762" s="8">
        <f>'номера продуктов'!Z772</f>
        <v>0</v>
      </c>
      <c r="AA762" s="8">
        <f>'номера продуктов'!AA772</f>
        <v>0</v>
      </c>
      <c r="AB762" s="8">
        <f>'номера продуктов'!AB772</f>
        <v>0</v>
      </c>
      <c r="AC762" s="8">
        <f>'номера продуктов'!AC772</f>
        <v>0</v>
      </c>
      <c r="AD762" s="137">
        <f>'номера продуктов'!AD772</f>
        <v>0</v>
      </c>
      <c r="AE762" s="8">
        <f>'номера продуктов'!AE772</f>
        <v>0</v>
      </c>
      <c r="AF762" s="8">
        <f>'номера продуктов'!AF772</f>
        <v>0</v>
      </c>
      <c r="AG762" s="8">
        <f>'номера продуктов'!AG772</f>
        <v>0</v>
      </c>
      <c r="AH762" s="13">
        <f>'номера продуктов'!AH762</f>
        <v>0</v>
      </c>
    </row>
    <row r="763" spans="1:34" s="16" customFormat="1" x14ac:dyDescent="0.2">
      <c r="A763" s="8">
        <f>'номера продуктов'!A773</f>
        <v>0</v>
      </c>
      <c r="B763" s="8">
        <f>'номера продуктов'!B773</f>
        <v>0</v>
      </c>
      <c r="C763" s="14">
        <f>'номера продуктов'!C773</f>
        <v>0</v>
      </c>
      <c r="D763" s="14">
        <f>'номера продуктов'!D773</f>
        <v>0</v>
      </c>
      <c r="E763" s="8">
        <f>'номера продуктов'!E773</f>
        <v>0</v>
      </c>
      <c r="F763" s="56">
        <f>'номера продуктов'!F773</f>
        <v>0</v>
      </c>
      <c r="G763" s="8" t="str">
        <f>'номера продуктов'!G773</f>
        <v/>
      </c>
      <c r="H763" s="8">
        <f>'номера продуктов'!H773</f>
        <v>0</v>
      </c>
      <c r="I763" s="14">
        <f>'номера продуктов'!I773</f>
        <v>0</v>
      </c>
      <c r="J763" s="8">
        <f>'номера продуктов'!J773</f>
        <v>0</v>
      </c>
      <c r="K763" s="14">
        <f>'номера продуктов'!K773</f>
        <v>0</v>
      </c>
      <c r="L763" s="8">
        <f>'номера продуктов'!L773</f>
        <v>0</v>
      </c>
      <c r="M763" s="8">
        <f>'номера продуктов'!M773</f>
        <v>0</v>
      </c>
      <c r="N763" s="8">
        <f>'номера продуктов'!N773</f>
        <v>0</v>
      </c>
      <c r="O763" s="8">
        <f>'номера продуктов'!O773</f>
        <v>0</v>
      </c>
      <c r="P763" s="8">
        <f>'номера продуктов'!P773</f>
        <v>0</v>
      </c>
      <c r="Q763" s="8">
        <f>'номера продуктов'!Q773</f>
        <v>0</v>
      </c>
      <c r="R763" s="11">
        <f>'номера продуктов'!R773</f>
        <v>0</v>
      </c>
      <c r="S763" s="8">
        <f>'номера продуктов'!S773</f>
        <v>0</v>
      </c>
      <c r="T763" s="8">
        <f>'номера продуктов'!T773</f>
        <v>0</v>
      </c>
      <c r="U763" s="14">
        <f>'номера продуктов'!U773</f>
        <v>0</v>
      </c>
      <c r="V763" s="8">
        <f>'номера продуктов'!V773</f>
        <v>0</v>
      </c>
      <c r="W763" s="8">
        <f>'номера продуктов'!W773</f>
        <v>0</v>
      </c>
      <c r="X763" s="8">
        <f>'номера продуктов'!X773</f>
        <v>0</v>
      </c>
      <c r="Y763" s="8">
        <f>'номера продуктов'!Y773</f>
        <v>0</v>
      </c>
      <c r="Z763" s="8">
        <f>'номера продуктов'!Z773</f>
        <v>0</v>
      </c>
      <c r="AA763" s="8">
        <f>'номера продуктов'!AA773</f>
        <v>0</v>
      </c>
      <c r="AB763" s="8">
        <f>'номера продуктов'!AB773</f>
        <v>0</v>
      </c>
      <c r="AC763" s="8">
        <f>'номера продуктов'!AC773</f>
        <v>0</v>
      </c>
      <c r="AD763" s="137">
        <f>'номера продуктов'!AD773</f>
        <v>0</v>
      </c>
      <c r="AE763" s="8">
        <f>'номера продуктов'!AE773</f>
        <v>0</v>
      </c>
      <c r="AF763" s="8">
        <f>'номера продуктов'!AF773</f>
        <v>0</v>
      </c>
      <c r="AG763" s="8">
        <f>'номера продуктов'!AG773</f>
        <v>0</v>
      </c>
      <c r="AH763" s="13">
        <f>'номера продуктов'!AH763</f>
        <v>0</v>
      </c>
    </row>
    <row r="764" spans="1:34" s="16" customFormat="1" x14ac:dyDescent="0.2">
      <c r="A764" s="8">
        <f>'номера продуктов'!A774</f>
        <v>0</v>
      </c>
      <c r="B764" s="8">
        <f>'номера продуктов'!B774</f>
        <v>0</v>
      </c>
      <c r="C764" s="14">
        <f>'номера продуктов'!C774</f>
        <v>0</v>
      </c>
      <c r="D764" s="14">
        <f>'номера продуктов'!D774</f>
        <v>0</v>
      </c>
      <c r="E764" s="8">
        <f>'номера продуктов'!E774</f>
        <v>0</v>
      </c>
      <c r="F764" s="56">
        <f>'номера продуктов'!F774</f>
        <v>0</v>
      </c>
      <c r="G764" s="8" t="str">
        <f>'номера продуктов'!G774</f>
        <v/>
      </c>
      <c r="H764" s="8">
        <f>'номера продуктов'!H774</f>
        <v>0</v>
      </c>
      <c r="I764" s="14">
        <f>'номера продуктов'!I774</f>
        <v>0</v>
      </c>
      <c r="J764" s="8">
        <f>'номера продуктов'!J774</f>
        <v>0</v>
      </c>
      <c r="K764" s="14">
        <f>'номера продуктов'!K774</f>
        <v>0</v>
      </c>
      <c r="L764" s="8">
        <f>'номера продуктов'!L774</f>
        <v>0</v>
      </c>
      <c r="M764" s="8">
        <f>'номера продуктов'!M774</f>
        <v>0</v>
      </c>
      <c r="N764" s="8">
        <f>'номера продуктов'!N774</f>
        <v>0</v>
      </c>
      <c r="O764" s="8">
        <f>'номера продуктов'!O774</f>
        <v>0</v>
      </c>
      <c r="P764" s="8">
        <f>'номера продуктов'!P774</f>
        <v>0</v>
      </c>
      <c r="Q764" s="8">
        <f>'номера продуктов'!Q774</f>
        <v>0</v>
      </c>
      <c r="R764" s="11">
        <f>'номера продуктов'!R774</f>
        <v>0</v>
      </c>
      <c r="S764" s="8">
        <f>'номера продуктов'!S774</f>
        <v>0</v>
      </c>
      <c r="T764" s="8">
        <f>'номера продуктов'!T774</f>
        <v>0</v>
      </c>
      <c r="U764" s="14">
        <f>'номера продуктов'!U774</f>
        <v>0</v>
      </c>
      <c r="V764" s="8">
        <f>'номера продуктов'!V774</f>
        <v>0</v>
      </c>
      <c r="W764" s="8">
        <f>'номера продуктов'!W774</f>
        <v>0</v>
      </c>
      <c r="X764" s="8">
        <f>'номера продуктов'!X774</f>
        <v>0</v>
      </c>
      <c r="Y764" s="8">
        <f>'номера продуктов'!Y774</f>
        <v>0</v>
      </c>
      <c r="Z764" s="8">
        <f>'номера продуктов'!Z774</f>
        <v>0</v>
      </c>
      <c r="AA764" s="8">
        <f>'номера продуктов'!AA774</f>
        <v>0</v>
      </c>
      <c r="AB764" s="8">
        <f>'номера продуктов'!AB774</f>
        <v>0</v>
      </c>
      <c r="AC764" s="8">
        <f>'номера продуктов'!AC774</f>
        <v>0</v>
      </c>
      <c r="AD764" s="137">
        <f>'номера продуктов'!AD774</f>
        <v>0</v>
      </c>
      <c r="AE764" s="8">
        <f>'номера продуктов'!AE774</f>
        <v>0</v>
      </c>
      <c r="AF764" s="8">
        <f>'номера продуктов'!AF774</f>
        <v>0</v>
      </c>
      <c r="AG764" s="8">
        <f>'номера продуктов'!AG774</f>
        <v>0</v>
      </c>
      <c r="AH764" s="13">
        <f>'номера продуктов'!AH764</f>
        <v>0</v>
      </c>
    </row>
    <row r="765" spans="1:34" s="16" customFormat="1" x14ac:dyDescent="0.2">
      <c r="A765" s="8">
        <f>'номера продуктов'!A775</f>
        <v>0</v>
      </c>
      <c r="B765" s="8">
        <f>'номера продуктов'!B775</f>
        <v>0</v>
      </c>
      <c r="C765" s="14">
        <f>'номера продуктов'!C775</f>
        <v>0</v>
      </c>
      <c r="D765" s="14">
        <f>'номера продуктов'!D775</f>
        <v>0</v>
      </c>
      <c r="E765" s="8">
        <f>'номера продуктов'!E775</f>
        <v>0</v>
      </c>
      <c r="F765" s="56">
        <f>'номера продуктов'!F775</f>
        <v>0</v>
      </c>
      <c r="G765" s="8" t="str">
        <f>'номера продуктов'!G775</f>
        <v/>
      </c>
      <c r="H765" s="8">
        <f>'номера продуктов'!H775</f>
        <v>0</v>
      </c>
      <c r="I765" s="14">
        <f>'номера продуктов'!I775</f>
        <v>0</v>
      </c>
      <c r="J765" s="8">
        <f>'номера продуктов'!J775</f>
        <v>0</v>
      </c>
      <c r="K765" s="14">
        <f>'номера продуктов'!K775</f>
        <v>0</v>
      </c>
      <c r="L765" s="8">
        <f>'номера продуктов'!L775</f>
        <v>0</v>
      </c>
      <c r="M765" s="8">
        <f>'номера продуктов'!M775</f>
        <v>0</v>
      </c>
      <c r="N765" s="8">
        <f>'номера продуктов'!N775</f>
        <v>0</v>
      </c>
      <c r="O765" s="8">
        <f>'номера продуктов'!O775</f>
        <v>0</v>
      </c>
      <c r="P765" s="8">
        <f>'номера продуктов'!P775</f>
        <v>0</v>
      </c>
      <c r="Q765" s="8">
        <f>'номера продуктов'!Q775</f>
        <v>0</v>
      </c>
      <c r="R765" s="11">
        <f>'номера продуктов'!R775</f>
        <v>0</v>
      </c>
      <c r="S765" s="8">
        <f>'номера продуктов'!S775</f>
        <v>0</v>
      </c>
      <c r="T765" s="8">
        <f>'номера продуктов'!T775</f>
        <v>0</v>
      </c>
      <c r="U765" s="14">
        <f>'номера продуктов'!U775</f>
        <v>0</v>
      </c>
      <c r="V765" s="8">
        <f>'номера продуктов'!V775</f>
        <v>0</v>
      </c>
      <c r="W765" s="8">
        <f>'номера продуктов'!W775</f>
        <v>0</v>
      </c>
      <c r="X765" s="8">
        <f>'номера продуктов'!X775</f>
        <v>0</v>
      </c>
      <c r="Y765" s="8">
        <f>'номера продуктов'!Y775</f>
        <v>0</v>
      </c>
      <c r="Z765" s="8">
        <f>'номера продуктов'!Z775</f>
        <v>0</v>
      </c>
      <c r="AA765" s="8">
        <f>'номера продуктов'!AA775</f>
        <v>0</v>
      </c>
      <c r="AB765" s="8">
        <f>'номера продуктов'!AB775</f>
        <v>0</v>
      </c>
      <c r="AC765" s="8">
        <f>'номера продуктов'!AC775</f>
        <v>0</v>
      </c>
      <c r="AD765" s="137">
        <f>'номера продуктов'!AD775</f>
        <v>0</v>
      </c>
      <c r="AE765" s="8">
        <f>'номера продуктов'!AE775</f>
        <v>0</v>
      </c>
      <c r="AF765" s="8">
        <f>'номера продуктов'!AF775</f>
        <v>0</v>
      </c>
      <c r="AG765" s="8">
        <f>'номера продуктов'!AG775</f>
        <v>0</v>
      </c>
      <c r="AH765" s="13">
        <f>'номера продуктов'!AH765</f>
        <v>0</v>
      </c>
    </row>
    <row r="766" spans="1:34" s="16" customFormat="1" x14ac:dyDescent="0.2">
      <c r="A766" s="8">
        <f>'номера продуктов'!A776</f>
        <v>0</v>
      </c>
      <c r="B766" s="8">
        <f>'номера продуктов'!B776</f>
        <v>0</v>
      </c>
      <c r="C766" s="14">
        <f>'номера продуктов'!C776</f>
        <v>0</v>
      </c>
      <c r="D766" s="14">
        <f>'номера продуктов'!D776</f>
        <v>0</v>
      </c>
      <c r="E766" s="8">
        <f>'номера продуктов'!E776</f>
        <v>0</v>
      </c>
      <c r="F766" s="56">
        <f>'номера продуктов'!F776</f>
        <v>0</v>
      </c>
      <c r="G766" s="8" t="str">
        <f>'номера продуктов'!G776</f>
        <v/>
      </c>
      <c r="H766" s="8">
        <f>'номера продуктов'!H776</f>
        <v>0</v>
      </c>
      <c r="I766" s="14">
        <f>'номера продуктов'!I776</f>
        <v>0</v>
      </c>
      <c r="J766" s="8">
        <f>'номера продуктов'!J776</f>
        <v>0</v>
      </c>
      <c r="K766" s="14">
        <f>'номера продуктов'!K776</f>
        <v>0</v>
      </c>
      <c r="L766" s="8">
        <f>'номера продуктов'!L776</f>
        <v>0</v>
      </c>
      <c r="M766" s="8">
        <f>'номера продуктов'!M776</f>
        <v>0</v>
      </c>
      <c r="N766" s="8">
        <f>'номера продуктов'!N776</f>
        <v>0</v>
      </c>
      <c r="O766" s="8">
        <f>'номера продуктов'!O776</f>
        <v>0</v>
      </c>
      <c r="P766" s="8">
        <f>'номера продуктов'!P776</f>
        <v>0</v>
      </c>
      <c r="Q766" s="8">
        <f>'номера продуктов'!Q776</f>
        <v>0</v>
      </c>
      <c r="R766" s="11">
        <f>'номера продуктов'!R776</f>
        <v>0</v>
      </c>
      <c r="S766" s="8">
        <f>'номера продуктов'!S776</f>
        <v>0</v>
      </c>
      <c r="T766" s="8">
        <f>'номера продуктов'!T776</f>
        <v>0</v>
      </c>
      <c r="U766" s="14">
        <f>'номера продуктов'!U776</f>
        <v>0</v>
      </c>
      <c r="V766" s="8">
        <f>'номера продуктов'!V776</f>
        <v>0</v>
      </c>
      <c r="W766" s="8">
        <f>'номера продуктов'!W776</f>
        <v>0</v>
      </c>
      <c r="X766" s="8">
        <f>'номера продуктов'!X776</f>
        <v>0</v>
      </c>
      <c r="Y766" s="8">
        <f>'номера продуктов'!Y776</f>
        <v>0</v>
      </c>
      <c r="Z766" s="8">
        <f>'номера продуктов'!Z776</f>
        <v>0</v>
      </c>
      <c r="AA766" s="8">
        <f>'номера продуктов'!AA776</f>
        <v>0</v>
      </c>
      <c r="AB766" s="8">
        <f>'номера продуктов'!AB776</f>
        <v>0</v>
      </c>
      <c r="AC766" s="8">
        <f>'номера продуктов'!AC776</f>
        <v>0</v>
      </c>
      <c r="AD766" s="137">
        <f>'номера продуктов'!AD776</f>
        <v>0</v>
      </c>
      <c r="AE766" s="8">
        <f>'номера продуктов'!AE776</f>
        <v>0</v>
      </c>
      <c r="AF766" s="8">
        <f>'номера продуктов'!AF776</f>
        <v>0</v>
      </c>
      <c r="AG766" s="8">
        <f>'номера продуктов'!AG776</f>
        <v>0</v>
      </c>
      <c r="AH766" s="13">
        <f>'номера продуктов'!AH766</f>
        <v>0</v>
      </c>
    </row>
    <row r="767" spans="1:34" s="16" customFormat="1" x14ac:dyDescent="0.2">
      <c r="A767" s="8">
        <f>'номера продуктов'!A777</f>
        <v>0</v>
      </c>
      <c r="B767" s="8">
        <f>'номера продуктов'!B777</f>
        <v>0</v>
      </c>
      <c r="C767" s="14">
        <f>'номера продуктов'!C777</f>
        <v>0</v>
      </c>
      <c r="D767" s="14">
        <f>'номера продуктов'!D777</f>
        <v>0</v>
      </c>
      <c r="E767" s="8">
        <f>'номера продуктов'!E777</f>
        <v>0</v>
      </c>
      <c r="F767" s="56">
        <f>'номера продуктов'!F777</f>
        <v>0</v>
      </c>
      <c r="G767" s="8" t="str">
        <f>'номера продуктов'!G777</f>
        <v/>
      </c>
      <c r="H767" s="8">
        <f>'номера продуктов'!H777</f>
        <v>0</v>
      </c>
      <c r="I767" s="14">
        <f>'номера продуктов'!I777</f>
        <v>0</v>
      </c>
      <c r="J767" s="8">
        <f>'номера продуктов'!J777</f>
        <v>0</v>
      </c>
      <c r="K767" s="14">
        <f>'номера продуктов'!K777</f>
        <v>0</v>
      </c>
      <c r="L767" s="8">
        <f>'номера продуктов'!L777</f>
        <v>0</v>
      </c>
      <c r="M767" s="8">
        <f>'номера продуктов'!M777</f>
        <v>0</v>
      </c>
      <c r="N767" s="8">
        <f>'номера продуктов'!N777</f>
        <v>0</v>
      </c>
      <c r="O767" s="8">
        <f>'номера продуктов'!O777</f>
        <v>0</v>
      </c>
      <c r="P767" s="8">
        <f>'номера продуктов'!P777</f>
        <v>0</v>
      </c>
      <c r="Q767" s="8">
        <f>'номера продуктов'!Q777</f>
        <v>0</v>
      </c>
      <c r="R767" s="11">
        <f>'номера продуктов'!R777</f>
        <v>0</v>
      </c>
      <c r="S767" s="8">
        <f>'номера продуктов'!S777</f>
        <v>0</v>
      </c>
      <c r="T767" s="8">
        <f>'номера продуктов'!T777</f>
        <v>0</v>
      </c>
      <c r="U767" s="14">
        <f>'номера продуктов'!U777</f>
        <v>0</v>
      </c>
      <c r="V767" s="8">
        <f>'номера продуктов'!V777</f>
        <v>0</v>
      </c>
      <c r="W767" s="8">
        <f>'номера продуктов'!W777</f>
        <v>0</v>
      </c>
      <c r="X767" s="8">
        <f>'номера продуктов'!X777</f>
        <v>0</v>
      </c>
      <c r="Y767" s="8">
        <f>'номера продуктов'!Y777</f>
        <v>0</v>
      </c>
      <c r="Z767" s="8">
        <f>'номера продуктов'!Z777</f>
        <v>0</v>
      </c>
      <c r="AA767" s="8">
        <f>'номера продуктов'!AA777</f>
        <v>0</v>
      </c>
      <c r="AB767" s="8">
        <f>'номера продуктов'!AB777</f>
        <v>0</v>
      </c>
      <c r="AC767" s="8">
        <f>'номера продуктов'!AC777</f>
        <v>0</v>
      </c>
      <c r="AD767" s="137">
        <f>'номера продуктов'!AD777</f>
        <v>0</v>
      </c>
      <c r="AE767" s="8">
        <f>'номера продуктов'!AE777</f>
        <v>0</v>
      </c>
      <c r="AF767" s="8">
        <f>'номера продуктов'!AF777</f>
        <v>0</v>
      </c>
      <c r="AG767" s="8">
        <f>'номера продуктов'!AG777</f>
        <v>0</v>
      </c>
      <c r="AH767" s="13">
        <f>'номера продуктов'!AH767</f>
        <v>0</v>
      </c>
    </row>
    <row r="768" spans="1:34" s="16" customFormat="1" x14ac:dyDescent="0.2">
      <c r="A768" s="8">
        <f>'номера продуктов'!A778</f>
        <v>0</v>
      </c>
      <c r="B768" s="8">
        <f>'номера продуктов'!B778</f>
        <v>0</v>
      </c>
      <c r="C768" s="14">
        <f>'номера продуктов'!C778</f>
        <v>0</v>
      </c>
      <c r="D768" s="14">
        <f>'номера продуктов'!D778</f>
        <v>0</v>
      </c>
      <c r="E768" s="8">
        <f>'номера продуктов'!E778</f>
        <v>0</v>
      </c>
      <c r="F768" s="56">
        <f>'номера продуктов'!F778</f>
        <v>0</v>
      </c>
      <c r="G768" s="8" t="str">
        <f>'номера продуктов'!G778</f>
        <v/>
      </c>
      <c r="H768" s="8">
        <f>'номера продуктов'!H778</f>
        <v>0</v>
      </c>
      <c r="I768" s="14">
        <f>'номера продуктов'!I778</f>
        <v>0</v>
      </c>
      <c r="J768" s="8">
        <f>'номера продуктов'!J778</f>
        <v>0</v>
      </c>
      <c r="K768" s="14">
        <f>'номера продуктов'!K778</f>
        <v>0</v>
      </c>
      <c r="L768" s="8">
        <f>'номера продуктов'!L778</f>
        <v>0</v>
      </c>
      <c r="M768" s="8">
        <f>'номера продуктов'!M778</f>
        <v>0</v>
      </c>
      <c r="N768" s="8">
        <f>'номера продуктов'!N778</f>
        <v>0</v>
      </c>
      <c r="O768" s="8">
        <f>'номера продуктов'!O778</f>
        <v>0</v>
      </c>
      <c r="P768" s="8">
        <f>'номера продуктов'!P778</f>
        <v>0</v>
      </c>
      <c r="Q768" s="8">
        <f>'номера продуктов'!Q778</f>
        <v>0</v>
      </c>
      <c r="R768" s="11">
        <f>'номера продуктов'!R778</f>
        <v>0</v>
      </c>
      <c r="S768" s="8">
        <f>'номера продуктов'!S778</f>
        <v>0</v>
      </c>
      <c r="T768" s="8">
        <f>'номера продуктов'!T778</f>
        <v>0</v>
      </c>
      <c r="U768" s="14">
        <f>'номера продуктов'!U778</f>
        <v>0</v>
      </c>
      <c r="V768" s="8">
        <f>'номера продуктов'!V778</f>
        <v>0</v>
      </c>
      <c r="W768" s="8">
        <f>'номера продуктов'!W778</f>
        <v>0</v>
      </c>
      <c r="X768" s="8">
        <f>'номера продуктов'!X778</f>
        <v>0</v>
      </c>
      <c r="Y768" s="8">
        <f>'номера продуктов'!Y778</f>
        <v>0</v>
      </c>
      <c r="Z768" s="8">
        <f>'номера продуктов'!Z778</f>
        <v>0</v>
      </c>
      <c r="AA768" s="8">
        <f>'номера продуктов'!AA778</f>
        <v>0</v>
      </c>
      <c r="AB768" s="8">
        <f>'номера продуктов'!AB778</f>
        <v>0</v>
      </c>
      <c r="AC768" s="8">
        <f>'номера продуктов'!AC778</f>
        <v>0</v>
      </c>
      <c r="AD768" s="137">
        <f>'номера продуктов'!AD778</f>
        <v>0</v>
      </c>
      <c r="AE768" s="8">
        <f>'номера продуктов'!AE778</f>
        <v>0</v>
      </c>
      <c r="AF768" s="8">
        <f>'номера продуктов'!AF778</f>
        <v>0</v>
      </c>
      <c r="AG768" s="8">
        <f>'номера продуктов'!AG778</f>
        <v>0</v>
      </c>
      <c r="AH768" s="13">
        <f>'номера продуктов'!AH768</f>
        <v>0</v>
      </c>
    </row>
    <row r="769" spans="1:34" s="16" customFormat="1" x14ac:dyDescent="0.2">
      <c r="A769" s="8">
        <f>'номера продуктов'!A779</f>
        <v>0</v>
      </c>
      <c r="B769" s="8">
        <f>'номера продуктов'!B779</f>
        <v>0</v>
      </c>
      <c r="C769" s="14">
        <f>'номера продуктов'!C779</f>
        <v>0</v>
      </c>
      <c r="D769" s="14">
        <f>'номера продуктов'!D779</f>
        <v>0</v>
      </c>
      <c r="E769" s="8">
        <f>'номера продуктов'!E779</f>
        <v>0</v>
      </c>
      <c r="F769" s="56">
        <f>'номера продуктов'!F779</f>
        <v>0</v>
      </c>
      <c r="G769" s="8" t="str">
        <f>'номера продуктов'!G779</f>
        <v/>
      </c>
      <c r="H769" s="8">
        <f>'номера продуктов'!H779</f>
        <v>0</v>
      </c>
      <c r="I769" s="14">
        <f>'номера продуктов'!I779</f>
        <v>0</v>
      </c>
      <c r="J769" s="8">
        <f>'номера продуктов'!J779</f>
        <v>0</v>
      </c>
      <c r="K769" s="14">
        <f>'номера продуктов'!K779</f>
        <v>0</v>
      </c>
      <c r="L769" s="8">
        <f>'номера продуктов'!L779</f>
        <v>0</v>
      </c>
      <c r="M769" s="8">
        <f>'номера продуктов'!M779</f>
        <v>0</v>
      </c>
      <c r="N769" s="8">
        <f>'номера продуктов'!N779</f>
        <v>0</v>
      </c>
      <c r="O769" s="8">
        <f>'номера продуктов'!O779</f>
        <v>0</v>
      </c>
      <c r="P769" s="8">
        <f>'номера продуктов'!P779</f>
        <v>0</v>
      </c>
      <c r="Q769" s="8">
        <f>'номера продуктов'!Q779</f>
        <v>0</v>
      </c>
      <c r="R769" s="11">
        <f>'номера продуктов'!R779</f>
        <v>0</v>
      </c>
      <c r="S769" s="8">
        <f>'номера продуктов'!S779</f>
        <v>0</v>
      </c>
      <c r="T769" s="8">
        <f>'номера продуктов'!T779</f>
        <v>0</v>
      </c>
      <c r="U769" s="14">
        <f>'номера продуктов'!U779</f>
        <v>0</v>
      </c>
      <c r="V769" s="8">
        <f>'номера продуктов'!V779</f>
        <v>0</v>
      </c>
      <c r="W769" s="8">
        <f>'номера продуктов'!W779</f>
        <v>0</v>
      </c>
      <c r="X769" s="8">
        <f>'номера продуктов'!X779</f>
        <v>0</v>
      </c>
      <c r="Y769" s="8">
        <f>'номера продуктов'!Y779</f>
        <v>0</v>
      </c>
      <c r="Z769" s="8">
        <f>'номера продуктов'!Z779</f>
        <v>0</v>
      </c>
      <c r="AA769" s="8">
        <f>'номера продуктов'!AA779</f>
        <v>0</v>
      </c>
      <c r="AB769" s="8">
        <f>'номера продуктов'!AB779</f>
        <v>0</v>
      </c>
      <c r="AC769" s="8">
        <f>'номера продуктов'!AC779</f>
        <v>0</v>
      </c>
      <c r="AD769" s="137">
        <f>'номера продуктов'!AD779</f>
        <v>0</v>
      </c>
      <c r="AE769" s="8">
        <f>'номера продуктов'!AE779</f>
        <v>0</v>
      </c>
      <c r="AF769" s="8">
        <f>'номера продуктов'!AF779</f>
        <v>0</v>
      </c>
      <c r="AG769" s="8">
        <f>'номера продуктов'!AG779</f>
        <v>0</v>
      </c>
      <c r="AH769" s="13">
        <f>'номера продуктов'!AH769</f>
        <v>0</v>
      </c>
    </row>
    <row r="770" spans="1:34" s="16" customFormat="1" x14ac:dyDescent="0.2">
      <c r="A770" s="8">
        <f>'номера продуктов'!A780</f>
        <v>0</v>
      </c>
      <c r="B770" s="8">
        <f>'номера продуктов'!B780</f>
        <v>0</v>
      </c>
      <c r="C770" s="14">
        <f>'номера продуктов'!C780</f>
        <v>0</v>
      </c>
      <c r="D770" s="14">
        <f>'номера продуктов'!D780</f>
        <v>0</v>
      </c>
      <c r="E770" s="8">
        <f>'номера продуктов'!E780</f>
        <v>0</v>
      </c>
      <c r="F770" s="56">
        <f>'номера продуктов'!F780</f>
        <v>0</v>
      </c>
      <c r="G770" s="8" t="str">
        <f>'номера продуктов'!G780</f>
        <v/>
      </c>
      <c r="H770" s="8">
        <f>'номера продуктов'!H780</f>
        <v>0</v>
      </c>
      <c r="I770" s="14">
        <f>'номера продуктов'!I780</f>
        <v>0</v>
      </c>
      <c r="J770" s="8">
        <f>'номера продуктов'!J780</f>
        <v>0</v>
      </c>
      <c r="K770" s="14">
        <f>'номера продуктов'!K780</f>
        <v>0</v>
      </c>
      <c r="L770" s="8">
        <f>'номера продуктов'!L780</f>
        <v>0</v>
      </c>
      <c r="M770" s="8">
        <f>'номера продуктов'!M780</f>
        <v>0</v>
      </c>
      <c r="N770" s="8">
        <f>'номера продуктов'!N780</f>
        <v>0</v>
      </c>
      <c r="O770" s="8">
        <f>'номера продуктов'!O780</f>
        <v>0</v>
      </c>
      <c r="P770" s="8">
        <f>'номера продуктов'!P780</f>
        <v>0</v>
      </c>
      <c r="Q770" s="8">
        <f>'номера продуктов'!Q780</f>
        <v>0</v>
      </c>
      <c r="R770" s="11">
        <f>'номера продуктов'!R780</f>
        <v>0</v>
      </c>
      <c r="S770" s="8">
        <f>'номера продуктов'!S780</f>
        <v>0</v>
      </c>
      <c r="T770" s="8">
        <f>'номера продуктов'!T780</f>
        <v>0</v>
      </c>
      <c r="U770" s="14">
        <f>'номера продуктов'!U780</f>
        <v>0</v>
      </c>
      <c r="V770" s="8">
        <f>'номера продуктов'!V780</f>
        <v>0</v>
      </c>
      <c r="W770" s="8">
        <f>'номера продуктов'!W780</f>
        <v>0</v>
      </c>
      <c r="X770" s="8">
        <f>'номера продуктов'!X780</f>
        <v>0</v>
      </c>
      <c r="Y770" s="8">
        <f>'номера продуктов'!Y780</f>
        <v>0</v>
      </c>
      <c r="Z770" s="8">
        <f>'номера продуктов'!Z780</f>
        <v>0</v>
      </c>
      <c r="AA770" s="8">
        <f>'номера продуктов'!AA780</f>
        <v>0</v>
      </c>
      <c r="AB770" s="8">
        <f>'номера продуктов'!AB780</f>
        <v>0</v>
      </c>
      <c r="AC770" s="8">
        <f>'номера продуктов'!AC780</f>
        <v>0</v>
      </c>
      <c r="AD770" s="137">
        <f>'номера продуктов'!AD780</f>
        <v>0</v>
      </c>
      <c r="AE770" s="8">
        <f>'номера продуктов'!AE780</f>
        <v>0</v>
      </c>
      <c r="AF770" s="8">
        <f>'номера продуктов'!AF780</f>
        <v>0</v>
      </c>
      <c r="AG770" s="8">
        <f>'номера продуктов'!AG780</f>
        <v>0</v>
      </c>
      <c r="AH770" s="13">
        <f>'номера продуктов'!AH770</f>
        <v>0</v>
      </c>
    </row>
    <row r="771" spans="1:34" s="16" customFormat="1" x14ac:dyDescent="0.2">
      <c r="A771" s="8">
        <f>'номера продуктов'!A781</f>
        <v>0</v>
      </c>
      <c r="B771" s="8">
        <f>'номера продуктов'!B781</f>
        <v>0</v>
      </c>
      <c r="C771" s="14">
        <f>'номера продуктов'!C781</f>
        <v>0</v>
      </c>
      <c r="D771" s="14">
        <f>'номера продуктов'!D781</f>
        <v>0</v>
      </c>
      <c r="E771" s="8">
        <f>'номера продуктов'!E781</f>
        <v>0</v>
      </c>
      <c r="F771" s="56">
        <f>'номера продуктов'!F781</f>
        <v>0</v>
      </c>
      <c r="G771" s="8" t="str">
        <f>'номера продуктов'!G781</f>
        <v/>
      </c>
      <c r="H771" s="8">
        <f>'номера продуктов'!H781</f>
        <v>0</v>
      </c>
      <c r="I771" s="14">
        <f>'номера продуктов'!I781</f>
        <v>0</v>
      </c>
      <c r="J771" s="8">
        <f>'номера продуктов'!J781</f>
        <v>0</v>
      </c>
      <c r="K771" s="14">
        <f>'номера продуктов'!K781</f>
        <v>0</v>
      </c>
      <c r="L771" s="8">
        <f>'номера продуктов'!L781</f>
        <v>0</v>
      </c>
      <c r="M771" s="8">
        <f>'номера продуктов'!M781</f>
        <v>0</v>
      </c>
      <c r="N771" s="8">
        <f>'номера продуктов'!N781</f>
        <v>0</v>
      </c>
      <c r="O771" s="8">
        <f>'номера продуктов'!O781</f>
        <v>0</v>
      </c>
      <c r="P771" s="8">
        <f>'номера продуктов'!P781</f>
        <v>0</v>
      </c>
      <c r="Q771" s="8">
        <f>'номера продуктов'!Q781</f>
        <v>0</v>
      </c>
      <c r="R771" s="11">
        <f>'номера продуктов'!R781</f>
        <v>0</v>
      </c>
      <c r="S771" s="8">
        <f>'номера продуктов'!S781</f>
        <v>0</v>
      </c>
      <c r="T771" s="8">
        <f>'номера продуктов'!T781</f>
        <v>0</v>
      </c>
      <c r="U771" s="14">
        <f>'номера продуктов'!U781</f>
        <v>0</v>
      </c>
      <c r="V771" s="8">
        <f>'номера продуктов'!V781</f>
        <v>0</v>
      </c>
      <c r="W771" s="8">
        <f>'номера продуктов'!W781</f>
        <v>0</v>
      </c>
      <c r="X771" s="8">
        <f>'номера продуктов'!X781</f>
        <v>0</v>
      </c>
      <c r="Y771" s="8">
        <f>'номера продуктов'!Y781</f>
        <v>0</v>
      </c>
      <c r="Z771" s="8">
        <f>'номера продуктов'!Z781</f>
        <v>0</v>
      </c>
      <c r="AA771" s="8">
        <f>'номера продуктов'!AA781</f>
        <v>0</v>
      </c>
      <c r="AB771" s="8">
        <f>'номера продуктов'!AB781</f>
        <v>0</v>
      </c>
      <c r="AC771" s="8">
        <f>'номера продуктов'!AC781</f>
        <v>0</v>
      </c>
      <c r="AD771" s="137">
        <f>'номера продуктов'!AD781</f>
        <v>0</v>
      </c>
      <c r="AE771" s="8">
        <f>'номера продуктов'!AE781</f>
        <v>0</v>
      </c>
      <c r="AF771" s="8">
        <f>'номера продуктов'!AF781</f>
        <v>0</v>
      </c>
      <c r="AG771" s="8">
        <f>'номера продуктов'!AG781</f>
        <v>0</v>
      </c>
      <c r="AH771" s="13">
        <f>'номера продуктов'!AH771</f>
        <v>0</v>
      </c>
    </row>
    <row r="772" spans="1:34" s="16" customFormat="1" x14ac:dyDescent="0.2">
      <c r="A772" s="8">
        <f>'номера продуктов'!A782</f>
        <v>0</v>
      </c>
      <c r="B772" s="8">
        <f>'номера продуктов'!B782</f>
        <v>0</v>
      </c>
      <c r="C772" s="14">
        <f>'номера продуктов'!C782</f>
        <v>0</v>
      </c>
      <c r="D772" s="14">
        <f>'номера продуктов'!D782</f>
        <v>0</v>
      </c>
      <c r="E772" s="8">
        <f>'номера продуктов'!E782</f>
        <v>0</v>
      </c>
      <c r="F772" s="56">
        <f>'номера продуктов'!F782</f>
        <v>0</v>
      </c>
      <c r="G772" s="8" t="str">
        <f>'номера продуктов'!G782</f>
        <v/>
      </c>
      <c r="H772" s="8">
        <f>'номера продуктов'!H782</f>
        <v>0</v>
      </c>
      <c r="I772" s="14">
        <f>'номера продуктов'!I782</f>
        <v>0</v>
      </c>
      <c r="J772" s="8">
        <f>'номера продуктов'!J782</f>
        <v>0</v>
      </c>
      <c r="K772" s="14">
        <f>'номера продуктов'!K782</f>
        <v>0</v>
      </c>
      <c r="L772" s="8">
        <f>'номера продуктов'!L782</f>
        <v>0</v>
      </c>
      <c r="M772" s="8">
        <f>'номера продуктов'!M782</f>
        <v>0</v>
      </c>
      <c r="N772" s="8">
        <f>'номера продуктов'!N782</f>
        <v>0</v>
      </c>
      <c r="O772" s="8">
        <f>'номера продуктов'!O782</f>
        <v>0</v>
      </c>
      <c r="P772" s="8">
        <f>'номера продуктов'!P782</f>
        <v>0</v>
      </c>
      <c r="Q772" s="8">
        <f>'номера продуктов'!Q782</f>
        <v>0</v>
      </c>
      <c r="R772" s="11">
        <f>'номера продуктов'!R782</f>
        <v>0</v>
      </c>
      <c r="S772" s="8">
        <f>'номера продуктов'!S782</f>
        <v>0</v>
      </c>
      <c r="T772" s="8">
        <f>'номера продуктов'!T782</f>
        <v>0</v>
      </c>
      <c r="U772" s="14">
        <f>'номера продуктов'!U782</f>
        <v>0</v>
      </c>
      <c r="V772" s="8">
        <f>'номера продуктов'!V782</f>
        <v>0</v>
      </c>
      <c r="W772" s="8">
        <f>'номера продуктов'!W782</f>
        <v>0</v>
      </c>
      <c r="X772" s="8">
        <f>'номера продуктов'!X782</f>
        <v>0</v>
      </c>
      <c r="Y772" s="8">
        <f>'номера продуктов'!Y782</f>
        <v>0</v>
      </c>
      <c r="Z772" s="8">
        <f>'номера продуктов'!Z782</f>
        <v>0</v>
      </c>
      <c r="AA772" s="8">
        <f>'номера продуктов'!AA782</f>
        <v>0</v>
      </c>
      <c r="AB772" s="8">
        <f>'номера продуктов'!AB782</f>
        <v>0</v>
      </c>
      <c r="AC772" s="8">
        <f>'номера продуктов'!AC782</f>
        <v>0</v>
      </c>
      <c r="AD772" s="137">
        <f>'номера продуктов'!AD782</f>
        <v>0</v>
      </c>
      <c r="AE772" s="8">
        <f>'номера продуктов'!AE782</f>
        <v>0</v>
      </c>
      <c r="AF772" s="8">
        <f>'номера продуктов'!AF782</f>
        <v>0</v>
      </c>
      <c r="AG772" s="8">
        <f>'номера продуктов'!AG782</f>
        <v>0</v>
      </c>
      <c r="AH772" s="13">
        <f>'номера продуктов'!AH772</f>
        <v>0</v>
      </c>
    </row>
    <row r="773" spans="1:34" s="16" customFormat="1" x14ac:dyDescent="0.2">
      <c r="A773" s="8">
        <f>'номера продуктов'!A783</f>
        <v>0</v>
      </c>
      <c r="B773" s="8">
        <f>'номера продуктов'!B783</f>
        <v>0</v>
      </c>
      <c r="C773" s="14">
        <f>'номера продуктов'!C783</f>
        <v>0</v>
      </c>
      <c r="D773" s="14">
        <f>'номера продуктов'!D783</f>
        <v>0</v>
      </c>
      <c r="E773" s="8">
        <f>'номера продуктов'!E783</f>
        <v>0</v>
      </c>
      <c r="F773" s="56">
        <f>'номера продуктов'!F783</f>
        <v>0</v>
      </c>
      <c r="G773" s="8" t="str">
        <f>'номера продуктов'!G783</f>
        <v/>
      </c>
      <c r="H773" s="8">
        <f>'номера продуктов'!H783</f>
        <v>0</v>
      </c>
      <c r="I773" s="14">
        <f>'номера продуктов'!I783</f>
        <v>0</v>
      </c>
      <c r="J773" s="8">
        <f>'номера продуктов'!J783</f>
        <v>0</v>
      </c>
      <c r="K773" s="14">
        <f>'номера продуктов'!K783</f>
        <v>0</v>
      </c>
      <c r="L773" s="8">
        <f>'номера продуктов'!L783</f>
        <v>0</v>
      </c>
      <c r="M773" s="8">
        <f>'номера продуктов'!M783</f>
        <v>0</v>
      </c>
      <c r="N773" s="8">
        <f>'номера продуктов'!N783</f>
        <v>0</v>
      </c>
      <c r="O773" s="8">
        <f>'номера продуктов'!O783</f>
        <v>0</v>
      </c>
      <c r="P773" s="8">
        <f>'номера продуктов'!P783</f>
        <v>0</v>
      </c>
      <c r="Q773" s="8">
        <f>'номера продуктов'!Q783</f>
        <v>0</v>
      </c>
      <c r="R773" s="11">
        <f>'номера продуктов'!R783</f>
        <v>0</v>
      </c>
      <c r="S773" s="8">
        <f>'номера продуктов'!S783</f>
        <v>0</v>
      </c>
      <c r="T773" s="8">
        <f>'номера продуктов'!T783</f>
        <v>0</v>
      </c>
      <c r="U773" s="14">
        <f>'номера продуктов'!U783</f>
        <v>0</v>
      </c>
      <c r="V773" s="8">
        <f>'номера продуктов'!V783</f>
        <v>0</v>
      </c>
      <c r="W773" s="8">
        <f>'номера продуктов'!W783</f>
        <v>0</v>
      </c>
      <c r="X773" s="8">
        <f>'номера продуктов'!X783</f>
        <v>0</v>
      </c>
      <c r="Y773" s="8">
        <f>'номера продуктов'!Y783</f>
        <v>0</v>
      </c>
      <c r="Z773" s="8">
        <f>'номера продуктов'!Z783</f>
        <v>0</v>
      </c>
      <c r="AA773" s="8">
        <f>'номера продуктов'!AA783</f>
        <v>0</v>
      </c>
      <c r="AB773" s="8">
        <f>'номера продуктов'!AB783</f>
        <v>0</v>
      </c>
      <c r="AC773" s="8">
        <f>'номера продуктов'!AC783</f>
        <v>0</v>
      </c>
      <c r="AD773" s="137">
        <f>'номера продуктов'!AD783</f>
        <v>0</v>
      </c>
      <c r="AE773" s="8">
        <f>'номера продуктов'!AE783</f>
        <v>0</v>
      </c>
      <c r="AF773" s="8">
        <f>'номера продуктов'!AF783</f>
        <v>0</v>
      </c>
      <c r="AG773" s="8">
        <f>'номера продуктов'!AG783</f>
        <v>0</v>
      </c>
      <c r="AH773" s="13">
        <f>'номера продуктов'!AH773</f>
        <v>0</v>
      </c>
    </row>
    <row r="774" spans="1:34" s="16" customFormat="1" x14ac:dyDescent="0.2">
      <c r="A774" s="8">
        <f>'номера продуктов'!A784</f>
        <v>0</v>
      </c>
      <c r="B774" s="8">
        <f>'номера продуктов'!B784</f>
        <v>0</v>
      </c>
      <c r="C774" s="14">
        <f>'номера продуктов'!C784</f>
        <v>0</v>
      </c>
      <c r="D774" s="14">
        <f>'номера продуктов'!D784</f>
        <v>0</v>
      </c>
      <c r="E774" s="8">
        <f>'номера продуктов'!E784</f>
        <v>0</v>
      </c>
      <c r="F774" s="56">
        <f>'номера продуктов'!F784</f>
        <v>0</v>
      </c>
      <c r="G774" s="8" t="str">
        <f>'номера продуктов'!G784</f>
        <v/>
      </c>
      <c r="H774" s="8">
        <f>'номера продуктов'!H784</f>
        <v>0</v>
      </c>
      <c r="I774" s="14">
        <f>'номера продуктов'!I784</f>
        <v>0</v>
      </c>
      <c r="J774" s="8">
        <f>'номера продуктов'!J784</f>
        <v>0</v>
      </c>
      <c r="K774" s="14">
        <f>'номера продуктов'!K784</f>
        <v>0</v>
      </c>
      <c r="L774" s="8">
        <f>'номера продуктов'!L784</f>
        <v>0</v>
      </c>
      <c r="M774" s="8">
        <f>'номера продуктов'!M784</f>
        <v>0</v>
      </c>
      <c r="N774" s="8">
        <f>'номера продуктов'!N784</f>
        <v>0</v>
      </c>
      <c r="O774" s="8">
        <f>'номера продуктов'!O784</f>
        <v>0</v>
      </c>
      <c r="P774" s="8">
        <f>'номера продуктов'!P784</f>
        <v>0</v>
      </c>
      <c r="Q774" s="8">
        <f>'номера продуктов'!Q784</f>
        <v>0</v>
      </c>
      <c r="R774" s="11">
        <f>'номера продуктов'!R784</f>
        <v>0</v>
      </c>
      <c r="S774" s="8">
        <f>'номера продуктов'!S784</f>
        <v>0</v>
      </c>
      <c r="T774" s="8">
        <f>'номера продуктов'!T784</f>
        <v>0</v>
      </c>
      <c r="U774" s="14">
        <f>'номера продуктов'!U784</f>
        <v>0</v>
      </c>
      <c r="V774" s="8">
        <f>'номера продуктов'!V784</f>
        <v>0</v>
      </c>
      <c r="W774" s="8">
        <f>'номера продуктов'!W784</f>
        <v>0</v>
      </c>
      <c r="X774" s="8">
        <f>'номера продуктов'!X784</f>
        <v>0</v>
      </c>
      <c r="Y774" s="8">
        <f>'номера продуктов'!Y784</f>
        <v>0</v>
      </c>
      <c r="Z774" s="8">
        <f>'номера продуктов'!Z784</f>
        <v>0</v>
      </c>
      <c r="AA774" s="8">
        <f>'номера продуктов'!AA784</f>
        <v>0</v>
      </c>
      <c r="AB774" s="8">
        <f>'номера продуктов'!AB784</f>
        <v>0</v>
      </c>
      <c r="AC774" s="8">
        <f>'номера продуктов'!AC784</f>
        <v>0</v>
      </c>
      <c r="AD774" s="137">
        <f>'номера продуктов'!AD784</f>
        <v>0</v>
      </c>
      <c r="AE774" s="8">
        <f>'номера продуктов'!AE784</f>
        <v>0</v>
      </c>
      <c r="AF774" s="8">
        <f>'номера продуктов'!AF784</f>
        <v>0</v>
      </c>
      <c r="AG774" s="8">
        <f>'номера продуктов'!AG784</f>
        <v>0</v>
      </c>
      <c r="AH774" s="13">
        <f>'номера продуктов'!AH774</f>
        <v>0</v>
      </c>
    </row>
    <row r="775" spans="1:34" s="16" customFormat="1" x14ac:dyDescent="0.2">
      <c r="A775" s="8">
        <f>'номера продуктов'!A785</f>
        <v>0</v>
      </c>
      <c r="B775" s="8">
        <f>'номера продуктов'!B785</f>
        <v>0</v>
      </c>
      <c r="C775" s="14">
        <f>'номера продуктов'!C785</f>
        <v>0</v>
      </c>
      <c r="D775" s="14">
        <f>'номера продуктов'!D785</f>
        <v>0</v>
      </c>
      <c r="E775" s="8">
        <f>'номера продуктов'!E785</f>
        <v>0</v>
      </c>
      <c r="F775" s="56">
        <f>'номера продуктов'!F785</f>
        <v>0</v>
      </c>
      <c r="G775" s="8" t="str">
        <f>'номера продуктов'!G785</f>
        <v/>
      </c>
      <c r="H775" s="8">
        <f>'номера продуктов'!H785</f>
        <v>0</v>
      </c>
      <c r="I775" s="14">
        <f>'номера продуктов'!I785</f>
        <v>0</v>
      </c>
      <c r="J775" s="8">
        <f>'номера продуктов'!J785</f>
        <v>0</v>
      </c>
      <c r="K775" s="14">
        <f>'номера продуктов'!K785</f>
        <v>0</v>
      </c>
      <c r="L775" s="8">
        <f>'номера продуктов'!L785</f>
        <v>0</v>
      </c>
      <c r="M775" s="8">
        <f>'номера продуктов'!M785</f>
        <v>0</v>
      </c>
      <c r="N775" s="8">
        <f>'номера продуктов'!N785</f>
        <v>0</v>
      </c>
      <c r="O775" s="8">
        <f>'номера продуктов'!O785</f>
        <v>0</v>
      </c>
      <c r="P775" s="8">
        <f>'номера продуктов'!P785</f>
        <v>0</v>
      </c>
      <c r="Q775" s="8">
        <f>'номера продуктов'!Q785</f>
        <v>0</v>
      </c>
      <c r="R775" s="11">
        <f>'номера продуктов'!R785</f>
        <v>0</v>
      </c>
      <c r="S775" s="8">
        <f>'номера продуктов'!S785</f>
        <v>0</v>
      </c>
      <c r="T775" s="8">
        <f>'номера продуктов'!T785</f>
        <v>0</v>
      </c>
      <c r="U775" s="14">
        <f>'номера продуктов'!U785</f>
        <v>0</v>
      </c>
      <c r="V775" s="8">
        <f>'номера продуктов'!V785</f>
        <v>0</v>
      </c>
      <c r="W775" s="8">
        <f>'номера продуктов'!W785</f>
        <v>0</v>
      </c>
      <c r="X775" s="8">
        <f>'номера продуктов'!X785</f>
        <v>0</v>
      </c>
      <c r="Y775" s="8">
        <f>'номера продуктов'!Y785</f>
        <v>0</v>
      </c>
      <c r="Z775" s="8">
        <f>'номера продуктов'!Z785</f>
        <v>0</v>
      </c>
      <c r="AA775" s="8">
        <f>'номера продуктов'!AA785</f>
        <v>0</v>
      </c>
      <c r="AB775" s="8">
        <f>'номера продуктов'!AB785</f>
        <v>0</v>
      </c>
      <c r="AC775" s="8">
        <f>'номера продуктов'!AC785</f>
        <v>0</v>
      </c>
      <c r="AD775" s="137">
        <f>'номера продуктов'!AD785</f>
        <v>0</v>
      </c>
      <c r="AE775" s="8">
        <f>'номера продуктов'!AE785</f>
        <v>0</v>
      </c>
      <c r="AF775" s="8">
        <f>'номера продуктов'!AF785</f>
        <v>0</v>
      </c>
      <c r="AG775" s="8">
        <f>'номера продуктов'!AG785</f>
        <v>0</v>
      </c>
      <c r="AH775" s="13">
        <f>'номера продуктов'!AH775</f>
        <v>0</v>
      </c>
    </row>
    <row r="776" spans="1:34" s="16" customFormat="1" x14ac:dyDescent="0.2">
      <c r="A776" s="8">
        <f>'номера продуктов'!A786</f>
        <v>0</v>
      </c>
      <c r="B776" s="8">
        <f>'номера продуктов'!B786</f>
        <v>0</v>
      </c>
      <c r="C776" s="14">
        <f>'номера продуктов'!C786</f>
        <v>0</v>
      </c>
      <c r="D776" s="14">
        <f>'номера продуктов'!D786</f>
        <v>0</v>
      </c>
      <c r="E776" s="8">
        <f>'номера продуктов'!E786</f>
        <v>0</v>
      </c>
      <c r="F776" s="56">
        <f>'номера продуктов'!F786</f>
        <v>0</v>
      </c>
      <c r="G776" s="8" t="str">
        <f>'номера продуктов'!G786</f>
        <v/>
      </c>
      <c r="H776" s="8">
        <f>'номера продуктов'!H786</f>
        <v>0</v>
      </c>
      <c r="I776" s="14">
        <f>'номера продуктов'!I786</f>
        <v>0</v>
      </c>
      <c r="J776" s="8">
        <f>'номера продуктов'!J786</f>
        <v>0</v>
      </c>
      <c r="K776" s="14">
        <f>'номера продуктов'!K786</f>
        <v>0</v>
      </c>
      <c r="L776" s="8">
        <f>'номера продуктов'!L786</f>
        <v>0</v>
      </c>
      <c r="M776" s="8">
        <f>'номера продуктов'!M786</f>
        <v>0</v>
      </c>
      <c r="N776" s="8">
        <f>'номера продуктов'!N786</f>
        <v>0</v>
      </c>
      <c r="O776" s="8">
        <f>'номера продуктов'!O786</f>
        <v>0</v>
      </c>
      <c r="P776" s="8">
        <f>'номера продуктов'!P786</f>
        <v>0</v>
      </c>
      <c r="Q776" s="8">
        <f>'номера продуктов'!Q786</f>
        <v>0</v>
      </c>
      <c r="R776" s="11">
        <f>'номера продуктов'!R786</f>
        <v>0</v>
      </c>
      <c r="S776" s="8">
        <f>'номера продуктов'!S786</f>
        <v>0</v>
      </c>
      <c r="T776" s="8">
        <f>'номера продуктов'!T786</f>
        <v>0</v>
      </c>
      <c r="U776" s="14">
        <f>'номера продуктов'!U786</f>
        <v>0</v>
      </c>
      <c r="V776" s="8">
        <f>'номера продуктов'!V786</f>
        <v>0</v>
      </c>
      <c r="W776" s="8">
        <f>'номера продуктов'!W786</f>
        <v>0</v>
      </c>
      <c r="X776" s="8">
        <f>'номера продуктов'!X786</f>
        <v>0</v>
      </c>
      <c r="Y776" s="8">
        <f>'номера продуктов'!Y786</f>
        <v>0</v>
      </c>
      <c r="Z776" s="8">
        <f>'номера продуктов'!Z786</f>
        <v>0</v>
      </c>
      <c r="AA776" s="8">
        <f>'номера продуктов'!AA786</f>
        <v>0</v>
      </c>
      <c r="AB776" s="8">
        <f>'номера продуктов'!AB786</f>
        <v>0</v>
      </c>
      <c r="AC776" s="8">
        <f>'номера продуктов'!AC786</f>
        <v>0</v>
      </c>
      <c r="AD776" s="137">
        <f>'номера продуктов'!AD786</f>
        <v>0</v>
      </c>
      <c r="AE776" s="8">
        <f>'номера продуктов'!AE786</f>
        <v>0</v>
      </c>
      <c r="AF776" s="8">
        <f>'номера продуктов'!AF786</f>
        <v>0</v>
      </c>
      <c r="AG776" s="8">
        <f>'номера продуктов'!AG786</f>
        <v>0</v>
      </c>
      <c r="AH776" s="13">
        <f>'номера продуктов'!AH776</f>
        <v>0</v>
      </c>
    </row>
    <row r="777" spans="1:34" s="16" customFormat="1" x14ac:dyDescent="0.2">
      <c r="A777" s="8">
        <f>'номера продуктов'!A787</f>
        <v>0</v>
      </c>
      <c r="B777" s="8">
        <f>'номера продуктов'!B787</f>
        <v>0</v>
      </c>
      <c r="C777" s="14">
        <f>'номера продуктов'!C787</f>
        <v>0</v>
      </c>
      <c r="D777" s="14">
        <f>'номера продуктов'!D787</f>
        <v>0</v>
      </c>
      <c r="E777" s="8">
        <f>'номера продуктов'!E787</f>
        <v>0</v>
      </c>
      <c r="F777" s="56">
        <f>'номера продуктов'!F787</f>
        <v>0</v>
      </c>
      <c r="G777" s="8" t="str">
        <f>'номера продуктов'!G787</f>
        <v/>
      </c>
      <c r="H777" s="8">
        <f>'номера продуктов'!H787</f>
        <v>0</v>
      </c>
      <c r="I777" s="14">
        <f>'номера продуктов'!I787</f>
        <v>0</v>
      </c>
      <c r="J777" s="8">
        <f>'номера продуктов'!J787</f>
        <v>0</v>
      </c>
      <c r="K777" s="14">
        <f>'номера продуктов'!K787</f>
        <v>0</v>
      </c>
      <c r="L777" s="8">
        <f>'номера продуктов'!L787</f>
        <v>0</v>
      </c>
      <c r="M777" s="8">
        <f>'номера продуктов'!M787</f>
        <v>0</v>
      </c>
      <c r="N777" s="8">
        <f>'номера продуктов'!N787</f>
        <v>0</v>
      </c>
      <c r="O777" s="8">
        <f>'номера продуктов'!O787</f>
        <v>0</v>
      </c>
      <c r="P777" s="8">
        <f>'номера продуктов'!P787</f>
        <v>0</v>
      </c>
      <c r="Q777" s="8">
        <f>'номера продуктов'!Q787</f>
        <v>0</v>
      </c>
      <c r="R777" s="11">
        <f>'номера продуктов'!R787</f>
        <v>0</v>
      </c>
      <c r="S777" s="8">
        <f>'номера продуктов'!S787</f>
        <v>0</v>
      </c>
      <c r="T777" s="8">
        <f>'номера продуктов'!T787</f>
        <v>0</v>
      </c>
      <c r="U777" s="14">
        <f>'номера продуктов'!U787</f>
        <v>0</v>
      </c>
      <c r="V777" s="8">
        <f>'номера продуктов'!V787</f>
        <v>0</v>
      </c>
      <c r="W777" s="8">
        <f>'номера продуктов'!W787</f>
        <v>0</v>
      </c>
      <c r="X777" s="8">
        <f>'номера продуктов'!X787</f>
        <v>0</v>
      </c>
      <c r="Y777" s="8">
        <f>'номера продуктов'!Y787</f>
        <v>0</v>
      </c>
      <c r="Z777" s="8">
        <f>'номера продуктов'!Z787</f>
        <v>0</v>
      </c>
      <c r="AA777" s="8">
        <f>'номера продуктов'!AA787</f>
        <v>0</v>
      </c>
      <c r="AB777" s="8">
        <f>'номера продуктов'!AB787</f>
        <v>0</v>
      </c>
      <c r="AC777" s="8">
        <f>'номера продуктов'!AC787</f>
        <v>0</v>
      </c>
      <c r="AD777" s="137">
        <f>'номера продуктов'!AD787</f>
        <v>0</v>
      </c>
      <c r="AE777" s="8">
        <f>'номера продуктов'!AE787</f>
        <v>0</v>
      </c>
      <c r="AF777" s="8">
        <f>'номера продуктов'!AF787</f>
        <v>0</v>
      </c>
      <c r="AG777" s="8">
        <f>'номера продуктов'!AG787</f>
        <v>0</v>
      </c>
      <c r="AH777" s="13">
        <f>'номера продуктов'!AH777</f>
        <v>0</v>
      </c>
    </row>
  </sheetData>
  <sheetProtection password="CFFC" sheet="1" objects="1" scenarios="1" autoFilter="0" pivotTables="0"/>
  <protectedRanges>
    <protectedRange password="CE6F" sqref="AE1:AG1" name="Диапазон1"/>
  </protectedRanges>
  <autoFilter ref="A1:Q777"/>
  <printOptions horizontalCentered="1"/>
  <pageMargins left="0.19685039370078741" right="3.937007874015748E-2" top="0.55118110236220474" bottom="0.43307086614173229" header="0.27559055118110237" footer="0.23622047244094491"/>
  <pageSetup paperSize="9" scale="46" firstPageNumber="0" fitToHeight="5" orientation="landscape" r:id="rId1"/>
  <headerFooter alignWithMargins="0">
    <oddHeader>&amp;L&amp;8&amp;F&amp;C&amp;"Arial,полужирный"&amp;A&amp;R&amp;8&amp;D     &amp;T</oddHeader>
    <oddFooter>&amp;C&amp;8Страница 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14</vt:i4>
      </vt:variant>
    </vt:vector>
  </HeadingPairs>
  <TitlesOfParts>
    <vt:vector size="19" baseType="lpstr">
      <vt:lpstr>Сводная Формы</vt:lpstr>
      <vt:lpstr>№ форм</vt:lpstr>
      <vt:lpstr>номера продуктов</vt:lpstr>
      <vt:lpstr>Тип упаковки (расшифровка)</vt:lpstr>
      <vt:lpstr>№ для ЯРЛЫКОВ</vt:lpstr>
      <vt:lpstr>'№ для ЯРЛЫКОВ'!Excel_BuiltIn__FilterDatabase_1</vt:lpstr>
      <vt:lpstr>'номера продуктов'!Excel_BuiltIn__FilterDatabase_1</vt:lpstr>
      <vt:lpstr>'№ для ЯРЛЫКОВ'!Excel_BuiltIn_Print_Area_1_1</vt:lpstr>
      <vt:lpstr>'номера продуктов'!Excel_BuiltIn_Print_Area_1_1</vt:lpstr>
      <vt:lpstr>'№ для ЯРЛЫКОВ'!Excel_BuiltIn_Print_Area_1_1_1</vt:lpstr>
      <vt:lpstr>'номера продуктов'!Excel_BuiltIn_Print_Area_1_1_1</vt:lpstr>
      <vt:lpstr>'№ для ЯРЛЫКОВ'!Excel_BuiltIn_Print_Area_1_1_1_1</vt:lpstr>
      <vt:lpstr>'номера продуктов'!Excel_BuiltIn_Print_Area_1_1_1_1</vt:lpstr>
      <vt:lpstr>'№ для ЯРЛЫКОВ'!Excel_BuiltIn_Print_Area_2</vt:lpstr>
      <vt:lpstr>'номера продуктов'!Excel_BuiltIn_Print_Area_2</vt:lpstr>
      <vt:lpstr>'№ для ЯРЛЫКОВ'!Заголовки_для_печати</vt:lpstr>
      <vt:lpstr>'номера продуктов'!Заголовки_для_печати</vt:lpstr>
      <vt:lpstr>'№ для ЯРЛЫКОВ'!Область_печати</vt:lpstr>
      <vt:lpstr>'номера продуктов'!Область_печати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Петров Антон Евгеньевич</dc:creator>
  <cp:lastModifiedBy>Петров Антон Евгеньевич</cp:lastModifiedBy>
  <cp:lastPrinted>2015-05-21T13:05:41Z</cp:lastPrinted>
  <dcterms:created xsi:type="dcterms:W3CDTF">2013-12-19T13:57:25Z</dcterms:created>
  <dcterms:modified xsi:type="dcterms:W3CDTF">2015-09-04T14:41:51Z</dcterms:modified>
</cp:coreProperties>
</file>