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Projekty\CanSat 2023\PCB design\PCB design\Other\BOM\"/>
    </mc:Choice>
  </mc:AlternateContent>
  <xr:revisionPtr revIDLastSave="0" documentId="13_ncr:1_{B7D7F8A1-12E8-426F-83EC-C5A6479DBB31}" xr6:coauthVersionLast="47" xr6:coauthVersionMax="47" xr10:uidLastSave="{00000000-0000-0000-0000-000000000000}"/>
  <bookViews>
    <workbookView xWindow="-28920" yWindow="5220" windowWidth="29040" windowHeight="15720" xr2:uid="{00000000-000D-0000-FFFF-FFFF00000000}"/>
  </bookViews>
  <sheets>
    <sheet name="Merged BOM" sheetId="6" r:id="rId1"/>
    <sheet name="Power Unit" sheetId="3" r:id="rId2"/>
    <sheet name="Control Unit" sheetId="2" r:id="rId3"/>
    <sheet name="Side Unit" sheetId="4" r:id="rId4"/>
  </sheets>
  <definedNames>
    <definedName name="ExternalData_1" localSheetId="2" hidden="1">'Control Unit'!$A$1:$E$46</definedName>
    <definedName name="ExternalData_1" localSheetId="3" hidden="1">'Side Unit'!$A$1:$E$10</definedName>
    <definedName name="ExternalData_2" localSheetId="0" hidden="1">'Merged BOM'!$A$1:$C$99</definedName>
    <definedName name="ExternalData_2" localSheetId="1" hidden="1">'Power Unit'!$A$1:$E$65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2" l="1"/>
  <c r="C66" i="3"/>
  <c r="C11" i="4"/>
  <c r="E9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BBDE07-DA58-41FA-999D-94A60E9C5197}" keepAlive="1" name="Dotaz – Control Unit" description="Připojení k dotazu produktu Control Unit v sešitě" type="5" refreshedVersion="8" background="1" saveData="1">
    <dbPr connection="Provider=Microsoft.Mashup.OleDb.1;Data Source=$Workbook$;Location=&quot;Control Unit&quot;;Extended Properties=&quot;&quot;" command="SELECT * FROM [Control Unit]"/>
  </connection>
  <connection id="2" xr16:uid="{0D1B9D8C-9561-4695-9351-462D54A823A3}" keepAlive="1" name="Dotaz – Merged BOM" description="Připojení k dotazu produktu Merged BOM v sešitě" type="5" refreshedVersion="8" background="1" saveData="1">
    <dbPr connection="Provider=Microsoft.Mashup.OleDb.1;Data Source=$Workbook$;Location=&quot;Merged BOM&quot;;Extended Properties=&quot;&quot;" command="SELECT * FROM [Merged BOM]"/>
  </connection>
  <connection id="3" xr16:uid="{57B743D6-AC4D-4407-9A14-C256C7068D80}" keepAlive="1" name="Dotaz – Power Unit" description="Připojení k dotazu produktu Power Unit v sešitě" type="5" refreshedVersion="8" background="1" saveData="1">
    <dbPr connection="Provider=Microsoft.Mashup.OleDb.1;Data Source=$Workbook$;Location=&quot;Power Unit&quot;;Extended Properties=&quot;&quot;" command="SELECT * FROM [Power Unit]"/>
  </connection>
  <connection id="4" xr16:uid="{9AF8A21F-2939-463D-AF1A-9FAA2734851E}" keepAlive="1" name="Dotaz – Side Unit" description="Připojení k dotazu produktu Side Unit v sešitě" type="5" refreshedVersion="8" background="1" saveData="1">
    <dbPr connection="Provider=Microsoft.Mashup.OleDb.1;Data Source=$Workbook$;Location=&quot;Side Unit&quot;;Extended Properties=&quot;&quot;" command="SELECT * FROM [Side Unit]"/>
  </connection>
</connections>
</file>

<file path=xl/sharedStrings.xml><?xml version="1.0" encoding="utf-8"?>
<sst xmlns="http://schemas.openxmlformats.org/spreadsheetml/2006/main" count="686" uniqueCount="266">
  <si>
    <t>Designator</t>
  </si>
  <si>
    <t>Footprint</t>
  </si>
  <si>
    <t>Quantity</t>
  </si>
  <si>
    <t>Value</t>
  </si>
  <si>
    <t>LCSC Part #</t>
  </si>
  <si>
    <t>AE401</t>
  </si>
  <si>
    <t>U.FL_Hirose_U.FL-R-SMT-1_Vertical</t>
  </si>
  <si>
    <t>Antenna_Shield</t>
  </si>
  <si>
    <t/>
  </si>
  <si>
    <t>2989</t>
  </si>
  <si>
    <t>Backup battery</t>
  </si>
  <si>
    <t>C201, C206</t>
  </si>
  <si>
    <t>C_0805_2012Metric</t>
  </si>
  <si>
    <t>10uF</t>
  </si>
  <si>
    <t>C202, C208</t>
  </si>
  <si>
    <t>1uF</t>
  </si>
  <si>
    <t>C203</t>
  </si>
  <si>
    <t>CP_Elec_6.3x7.7</t>
  </si>
  <si>
    <t>680uF</t>
  </si>
  <si>
    <t>C204, C205, C207, C504, C601</t>
  </si>
  <si>
    <t>0.1uF</t>
  </si>
  <si>
    <t>C301, C302, C303</t>
  </si>
  <si>
    <t>100nF</t>
  </si>
  <si>
    <t>C501, C502</t>
  </si>
  <si>
    <t>CP_EIA-3528-21_Kemet-B</t>
  </si>
  <si>
    <t>TPSB686K010R0600</t>
  </si>
  <si>
    <t>C503</t>
  </si>
  <si>
    <t>0.47uF</t>
  </si>
  <si>
    <t>C505</t>
  </si>
  <si>
    <t>CP_EIA-7343-31_Kemet-D</t>
  </si>
  <si>
    <t>293D227X9010D2TE3</t>
  </si>
  <si>
    <t>D201</t>
  </si>
  <si>
    <t>D_SOD-123F</t>
  </si>
  <si>
    <t>SBR3U40S1F-7</t>
  </si>
  <si>
    <t>D202, D203</t>
  </si>
  <si>
    <t>LED_0805_2012Metric</t>
  </si>
  <si>
    <t>APT2012LSECK/J4-PRV</t>
  </si>
  <si>
    <t>D204</t>
  </si>
  <si>
    <t>SOT-143</t>
  </si>
  <si>
    <t>SP0503BAHT</t>
  </si>
  <si>
    <t>D501</t>
  </si>
  <si>
    <t>D_SMA</t>
  </si>
  <si>
    <t>B330A</t>
  </si>
  <si>
    <t>IC501</t>
  </si>
  <si>
    <t>SOIC127P600X175-8N</t>
  </si>
  <si>
    <t>MAX1626ESA+T</t>
  </si>
  <si>
    <t>J101</t>
  </si>
  <si>
    <t>PinHeader_2x04_P2.54mm_Vertical</t>
  </si>
  <si>
    <t>Conn_02x04_Male</t>
  </si>
  <si>
    <t>J102, J103, J104</t>
  </si>
  <si>
    <t>PinHeader_2x02_P2.54mm_Vertical</t>
  </si>
  <si>
    <t>Conn_02x02_Male</t>
  </si>
  <si>
    <t>J105, J106, J107</t>
  </si>
  <si>
    <t>009155004541006</t>
  </si>
  <si>
    <t>J201</t>
  </si>
  <si>
    <t>USB4110GFA</t>
  </si>
  <si>
    <t>USB4110-GF-A</t>
  </si>
  <si>
    <t>J601</t>
  </si>
  <si>
    <t>DS1139-05</t>
  </si>
  <si>
    <t>Micro_SD_Card 823-046</t>
  </si>
  <si>
    <t>L501</t>
  </si>
  <si>
    <t>CDRH125101MC</t>
  </si>
  <si>
    <t>CDRH125NP-220MC</t>
  </si>
  <si>
    <t>Q201, Q203, Q207, Q501</t>
  </si>
  <si>
    <t>SOT-23</t>
  </si>
  <si>
    <t>SI2305CDS-T1-BE3</t>
  </si>
  <si>
    <t>Q202, Q204, Q205, Q206</t>
  </si>
  <si>
    <t>BC847</t>
  </si>
  <si>
    <t>R201</t>
  </si>
  <si>
    <t>R_0805_2012Metric</t>
  </si>
  <si>
    <t>1k</t>
  </si>
  <si>
    <t>R202</t>
  </si>
  <si>
    <t>22k1</t>
  </si>
  <si>
    <t>100k</t>
  </si>
  <si>
    <t>10k</t>
  </si>
  <si>
    <t>R207</t>
  </si>
  <si>
    <t>47k5</t>
  </si>
  <si>
    <t>R208</t>
  </si>
  <si>
    <t>27k</t>
  </si>
  <si>
    <t>R212</t>
  </si>
  <si>
    <t>47k</t>
  </si>
  <si>
    <t>R213, R502</t>
  </si>
  <si>
    <t>R_1206_3216Metric</t>
  </si>
  <si>
    <t>0R</t>
  </si>
  <si>
    <t>R215, R216</t>
  </si>
  <si>
    <t>750R</t>
  </si>
  <si>
    <t>R217, R218, R219</t>
  </si>
  <si>
    <t>5k1</t>
  </si>
  <si>
    <t>5k</t>
  </si>
  <si>
    <t>R301</t>
  </si>
  <si>
    <t>4k7</t>
  </si>
  <si>
    <t>R501</t>
  </si>
  <si>
    <t>R_1206_Current</t>
  </si>
  <si>
    <t>PE1206FRE470R04L</t>
  </si>
  <si>
    <t>SW201</t>
  </si>
  <si>
    <t>SW_DIP_SPSTx03_Slide_Omron_A6S-310x_W8.9mm_P2.54mm</t>
  </si>
  <si>
    <t>DS04-254-1-03BK-SMT</t>
  </si>
  <si>
    <t>SW202, SW203</t>
  </si>
  <si>
    <t>Tlačítko SMD LaskaKit</t>
  </si>
  <si>
    <t>LaskaKit tlačítko</t>
  </si>
  <si>
    <t>U201</t>
  </si>
  <si>
    <t>QFN-24-1EP_4x4mm_P0.5mm_EP2.6x2.6mm</t>
  </si>
  <si>
    <t>CP2102N-Axx-xQFN24</t>
  </si>
  <si>
    <t>U202</t>
  </si>
  <si>
    <t>ESP32-MINI-1</t>
  </si>
  <si>
    <t>U301</t>
  </si>
  <si>
    <t>TO-92_Inline</t>
  </si>
  <si>
    <t>DS18B20</t>
  </si>
  <si>
    <t>U302</t>
  </si>
  <si>
    <t>Bosch_LGA-8_2.5x2.5mm_P0.65mm_ClockwisePinNumbering</t>
  </si>
  <si>
    <t>BME280</t>
  </si>
  <si>
    <t>U401</t>
  </si>
  <si>
    <t>HOPERF_RFM9XW_SMD</t>
  </si>
  <si>
    <t>RFM96W-433S2</t>
  </si>
  <si>
    <t>U701</t>
  </si>
  <si>
    <t>SOIC-8-1EP_3.9x4.9mm_P1.27mm_EP2.29x3mm</t>
  </si>
  <si>
    <t>PT7C4339</t>
  </si>
  <si>
    <t>Y701</t>
  </si>
  <si>
    <t>ECX-31B</t>
  </si>
  <si>
    <t>ECS-.327-6-34B-C-TR</t>
  </si>
  <si>
    <t>AE1001</t>
  </si>
  <si>
    <t>BT1001</t>
  </si>
  <si>
    <t>BT301, BT302</t>
  </si>
  <si>
    <t>JST_PH_B2B-PH-K_1x02_P2.00mm_Vertical</t>
  </si>
  <si>
    <t>Battery_Cell</t>
  </si>
  <si>
    <t>C1001, C705, C708</t>
  </si>
  <si>
    <t>C1102, C1202, C401</t>
  </si>
  <si>
    <t>C1103</t>
  </si>
  <si>
    <t>10nF</t>
  </si>
  <si>
    <t>C1203, C1204, C301, C302, C702, C706, C707</t>
  </si>
  <si>
    <t>22uF</t>
  </si>
  <si>
    <t>C703</t>
  </si>
  <si>
    <t>4.7uF</t>
  </si>
  <si>
    <t>C801</t>
  </si>
  <si>
    <t>120nF</t>
  </si>
  <si>
    <t>C802</t>
  </si>
  <si>
    <t>6n8</t>
  </si>
  <si>
    <t>D1001</t>
  </si>
  <si>
    <t>D701</t>
  </si>
  <si>
    <t>D702, D703, D704, D705</t>
  </si>
  <si>
    <t>APT2012LZGCK</t>
  </si>
  <si>
    <t>D706</t>
  </si>
  <si>
    <t>APT2012LSECK/J3-PRV</t>
  </si>
  <si>
    <t>IC701</t>
  </si>
  <si>
    <t>MP2639AGRZ</t>
  </si>
  <si>
    <t>MP2639AGR-Z</t>
  </si>
  <si>
    <t>PinSocket_2x04_P2.54mm_Vertical</t>
  </si>
  <si>
    <t>Conn_02x04_Female</t>
  </si>
  <si>
    <t>PinSocket_2x02_P2.54mm_Vertical</t>
  </si>
  <si>
    <t>Conn_02x02_Female</t>
  </si>
  <si>
    <t>J501</t>
  </si>
  <si>
    <t>Molex_PicoBlade_53261-0271_1x02-1MP_P1.25mm_Horizontal</t>
  </si>
  <si>
    <t>Conn_01x02</t>
  </si>
  <si>
    <t>J502</t>
  </si>
  <si>
    <t>Molex_PicoBlade_53047-0310_1x03_P1.25mm_Vertical</t>
  </si>
  <si>
    <t>Conn_01x03</t>
  </si>
  <si>
    <t>J503, J504</t>
  </si>
  <si>
    <t>Molex_PicoBlade_53047-0210_1x02_P1.25mm_Vertical</t>
  </si>
  <si>
    <t>L1001</t>
  </si>
  <si>
    <t>L_0805_2012Metric</t>
  </si>
  <si>
    <t>27nH</t>
  </si>
  <si>
    <t>L701</t>
  </si>
  <si>
    <t>Q1001, Q1203, Q1206, Q201, Q202, Q203, Q204, Q205, Q206, Q209, Q210, Q301, Q302, Q501</t>
  </si>
  <si>
    <t>Q1201, Q1202, Q1204, Q1205, Q208</t>
  </si>
  <si>
    <t>BC857</t>
  </si>
  <si>
    <t>Q207, Q211, Q212</t>
  </si>
  <si>
    <t>R1001</t>
  </si>
  <si>
    <t>12R</t>
  </si>
  <si>
    <t>R1002, R711</t>
  </si>
  <si>
    <t>R1003, R203, R204, R206, R214, R501</t>
  </si>
  <si>
    <t>R1101, R1103</t>
  </si>
  <si>
    <t>100R</t>
  </si>
  <si>
    <t>R1102</t>
  </si>
  <si>
    <t>20k</t>
  </si>
  <si>
    <t>R1202, R1204, R1205, R1206, R1207, R1208, R1209, R207, R212, R213, R215, R217, R219, R221</t>
  </si>
  <si>
    <t>R1203</t>
  </si>
  <si>
    <t>15k</t>
  </si>
  <si>
    <t>R210</t>
  </si>
  <si>
    <t>R216</t>
  </si>
  <si>
    <t>12k</t>
  </si>
  <si>
    <t>R218</t>
  </si>
  <si>
    <t>R302, R303</t>
  </si>
  <si>
    <t>220k</t>
  </si>
  <si>
    <t>R401</t>
  </si>
  <si>
    <t>R702</t>
  </si>
  <si>
    <t>82k</t>
  </si>
  <si>
    <t>R703</t>
  </si>
  <si>
    <t>820k</t>
  </si>
  <si>
    <t>R706</t>
  </si>
  <si>
    <t>27k4</t>
  </si>
  <si>
    <t>R707</t>
  </si>
  <si>
    <t>143k</t>
  </si>
  <si>
    <t>R708</t>
  </si>
  <si>
    <t>75k</t>
  </si>
  <si>
    <t>R710, R712, R713, R714</t>
  </si>
  <si>
    <t>330R</t>
  </si>
  <si>
    <t>R715</t>
  </si>
  <si>
    <t>0R5</t>
  </si>
  <si>
    <t>RT701</t>
  </si>
  <si>
    <t>1k87</t>
  </si>
  <si>
    <t>RT702</t>
  </si>
  <si>
    <t>5k11</t>
  </si>
  <si>
    <t>SW1001, SW1002</t>
  </si>
  <si>
    <t>Cu_Conn</t>
  </si>
  <si>
    <t>CU_CONN</t>
  </si>
  <si>
    <t>SW_DIP_SPSTx04_Slide_Omron_A6S-410x_W8.9mm_P2.54mm</t>
  </si>
  <si>
    <t>DS04-254-1-04BK-SMT</t>
  </si>
  <si>
    <t>SW202</t>
  </si>
  <si>
    <t>PCM12SMTR</t>
  </si>
  <si>
    <t>SW203</t>
  </si>
  <si>
    <t>TH301, TH302</t>
  </si>
  <si>
    <t>NRBE104J3435B2J</t>
  </si>
  <si>
    <t>ublox_NEO</t>
  </si>
  <si>
    <t>NEO-M9N</t>
  </si>
  <si>
    <t>U1101</t>
  </si>
  <si>
    <t>SOT-23-5</t>
  </si>
  <si>
    <t>U1102</t>
  </si>
  <si>
    <t>ME2-O2</t>
  </si>
  <si>
    <t>ME2-02</t>
  </si>
  <si>
    <t>SO-16_5.3x10.2mm_P1.27mm</t>
  </si>
  <si>
    <t>PCA8574D</t>
  </si>
  <si>
    <t>U301, U701, U702</t>
  </si>
  <si>
    <t>SOT-23-6</t>
  </si>
  <si>
    <t>TS5A3159DBV</t>
  </si>
  <si>
    <t>SOIC-8_3.9x4.9mm_P1.27mm</t>
  </si>
  <si>
    <t>INA219AxD</t>
  </si>
  <si>
    <t>U501</t>
  </si>
  <si>
    <t>SOT65P210X110-6N</t>
  </si>
  <si>
    <t>U601</t>
  </si>
  <si>
    <t>TBS UNIFY PRO32 5G8 nano</t>
  </si>
  <si>
    <t>TBS_UNIFY_PRO32_5G8_nano</t>
  </si>
  <si>
    <t>U801</t>
  </si>
  <si>
    <t>LGA-28_5.2x3.8mm_P0.5mm</t>
  </si>
  <si>
    <t>BNO055</t>
  </si>
  <si>
    <t>U901</t>
  </si>
  <si>
    <t>XDCR_SCD41-D-R2</t>
  </si>
  <si>
    <t>SCD41</t>
  </si>
  <si>
    <t>C502, C504, C505, C507</t>
  </si>
  <si>
    <t>LED_WS2812B_PLCC4_5.0x5.0mm_P3.2mm</t>
  </si>
  <si>
    <t>WS2812B</t>
  </si>
  <si>
    <t>R201, R202, R501, R502, R503, R504, R506, R507</t>
  </si>
  <si>
    <t>AMS_LGA-20_4.7x4.5mm_P0.65mm</t>
  </si>
  <si>
    <t>AS72651</t>
  </si>
  <si>
    <t>U502</t>
  </si>
  <si>
    <t>AS72652</t>
  </si>
  <si>
    <t>U503</t>
  </si>
  <si>
    <t>AS72653</t>
  </si>
  <si>
    <t>WSOF6</t>
  </si>
  <si>
    <t>BH1730</t>
  </si>
  <si>
    <t>AT25SF041B-SSHD-B</t>
  </si>
  <si>
    <t>C301, C302, C303, C304, C305, C306, C307, C308, C401, C402, C403, C404, C405, C406, C407, C408, C501, C503, C506, C601, C602</t>
  </si>
  <si>
    <t>D301, D302, D303, D304, D305, D306, D307, D308, D401, D402, D403, D404, D405, D406, D407, D408</t>
  </si>
  <si>
    <t>C1002, C1101, C701, C704, C803, C804, C901</t>
  </si>
  <si>
    <t>R1201, R201, R202, R205, R208, R209, R211, R220, R222, R301, R304, R701, R705, R709, R801, R802</t>
  </si>
  <si>
    <t>R704</t>
  </si>
  <si>
    <t>3k16</t>
  </si>
  <si>
    <t>AD5246BKSZ100</t>
  </si>
  <si>
    <t>Počet</t>
  </si>
  <si>
    <t>R203, R209, R214, R221</t>
  </si>
  <si>
    <t>R204, R205, R206, R210, R211, R223, R224, R226</t>
  </si>
  <si>
    <t>R220, R222, R225</t>
  </si>
  <si>
    <t>L_Bourns_SRP7050AA</t>
  </si>
  <si>
    <t>SRP7050AA-2R2M</t>
  </si>
  <si>
    <t>MCP6486UT-E/OT</t>
  </si>
  <si>
    <t>U1002</t>
  </si>
  <si>
    <t>BT702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</si>
</sst>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7FFD295-B8EF-4045-AF8B-8480714E81F6}" autoFormatId="16" applyNumberFormats="0" applyBorderFormats="0" applyFontFormats="0" applyPatternFormats="0" applyAlignmentFormats="0" applyWidthHeightFormats="0">
  <queryTableRefresh nextId="4">
    <queryTableFields count="3">
      <queryTableField id="1" name="Footprint" tableColumnId="1"/>
      <queryTableField id="2" name="Value" tableColumnId="2"/>
      <queryTableField id="3" name="Poče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26108A4-B070-4B50-A22E-E1AC52DEAE3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Footprint" tableColumnId="2"/>
      <queryTableField id="3" name="Quantity" tableColumnId="3"/>
      <queryTableField id="4" name="Value" tableColumnId="4"/>
      <queryTableField id="5" name="LCSC Part #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CD6D8C-7160-49EB-8324-18A05E5CD733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Footprint" tableColumnId="2"/>
      <queryTableField id="3" name="Quantity" tableColumnId="3"/>
      <queryTableField id="4" name="Value" tableColumnId="4"/>
      <queryTableField id="5" name="LCSC Part #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7B4DC64-CD98-4E36-AB6C-383D6E8E8B09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Footprint" tableColumnId="2"/>
      <queryTableField id="3" name="Quantity" tableColumnId="3"/>
      <queryTableField id="4" name="Value" tableColumnId="4"/>
      <queryTableField id="5" name="LCSC Part #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4D081A-7B3D-4D68-A071-6657EC988D86}" name="Merged_BOM" displayName="Merged_BOM" ref="A1:C99" tableType="queryTable" totalsRowShown="0">
  <autoFilter ref="A1:C99" xr:uid="{844D081A-7B3D-4D68-A071-6657EC988D86}"/>
  <tableColumns count="3">
    <tableColumn id="1" xr3:uid="{EC419D42-C4B3-49A3-A884-3C1232CD132D}" uniqueName="1" name="Footprint" queryTableFieldId="1" dataDxfId="1"/>
    <tableColumn id="2" xr3:uid="{01F2DC58-283F-462D-A69A-842A0F546CBC}" uniqueName="2" name="Value" queryTableFieldId="2" dataDxfId="0"/>
    <tableColumn id="3" xr3:uid="{916D25A0-ABBD-44C7-9D22-61F7D7246D87}" uniqueName="3" name="Poče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B618BA-268C-410F-8118-4916457A327F}" name="Power_Unit" displayName="Power_Unit" ref="A1:E66" tableType="queryTable" totalsRowCount="1">
  <autoFilter ref="A1:E65" xr:uid="{5BB618BA-268C-410F-8118-4916457A327F}"/>
  <tableColumns count="5">
    <tableColumn id="1" xr3:uid="{18C68A32-4C51-4D9A-A8C4-2B44C6983DE8}" uniqueName="1" name="Designator" queryTableFieldId="1" dataDxfId="13"/>
    <tableColumn id="2" xr3:uid="{4A7AE2DC-27C5-4462-B23C-28E7658BB4CB}" uniqueName="2" name="Footprint" queryTableFieldId="2" dataDxfId="12"/>
    <tableColumn id="3" xr3:uid="{2A667B74-54C7-43FD-800F-5BF6AFF640D3}" uniqueName="3" name="Quantity" totalsRowFunction="custom" queryTableFieldId="3">
      <totalsRowFormula>SUM(Power_Unit[Quantity])</totalsRowFormula>
    </tableColumn>
    <tableColumn id="4" xr3:uid="{79047F4D-481D-404E-9988-BB90E9FC076B}" uniqueName="4" name="Value" queryTableFieldId="4" dataDxfId="11"/>
    <tableColumn id="5" xr3:uid="{E60D72E1-56A1-4813-8F74-A84C16760E67}" uniqueName="5" name="LCSC Part #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47F40-4FC7-443D-B6C8-DEDF1EE405E4}" name="Control_Unit" displayName="Control_Unit" ref="A1:E47" tableType="queryTable" totalsRowCount="1">
  <autoFilter ref="A1:E46" xr:uid="{74347F40-4FC7-443D-B6C8-DEDF1EE405E4}"/>
  <tableColumns count="5">
    <tableColumn id="1" xr3:uid="{267F9254-52D9-4EC7-A781-32D7C7C708DD}" uniqueName="1" name="Designator" queryTableFieldId="1" dataDxfId="9"/>
    <tableColumn id="2" xr3:uid="{F42C4697-BD26-40EE-878B-9A379CEC1CFA}" uniqueName="2" name="Footprint" queryTableFieldId="2" dataDxfId="8"/>
    <tableColumn id="3" xr3:uid="{C4DBA019-BC40-41CA-9F73-3440E8EEE54F}" uniqueName="3" name="Quantity" totalsRowFunction="custom" queryTableFieldId="3">
      <totalsRowFormula>SUM(Control_Unit[Quantity])</totalsRowFormula>
    </tableColumn>
    <tableColumn id="4" xr3:uid="{06965577-A89B-44EF-953C-F52320BFD8F7}" uniqueName="4" name="Value" queryTableFieldId="4" dataDxfId="7"/>
    <tableColumn id="5" xr3:uid="{C86AB3B5-53D3-41DC-80C6-04C6FC9E59F6}" uniqueName="5" name="LCSC Part #" queryTableFieldId="5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D4F3E4-6BFB-468C-813E-C38E512B9487}" name="Side_Unit" displayName="Side_Unit" ref="A1:E11" tableType="queryTable" totalsRowCount="1">
  <autoFilter ref="A1:E10" xr:uid="{5AD4F3E4-6BFB-468C-813E-C38E512B9487}"/>
  <tableColumns count="5">
    <tableColumn id="1" xr3:uid="{22B5A74B-1BB3-4F35-98E8-AC74422C346D}" uniqueName="1" name="Designator" queryTableFieldId="1" dataDxfId="5"/>
    <tableColumn id="2" xr3:uid="{8403D521-F3C3-4F24-A287-836F35AB9880}" uniqueName="2" name="Footprint" queryTableFieldId="2" dataDxfId="4"/>
    <tableColumn id="3" xr3:uid="{06C85233-3A14-4C64-903F-F93D9C2960D2}" uniqueName="3" name="Quantity" totalsRowFunction="custom" queryTableFieldId="3">
      <totalsRowFormula>SUM(Side_Unit[Quantity])</totalsRowFormula>
    </tableColumn>
    <tableColumn id="4" xr3:uid="{84A327E6-041D-4AFD-8165-1C6A33A8B4ED}" uniqueName="4" name="Value" queryTableFieldId="4" dataDxfId="3"/>
    <tableColumn id="5" xr3:uid="{FC484CF2-6BF8-48DF-8A2B-F8EFBB789105}" uniqueName="5" name="LCSC Part #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BE3D-6F85-4294-BBB5-3F83B4425D5D}">
  <dimension ref="A1:E99"/>
  <sheetViews>
    <sheetView tabSelected="1" topLeftCell="A76" workbookViewId="0">
      <selection activeCell="F98" sqref="F98"/>
    </sheetView>
  </sheetViews>
  <sheetFormatPr defaultRowHeight="15" x14ac:dyDescent="0.25"/>
  <cols>
    <col min="1" max="1" width="57.42578125" bestFit="1" customWidth="1"/>
    <col min="2" max="2" width="27.42578125" bestFit="1" customWidth="1"/>
    <col min="3" max="3" width="8.28515625" bestFit="1" customWidth="1"/>
  </cols>
  <sheetData>
    <row r="1" spans="1:3" x14ac:dyDescent="0.25">
      <c r="A1" t="s">
        <v>1</v>
      </c>
      <c r="B1" t="s">
        <v>3</v>
      </c>
      <c r="C1" t="s">
        <v>257</v>
      </c>
    </row>
    <row r="2" spans="1:3" x14ac:dyDescent="0.25">
      <c r="A2" s="1" t="s">
        <v>53</v>
      </c>
      <c r="B2" s="1" t="s">
        <v>53</v>
      </c>
      <c r="C2">
        <v>3</v>
      </c>
    </row>
    <row r="3" spans="1:3" x14ac:dyDescent="0.25">
      <c r="A3" s="1" t="s">
        <v>9</v>
      </c>
      <c r="B3" s="1" t="s">
        <v>10</v>
      </c>
      <c r="C3">
        <v>2</v>
      </c>
    </row>
    <row r="4" spans="1:3" x14ac:dyDescent="0.25">
      <c r="A4" s="1" t="s">
        <v>241</v>
      </c>
      <c r="B4" s="1" t="s">
        <v>244</v>
      </c>
      <c r="C4">
        <v>1</v>
      </c>
    </row>
    <row r="5" spans="1:3" x14ac:dyDescent="0.25">
      <c r="A5" s="1" t="s">
        <v>241</v>
      </c>
      <c r="B5" s="1" t="s">
        <v>242</v>
      </c>
      <c r="C5">
        <v>1</v>
      </c>
    </row>
    <row r="6" spans="1:3" x14ac:dyDescent="0.25">
      <c r="A6" s="1" t="s">
        <v>241</v>
      </c>
      <c r="B6" s="1" t="s">
        <v>246</v>
      </c>
      <c r="C6">
        <v>1</v>
      </c>
    </row>
    <row r="7" spans="1:3" x14ac:dyDescent="0.25">
      <c r="A7" s="1" t="s">
        <v>109</v>
      </c>
      <c r="B7" s="1" t="s">
        <v>110</v>
      </c>
      <c r="C7">
        <v>1</v>
      </c>
    </row>
    <row r="8" spans="1:3" x14ac:dyDescent="0.25">
      <c r="A8" s="1" t="s">
        <v>61</v>
      </c>
      <c r="B8" s="1" t="s">
        <v>62</v>
      </c>
      <c r="C8">
        <v>1</v>
      </c>
    </row>
    <row r="9" spans="1:3" x14ac:dyDescent="0.25">
      <c r="A9" s="1" t="s">
        <v>24</v>
      </c>
      <c r="B9" s="1" t="s">
        <v>25</v>
      </c>
      <c r="C9">
        <v>2</v>
      </c>
    </row>
    <row r="10" spans="1:3" x14ac:dyDescent="0.25">
      <c r="A10" s="1" t="s">
        <v>29</v>
      </c>
      <c r="B10" s="1" t="s">
        <v>30</v>
      </c>
      <c r="C10">
        <v>1</v>
      </c>
    </row>
    <row r="11" spans="1:3" x14ac:dyDescent="0.25">
      <c r="A11" s="1" t="s">
        <v>17</v>
      </c>
      <c r="B11" s="1" t="s">
        <v>18</v>
      </c>
      <c r="C11">
        <v>1</v>
      </c>
    </row>
    <row r="12" spans="1:3" x14ac:dyDescent="0.25">
      <c r="A12" s="1" t="s">
        <v>12</v>
      </c>
      <c r="B12" s="1" t="s">
        <v>136</v>
      </c>
      <c r="C12">
        <v>1</v>
      </c>
    </row>
    <row r="13" spans="1:3" x14ac:dyDescent="0.25">
      <c r="A13" s="1" t="s">
        <v>12</v>
      </c>
      <c r="B13" s="1" t="s">
        <v>130</v>
      </c>
      <c r="C13">
        <v>7</v>
      </c>
    </row>
    <row r="14" spans="1:3" x14ac:dyDescent="0.25">
      <c r="A14" s="1" t="s">
        <v>12</v>
      </c>
      <c r="B14" s="1" t="s">
        <v>128</v>
      </c>
      <c r="C14">
        <v>1</v>
      </c>
    </row>
    <row r="15" spans="1:3" x14ac:dyDescent="0.25">
      <c r="A15" s="1" t="s">
        <v>12</v>
      </c>
      <c r="B15" s="1" t="s">
        <v>134</v>
      </c>
      <c r="C15">
        <v>1</v>
      </c>
    </row>
    <row r="16" spans="1:3" x14ac:dyDescent="0.25">
      <c r="A16" s="1" t="s">
        <v>12</v>
      </c>
      <c r="B16" s="1" t="s">
        <v>20</v>
      </c>
      <c r="C16">
        <v>5</v>
      </c>
    </row>
    <row r="17" spans="1:3" x14ac:dyDescent="0.25">
      <c r="A17" s="1" t="s">
        <v>12</v>
      </c>
      <c r="B17" s="1" t="s">
        <v>132</v>
      </c>
      <c r="C17">
        <v>1</v>
      </c>
    </row>
    <row r="18" spans="1:3" x14ac:dyDescent="0.25">
      <c r="A18" s="1" t="s">
        <v>12</v>
      </c>
      <c r="B18" s="1" t="s">
        <v>27</v>
      </c>
      <c r="C18">
        <v>1</v>
      </c>
    </row>
    <row r="19" spans="1:3" x14ac:dyDescent="0.25">
      <c r="A19" s="1" t="s">
        <v>12</v>
      </c>
      <c r="B19" s="1" t="s">
        <v>22</v>
      </c>
      <c r="C19">
        <v>31</v>
      </c>
    </row>
    <row r="20" spans="1:3" x14ac:dyDescent="0.25">
      <c r="A20" s="1" t="s">
        <v>12</v>
      </c>
      <c r="B20" s="1" t="s">
        <v>13</v>
      </c>
      <c r="C20">
        <v>5</v>
      </c>
    </row>
    <row r="21" spans="1:3" x14ac:dyDescent="0.25">
      <c r="A21" s="1" t="s">
        <v>12</v>
      </c>
      <c r="B21" s="1" t="s">
        <v>15</v>
      </c>
      <c r="C21">
        <v>9</v>
      </c>
    </row>
    <row r="22" spans="1:3" x14ac:dyDescent="0.25">
      <c r="A22" s="1" t="s">
        <v>203</v>
      </c>
      <c r="B22" s="1" t="s">
        <v>204</v>
      </c>
      <c r="C22">
        <v>2</v>
      </c>
    </row>
    <row r="23" spans="1:3" x14ac:dyDescent="0.25">
      <c r="A23" s="1" t="s">
        <v>58</v>
      </c>
      <c r="B23" s="1" t="s">
        <v>59</v>
      </c>
      <c r="C23">
        <v>1</v>
      </c>
    </row>
    <row r="24" spans="1:3" x14ac:dyDescent="0.25">
      <c r="A24" s="1" t="s">
        <v>41</v>
      </c>
      <c r="B24" s="1" t="s">
        <v>42</v>
      </c>
      <c r="C24">
        <v>2</v>
      </c>
    </row>
    <row r="25" spans="1:3" x14ac:dyDescent="0.25">
      <c r="A25" s="1" t="s">
        <v>32</v>
      </c>
      <c r="B25" s="1" t="s">
        <v>33</v>
      </c>
      <c r="C25">
        <v>1</v>
      </c>
    </row>
    <row r="26" spans="1:3" x14ac:dyDescent="0.25">
      <c r="A26" s="1" t="s">
        <v>118</v>
      </c>
      <c r="B26" s="1" t="s">
        <v>119</v>
      </c>
      <c r="C26">
        <v>1</v>
      </c>
    </row>
    <row r="27" spans="1:3" x14ac:dyDescent="0.25">
      <c r="A27" s="1" t="s">
        <v>104</v>
      </c>
      <c r="B27" s="1" t="s">
        <v>104</v>
      </c>
      <c r="C27">
        <v>1</v>
      </c>
    </row>
    <row r="28" spans="1:3" x14ac:dyDescent="0.25">
      <c r="A28" s="1" t="s">
        <v>112</v>
      </c>
      <c r="B28" s="1" t="s">
        <v>113</v>
      </c>
      <c r="C28">
        <v>1</v>
      </c>
    </row>
    <row r="29" spans="1:3" x14ac:dyDescent="0.25">
      <c r="A29" s="1" t="s">
        <v>123</v>
      </c>
      <c r="B29" s="1" t="s">
        <v>124</v>
      </c>
      <c r="C29">
        <v>2</v>
      </c>
    </row>
    <row r="30" spans="1:3" x14ac:dyDescent="0.25">
      <c r="A30" s="1" t="s">
        <v>35</v>
      </c>
      <c r="B30" s="1" t="s">
        <v>36</v>
      </c>
      <c r="C30">
        <v>3</v>
      </c>
    </row>
    <row r="31" spans="1:3" x14ac:dyDescent="0.25">
      <c r="A31" s="1" t="s">
        <v>35</v>
      </c>
      <c r="B31" s="1" t="s">
        <v>142</v>
      </c>
      <c r="C31">
        <v>1</v>
      </c>
    </row>
    <row r="32" spans="1:3" x14ac:dyDescent="0.25">
      <c r="A32" s="1" t="s">
        <v>35</v>
      </c>
      <c r="B32" s="1" t="s">
        <v>140</v>
      </c>
      <c r="C32">
        <v>4</v>
      </c>
    </row>
    <row r="33" spans="1:3" x14ac:dyDescent="0.25">
      <c r="A33" s="1" t="s">
        <v>238</v>
      </c>
      <c r="B33" s="1" t="s">
        <v>239</v>
      </c>
      <c r="C33">
        <v>16</v>
      </c>
    </row>
    <row r="34" spans="1:3" x14ac:dyDescent="0.25">
      <c r="A34" s="1" t="s">
        <v>232</v>
      </c>
      <c r="B34" s="1" t="s">
        <v>233</v>
      </c>
      <c r="C34">
        <v>1</v>
      </c>
    </row>
    <row r="35" spans="1:3" x14ac:dyDescent="0.25">
      <c r="A35" s="1" t="s">
        <v>159</v>
      </c>
      <c r="B35" s="1" t="s">
        <v>160</v>
      </c>
      <c r="C35">
        <v>1</v>
      </c>
    </row>
    <row r="36" spans="1:3" x14ac:dyDescent="0.25">
      <c r="A36" s="1" t="s">
        <v>261</v>
      </c>
      <c r="B36" s="1" t="s">
        <v>262</v>
      </c>
      <c r="C36">
        <v>1</v>
      </c>
    </row>
    <row r="37" spans="1:3" x14ac:dyDescent="0.25">
      <c r="A37" s="1" t="s">
        <v>217</v>
      </c>
      <c r="B37" s="1" t="s">
        <v>218</v>
      </c>
      <c r="C37">
        <v>1</v>
      </c>
    </row>
    <row r="38" spans="1:3" x14ac:dyDescent="0.25">
      <c r="A38" s="1" t="s">
        <v>144</v>
      </c>
      <c r="B38" s="1" t="s">
        <v>145</v>
      </c>
      <c r="C38">
        <v>1</v>
      </c>
    </row>
    <row r="39" spans="1:3" x14ac:dyDescent="0.25">
      <c r="A39" s="1" t="s">
        <v>157</v>
      </c>
      <c r="B39" s="1" t="s">
        <v>211</v>
      </c>
      <c r="C39">
        <v>2</v>
      </c>
    </row>
    <row r="40" spans="1:3" x14ac:dyDescent="0.25">
      <c r="A40" s="1" t="s">
        <v>157</v>
      </c>
      <c r="B40" s="1" t="s">
        <v>152</v>
      </c>
      <c r="C40">
        <v>2</v>
      </c>
    </row>
    <row r="41" spans="1:3" x14ac:dyDescent="0.25">
      <c r="A41" s="1" t="s">
        <v>154</v>
      </c>
      <c r="B41" s="1" t="s">
        <v>155</v>
      </c>
      <c r="C41">
        <v>1</v>
      </c>
    </row>
    <row r="42" spans="1:3" x14ac:dyDescent="0.25">
      <c r="A42" s="1" t="s">
        <v>151</v>
      </c>
      <c r="B42" s="1" t="s">
        <v>152</v>
      </c>
      <c r="C42">
        <v>1</v>
      </c>
    </row>
    <row r="43" spans="1:3" x14ac:dyDescent="0.25">
      <c r="A43" s="1" t="s">
        <v>208</v>
      </c>
      <c r="B43" s="1" t="s">
        <v>208</v>
      </c>
      <c r="C43">
        <v>1</v>
      </c>
    </row>
    <row r="44" spans="1:3" x14ac:dyDescent="0.25">
      <c r="A44" s="1" t="s">
        <v>50</v>
      </c>
      <c r="B44" s="1" t="s">
        <v>51</v>
      </c>
      <c r="C44">
        <v>3</v>
      </c>
    </row>
    <row r="45" spans="1:3" x14ac:dyDescent="0.25">
      <c r="A45" s="1" t="s">
        <v>47</v>
      </c>
      <c r="B45" s="1" t="s">
        <v>48</v>
      </c>
      <c r="C45">
        <v>1</v>
      </c>
    </row>
    <row r="46" spans="1:3" x14ac:dyDescent="0.25">
      <c r="A46" s="1" t="s">
        <v>148</v>
      </c>
      <c r="B46" s="1" t="s">
        <v>149</v>
      </c>
      <c r="C46">
        <v>3</v>
      </c>
    </row>
    <row r="47" spans="1:3" x14ac:dyDescent="0.25">
      <c r="A47" s="1" t="s">
        <v>146</v>
      </c>
      <c r="B47" s="1" t="s">
        <v>147</v>
      </c>
      <c r="C47">
        <v>1</v>
      </c>
    </row>
    <row r="48" spans="1:3" x14ac:dyDescent="0.25">
      <c r="A48" s="1" t="s">
        <v>101</v>
      </c>
      <c r="B48" s="1" t="s">
        <v>102</v>
      </c>
      <c r="C48">
        <v>1</v>
      </c>
    </row>
    <row r="49" spans="1:3" x14ac:dyDescent="0.25">
      <c r="A49" s="1" t="s">
        <v>69</v>
      </c>
      <c r="B49" s="1" t="s">
        <v>182</v>
      </c>
      <c r="C49">
        <v>2</v>
      </c>
    </row>
    <row r="50" spans="1:3" x14ac:dyDescent="0.25">
      <c r="A50" s="1" t="s">
        <v>69</v>
      </c>
      <c r="B50" s="1" t="s">
        <v>179</v>
      </c>
      <c r="C50">
        <v>1</v>
      </c>
    </row>
    <row r="51" spans="1:3" x14ac:dyDescent="0.25">
      <c r="A51" s="1" t="s">
        <v>69</v>
      </c>
      <c r="B51" s="1" t="s">
        <v>167</v>
      </c>
      <c r="C51">
        <v>1</v>
      </c>
    </row>
    <row r="52" spans="1:3" x14ac:dyDescent="0.25">
      <c r="A52" s="1" t="s">
        <v>69</v>
      </c>
      <c r="B52" s="1" t="s">
        <v>171</v>
      </c>
      <c r="C52">
        <v>2</v>
      </c>
    </row>
    <row r="53" spans="1:3" x14ac:dyDescent="0.25">
      <c r="A53" s="1" t="s">
        <v>69</v>
      </c>
      <c r="B53" s="1" t="s">
        <v>176</v>
      </c>
      <c r="C53">
        <v>1</v>
      </c>
    </row>
    <row r="54" spans="1:3" x14ac:dyDescent="0.25">
      <c r="A54" s="1" t="s">
        <v>69</v>
      </c>
      <c r="B54" s="1" t="s">
        <v>185</v>
      </c>
      <c r="C54">
        <v>1</v>
      </c>
    </row>
    <row r="55" spans="1:3" x14ac:dyDescent="0.25">
      <c r="A55" s="1" t="s">
        <v>69</v>
      </c>
      <c r="B55" s="1" t="s">
        <v>197</v>
      </c>
      <c r="C55">
        <v>1</v>
      </c>
    </row>
    <row r="56" spans="1:3" x14ac:dyDescent="0.25">
      <c r="A56" s="1" t="s">
        <v>69</v>
      </c>
      <c r="B56" s="1" t="s">
        <v>195</v>
      </c>
      <c r="C56">
        <v>4</v>
      </c>
    </row>
    <row r="57" spans="1:3" x14ac:dyDescent="0.25">
      <c r="A57" s="1" t="s">
        <v>69</v>
      </c>
      <c r="B57" s="1" t="s">
        <v>201</v>
      </c>
      <c r="C57">
        <v>1</v>
      </c>
    </row>
    <row r="58" spans="1:3" x14ac:dyDescent="0.25">
      <c r="A58" s="1" t="s">
        <v>69</v>
      </c>
      <c r="B58" s="1" t="s">
        <v>199</v>
      </c>
      <c r="C58">
        <v>1</v>
      </c>
    </row>
    <row r="59" spans="1:3" x14ac:dyDescent="0.25">
      <c r="A59" s="1" t="s">
        <v>69</v>
      </c>
      <c r="B59" s="1" t="s">
        <v>193</v>
      </c>
      <c r="C59">
        <v>1</v>
      </c>
    </row>
    <row r="60" spans="1:3" x14ac:dyDescent="0.25">
      <c r="A60" s="1" t="s">
        <v>69</v>
      </c>
      <c r="B60" s="1" t="s">
        <v>255</v>
      </c>
      <c r="C60">
        <v>1</v>
      </c>
    </row>
    <row r="61" spans="1:3" x14ac:dyDescent="0.25">
      <c r="A61" s="1" t="s">
        <v>69</v>
      </c>
      <c r="B61" s="1" t="s">
        <v>187</v>
      </c>
      <c r="C61">
        <v>1</v>
      </c>
    </row>
    <row r="62" spans="1:3" x14ac:dyDescent="0.25">
      <c r="A62" s="1" t="s">
        <v>69</v>
      </c>
      <c r="B62" s="1" t="s">
        <v>191</v>
      </c>
      <c r="C62">
        <v>1</v>
      </c>
    </row>
    <row r="63" spans="1:3" x14ac:dyDescent="0.25">
      <c r="A63" s="1" t="s">
        <v>69</v>
      </c>
      <c r="B63" s="1" t="s">
        <v>189</v>
      </c>
      <c r="C63">
        <v>1</v>
      </c>
    </row>
    <row r="64" spans="1:3" x14ac:dyDescent="0.25">
      <c r="A64" s="1" t="s">
        <v>69</v>
      </c>
      <c r="B64" s="1" t="s">
        <v>78</v>
      </c>
      <c r="C64">
        <v>1</v>
      </c>
    </row>
    <row r="65" spans="1:3" x14ac:dyDescent="0.25">
      <c r="A65" s="1" t="s">
        <v>69</v>
      </c>
      <c r="B65" s="1" t="s">
        <v>88</v>
      </c>
      <c r="C65">
        <v>9</v>
      </c>
    </row>
    <row r="66" spans="1:3" x14ac:dyDescent="0.25">
      <c r="A66" s="1" t="s">
        <v>69</v>
      </c>
      <c r="B66" s="1" t="s">
        <v>74</v>
      </c>
      <c r="C66">
        <v>32</v>
      </c>
    </row>
    <row r="67" spans="1:3" x14ac:dyDescent="0.25">
      <c r="A67" s="1" t="s">
        <v>69</v>
      </c>
      <c r="B67" s="1" t="s">
        <v>87</v>
      </c>
      <c r="C67">
        <v>4</v>
      </c>
    </row>
    <row r="68" spans="1:3" x14ac:dyDescent="0.25">
      <c r="A68" s="1" t="s">
        <v>69</v>
      </c>
      <c r="B68" s="1" t="s">
        <v>85</v>
      </c>
      <c r="C68">
        <v>4</v>
      </c>
    </row>
    <row r="69" spans="1:3" x14ac:dyDescent="0.25">
      <c r="A69" s="1" t="s">
        <v>69</v>
      </c>
      <c r="B69" s="1" t="s">
        <v>80</v>
      </c>
      <c r="C69">
        <v>1</v>
      </c>
    </row>
    <row r="70" spans="1:3" x14ac:dyDescent="0.25">
      <c r="A70" s="1" t="s">
        <v>69</v>
      </c>
      <c r="B70" s="1" t="s">
        <v>73</v>
      </c>
      <c r="C70">
        <v>18</v>
      </c>
    </row>
    <row r="71" spans="1:3" x14ac:dyDescent="0.25">
      <c r="A71" s="1" t="s">
        <v>69</v>
      </c>
      <c r="B71" s="1" t="s">
        <v>70</v>
      </c>
      <c r="C71">
        <v>1</v>
      </c>
    </row>
    <row r="72" spans="1:3" x14ac:dyDescent="0.25">
      <c r="A72" s="1" t="s">
        <v>69</v>
      </c>
      <c r="B72" s="1" t="s">
        <v>173</v>
      </c>
      <c r="C72">
        <v>1</v>
      </c>
    </row>
    <row r="73" spans="1:3" x14ac:dyDescent="0.25">
      <c r="A73" s="1" t="s">
        <v>69</v>
      </c>
      <c r="B73" s="1" t="s">
        <v>76</v>
      </c>
      <c r="C73">
        <v>1</v>
      </c>
    </row>
    <row r="74" spans="1:3" x14ac:dyDescent="0.25">
      <c r="A74" s="1" t="s">
        <v>69</v>
      </c>
      <c r="B74" s="1" t="s">
        <v>72</v>
      </c>
      <c r="C74">
        <v>1</v>
      </c>
    </row>
    <row r="75" spans="1:3" x14ac:dyDescent="0.25">
      <c r="A75" s="1" t="s">
        <v>69</v>
      </c>
      <c r="B75" s="1" t="s">
        <v>90</v>
      </c>
      <c r="C75">
        <v>1</v>
      </c>
    </row>
    <row r="76" spans="1:3" x14ac:dyDescent="0.25">
      <c r="A76" s="1" t="s">
        <v>82</v>
      </c>
      <c r="B76" s="1" t="s">
        <v>83</v>
      </c>
      <c r="C76">
        <v>3</v>
      </c>
    </row>
    <row r="77" spans="1:3" x14ac:dyDescent="0.25">
      <c r="A77" s="1" t="s">
        <v>92</v>
      </c>
      <c r="B77" s="1" t="s">
        <v>93</v>
      </c>
      <c r="C77">
        <v>2</v>
      </c>
    </row>
    <row r="78" spans="1:3" x14ac:dyDescent="0.25">
      <c r="A78" s="1" t="s">
        <v>219</v>
      </c>
      <c r="B78" s="1" t="s">
        <v>220</v>
      </c>
      <c r="C78">
        <v>1</v>
      </c>
    </row>
    <row r="79" spans="1:3" x14ac:dyDescent="0.25">
      <c r="A79" s="1" t="s">
        <v>115</v>
      </c>
      <c r="B79" s="1" t="s">
        <v>116</v>
      </c>
      <c r="C79">
        <v>1</v>
      </c>
    </row>
    <row r="80" spans="1:3" x14ac:dyDescent="0.25">
      <c r="A80" s="1" t="s">
        <v>224</v>
      </c>
      <c r="B80" s="1" t="s">
        <v>225</v>
      </c>
      <c r="C80">
        <v>1</v>
      </c>
    </row>
    <row r="81" spans="1:3" x14ac:dyDescent="0.25">
      <c r="A81" s="1" t="s">
        <v>224</v>
      </c>
      <c r="B81" s="1" t="s">
        <v>249</v>
      </c>
      <c r="C81">
        <v>1</v>
      </c>
    </row>
    <row r="82" spans="1:3" x14ac:dyDescent="0.25">
      <c r="A82" s="1" t="s">
        <v>44</v>
      </c>
      <c r="B82" s="1" t="s">
        <v>45</v>
      </c>
      <c r="C82">
        <v>1</v>
      </c>
    </row>
    <row r="83" spans="1:3" x14ac:dyDescent="0.25">
      <c r="A83" s="1" t="s">
        <v>38</v>
      </c>
      <c r="B83" s="1" t="s">
        <v>39</v>
      </c>
      <c r="C83">
        <v>1</v>
      </c>
    </row>
    <row r="84" spans="1:3" x14ac:dyDescent="0.25">
      <c r="A84" s="1" t="s">
        <v>64</v>
      </c>
      <c r="B84" s="1" t="s">
        <v>67</v>
      </c>
      <c r="C84">
        <v>18</v>
      </c>
    </row>
    <row r="85" spans="1:3" x14ac:dyDescent="0.25">
      <c r="A85" s="1" t="s">
        <v>64</v>
      </c>
      <c r="B85" s="1" t="s">
        <v>164</v>
      </c>
      <c r="C85">
        <v>5</v>
      </c>
    </row>
    <row r="86" spans="1:3" x14ac:dyDescent="0.25">
      <c r="A86" s="1" t="s">
        <v>64</v>
      </c>
      <c r="B86" s="1" t="s">
        <v>65</v>
      </c>
      <c r="C86">
        <v>7</v>
      </c>
    </row>
    <row r="87" spans="1:3" x14ac:dyDescent="0.25">
      <c r="A87" s="1" t="s">
        <v>215</v>
      </c>
      <c r="B87" s="1" t="s">
        <v>263</v>
      </c>
      <c r="C87">
        <v>1</v>
      </c>
    </row>
    <row r="88" spans="1:3" x14ac:dyDescent="0.25">
      <c r="A88" s="1" t="s">
        <v>222</v>
      </c>
      <c r="B88" s="1" t="s">
        <v>223</v>
      </c>
      <c r="C88">
        <v>3</v>
      </c>
    </row>
    <row r="89" spans="1:3" x14ac:dyDescent="0.25">
      <c r="A89" s="1" t="s">
        <v>227</v>
      </c>
      <c r="B89" s="1" t="s">
        <v>256</v>
      </c>
      <c r="C89">
        <v>1</v>
      </c>
    </row>
    <row r="90" spans="1:3" x14ac:dyDescent="0.25">
      <c r="A90" s="1" t="s">
        <v>95</v>
      </c>
      <c r="B90" s="1" t="s">
        <v>96</v>
      </c>
      <c r="C90">
        <v>1</v>
      </c>
    </row>
    <row r="91" spans="1:3" x14ac:dyDescent="0.25">
      <c r="A91" s="1" t="s">
        <v>205</v>
      </c>
      <c r="B91" s="1" t="s">
        <v>206</v>
      </c>
      <c r="C91">
        <v>1</v>
      </c>
    </row>
    <row r="92" spans="1:3" x14ac:dyDescent="0.25">
      <c r="A92" s="1" t="s">
        <v>229</v>
      </c>
      <c r="B92" s="1" t="s">
        <v>230</v>
      </c>
      <c r="C92">
        <v>1</v>
      </c>
    </row>
    <row r="93" spans="1:3" x14ac:dyDescent="0.25">
      <c r="A93" s="1" t="s">
        <v>106</v>
      </c>
      <c r="B93" s="1" t="s">
        <v>107</v>
      </c>
      <c r="C93">
        <v>1</v>
      </c>
    </row>
    <row r="94" spans="1:3" x14ac:dyDescent="0.25">
      <c r="A94" s="1" t="s">
        <v>98</v>
      </c>
      <c r="B94" s="1" t="s">
        <v>99</v>
      </c>
      <c r="C94">
        <v>3</v>
      </c>
    </row>
    <row r="95" spans="1:3" x14ac:dyDescent="0.25">
      <c r="A95" s="1" t="s">
        <v>6</v>
      </c>
      <c r="B95" s="1" t="s">
        <v>7</v>
      </c>
      <c r="C95">
        <v>2</v>
      </c>
    </row>
    <row r="96" spans="1:3" x14ac:dyDescent="0.25">
      <c r="A96" s="1" t="s">
        <v>55</v>
      </c>
      <c r="B96" s="1" t="s">
        <v>56</v>
      </c>
      <c r="C96">
        <v>1</v>
      </c>
    </row>
    <row r="97" spans="1:5" x14ac:dyDescent="0.25">
      <c r="A97" s="1" t="s">
        <v>247</v>
      </c>
      <c r="B97" s="1" t="s">
        <v>248</v>
      </c>
      <c r="C97">
        <v>1</v>
      </c>
    </row>
    <row r="98" spans="1:5" x14ac:dyDescent="0.25">
      <c r="A98" s="1" t="s">
        <v>235</v>
      </c>
      <c r="B98" s="1" t="s">
        <v>236</v>
      </c>
      <c r="C98">
        <v>1</v>
      </c>
    </row>
    <row r="99" spans="1:5" x14ac:dyDescent="0.25">
      <c r="A99" s="1" t="s">
        <v>212</v>
      </c>
      <c r="B99" s="1" t="s">
        <v>213</v>
      </c>
      <c r="C99">
        <v>1</v>
      </c>
      <c r="E99">
        <f>SUM(Merged_BOM[Počet])</f>
        <v>285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E774-E45E-418D-896B-10183E9769D1}">
  <dimension ref="A1:E66"/>
  <sheetViews>
    <sheetView topLeftCell="A61" zoomScale="85" zoomScaleNormal="85" workbookViewId="0">
      <selection sqref="A1:E66"/>
    </sheetView>
  </sheetViews>
  <sheetFormatPr defaultRowHeight="15" x14ac:dyDescent="0.25"/>
  <cols>
    <col min="1" max="1" width="81.140625" bestFit="1" customWidth="1"/>
    <col min="2" max="2" width="58.140625" bestFit="1" customWidth="1"/>
    <col min="3" max="3" width="11" bestFit="1" customWidth="1"/>
    <col min="4" max="4" width="28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120</v>
      </c>
      <c r="B2" t="s">
        <v>6</v>
      </c>
      <c r="C2">
        <v>1</v>
      </c>
      <c r="D2" t="s">
        <v>7</v>
      </c>
      <c r="E2" t="s">
        <v>8</v>
      </c>
    </row>
    <row r="3" spans="1:5" x14ac:dyDescent="0.25">
      <c r="A3" t="s">
        <v>121</v>
      </c>
      <c r="B3" t="s">
        <v>9</v>
      </c>
      <c r="C3">
        <v>1</v>
      </c>
      <c r="D3" t="s">
        <v>10</v>
      </c>
      <c r="E3" t="s">
        <v>8</v>
      </c>
    </row>
    <row r="4" spans="1:5" x14ac:dyDescent="0.25">
      <c r="A4" t="s">
        <v>122</v>
      </c>
      <c r="B4" t="s">
        <v>123</v>
      </c>
      <c r="C4">
        <v>2</v>
      </c>
      <c r="D4" t="s">
        <v>124</v>
      </c>
      <c r="E4" t="s">
        <v>8</v>
      </c>
    </row>
    <row r="5" spans="1:5" x14ac:dyDescent="0.25">
      <c r="A5" t="s">
        <v>125</v>
      </c>
      <c r="B5" t="s">
        <v>12</v>
      </c>
      <c r="C5">
        <v>3</v>
      </c>
      <c r="D5" t="s">
        <v>15</v>
      </c>
      <c r="E5" t="s">
        <v>8</v>
      </c>
    </row>
    <row r="6" spans="1:5" x14ac:dyDescent="0.25">
      <c r="A6" t="s">
        <v>252</v>
      </c>
      <c r="B6" t="s">
        <v>12</v>
      </c>
      <c r="C6">
        <v>7</v>
      </c>
      <c r="D6" t="s">
        <v>22</v>
      </c>
      <c r="E6" t="s">
        <v>8</v>
      </c>
    </row>
    <row r="7" spans="1:5" x14ac:dyDescent="0.25">
      <c r="A7" t="s">
        <v>126</v>
      </c>
      <c r="B7" t="s">
        <v>12</v>
      </c>
      <c r="C7">
        <v>3</v>
      </c>
      <c r="D7" t="s">
        <v>13</v>
      </c>
      <c r="E7" t="s">
        <v>8</v>
      </c>
    </row>
    <row r="8" spans="1:5" x14ac:dyDescent="0.25">
      <c r="A8" t="s">
        <v>127</v>
      </c>
      <c r="B8" t="s">
        <v>12</v>
      </c>
      <c r="C8">
        <v>1</v>
      </c>
      <c r="D8" t="s">
        <v>128</v>
      </c>
      <c r="E8" t="s">
        <v>8</v>
      </c>
    </row>
    <row r="9" spans="1:5" x14ac:dyDescent="0.25">
      <c r="A9" t="s">
        <v>129</v>
      </c>
      <c r="B9" t="s">
        <v>12</v>
      </c>
      <c r="C9">
        <v>7</v>
      </c>
      <c r="D9" t="s">
        <v>130</v>
      </c>
      <c r="E9" t="s">
        <v>8</v>
      </c>
    </row>
    <row r="10" spans="1:5" x14ac:dyDescent="0.25">
      <c r="A10" t="s">
        <v>131</v>
      </c>
      <c r="B10" t="s">
        <v>12</v>
      </c>
      <c r="C10">
        <v>1</v>
      </c>
      <c r="D10" t="s">
        <v>132</v>
      </c>
      <c r="E10" t="s">
        <v>8</v>
      </c>
    </row>
    <row r="11" spans="1:5" x14ac:dyDescent="0.25">
      <c r="A11" t="s">
        <v>133</v>
      </c>
      <c r="B11" t="s">
        <v>12</v>
      </c>
      <c r="C11">
        <v>1</v>
      </c>
      <c r="D11" t="s">
        <v>134</v>
      </c>
      <c r="E11" t="s">
        <v>8</v>
      </c>
    </row>
    <row r="12" spans="1:5" x14ac:dyDescent="0.25">
      <c r="A12" t="s">
        <v>135</v>
      </c>
      <c r="B12" t="s">
        <v>12</v>
      </c>
      <c r="C12">
        <v>1</v>
      </c>
      <c r="D12" t="s">
        <v>136</v>
      </c>
      <c r="E12" t="s">
        <v>8</v>
      </c>
    </row>
    <row r="13" spans="1:5" x14ac:dyDescent="0.25">
      <c r="A13" t="s">
        <v>137</v>
      </c>
      <c r="B13" t="s">
        <v>35</v>
      </c>
      <c r="C13">
        <v>1</v>
      </c>
      <c r="D13" t="s">
        <v>36</v>
      </c>
      <c r="E13" t="s">
        <v>8</v>
      </c>
    </row>
    <row r="14" spans="1:5" x14ac:dyDescent="0.25">
      <c r="A14" t="s">
        <v>138</v>
      </c>
      <c r="B14" t="s">
        <v>41</v>
      </c>
      <c r="C14">
        <v>1</v>
      </c>
      <c r="D14" t="s">
        <v>42</v>
      </c>
      <c r="E14" t="s">
        <v>8</v>
      </c>
    </row>
    <row r="15" spans="1:5" x14ac:dyDescent="0.25">
      <c r="A15" t="s">
        <v>139</v>
      </c>
      <c r="B15" t="s">
        <v>35</v>
      </c>
      <c r="C15">
        <v>4</v>
      </c>
      <c r="D15" t="s">
        <v>140</v>
      </c>
      <c r="E15" t="s">
        <v>8</v>
      </c>
    </row>
    <row r="16" spans="1:5" x14ac:dyDescent="0.25">
      <c r="A16" t="s">
        <v>141</v>
      </c>
      <c r="B16" t="s">
        <v>35</v>
      </c>
      <c r="C16">
        <v>1</v>
      </c>
      <c r="D16" t="s">
        <v>142</v>
      </c>
      <c r="E16" t="s">
        <v>8</v>
      </c>
    </row>
    <row r="17" spans="1:5" x14ac:dyDescent="0.25">
      <c r="A17" t="s">
        <v>143</v>
      </c>
      <c r="B17" t="s">
        <v>144</v>
      </c>
      <c r="C17">
        <v>1</v>
      </c>
      <c r="D17" t="s">
        <v>145</v>
      </c>
      <c r="E17" t="s">
        <v>8</v>
      </c>
    </row>
    <row r="18" spans="1:5" x14ac:dyDescent="0.25">
      <c r="A18" t="s">
        <v>46</v>
      </c>
      <c r="B18" t="s">
        <v>146</v>
      </c>
      <c r="C18">
        <v>1</v>
      </c>
      <c r="D18" t="s">
        <v>147</v>
      </c>
      <c r="E18" t="s">
        <v>8</v>
      </c>
    </row>
    <row r="19" spans="1:5" x14ac:dyDescent="0.25">
      <c r="A19" t="s">
        <v>49</v>
      </c>
      <c r="B19" t="s">
        <v>148</v>
      </c>
      <c r="C19">
        <v>3</v>
      </c>
      <c r="D19" t="s">
        <v>149</v>
      </c>
      <c r="E19" t="s">
        <v>8</v>
      </c>
    </row>
    <row r="20" spans="1:5" x14ac:dyDescent="0.25">
      <c r="A20" t="s">
        <v>150</v>
      </c>
      <c r="B20" t="s">
        <v>151</v>
      </c>
      <c r="C20">
        <v>1</v>
      </c>
      <c r="D20" t="s">
        <v>152</v>
      </c>
      <c r="E20" t="s">
        <v>8</v>
      </c>
    </row>
    <row r="21" spans="1:5" x14ac:dyDescent="0.25">
      <c r="A21" t="s">
        <v>153</v>
      </c>
      <c r="B21" t="s">
        <v>154</v>
      </c>
      <c r="C21">
        <v>1</v>
      </c>
      <c r="D21" t="s">
        <v>155</v>
      </c>
      <c r="E21" t="s">
        <v>8</v>
      </c>
    </row>
    <row r="22" spans="1:5" x14ac:dyDescent="0.25">
      <c r="A22" t="s">
        <v>156</v>
      </c>
      <c r="B22" t="s">
        <v>157</v>
      </c>
      <c r="C22">
        <v>2</v>
      </c>
      <c r="D22" t="s">
        <v>152</v>
      </c>
      <c r="E22" t="s">
        <v>8</v>
      </c>
    </row>
    <row r="23" spans="1:5" x14ac:dyDescent="0.25">
      <c r="A23" t="s">
        <v>158</v>
      </c>
      <c r="B23" t="s">
        <v>159</v>
      </c>
      <c r="C23">
        <v>1</v>
      </c>
      <c r="D23" t="s">
        <v>160</v>
      </c>
      <c r="E23" t="s">
        <v>8</v>
      </c>
    </row>
    <row r="24" spans="1:5" x14ac:dyDescent="0.25">
      <c r="A24" t="s">
        <v>161</v>
      </c>
      <c r="B24" t="s">
        <v>261</v>
      </c>
      <c r="C24">
        <v>1</v>
      </c>
      <c r="D24" t="s">
        <v>262</v>
      </c>
      <c r="E24" t="s">
        <v>8</v>
      </c>
    </row>
    <row r="25" spans="1:5" x14ac:dyDescent="0.25">
      <c r="A25" t="s">
        <v>162</v>
      </c>
      <c r="B25" t="s">
        <v>64</v>
      </c>
      <c r="C25">
        <v>14</v>
      </c>
      <c r="D25" t="s">
        <v>67</v>
      </c>
      <c r="E25" t="s">
        <v>8</v>
      </c>
    </row>
    <row r="26" spans="1:5" x14ac:dyDescent="0.25">
      <c r="A26" t="s">
        <v>163</v>
      </c>
      <c r="B26" t="s">
        <v>64</v>
      </c>
      <c r="C26">
        <v>5</v>
      </c>
      <c r="D26" t="s">
        <v>164</v>
      </c>
      <c r="E26" t="s">
        <v>8</v>
      </c>
    </row>
    <row r="27" spans="1:5" x14ac:dyDescent="0.25">
      <c r="A27" t="s">
        <v>165</v>
      </c>
      <c r="B27" t="s">
        <v>64</v>
      </c>
      <c r="C27">
        <v>3</v>
      </c>
      <c r="D27" t="s">
        <v>65</v>
      </c>
      <c r="E27" t="s">
        <v>8</v>
      </c>
    </row>
    <row r="28" spans="1:5" x14ac:dyDescent="0.25">
      <c r="A28" t="s">
        <v>166</v>
      </c>
      <c r="B28" t="s">
        <v>69</v>
      </c>
      <c r="C28">
        <v>1</v>
      </c>
      <c r="D28" t="s">
        <v>167</v>
      </c>
      <c r="E28" t="s">
        <v>8</v>
      </c>
    </row>
    <row r="29" spans="1:5" x14ac:dyDescent="0.25">
      <c r="A29" t="s">
        <v>168</v>
      </c>
      <c r="B29" t="s">
        <v>69</v>
      </c>
      <c r="C29">
        <v>2</v>
      </c>
      <c r="D29" t="s">
        <v>85</v>
      </c>
      <c r="E29" t="s">
        <v>8</v>
      </c>
    </row>
    <row r="30" spans="1:5" x14ac:dyDescent="0.25">
      <c r="A30" t="s">
        <v>169</v>
      </c>
      <c r="B30" t="s">
        <v>69</v>
      </c>
      <c r="C30">
        <v>6</v>
      </c>
      <c r="D30" t="s">
        <v>88</v>
      </c>
      <c r="E30" t="s">
        <v>8</v>
      </c>
    </row>
    <row r="31" spans="1:5" x14ac:dyDescent="0.25">
      <c r="A31" t="s">
        <v>170</v>
      </c>
      <c r="B31" t="s">
        <v>69</v>
      </c>
      <c r="C31">
        <v>2</v>
      </c>
      <c r="D31" t="s">
        <v>171</v>
      </c>
      <c r="E31" t="s">
        <v>8</v>
      </c>
    </row>
    <row r="32" spans="1:5" x14ac:dyDescent="0.25">
      <c r="A32" t="s">
        <v>172</v>
      </c>
      <c r="B32" t="s">
        <v>69</v>
      </c>
      <c r="C32">
        <v>1</v>
      </c>
      <c r="D32" t="s">
        <v>173</v>
      </c>
      <c r="E32" t="s">
        <v>8</v>
      </c>
    </row>
    <row r="33" spans="1:5" x14ac:dyDescent="0.25">
      <c r="A33" t="s">
        <v>253</v>
      </c>
      <c r="B33" t="s">
        <v>69</v>
      </c>
      <c r="C33">
        <v>16</v>
      </c>
      <c r="D33" t="s">
        <v>74</v>
      </c>
      <c r="E33" t="s">
        <v>8</v>
      </c>
    </row>
    <row r="34" spans="1:5" x14ac:dyDescent="0.25">
      <c r="A34" t="s">
        <v>174</v>
      </c>
      <c r="B34" t="s">
        <v>69</v>
      </c>
      <c r="C34">
        <v>14</v>
      </c>
      <c r="D34" t="s">
        <v>73</v>
      </c>
      <c r="E34" t="s">
        <v>8</v>
      </c>
    </row>
    <row r="35" spans="1:5" x14ac:dyDescent="0.25">
      <c r="A35" t="s">
        <v>175</v>
      </c>
      <c r="B35" t="s">
        <v>69</v>
      </c>
      <c r="C35">
        <v>1</v>
      </c>
      <c r="D35" t="s">
        <v>176</v>
      </c>
      <c r="E35" t="s">
        <v>8</v>
      </c>
    </row>
    <row r="36" spans="1:5" x14ac:dyDescent="0.25">
      <c r="A36" t="s">
        <v>177</v>
      </c>
      <c r="B36" t="s">
        <v>82</v>
      </c>
      <c r="C36">
        <v>1</v>
      </c>
      <c r="D36" t="s">
        <v>83</v>
      </c>
      <c r="E36" t="s">
        <v>8</v>
      </c>
    </row>
    <row r="37" spans="1:5" x14ac:dyDescent="0.25">
      <c r="A37" t="s">
        <v>178</v>
      </c>
      <c r="B37" t="s">
        <v>69</v>
      </c>
      <c r="C37">
        <v>1</v>
      </c>
      <c r="D37" t="s">
        <v>179</v>
      </c>
      <c r="E37" t="s">
        <v>8</v>
      </c>
    </row>
    <row r="38" spans="1:5" x14ac:dyDescent="0.25">
      <c r="A38" t="s">
        <v>180</v>
      </c>
      <c r="B38" t="s">
        <v>69</v>
      </c>
      <c r="C38">
        <v>1</v>
      </c>
      <c r="D38" t="s">
        <v>87</v>
      </c>
      <c r="E38" t="s">
        <v>8</v>
      </c>
    </row>
    <row r="39" spans="1:5" x14ac:dyDescent="0.25">
      <c r="A39" t="s">
        <v>181</v>
      </c>
      <c r="B39" t="s">
        <v>69</v>
      </c>
      <c r="C39">
        <v>2</v>
      </c>
      <c r="D39" t="s">
        <v>182</v>
      </c>
      <c r="E39" t="s">
        <v>8</v>
      </c>
    </row>
    <row r="40" spans="1:5" x14ac:dyDescent="0.25">
      <c r="A40" t="s">
        <v>183</v>
      </c>
      <c r="B40" t="s">
        <v>92</v>
      </c>
      <c r="C40">
        <v>1</v>
      </c>
      <c r="D40" t="s">
        <v>93</v>
      </c>
      <c r="E40" t="s">
        <v>8</v>
      </c>
    </row>
    <row r="41" spans="1:5" x14ac:dyDescent="0.25">
      <c r="A41" t="s">
        <v>184</v>
      </c>
      <c r="B41" t="s">
        <v>69</v>
      </c>
      <c r="C41">
        <v>1</v>
      </c>
      <c r="D41" t="s">
        <v>185</v>
      </c>
      <c r="E41" t="s">
        <v>8</v>
      </c>
    </row>
    <row r="42" spans="1:5" x14ac:dyDescent="0.25">
      <c r="A42" t="s">
        <v>186</v>
      </c>
      <c r="B42" t="s">
        <v>69</v>
      </c>
      <c r="C42">
        <v>1</v>
      </c>
      <c r="D42" t="s">
        <v>187</v>
      </c>
      <c r="E42" t="s">
        <v>8</v>
      </c>
    </row>
    <row r="43" spans="1:5" x14ac:dyDescent="0.25">
      <c r="A43" t="s">
        <v>254</v>
      </c>
      <c r="B43" t="s">
        <v>69</v>
      </c>
      <c r="C43">
        <v>1</v>
      </c>
      <c r="D43" t="s">
        <v>255</v>
      </c>
      <c r="E43" t="s">
        <v>8</v>
      </c>
    </row>
    <row r="44" spans="1:5" x14ac:dyDescent="0.25">
      <c r="A44" t="s">
        <v>188</v>
      </c>
      <c r="B44" t="s">
        <v>69</v>
      </c>
      <c r="C44">
        <v>1</v>
      </c>
      <c r="D44" t="s">
        <v>189</v>
      </c>
      <c r="E44" t="s">
        <v>8</v>
      </c>
    </row>
    <row r="45" spans="1:5" x14ac:dyDescent="0.25">
      <c r="A45" t="s">
        <v>190</v>
      </c>
      <c r="B45" t="s">
        <v>69</v>
      </c>
      <c r="C45">
        <v>1</v>
      </c>
      <c r="D45" t="s">
        <v>191</v>
      </c>
      <c r="E45" t="s">
        <v>8</v>
      </c>
    </row>
    <row r="46" spans="1:5" x14ac:dyDescent="0.25">
      <c r="A46" t="s">
        <v>192</v>
      </c>
      <c r="B46" t="s">
        <v>69</v>
      </c>
      <c r="C46">
        <v>1</v>
      </c>
      <c r="D46" t="s">
        <v>193</v>
      </c>
      <c r="E46" t="s">
        <v>8</v>
      </c>
    </row>
    <row r="47" spans="1:5" x14ac:dyDescent="0.25">
      <c r="A47" t="s">
        <v>194</v>
      </c>
      <c r="B47" t="s">
        <v>69</v>
      </c>
      <c r="C47">
        <v>4</v>
      </c>
      <c r="D47" t="s">
        <v>195</v>
      </c>
      <c r="E47" t="s">
        <v>8</v>
      </c>
    </row>
    <row r="48" spans="1:5" x14ac:dyDescent="0.25">
      <c r="A48" t="s">
        <v>196</v>
      </c>
      <c r="B48" t="s">
        <v>69</v>
      </c>
      <c r="C48">
        <v>1</v>
      </c>
      <c r="D48" t="s">
        <v>197</v>
      </c>
      <c r="E48" t="s">
        <v>8</v>
      </c>
    </row>
    <row r="49" spans="1:5" x14ac:dyDescent="0.25">
      <c r="A49" t="s">
        <v>198</v>
      </c>
      <c r="B49" t="s">
        <v>69</v>
      </c>
      <c r="C49">
        <v>1</v>
      </c>
      <c r="D49" t="s">
        <v>199</v>
      </c>
      <c r="E49" t="s">
        <v>8</v>
      </c>
    </row>
    <row r="50" spans="1:5" x14ac:dyDescent="0.25">
      <c r="A50" t="s">
        <v>200</v>
      </c>
      <c r="B50" t="s">
        <v>69</v>
      </c>
      <c r="C50">
        <v>1</v>
      </c>
      <c r="D50" t="s">
        <v>201</v>
      </c>
      <c r="E50" t="s">
        <v>8</v>
      </c>
    </row>
    <row r="51" spans="1:5" x14ac:dyDescent="0.25">
      <c r="A51" t="s">
        <v>202</v>
      </c>
      <c r="B51" t="s">
        <v>203</v>
      </c>
      <c r="C51">
        <v>2</v>
      </c>
      <c r="D51" t="s">
        <v>204</v>
      </c>
      <c r="E51" t="s">
        <v>8</v>
      </c>
    </row>
    <row r="52" spans="1:5" x14ac:dyDescent="0.25">
      <c r="A52" t="s">
        <v>94</v>
      </c>
      <c r="B52" t="s">
        <v>205</v>
      </c>
      <c r="C52">
        <v>1</v>
      </c>
      <c r="D52" t="s">
        <v>206</v>
      </c>
      <c r="E52" t="s">
        <v>8</v>
      </c>
    </row>
    <row r="53" spans="1:5" x14ac:dyDescent="0.25">
      <c r="A53" t="s">
        <v>207</v>
      </c>
      <c r="B53" t="s">
        <v>208</v>
      </c>
      <c r="C53">
        <v>1</v>
      </c>
      <c r="D53" t="s">
        <v>208</v>
      </c>
      <c r="E53" t="s">
        <v>8</v>
      </c>
    </row>
    <row r="54" spans="1:5" x14ac:dyDescent="0.25">
      <c r="A54" t="s">
        <v>209</v>
      </c>
      <c r="B54" t="s">
        <v>98</v>
      </c>
      <c r="C54">
        <v>1</v>
      </c>
      <c r="D54" t="s">
        <v>99</v>
      </c>
      <c r="E54" t="s">
        <v>8</v>
      </c>
    </row>
    <row r="55" spans="1:5" x14ac:dyDescent="0.25">
      <c r="A55" t="s">
        <v>210</v>
      </c>
      <c r="B55" t="s">
        <v>157</v>
      </c>
      <c r="C55">
        <v>2</v>
      </c>
      <c r="D55" t="s">
        <v>211</v>
      </c>
      <c r="E55" t="s">
        <v>8</v>
      </c>
    </row>
    <row r="56" spans="1:5" x14ac:dyDescent="0.25">
      <c r="A56" t="s">
        <v>264</v>
      </c>
      <c r="B56" t="s">
        <v>212</v>
      </c>
      <c r="C56">
        <v>1</v>
      </c>
      <c r="D56" t="s">
        <v>213</v>
      </c>
      <c r="E56" t="s">
        <v>8</v>
      </c>
    </row>
    <row r="57" spans="1:5" x14ac:dyDescent="0.25">
      <c r="A57" t="s">
        <v>214</v>
      </c>
      <c r="B57" t="s">
        <v>215</v>
      </c>
      <c r="C57">
        <v>1</v>
      </c>
      <c r="D57" t="s">
        <v>263</v>
      </c>
      <c r="E57" t="s">
        <v>8</v>
      </c>
    </row>
    <row r="58" spans="1:5" x14ac:dyDescent="0.25">
      <c r="A58" t="s">
        <v>216</v>
      </c>
      <c r="B58" t="s">
        <v>217</v>
      </c>
      <c r="C58">
        <v>1</v>
      </c>
      <c r="D58" t="s">
        <v>218</v>
      </c>
      <c r="E58" t="s">
        <v>8</v>
      </c>
    </row>
    <row r="59" spans="1:5" x14ac:dyDescent="0.25">
      <c r="A59" t="s">
        <v>100</v>
      </c>
      <c r="B59" t="s">
        <v>219</v>
      </c>
      <c r="C59">
        <v>1</v>
      </c>
      <c r="D59" t="s">
        <v>220</v>
      </c>
      <c r="E59" t="s">
        <v>8</v>
      </c>
    </row>
    <row r="60" spans="1:5" x14ac:dyDescent="0.25">
      <c r="A60" t="s">
        <v>221</v>
      </c>
      <c r="B60" t="s">
        <v>222</v>
      </c>
      <c r="C60">
        <v>3</v>
      </c>
      <c r="D60" t="s">
        <v>223</v>
      </c>
      <c r="E60" t="s">
        <v>8</v>
      </c>
    </row>
    <row r="61" spans="1:5" x14ac:dyDescent="0.25">
      <c r="A61" t="s">
        <v>111</v>
      </c>
      <c r="B61" t="s">
        <v>224</v>
      </c>
      <c r="C61">
        <v>1</v>
      </c>
      <c r="D61" t="s">
        <v>225</v>
      </c>
      <c r="E61" t="s">
        <v>8</v>
      </c>
    </row>
    <row r="62" spans="1:5" x14ac:dyDescent="0.25">
      <c r="A62" t="s">
        <v>226</v>
      </c>
      <c r="B62" t="s">
        <v>227</v>
      </c>
      <c r="C62">
        <v>1</v>
      </c>
      <c r="D62" t="s">
        <v>256</v>
      </c>
      <c r="E62" t="s">
        <v>8</v>
      </c>
    </row>
    <row r="63" spans="1:5" x14ac:dyDescent="0.25">
      <c r="A63" t="s">
        <v>228</v>
      </c>
      <c r="B63" t="s">
        <v>229</v>
      </c>
      <c r="C63">
        <v>1</v>
      </c>
      <c r="D63" t="s">
        <v>230</v>
      </c>
      <c r="E63" t="s">
        <v>8</v>
      </c>
    </row>
    <row r="64" spans="1:5" x14ac:dyDescent="0.25">
      <c r="A64" t="s">
        <v>231</v>
      </c>
      <c r="B64" t="s">
        <v>232</v>
      </c>
      <c r="C64">
        <v>1</v>
      </c>
      <c r="D64" t="s">
        <v>233</v>
      </c>
      <c r="E64" t="s">
        <v>8</v>
      </c>
    </row>
    <row r="65" spans="1:5" x14ac:dyDescent="0.25">
      <c r="A65" t="s">
        <v>234</v>
      </c>
      <c r="B65" t="s">
        <v>235</v>
      </c>
      <c r="C65">
        <v>1</v>
      </c>
      <c r="D65" t="s">
        <v>236</v>
      </c>
      <c r="E65" t="s">
        <v>8</v>
      </c>
    </row>
    <row r="66" spans="1:5" x14ac:dyDescent="0.25">
      <c r="C66">
        <f>SUM(Power_Unit[Quantity])</f>
        <v>149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3D49-623D-4748-92DE-5FB8D460D095}">
  <dimension ref="A1:E47"/>
  <sheetViews>
    <sheetView topLeftCell="A34" zoomScale="68" workbookViewId="0">
      <selection activeCell="E51" sqref="E51"/>
    </sheetView>
  </sheetViews>
  <sheetFormatPr defaultRowHeight="15" x14ac:dyDescent="0.25"/>
  <cols>
    <col min="1" max="1" width="43.85546875" bestFit="1" customWidth="1"/>
    <col min="2" max="2" width="57.85546875" bestFit="1" customWidth="1"/>
    <col min="3" max="3" width="12.140625" bestFit="1" customWidth="1"/>
    <col min="4" max="4" width="22.140625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 x14ac:dyDescent="0.25">
      <c r="A3" t="s">
        <v>265</v>
      </c>
      <c r="B3" t="s">
        <v>9</v>
      </c>
      <c r="C3">
        <v>1</v>
      </c>
      <c r="D3" t="s">
        <v>10</v>
      </c>
      <c r="E3" t="s">
        <v>8</v>
      </c>
    </row>
    <row r="4" spans="1:5" x14ac:dyDescent="0.25">
      <c r="A4" t="s">
        <v>11</v>
      </c>
      <c r="B4" t="s">
        <v>12</v>
      </c>
      <c r="C4">
        <v>2</v>
      </c>
      <c r="D4" t="s">
        <v>13</v>
      </c>
      <c r="E4" t="s">
        <v>8</v>
      </c>
    </row>
    <row r="5" spans="1:5" x14ac:dyDescent="0.25">
      <c r="A5" t="s">
        <v>14</v>
      </c>
      <c r="B5" t="s">
        <v>12</v>
      </c>
      <c r="C5">
        <v>2</v>
      </c>
      <c r="D5" t="s">
        <v>15</v>
      </c>
      <c r="E5" t="s">
        <v>8</v>
      </c>
    </row>
    <row r="6" spans="1:5" x14ac:dyDescent="0.25">
      <c r="A6" t="s">
        <v>16</v>
      </c>
      <c r="B6" t="s">
        <v>17</v>
      </c>
      <c r="C6">
        <v>1</v>
      </c>
      <c r="D6" t="s">
        <v>18</v>
      </c>
      <c r="E6" t="s">
        <v>8</v>
      </c>
    </row>
    <row r="7" spans="1:5" x14ac:dyDescent="0.25">
      <c r="A7" t="s">
        <v>19</v>
      </c>
      <c r="B7" t="s">
        <v>12</v>
      </c>
      <c r="C7">
        <v>5</v>
      </c>
      <c r="D7" t="s">
        <v>20</v>
      </c>
      <c r="E7" t="s">
        <v>8</v>
      </c>
    </row>
    <row r="8" spans="1:5" x14ac:dyDescent="0.25">
      <c r="A8" t="s">
        <v>21</v>
      </c>
      <c r="B8" t="s">
        <v>12</v>
      </c>
      <c r="C8">
        <v>3</v>
      </c>
      <c r="D8" t="s">
        <v>22</v>
      </c>
      <c r="E8" t="s">
        <v>8</v>
      </c>
    </row>
    <row r="9" spans="1:5" x14ac:dyDescent="0.25">
      <c r="A9" t="s">
        <v>23</v>
      </c>
      <c r="B9" t="s">
        <v>24</v>
      </c>
      <c r="C9">
        <v>2</v>
      </c>
      <c r="D9" t="s">
        <v>25</v>
      </c>
      <c r="E9" t="s">
        <v>8</v>
      </c>
    </row>
    <row r="10" spans="1:5" x14ac:dyDescent="0.25">
      <c r="A10" t="s">
        <v>26</v>
      </c>
      <c r="B10" t="s">
        <v>12</v>
      </c>
      <c r="C10">
        <v>1</v>
      </c>
      <c r="D10" t="s">
        <v>27</v>
      </c>
      <c r="E10" t="s">
        <v>8</v>
      </c>
    </row>
    <row r="11" spans="1:5" x14ac:dyDescent="0.25">
      <c r="A11" t="s">
        <v>28</v>
      </c>
      <c r="B11" t="s">
        <v>29</v>
      </c>
      <c r="C11">
        <v>1</v>
      </c>
      <c r="D11" t="s">
        <v>30</v>
      </c>
      <c r="E11" t="s">
        <v>8</v>
      </c>
    </row>
    <row r="12" spans="1:5" x14ac:dyDescent="0.25">
      <c r="A12" t="s">
        <v>31</v>
      </c>
      <c r="B12" t="s">
        <v>32</v>
      </c>
      <c r="C12">
        <v>1</v>
      </c>
      <c r="D12" t="s">
        <v>33</v>
      </c>
      <c r="E12" t="s">
        <v>8</v>
      </c>
    </row>
    <row r="13" spans="1:5" x14ac:dyDescent="0.25">
      <c r="A13" t="s">
        <v>34</v>
      </c>
      <c r="B13" t="s">
        <v>35</v>
      </c>
      <c r="C13">
        <v>2</v>
      </c>
      <c r="D13" t="s">
        <v>36</v>
      </c>
      <c r="E13" t="s">
        <v>8</v>
      </c>
    </row>
    <row r="14" spans="1:5" x14ac:dyDescent="0.25">
      <c r="A14" t="s">
        <v>37</v>
      </c>
      <c r="B14" t="s">
        <v>38</v>
      </c>
      <c r="C14">
        <v>1</v>
      </c>
      <c r="D14" t="s">
        <v>39</v>
      </c>
      <c r="E14" t="s">
        <v>8</v>
      </c>
    </row>
    <row r="15" spans="1:5" x14ac:dyDescent="0.25">
      <c r="A15" t="s">
        <v>40</v>
      </c>
      <c r="B15" t="s">
        <v>41</v>
      </c>
      <c r="C15">
        <v>1</v>
      </c>
      <c r="D15" t="s">
        <v>42</v>
      </c>
      <c r="E15" t="s">
        <v>8</v>
      </c>
    </row>
    <row r="16" spans="1:5" x14ac:dyDescent="0.25">
      <c r="A16" t="s">
        <v>43</v>
      </c>
      <c r="B16" t="s">
        <v>44</v>
      </c>
      <c r="C16">
        <v>1</v>
      </c>
      <c r="D16" t="s">
        <v>45</v>
      </c>
      <c r="E16" t="s">
        <v>8</v>
      </c>
    </row>
    <row r="17" spans="1:5" x14ac:dyDescent="0.25">
      <c r="A17" t="s">
        <v>46</v>
      </c>
      <c r="B17" t="s">
        <v>47</v>
      </c>
      <c r="C17">
        <v>1</v>
      </c>
      <c r="D17" t="s">
        <v>48</v>
      </c>
      <c r="E17" t="s">
        <v>8</v>
      </c>
    </row>
    <row r="18" spans="1:5" x14ac:dyDescent="0.25">
      <c r="A18" t="s">
        <v>49</v>
      </c>
      <c r="B18" t="s">
        <v>50</v>
      </c>
      <c r="C18">
        <v>3</v>
      </c>
      <c r="D18" t="s">
        <v>51</v>
      </c>
      <c r="E18" t="s">
        <v>8</v>
      </c>
    </row>
    <row r="19" spans="1:5" x14ac:dyDescent="0.25">
      <c r="A19" t="s">
        <v>52</v>
      </c>
      <c r="B19" t="s">
        <v>53</v>
      </c>
      <c r="C19">
        <v>3</v>
      </c>
      <c r="D19" t="s">
        <v>53</v>
      </c>
      <c r="E19" t="s">
        <v>8</v>
      </c>
    </row>
    <row r="20" spans="1:5" x14ac:dyDescent="0.25">
      <c r="A20" t="s">
        <v>54</v>
      </c>
      <c r="B20" t="s">
        <v>55</v>
      </c>
      <c r="C20">
        <v>1</v>
      </c>
      <c r="D20" t="s">
        <v>56</v>
      </c>
      <c r="E20" t="s">
        <v>8</v>
      </c>
    </row>
    <row r="21" spans="1:5" x14ac:dyDescent="0.25">
      <c r="A21" t="s">
        <v>57</v>
      </c>
      <c r="B21" t="s">
        <v>58</v>
      </c>
      <c r="C21">
        <v>1</v>
      </c>
      <c r="D21" t="s">
        <v>59</v>
      </c>
      <c r="E21" t="s">
        <v>8</v>
      </c>
    </row>
    <row r="22" spans="1:5" x14ac:dyDescent="0.25">
      <c r="A22" t="s">
        <v>60</v>
      </c>
      <c r="B22" t="s">
        <v>61</v>
      </c>
      <c r="C22">
        <v>1</v>
      </c>
      <c r="D22" t="s">
        <v>62</v>
      </c>
      <c r="E22" t="s">
        <v>8</v>
      </c>
    </row>
    <row r="23" spans="1:5" x14ac:dyDescent="0.25">
      <c r="A23" t="s">
        <v>63</v>
      </c>
      <c r="B23" t="s">
        <v>64</v>
      </c>
      <c r="C23">
        <v>4</v>
      </c>
      <c r="D23" t="s">
        <v>65</v>
      </c>
      <c r="E23" t="s">
        <v>8</v>
      </c>
    </row>
    <row r="24" spans="1:5" x14ac:dyDescent="0.25">
      <c r="A24" t="s">
        <v>66</v>
      </c>
      <c r="B24" t="s">
        <v>64</v>
      </c>
      <c r="C24">
        <v>4</v>
      </c>
      <c r="D24" t="s">
        <v>67</v>
      </c>
      <c r="E24" t="s">
        <v>8</v>
      </c>
    </row>
    <row r="25" spans="1:5" x14ac:dyDescent="0.25">
      <c r="A25" t="s">
        <v>68</v>
      </c>
      <c r="B25" t="s">
        <v>69</v>
      </c>
      <c r="C25">
        <v>1</v>
      </c>
      <c r="D25" t="s">
        <v>70</v>
      </c>
      <c r="E25" t="s">
        <v>8</v>
      </c>
    </row>
    <row r="26" spans="1:5" x14ac:dyDescent="0.25">
      <c r="A26" t="s">
        <v>71</v>
      </c>
      <c r="B26" t="s">
        <v>69</v>
      </c>
      <c r="C26">
        <v>1</v>
      </c>
      <c r="D26" t="s">
        <v>72</v>
      </c>
      <c r="E26" t="s">
        <v>8</v>
      </c>
    </row>
    <row r="27" spans="1:5" x14ac:dyDescent="0.25">
      <c r="A27" t="s">
        <v>258</v>
      </c>
      <c r="B27" t="s">
        <v>69</v>
      </c>
      <c r="C27">
        <v>4</v>
      </c>
      <c r="D27" t="s">
        <v>73</v>
      </c>
      <c r="E27" t="s">
        <v>8</v>
      </c>
    </row>
    <row r="28" spans="1:5" x14ac:dyDescent="0.25">
      <c r="A28" t="s">
        <v>259</v>
      </c>
      <c r="B28" t="s">
        <v>69</v>
      </c>
      <c r="C28">
        <v>8</v>
      </c>
      <c r="D28" t="s">
        <v>74</v>
      </c>
      <c r="E28" t="s">
        <v>8</v>
      </c>
    </row>
    <row r="29" spans="1:5" x14ac:dyDescent="0.25">
      <c r="A29" t="s">
        <v>75</v>
      </c>
      <c r="B29" t="s">
        <v>69</v>
      </c>
      <c r="C29">
        <v>1</v>
      </c>
      <c r="D29" t="s">
        <v>76</v>
      </c>
      <c r="E29" t="s">
        <v>8</v>
      </c>
    </row>
    <row r="30" spans="1:5" x14ac:dyDescent="0.25">
      <c r="A30" t="s">
        <v>77</v>
      </c>
      <c r="B30" t="s">
        <v>69</v>
      </c>
      <c r="C30">
        <v>1</v>
      </c>
      <c r="D30" t="s">
        <v>78</v>
      </c>
      <c r="E30" t="s">
        <v>8</v>
      </c>
    </row>
    <row r="31" spans="1:5" x14ac:dyDescent="0.25">
      <c r="A31" t="s">
        <v>79</v>
      </c>
      <c r="B31" t="s">
        <v>69</v>
      </c>
      <c r="C31">
        <v>1</v>
      </c>
      <c r="D31" t="s">
        <v>80</v>
      </c>
      <c r="E31" t="s">
        <v>8</v>
      </c>
    </row>
    <row r="32" spans="1:5" x14ac:dyDescent="0.25">
      <c r="A32" t="s">
        <v>81</v>
      </c>
      <c r="B32" t="s">
        <v>82</v>
      </c>
      <c r="C32">
        <v>2</v>
      </c>
      <c r="D32" t="s">
        <v>83</v>
      </c>
      <c r="E32" t="s">
        <v>8</v>
      </c>
    </row>
    <row r="33" spans="1:5" x14ac:dyDescent="0.25">
      <c r="A33" t="s">
        <v>84</v>
      </c>
      <c r="B33" t="s">
        <v>69</v>
      </c>
      <c r="C33">
        <v>2</v>
      </c>
      <c r="D33" t="s">
        <v>85</v>
      </c>
      <c r="E33" t="s">
        <v>8</v>
      </c>
    </row>
    <row r="34" spans="1:5" x14ac:dyDescent="0.25">
      <c r="A34" t="s">
        <v>86</v>
      </c>
      <c r="B34" t="s">
        <v>69</v>
      </c>
      <c r="C34">
        <v>3</v>
      </c>
      <c r="D34" t="s">
        <v>87</v>
      </c>
      <c r="E34" t="s">
        <v>8</v>
      </c>
    </row>
    <row r="35" spans="1:5" x14ac:dyDescent="0.25">
      <c r="A35" t="s">
        <v>260</v>
      </c>
      <c r="B35" t="s">
        <v>69</v>
      </c>
      <c r="C35">
        <v>3</v>
      </c>
      <c r="D35" t="s">
        <v>88</v>
      </c>
      <c r="E35" t="s">
        <v>8</v>
      </c>
    </row>
    <row r="36" spans="1:5" x14ac:dyDescent="0.25">
      <c r="A36" t="s">
        <v>89</v>
      </c>
      <c r="B36" t="s">
        <v>69</v>
      </c>
      <c r="C36">
        <v>1</v>
      </c>
      <c r="D36" t="s">
        <v>90</v>
      </c>
      <c r="E36" t="s">
        <v>8</v>
      </c>
    </row>
    <row r="37" spans="1:5" x14ac:dyDescent="0.25">
      <c r="A37" t="s">
        <v>91</v>
      </c>
      <c r="B37" t="s">
        <v>92</v>
      </c>
      <c r="C37">
        <v>1</v>
      </c>
      <c r="D37" t="s">
        <v>93</v>
      </c>
      <c r="E37" t="s">
        <v>8</v>
      </c>
    </row>
    <row r="38" spans="1:5" x14ac:dyDescent="0.25">
      <c r="A38" t="s">
        <v>94</v>
      </c>
      <c r="B38" t="s">
        <v>95</v>
      </c>
      <c r="C38">
        <v>1</v>
      </c>
      <c r="D38" t="s">
        <v>96</v>
      </c>
      <c r="E38" t="s">
        <v>8</v>
      </c>
    </row>
    <row r="39" spans="1:5" x14ac:dyDescent="0.25">
      <c r="A39" t="s">
        <v>97</v>
      </c>
      <c r="B39" t="s">
        <v>98</v>
      </c>
      <c r="C39">
        <v>2</v>
      </c>
      <c r="D39" t="s">
        <v>99</v>
      </c>
      <c r="E39" t="s">
        <v>8</v>
      </c>
    </row>
    <row r="40" spans="1:5" x14ac:dyDescent="0.25">
      <c r="A40" t="s">
        <v>100</v>
      </c>
      <c r="B40" t="s">
        <v>101</v>
      </c>
      <c r="C40">
        <v>1</v>
      </c>
      <c r="D40" t="s">
        <v>102</v>
      </c>
      <c r="E40" t="s">
        <v>8</v>
      </c>
    </row>
    <row r="41" spans="1:5" x14ac:dyDescent="0.25">
      <c r="A41" t="s">
        <v>103</v>
      </c>
      <c r="B41" t="s">
        <v>104</v>
      </c>
      <c r="C41">
        <v>1</v>
      </c>
      <c r="D41" t="s">
        <v>104</v>
      </c>
      <c r="E41" t="s">
        <v>8</v>
      </c>
    </row>
    <row r="42" spans="1:5" x14ac:dyDescent="0.25">
      <c r="A42" t="s">
        <v>105</v>
      </c>
      <c r="B42" t="s">
        <v>106</v>
      </c>
      <c r="C42">
        <v>1</v>
      </c>
      <c r="D42" t="s">
        <v>107</v>
      </c>
      <c r="E42" t="s">
        <v>8</v>
      </c>
    </row>
    <row r="43" spans="1:5" x14ac:dyDescent="0.25">
      <c r="A43" t="s">
        <v>108</v>
      </c>
      <c r="B43" t="s">
        <v>109</v>
      </c>
      <c r="C43">
        <v>1</v>
      </c>
      <c r="D43" t="s">
        <v>110</v>
      </c>
      <c r="E43" t="s">
        <v>8</v>
      </c>
    </row>
    <row r="44" spans="1:5" x14ac:dyDescent="0.25">
      <c r="A44" t="s">
        <v>111</v>
      </c>
      <c r="B44" t="s">
        <v>112</v>
      </c>
      <c r="C44">
        <v>1</v>
      </c>
      <c r="D44" t="s">
        <v>113</v>
      </c>
      <c r="E44" t="s">
        <v>8</v>
      </c>
    </row>
    <row r="45" spans="1:5" x14ac:dyDescent="0.25">
      <c r="A45" t="s">
        <v>114</v>
      </c>
      <c r="B45" t="s">
        <v>115</v>
      </c>
      <c r="C45">
        <v>1</v>
      </c>
      <c r="D45" t="s">
        <v>116</v>
      </c>
      <c r="E45" t="s">
        <v>8</v>
      </c>
    </row>
    <row r="46" spans="1:5" x14ac:dyDescent="0.25">
      <c r="A46" t="s">
        <v>117</v>
      </c>
      <c r="B46" t="s">
        <v>118</v>
      </c>
      <c r="C46">
        <v>1</v>
      </c>
      <c r="D46" t="s">
        <v>119</v>
      </c>
      <c r="E46" t="s">
        <v>8</v>
      </c>
    </row>
    <row r="47" spans="1:5" x14ac:dyDescent="0.25">
      <c r="C47">
        <f>SUM(Control_Unit[Quantity])</f>
        <v>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008A-B6B9-48B3-A461-B929C5648522}">
  <dimension ref="A1:E11"/>
  <sheetViews>
    <sheetView workbookViewId="0">
      <selection activeCell="G10" sqref="G10"/>
    </sheetView>
  </sheetViews>
  <sheetFormatPr defaultRowHeight="15" x14ac:dyDescent="0.25"/>
  <cols>
    <col min="1" max="1" width="81.140625" bestFit="1" customWidth="1"/>
    <col min="2" max="2" width="39.140625" bestFit="1" customWidth="1"/>
    <col min="3" max="3" width="11" bestFit="1" customWidth="1"/>
    <col min="4" max="4" width="18.8554687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</v>
      </c>
      <c r="B2" t="s">
        <v>12</v>
      </c>
      <c r="C2">
        <v>21</v>
      </c>
      <c r="D2" t="s">
        <v>22</v>
      </c>
      <c r="E2" t="s">
        <v>8</v>
      </c>
    </row>
    <row r="3" spans="1:5" x14ac:dyDescent="0.25">
      <c r="A3" t="s">
        <v>237</v>
      </c>
      <c r="B3" t="s">
        <v>12</v>
      </c>
      <c r="C3">
        <v>4</v>
      </c>
      <c r="D3" t="s">
        <v>15</v>
      </c>
      <c r="E3" t="s">
        <v>8</v>
      </c>
    </row>
    <row r="4" spans="1:5" x14ac:dyDescent="0.25">
      <c r="A4" t="s">
        <v>251</v>
      </c>
      <c r="B4" t="s">
        <v>238</v>
      </c>
      <c r="C4">
        <v>16</v>
      </c>
      <c r="D4" t="s">
        <v>239</v>
      </c>
      <c r="E4" t="s">
        <v>8</v>
      </c>
    </row>
    <row r="5" spans="1:5" x14ac:dyDescent="0.25">
      <c r="A5" t="s">
        <v>43</v>
      </c>
      <c r="B5" t="s">
        <v>224</v>
      </c>
      <c r="C5">
        <v>1</v>
      </c>
      <c r="D5" t="s">
        <v>249</v>
      </c>
      <c r="E5" t="s">
        <v>8</v>
      </c>
    </row>
    <row r="6" spans="1:5" x14ac:dyDescent="0.25">
      <c r="A6" t="s">
        <v>240</v>
      </c>
      <c r="B6" t="s">
        <v>69</v>
      </c>
      <c r="C6">
        <v>8</v>
      </c>
      <c r="D6" t="s">
        <v>74</v>
      </c>
      <c r="E6" t="s">
        <v>8</v>
      </c>
    </row>
    <row r="7" spans="1:5" x14ac:dyDescent="0.25">
      <c r="A7" t="s">
        <v>226</v>
      </c>
      <c r="B7" t="s">
        <v>241</v>
      </c>
      <c r="C7">
        <v>1</v>
      </c>
      <c r="D7" t="s">
        <v>242</v>
      </c>
      <c r="E7" t="s">
        <v>8</v>
      </c>
    </row>
    <row r="8" spans="1:5" x14ac:dyDescent="0.25">
      <c r="A8" t="s">
        <v>243</v>
      </c>
      <c r="B8" t="s">
        <v>241</v>
      </c>
      <c r="C8">
        <v>1</v>
      </c>
      <c r="D8" t="s">
        <v>244</v>
      </c>
      <c r="E8" t="s">
        <v>8</v>
      </c>
    </row>
    <row r="9" spans="1:5" x14ac:dyDescent="0.25">
      <c r="A9" t="s">
        <v>245</v>
      </c>
      <c r="B9" t="s">
        <v>241</v>
      </c>
      <c r="C9">
        <v>1</v>
      </c>
      <c r="D9" t="s">
        <v>246</v>
      </c>
      <c r="E9" t="s">
        <v>8</v>
      </c>
    </row>
    <row r="10" spans="1:5" x14ac:dyDescent="0.25">
      <c r="A10" t="s">
        <v>228</v>
      </c>
      <c r="B10" t="s">
        <v>247</v>
      </c>
      <c r="C10">
        <v>1</v>
      </c>
      <c r="D10" t="s">
        <v>248</v>
      </c>
      <c r="E10" t="s">
        <v>8</v>
      </c>
    </row>
    <row r="11" spans="1:5" x14ac:dyDescent="0.25">
      <c r="C11">
        <f>SUM(Side_Unit[Quantity])</f>
        <v>54</v>
      </c>
    </row>
  </sheetData>
  <dataConsolidate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048DB8-CC3D-4B23-822E-CB24E5F7FE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Merged BOM</vt:lpstr>
      <vt:lpstr>Power Unit</vt:lpstr>
      <vt:lpstr>Control Unit</vt:lpstr>
      <vt:lpstr>Side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Haisman</cp:lastModifiedBy>
  <dcterms:created xsi:type="dcterms:W3CDTF">2015-06-05T18:19:34Z</dcterms:created>
  <dcterms:modified xsi:type="dcterms:W3CDTF">2023-01-18T18:08:01Z</dcterms:modified>
</cp:coreProperties>
</file>