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\GitHub\Java\Project1\JavaProject\JavaProject\"/>
    </mc:Choice>
  </mc:AlternateContent>
  <bookViews>
    <workbookView xWindow="0" yWindow="1800" windowWidth="26220" windowHeight="7560"/>
  </bookViews>
  <sheets>
    <sheet name="Testing Data" sheetId="3" r:id="rId1"/>
    <sheet name="Sheet1" sheetId="1" r:id="rId2"/>
    <sheet name="Sheet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5" i="3" l="1"/>
  <c r="E64" i="3"/>
  <c r="E63" i="3"/>
  <c r="D62" i="3"/>
  <c r="F21" i="3"/>
  <c r="F22" i="3"/>
  <c r="F19" i="3"/>
  <c r="F20" i="3"/>
  <c r="F18" i="3"/>
  <c r="E70" i="3"/>
  <c r="D55" i="3"/>
  <c r="E56" i="3"/>
  <c r="G52" i="3"/>
  <c r="H52" i="3" s="1"/>
  <c r="J52" i="3" s="1"/>
  <c r="E72" i="3" s="1"/>
  <c r="F14" i="3"/>
  <c r="F15" i="3"/>
  <c r="F13" i="3"/>
  <c r="D32" i="3" l="1"/>
  <c r="E33" i="3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6" i="3" s="1"/>
  <c r="E47" i="3" s="1"/>
  <c r="E48" i="3" s="1"/>
  <c r="E49" i="3" s="1"/>
  <c r="E50" i="3" s="1"/>
  <c r="E51" i="3" s="1"/>
  <c r="E52" i="3" s="1"/>
  <c r="E57" i="3"/>
  <c r="E58" i="3" l="1"/>
  <c r="F15" i="2"/>
  <c r="H15" i="2" s="1"/>
  <c r="I15" i="2" s="1"/>
  <c r="H5" i="2"/>
  <c r="H6" i="2"/>
  <c r="H7" i="2"/>
  <c r="H8" i="2"/>
  <c r="K8" i="2" s="1"/>
  <c r="H9" i="2"/>
  <c r="H10" i="2"/>
  <c r="H11" i="2"/>
  <c r="H12" i="2"/>
  <c r="K12" i="2" s="1"/>
  <c r="H13" i="2"/>
  <c r="H14" i="2"/>
  <c r="F14" i="2"/>
  <c r="K6" i="2"/>
  <c r="K10" i="2"/>
  <c r="K14" i="2"/>
  <c r="K7" i="2"/>
  <c r="K9" i="2"/>
  <c r="K11" i="2"/>
  <c r="K13" i="2"/>
  <c r="K5" i="2"/>
  <c r="I12" i="2"/>
  <c r="I13" i="2"/>
  <c r="I11" i="2"/>
  <c r="I7" i="2"/>
  <c r="I9" i="2"/>
  <c r="I5" i="2"/>
  <c r="K2" i="1"/>
  <c r="K15" i="1"/>
  <c r="J15" i="1"/>
  <c r="H15" i="1" s="1"/>
  <c r="H16" i="1" s="1"/>
  <c r="H17" i="1" s="1"/>
  <c r="H18" i="1" s="1"/>
  <c r="H19" i="1" s="1"/>
  <c r="I15" i="1"/>
  <c r="H5" i="1"/>
  <c r="H6" i="1" s="1"/>
  <c r="H7" i="1" s="1"/>
  <c r="H8" i="1" s="1"/>
  <c r="H9" i="1" s="1"/>
  <c r="H10" i="1" s="1"/>
  <c r="H11" i="1" s="1"/>
  <c r="H12" i="1" s="1"/>
  <c r="H13" i="1" s="1"/>
  <c r="H14" i="1" s="1"/>
  <c r="H4" i="1"/>
  <c r="F65" i="3" l="1"/>
  <c r="E59" i="3"/>
  <c r="K15" i="2"/>
  <c r="I10" i="2"/>
  <c r="I6" i="2"/>
  <c r="I8" i="2"/>
  <c r="I14" i="2"/>
  <c r="F59" i="3" l="1"/>
  <c r="F70" i="3"/>
  <c r="E71" i="3"/>
  <c r="F71" i="3" s="1"/>
</calcChain>
</file>

<file path=xl/sharedStrings.xml><?xml version="1.0" encoding="utf-8"?>
<sst xmlns="http://schemas.openxmlformats.org/spreadsheetml/2006/main" count="133" uniqueCount="43">
  <si>
    <t>OX1121</t>
  </si>
  <si>
    <t>CA55451345</t>
  </si>
  <si>
    <t>LK4344</t>
  </si>
  <si>
    <t>RA11436453</t>
  </si>
  <si>
    <t>VC1314</t>
  </si>
  <si>
    <t>GA44369945</t>
  </si>
  <si>
    <t>GF1342</t>
  </si>
  <si>
    <t>CA99434132</t>
  </si>
  <si>
    <t>Checking</t>
  </si>
  <si>
    <t>PT8621</t>
  </si>
  <si>
    <t>CA54983214</t>
  </si>
  <si>
    <t>CA16439459</t>
  </si>
  <si>
    <t>MV5613</t>
  </si>
  <si>
    <t>CA99474135</t>
  </si>
  <si>
    <t>CA93464345</t>
  </si>
  <si>
    <t>This is a test and should cause an error message - change the amount to 895.32</t>
  </si>
  <si>
    <t>RA22487883</t>
  </si>
  <si>
    <t>Regular</t>
  </si>
  <si>
    <t>RA94964394</t>
  </si>
  <si>
    <t>RA34331436</t>
  </si>
  <si>
    <t>RA43146345</t>
  </si>
  <si>
    <t>This is a test and should cause an error message - change the amount to 23.36</t>
  </si>
  <si>
    <t>GA65898813</t>
  </si>
  <si>
    <t>Gold</t>
  </si>
  <si>
    <t>GA44369914</t>
  </si>
  <si>
    <t>GA15436453</t>
  </si>
  <si>
    <t>GA43245643</t>
  </si>
  <si>
    <t>This is a test and should cause an error message - change the amount to 5.00</t>
  </si>
  <si>
    <t>Opening Balance</t>
  </si>
  <si>
    <t>Customer Number</t>
  </si>
  <si>
    <t>Account Number</t>
  </si>
  <si>
    <t>Type</t>
  </si>
  <si>
    <t>Georgia Fox</t>
  </si>
  <si>
    <t>Paul Thomas</t>
  </si>
  <si>
    <t>Victoria Chow</t>
  </si>
  <si>
    <t>Oienta Xau</t>
  </si>
  <si>
    <t>Mary Valinski</t>
  </si>
  <si>
    <t>Luke Kyle</t>
  </si>
  <si>
    <t>Name</t>
  </si>
  <si>
    <t>Customer
Number</t>
  </si>
  <si>
    <t>Interest</t>
  </si>
  <si>
    <t>Fee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</si>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</sst>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44" fontId="0" fillId="0" borderId="0" xfId="2" applyFont="1"/>
    <xf numFmtId="44" fontId="0" fillId="0" borderId="0" xfId="0" applyNumberFormat="1"/>
    <xf numFmtId="43" fontId="0" fillId="0" borderId="0" xfId="1" applyFont="1"/>
    <xf numFmtId="43" fontId="0" fillId="0" borderId="0" xfId="0" applyNumberFormat="1"/>
    <xf numFmtId="164" fontId="0" fillId="0" borderId="0" xfId="3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72"/>
  <sheetViews>
    <sheetView tabSelected="1" topLeftCell="A48" workbookViewId="0">
      <selection activeCell="L66" sqref="L66"/>
    </sheetView>
  </sheetViews>
  <sheetFormatPr defaultRowHeight="15" x14ac:dyDescent="0.25"/>
  <cols>
    <col min="2" max="2" width="11.5703125" customWidth="1"/>
    <col min="3" max="3" width="13.42578125" bestFit="1" customWidth="1"/>
    <col min="4" max="4" width="10.5703125" bestFit="1" customWidth="1"/>
    <col min="5" max="5" width="17.7109375" customWidth="1"/>
    <col min="6" max="6" width="10.5703125" bestFit="1" customWidth="1"/>
  </cols>
  <sheetData>
    <row r="3" spans="1:6" ht="30" x14ac:dyDescent="0.25">
      <c r="B3" s="6" t="s">
        <v>39</v>
      </c>
      <c r="C3" s="8" t="s">
        <v>38</v>
      </c>
    </row>
    <row r="4" spans="1:6" x14ac:dyDescent="0.25">
      <c r="B4" t="s">
        <v>2</v>
      </c>
      <c r="C4" t="s">
        <v>37</v>
      </c>
    </row>
    <row r="5" spans="1:6" x14ac:dyDescent="0.25">
      <c r="B5" t="s">
        <v>12</v>
      </c>
      <c r="C5" t="s">
        <v>36</v>
      </c>
    </row>
    <row r="6" spans="1:6" x14ac:dyDescent="0.25">
      <c r="B6" t="s">
        <v>0</v>
      </c>
      <c r="C6" t="s">
        <v>35</v>
      </c>
    </row>
    <row r="7" spans="1:6" x14ac:dyDescent="0.25">
      <c r="B7" t="s">
        <v>4</v>
      </c>
      <c r="C7" t="s">
        <v>34</v>
      </c>
    </row>
    <row r="8" spans="1:6" x14ac:dyDescent="0.25">
      <c r="B8" t="s">
        <v>9</v>
      </c>
      <c r="C8" t="s">
        <v>33</v>
      </c>
    </row>
    <row r="9" spans="1:6" x14ac:dyDescent="0.25">
      <c r="B9" t="s">
        <v>6</v>
      </c>
      <c r="C9" t="s">
        <v>32</v>
      </c>
    </row>
    <row r="12" spans="1:6" ht="30" customHeight="1" x14ac:dyDescent="0.25">
      <c r="A12" s="6" t="s">
        <v>31</v>
      </c>
      <c r="B12" s="6" t="s">
        <v>30</v>
      </c>
      <c r="C12" s="7" t="s">
        <v>29</v>
      </c>
      <c r="D12" s="6" t="s">
        <v>28</v>
      </c>
      <c r="E12" s="9" t="s">
        <v>27</v>
      </c>
      <c r="F12" s="6" t="s">
        <v>40</v>
      </c>
    </row>
    <row r="13" spans="1:6" x14ac:dyDescent="0.25">
      <c r="A13" t="s">
        <v>23</v>
      </c>
      <c r="B13" t="s">
        <v>26</v>
      </c>
      <c r="C13" t="s">
        <v>0</v>
      </c>
      <c r="D13" s="1">
        <v>4600</v>
      </c>
      <c r="E13" s="9"/>
      <c r="F13" s="1">
        <f>D13*((1+(0.05/(1/12)))^((1/12) * 1))</f>
        <v>4783.7428953763192</v>
      </c>
    </row>
    <row r="14" spans="1:6" x14ac:dyDescent="0.25">
      <c r="A14" t="s">
        <v>23</v>
      </c>
      <c r="B14" t="s">
        <v>25</v>
      </c>
      <c r="C14" t="s">
        <v>12</v>
      </c>
      <c r="D14" s="1">
        <v>1200</v>
      </c>
      <c r="E14" s="9"/>
      <c r="F14" s="1">
        <f t="shared" ref="F14:F15" si="0">D14*((1+(0.05/(1/12)))^((1/12) * 1))</f>
        <v>1247.9329292286052</v>
      </c>
    </row>
    <row r="15" spans="1:6" x14ac:dyDescent="0.25">
      <c r="A15" t="s">
        <v>23</v>
      </c>
      <c r="B15" t="s">
        <v>24</v>
      </c>
      <c r="C15" t="s">
        <v>4</v>
      </c>
      <c r="D15" s="1">
        <v>0</v>
      </c>
      <c r="E15" s="9"/>
      <c r="F15" s="1">
        <f t="shared" si="0"/>
        <v>0</v>
      </c>
    </row>
    <row r="16" spans="1:6" x14ac:dyDescent="0.25">
      <c r="A16" t="s">
        <v>23</v>
      </c>
      <c r="B16" t="s">
        <v>22</v>
      </c>
      <c r="C16" t="s">
        <v>2</v>
      </c>
      <c r="D16" s="1">
        <v>-5</v>
      </c>
      <c r="E16" s="9"/>
    </row>
    <row r="17" spans="1:6" x14ac:dyDescent="0.25">
      <c r="D17" s="1"/>
    </row>
    <row r="18" spans="1:6" x14ac:dyDescent="0.25">
      <c r="A18" t="s">
        <v>17</v>
      </c>
      <c r="B18" t="s">
        <v>3</v>
      </c>
      <c r="C18" t="s">
        <v>2</v>
      </c>
      <c r="D18" s="1">
        <v>300</v>
      </c>
      <c r="E18" s="9" t="s">
        <v>21</v>
      </c>
      <c r="F18" s="1">
        <f>D18*((1+(0.06/(1/12)))^((1/12) * 1))-10</f>
        <v>303.86914568338477</v>
      </c>
    </row>
    <row r="19" spans="1:6" x14ac:dyDescent="0.25">
      <c r="A19" t="s">
        <v>17</v>
      </c>
      <c r="B19" t="s">
        <v>20</v>
      </c>
      <c r="C19" t="s">
        <v>12</v>
      </c>
      <c r="D19" s="1">
        <v>275.43</v>
      </c>
      <c r="E19" s="9"/>
      <c r="F19" s="1">
        <f t="shared" ref="F19:F22" si="1">D19*((1+(0.06/(1/12)))^((1/12) * 1))-10</f>
        <v>278.16326265191555</v>
      </c>
    </row>
    <row r="20" spans="1:6" x14ac:dyDescent="0.25">
      <c r="A20" t="s">
        <v>17</v>
      </c>
      <c r="B20" t="s">
        <v>19</v>
      </c>
      <c r="C20" t="s">
        <v>0</v>
      </c>
      <c r="D20" s="1">
        <v>527.67999999999995</v>
      </c>
      <c r="E20" s="9"/>
      <c r="F20" s="1">
        <f t="shared" si="1"/>
        <v>542.07490264736145</v>
      </c>
    </row>
    <row r="21" spans="1:6" x14ac:dyDescent="0.25">
      <c r="A21" t="s">
        <v>17</v>
      </c>
      <c r="B21" t="s">
        <v>18</v>
      </c>
      <c r="C21" t="s">
        <v>4</v>
      </c>
      <c r="D21" s="1">
        <v>0</v>
      </c>
      <c r="E21" s="9"/>
      <c r="F21" s="1">
        <f>IF(D21=0,0,D21*((1+(0.06/(1/12)))^((1/12) * 1))-10)</f>
        <v>0</v>
      </c>
    </row>
    <row r="22" spans="1:6" x14ac:dyDescent="0.25">
      <c r="A22" t="s">
        <v>17</v>
      </c>
      <c r="B22" t="s">
        <v>16</v>
      </c>
      <c r="C22" t="s">
        <v>9</v>
      </c>
      <c r="D22" s="1">
        <v>-23.36</v>
      </c>
      <c r="E22" s="9"/>
      <c r="F22" s="1">
        <f>ABS(D22)*((1+(0.06/(1/12)))^((1/12) * 1))-10</f>
        <v>14.439944143879558</v>
      </c>
    </row>
    <row r="23" spans="1:6" x14ac:dyDescent="0.25">
      <c r="D23" s="1"/>
    </row>
    <row r="24" spans="1:6" x14ac:dyDescent="0.25">
      <c r="A24" t="s">
        <v>8</v>
      </c>
      <c r="B24" t="s">
        <v>1</v>
      </c>
      <c r="C24" t="s">
        <v>0</v>
      </c>
      <c r="D24" s="1">
        <v>25</v>
      </c>
      <c r="E24" s="9" t="s">
        <v>15</v>
      </c>
      <c r="F24" s="1"/>
    </row>
    <row r="25" spans="1:6" x14ac:dyDescent="0.25">
      <c r="A25" t="s">
        <v>8</v>
      </c>
      <c r="B25" t="s">
        <v>14</v>
      </c>
      <c r="C25" t="s">
        <v>2</v>
      </c>
      <c r="D25" s="1">
        <v>145.16</v>
      </c>
      <c r="E25" s="9"/>
      <c r="F25" s="1"/>
    </row>
    <row r="26" spans="1:6" x14ac:dyDescent="0.25">
      <c r="A26" t="s">
        <v>8</v>
      </c>
      <c r="B26" t="s">
        <v>13</v>
      </c>
      <c r="C26" t="s">
        <v>12</v>
      </c>
      <c r="D26" s="1">
        <v>987.89</v>
      </c>
      <c r="E26" s="9"/>
      <c r="F26" s="1"/>
    </row>
    <row r="27" spans="1:6" x14ac:dyDescent="0.25">
      <c r="A27" t="s">
        <v>8</v>
      </c>
      <c r="B27" t="s">
        <v>11</v>
      </c>
      <c r="C27" t="s">
        <v>4</v>
      </c>
      <c r="D27" s="1">
        <v>0</v>
      </c>
      <c r="E27" s="9"/>
      <c r="F27" s="1"/>
    </row>
    <row r="28" spans="1:6" x14ac:dyDescent="0.25">
      <c r="A28" t="s">
        <v>8</v>
      </c>
      <c r="B28" t="s">
        <v>10</v>
      </c>
      <c r="C28" t="s">
        <v>9</v>
      </c>
      <c r="D28" s="1">
        <v>-895.32</v>
      </c>
      <c r="E28" s="9"/>
      <c r="F28" s="1"/>
    </row>
    <row r="29" spans="1:6" x14ac:dyDescent="0.25">
      <c r="A29" t="s">
        <v>8</v>
      </c>
      <c r="B29" t="s">
        <v>7</v>
      </c>
      <c r="C29" t="s">
        <v>6</v>
      </c>
      <c r="D29" s="1">
        <v>117.24</v>
      </c>
      <c r="E29" s="9"/>
      <c r="F29" s="1"/>
    </row>
    <row r="32" spans="1:6" x14ac:dyDescent="0.25">
      <c r="B32" t="s">
        <v>1</v>
      </c>
      <c r="C32" t="s">
        <v>0</v>
      </c>
      <c r="D32" s="2">
        <f>D24</f>
        <v>25</v>
      </c>
      <c r="E32" t="s">
        <v>28</v>
      </c>
      <c r="F32" t="s">
        <v>41</v>
      </c>
    </row>
    <row r="33" spans="2:6" x14ac:dyDescent="0.25">
      <c r="B33" t="s">
        <v>1</v>
      </c>
      <c r="C33" t="s">
        <v>0</v>
      </c>
      <c r="D33" s="1">
        <v>200</v>
      </c>
      <c r="E33" s="2">
        <f>D32+D33</f>
        <v>225</v>
      </c>
      <c r="F33" s="1">
        <v>0</v>
      </c>
    </row>
    <row r="34" spans="2:6" x14ac:dyDescent="0.25">
      <c r="B34" t="s">
        <v>1</v>
      </c>
      <c r="C34" t="s">
        <v>0</v>
      </c>
      <c r="D34" s="1">
        <v>125</v>
      </c>
      <c r="E34" s="2">
        <f t="shared" ref="E34:E43" si="2">E33+D34</f>
        <v>350</v>
      </c>
      <c r="F34" s="1">
        <v>0</v>
      </c>
    </row>
    <row r="35" spans="2:6" x14ac:dyDescent="0.25">
      <c r="B35" t="s">
        <v>1</v>
      </c>
      <c r="C35" t="s">
        <v>0</v>
      </c>
      <c r="D35" s="1">
        <v>100</v>
      </c>
      <c r="E35" s="2">
        <f t="shared" si="2"/>
        <v>450</v>
      </c>
      <c r="F35" s="1">
        <v>3</v>
      </c>
    </row>
    <row r="36" spans="2:6" x14ac:dyDescent="0.25">
      <c r="B36" t="s">
        <v>1</v>
      </c>
      <c r="C36" t="s">
        <v>0</v>
      </c>
      <c r="D36" s="1">
        <v>200</v>
      </c>
      <c r="E36" s="2">
        <f t="shared" si="2"/>
        <v>650</v>
      </c>
      <c r="F36" s="1">
        <v>3</v>
      </c>
    </row>
    <row r="37" spans="2:6" x14ac:dyDescent="0.25">
      <c r="B37" t="s">
        <v>1</v>
      </c>
      <c r="C37" t="s">
        <v>0</v>
      </c>
      <c r="D37" s="1">
        <v>175</v>
      </c>
      <c r="E37" s="2">
        <f t="shared" si="2"/>
        <v>825</v>
      </c>
      <c r="F37" s="1">
        <v>3</v>
      </c>
    </row>
    <row r="38" spans="2:6" x14ac:dyDescent="0.25">
      <c r="B38" t="s">
        <v>1</v>
      </c>
      <c r="C38" t="s">
        <v>0</v>
      </c>
      <c r="D38" s="1">
        <v>350.18</v>
      </c>
      <c r="E38" s="2">
        <f t="shared" si="2"/>
        <v>1175.18</v>
      </c>
      <c r="F38" s="1">
        <v>3</v>
      </c>
    </row>
    <row r="39" spans="2:6" x14ac:dyDescent="0.25">
      <c r="B39" t="s">
        <v>1</v>
      </c>
      <c r="C39" t="s">
        <v>0</v>
      </c>
      <c r="D39" s="1">
        <v>23</v>
      </c>
      <c r="E39" s="2">
        <f t="shared" si="2"/>
        <v>1198.18</v>
      </c>
      <c r="F39" s="1">
        <v>3</v>
      </c>
    </row>
    <row r="40" spans="2:6" x14ac:dyDescent="0.25">
      <c r="B40" t="s">
        <v>1</v>
      </c>
      <c r="C40" t="s">
        <v>0</v>
      </c>
      <c r="D40" s="1">
        <v>600</v>
      </c>
      <c r="E40" s="2">
        <f t="shared" si="2"/>
        <v>1798.18</v>
      </c>
      <c r="F40" s="1">
        <v>3</v>
      </c>
    </row>
    <row r="41" spans="2:6" x14ac:dyDescent="0.25">
      <c r="B41" t="s">
        <v>1</v>
      </c>
      <c r="C41" t="s">
        <v>0</v>
      </c>
      <c r="D41" s="1">
        <v>125</v>
      </c>
      <c r="E41" s="2">
        <f t="shared" si="2"/>
        <v>1923.18</v>
      </c>
      <c r="F41" s="1">
        <v>3</v>
      </c>
    </row>
    <row r="42" spans="2:6" x14ac:dyDescent="0.25">
      <c r="B42" t="s">
        <v>1</v>
      </c>
      <c r="C42" t="s">
        <v>0</v>
      </c>
      <c r="D42" s="1">
        <v>16.489999999999998</v>
      </c>
      <c r="E42" s="2">
        <f t="shared" si="2"/>
        <v>1939.67</v>
      </c>
      <c r="F42" s="1">
        <v>3</v>
      </c>
    </row>
    <row r="43" spans="2:6" x14ac:dyDescent="0.25">
      <c r="B43" t="s">
        <v>1</v>
      </c>
      <c r="C43" t="s">
        <v>0</v>
      </c>
      <c r="D43" s="1">
        <v>42.37</v>
      </c>
      <c r="E43" s="2">
        <f t="shared" si="2"/>
        <v>1982.04</v>
      </c>
      <c r="F43" s="1">
        <v>3</v>
      </c>
    </row>
    <row r="44" spans="2:6" x14ac:dyDescent="0.25">
      <c r="F44" s="1">
        <v>3</v>
      </c>
    </row>
    <row r="45" spans="2:6" x14ac:dyDescent="0.25">
      <c r="F45" s="1">
        <v>3</v>
      </c>
    </row>
    <row r="46" spans="2:6" x14ac:dyDescent="0.25">
      <c r="B46" t="s">
        <v>1</v>
      </c>
      <c r="C46" t="s">
        <v>0</v>
      </c>
      <c r="D46" s="1">
        <v>200</v>
      </c>
      <c r="E46" s="2">
        <f>E43-D46</f>
        <v>1782.04</v>
      </c>
      <c r="F46" s="1">
        <v>3</v>
      </c>
    </row>
    <row r="47" spans="2:6" x14ac:dyDescent="0.25">
      <c r="B47" t="s">
        <v>1</v>
      </c>
      <c r="C47" t="s">
        <v>0</v>
      </c>
      <c r="D47" s="1">
        <v>325</v>
      </c>
      <c r="E47" s="2">
        <f t="shared" ref="E47:E52" si="3">E46-D47</f>
        <v>1457.04</v>
      </c>
      <c r="F47" s="1">
        <v>3</v>
      </c>
    </row>
    <row r="48" spans="2:6" x14ac:dyDescent="0.25">
      <c r="B48" t="s">
        <v>1</v>
      </c>
      <c r="C48" t="s">
        <v>0</v>
      </c>
      <c r="D48" s="1">
        <v>12.32</v>
      </c>
      <c r="E48" s="2">
        <f t="shared" si="3"/>
        <v>1444.72</v>
      </c>
      <c r="F48" s="1">
        <v>3</v>
      </c>
    </row>
    <row r="49" spans="2:10" x14ac:dyDescent="0.25">
      <c r="B49" t="s">
        <v>1</v>
      </c>
      <c r="C49" t="s">
        <v>0</v>
      </c>
      <c r="D49" s="1">
        <v>900.17</v>
      </c>
      <c r="E49" s="2">
        <f t="shared" si="3"/>
        <v>544.55000000000007</v>
      </c>
      <c r="F49" s="1">
        <v>3</v>
      </c>
    </row>
    <row r="50" spans="2:10" x14ac:dyDescent="0.25">
      <c r="B50" t="s">
        <v>1</v>
      </c>
      <c r="C50" t="s">
        <v>0</v>
      </c>
      <c r="D50" s="1">
        <v>395</v>
      </c>
      <c r="E50" s="2">
        <f t="shared" si="3"/>
        <v>149.55000000000007</v>
      </c>
      <c r="F50" s="1">
        <v>3</v>
      </c>
    </row>
    <row r="51" spans="2:10" x14ac:dyDescent="0.25">
      <c r="B51" t="s">
        <v>1</v>
      </c>
      <c r="C51" t="s">
        <v>0</v>
      </c>
      <c r="D51" s="1">
        <v>100</v>
      </c>
      <c r="E51" s="2">
        <f t="shared" si="3"/>
        <v>49.550000000000068</v>
      </c>
      <c r="F51" s="1">
        <v>3</v>
      </c>
    </row>
    <row r="52" spans="2:10" x14ac:dyDescent="0.25">
      <c r="B52" t="s">
        <v>1</v>
      </c>
      <c r="C52" t="s">
        <v>0</v>
      </c>
      <c r="D52" s="1">
        <v>25</v>
      </c>
      <c r="E52" s="2">
        <f t="shared" si="3"/>
        <v>24.550000000000068</v>
      </c>
      <c r="F52" s="1">
        <v>3</v>
      </c>
      <c r="G52" s="2">
        <f>SUM(F33:F52)</f>
        <v>54</v>
      </c>
      <c r="H52" s="2">
        <f>E52-G52</f>
        <v>-29.449999999999932</v>
      </c>
      <c r="I52" s="1">
        <v>230</v>
      </c>
      <c r="J52" s="2">
        <f>H52+I52</f>
        <v>200.55000000000007</v>
      </c>
    </row>
    <row r="55" spans="2:10" x14ac:dyDescent="0.25">
      <c r="D55" s="2">
        <f>D15</f>
        <v>0</v>
      </c>
      <c r="E55" t="s">
        <v>42</v>
      </c>
      <c r="F55" t="s">
        <v>40</v>
      </c>
    </row>
    <row r="56" spans="2:10" x14ac:dyDescent="0.25">
      <c r="B56" t="s">
        <v>5</v>
      </c>
      <c r="C56" t="s">
        <v>4</v>
      </c>
      <c r="D56" s="1">
        <v>350.12</v>
      </c>
      <c r="E56" s="2">
        <f>D55+D56</f>
        <v>350.12</v>
      </c>
      <c r="F56" s="1"/>
    </row>
    <row r="57" spans="2:10" x14ac:dyDescent="0.25">
      <c r="B57" t="s">
        <v>5</v>
      </c>
      <c r="C57" t="s">
        <v>4</v>
      </c>
      <c r="D57" s="1">
        <v>251.96</v>
      </c>
      <c r="E57" s="2">
        <f>E56+D57</f>
        <v>602.08000000000004</v>
      </c>
      <c r="F57" s="1"/>
    </row>
    <row r="58" spans="2:10" x14ac:dyDescent="0.25">
      <c r="B58" t="s">
        <v>5</v>
      </c>
      <c r="C58" t="s">
        <v>4</v>
      </c>
      <c r="D58">
        <v>26.49</v>
      </c>
      <c r="E58" s="2">
        <f>E57+D58</f>
        <v>628.57000000000005</v>
      </c>
      <c r="F58" s="1"/>
    </row>
    <row r="59" spans="2:10" x14ac:dyDescent="0.25">
      <c r="B59" t="s">
        <v>5</v>
      </c>
      <c r="C59" t="s">
        <v>4</v>
      </c>
      <c r="D59" s="1">
        <v>999.21</v>
      </c>
      <c r="E59" s="2">
        <f>E58+D59</f>
        <v>1627.7800000000002</v>
      </c>
      <c r="F59" s="1">
        <f>E59*((1+(0.05/(1/12)))^((1/12)*1))</f>
        <v>1692.8002196164493</v>
      </c>
    </row>
    <row r="62" spans="2:10" x14ac:dyDescent="0.25">
      <c r="D62" s="2">
        <f>F18</f>
        <v>303.86914568338477</v>
      </c>
      <c r="E62" t="s">
        <v>42</v>
      </c>
      <c r="F62" t="s">
        <v>40</v>
      </c>
    </row>
    <row r="63" spans="2:10" x14ac:dyDescent="0.25">
      <c r="B63" t="s">
        <v>3</v>
      </c>
      <c r="C63" t="s">
        <v>2</v>
      </c>
      <c r="D63" s="2">
        <v>1248.92</v>
      </c>
      <c r="E63" s="2">
        <f>D62+D63</f>
        <v>1552.789145683385</v>
      </c>
      <c r="F63" s="1"/>
    </row>
    <row r="64" spans="2:10" x14ac:dyDescent="0.25">
      <c r="B64" t="s">
        <v>3</v>
      </c>
      <c r="C64" t="s">
        <v>2</v>
      </c>
      <c r="D64" s="2">
        <v>245.63</v>
      </c>
      <c r="E64" s="2">
        <f>E63+D64</f>
        <v>1798.4191456833851</v>
      </c>
      <c r="F64" s="1"/>
    </row>
    <row r="65" spans="2:6" x14ac:dyDescent="0.25">
      <c r="B65" t="s">
        <v>3</v>
      </c>
      <c r="C65" t="s">
        <v>2</v>
      </c>
      <c r="D65" s="2">
        <v>983.47</v>
      </c>
      <c r="E65" s="2">
        <f>E64+D65</f>
        <v>2781.8891456833853</v>
      </c>
      <c r="F65" s="1">
        <f>E65*((1+(0.06/(1/12)))^((1/12)*1))-10</f>
        <v>2900.4972318050841</v>
      </c>
    </row>
    <row r="69" spans="2:6" x14ac:dyDescent="0.25">
      <c r="E69" t="s">
        <v>42</v>
      </c>
      <c r="F69" t="s">
        <v>40</v>
      </c>
    </row>
    <row r="70" spans="2:6" x14ac:dyDescent="0.25">
      <c r="B70" t="s">
        <v>5</v>
      </c>
      <c r="C70" t="s">
        <v>4</v>
      </c>
      <c r="D70" s="1">
        <v>125.31</v>
      </c>
      <c r="E70" s="2">
        <f>E59-D70</f>
        <v>1502.4700000000003</v>
      </c>
      <c r="F70" s="1">
        <f>E70*((1+(0.05/(1/12)))^((1/12)*1))</f>
        <v>1562.4848234817523</v>
      </c>
    </row>
    <row r="71" spans="2:6" x14ac:dyDescent="0.25">
      <c r="B71" t="s">
        <v>3</v>
      </c>
      <c r="C71" t="s">
        <v>2</v>
      </c>
      <c r="D71" s="1">
        <v>361.67</v>
      </c>
      <c r="E71" s="2">
        <f>E65-D71</f>
        <v>2420.2191456833852</v>
      </c>
      <c r="F71" s="1">
        <f>E71*((1+(0.06/(1/12)))^((1/12)*1))-10</f>
        <v>2522.1070520740514</v>
      </c>
    </row>
    <row r="72" spans="2:6" x14ac:dyDescent="0.25">
      <c r="B72" t="s">
        <v>1</v>
      </c>
      <c r="C72" t="s">
        <v>0</v>
      </c>
      <c r="D72" s="1">
        <v>200</v>
      </c>
      <c r="E72" s="2">
        <f>IF(J52-D72&lt;0, 0, J52-D72)</f>
        <v>0.55000000000006821</v>
      </c>
    </row>
  </sheetData>
  <mergeCells count="3">
    <mergeCell ref="E12:E16"/>
    <mergeCell ref="E18:E22"/>
    <mergeCell ref="E24:E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:K19"/>
  <sheetViews>
    <sheetView workbookViewId="0">
      <selection activeCell="K3" sqref="K3"/>
    </sheetView>
  </sheetViews>
  <sheetFormatPr defaultRowHeight="15" x14ac:dyDescent="0.25"/>
  <cols>
    <col min="8" max="8" width="11.28515625" bestFit="1" customWidth="1"/>
  </cols>
  <sheetData>
    <row r="2" spans="8:11" x14ac:dyDescent="0.25">
      <c r="I2" s="1">
        <v>3</v>
      </c>
      <c r="J2">
        <v>2</v>
      </c>
      <c r="K2" s="2">
        <f>(K15-J2) *I2</f>
        <v>51</v>
      </c>
    </row>
    <row r="3" spans="8:11" x14ac:dyDescent="0.25">
      <c r="H3" s="1">
        <v>25</v>
      </c>
    </row>
    <row r="4" spans="8:11" x14ac:dyDescent="0.25">
      <c r="H4" s="2">
        <f>H3+I4-J4</f>
        <v>25</v>
      </c>
      <c r="I4" s="1">
        <v>200</v>
      </c>
      <c r="J4" s="1">
        <v>200</v>
      </c>
    </row>
    <row r="5" spans="8:11" x14ac:dyDescent="0.25">
      <c r="H5" s="2">
        <f t="shared" ref="H5:H19" si="0">H4+I5-J5</f>
        <v>-175</v>
      </c>
      <c r="I5" s="1">
        <v>125</v>
      </c>
      <c r="J5" s="1">
        <v>325</v>
      </c>
    </row>
    <row r="6" spans="8:11" x14ac:dyDescent="0.25">
      <c r="H6" s="2">
        <f t="shared" si="0"/>
        <v>-87.32</v>
      </c>
      <c r="I6" s="1">
        <v>100</v>
      </c>
      <c r="J6" s="1">
        <v>12.32</v>
      </c>
    </row>
    <row r="7" spans="8:11" x14ac:dyDescent="0.25">
      <c r="H7" s="2">
        <f t="shared" si="0"/>
        <v>-787.49</v>
      </c>
      <c r="I7" s="1">
        <v>200</v>
      </c>
      <c r="J7" s="1">
        <v>900.17</v>
      </c>
    </row>
    <row r="8" spans="8:11" x14ac:dyDescent="0.25">
      <c r="H8" s="2">
        <f t="shared" si="0"/>
        <v>-1007.49</v>
      </c>
      <c r="I8" s="1">
        <v>175</v>
      </c>
      <c r="J8" s="1">
        <v>395</v>
      </c>
    </row>
    <row r="9" spans="8:11" x14ac:dyDescent="0.25">
      <c r="H9" s="2">
        <f t="shared" si="0"/>
        <v>-757.31</v>
      </c>
      <c r="I9" s="1">
        <v>350.18</v>
      </c>
      <c r="J9" s="1">
        <v>100</v>
      </c>
    </row>
    <row r="10" spans="8:11" x14ac:dyDescent="0.25">
      <c r="H10" s="2">
        <f t="shared" si="0"/>
        <v>-759.31</v>
      </c>
      <c r="I10" s="1">
        <v>23</v>
      </c>
      <c r="J10" s="1">
        <v>25</v>
      </c>
    </row>
    <row r="11" spans="8:11" x14ac:dyDescent="0.25">
      <c r="H11" s="2">
        <f t="shared" si="0"/>
        <v>-359.30999999999995</v>
      </c>
      <c r="I11" s="1">
        <v>600</v>
      </c>
      <c r="J11" s="1">
        <v>200</v>
      </c>
    </row>
    <row r="12" spans="8:11" x14ac:dyDescent="0.25">
      <c r="H12" s="2">
        <f t="shared" si="0"/>
        <v>-234.30999999999995</v>
      </c>
      <c r="I12" s="1">
        <v>125</v>
      </c>
      <c r="J12" s="1"/>
    </row>
    <row r="13" spans="8:11" x14ac:dyDescent="0.25">
      <c r="H13" s="2">
        <f t="shared" si="0"/>
        <v>-217.81999999999994</v>
      </c>
      <c r="I13" s="1">
        <v>16.489999999999998</v>
      </c>
      <c r="J13" s="1"/>
    </row>
    <row r="14" spans="8:11" x14ac:dyDescent="0.25">
      <c r="H14" s="2">
        <f t="shared" si="0"/>
        <v>-175.44999999999993</v>
      </c>
      <c r="I14" s="1">
        <v>42.37</v>
      </c>
      <c r="J14" s="1"/>
    </row>
    <row r="15" spans="8:11" x14ac:dyDescent="0.25">
      <c r="H15" s="2">
        <f t="shared" si="0"/>
        <v>-172.44999999999993</v>
      </c>
      <c r="I15" s="3">
        <f>COUNT(I4:I14)</f>
        <v>11</v>
      </c>
      <c r="J15" s="3">
        <f>COUNT(J4:J14)</f>
        <v>8</v>
      </c>
      <c r="K15" s="4">
        <f>I15+J15</f>
        <v>19</v>
      </c>
    </row>
    <row r="16" spans="8:11" x14ac:dyDescent="0.25">
      <c r="H16" s="2">
        <f t="shared" si="0"/>
        <v>-172.44999999999993</v>
      </c>
      <c r="I16" s="1"/>
      <c r="J16" s="1"/>
    </row>
    <row r="17" spans="8:10" x14ac:dyDescent="0.25">
      <c r="H17" s="2">
        <f t="shared" si="0"/>
        <v>-172.44999999999993</v>
      </c>
      <c r="I17" s="1"/>
      <c r="J17" s="1"/>
    </row>
    <row r="18" spans="8:10" x14ac:dyDescent="0.25">
      <c r="H18" s="2">
        <f t="shared" si="0"/>
        <v>-172.44999999999993</v>
      </c>
      <c r="I18" s="1"/>
      <c r="J18" s="1"/>
    </row>
    <row r="19" spans="8:10" x14ac:dyDescent="0.25">
      <c r="H19" s="2">
        <f t="shared" si="0"/>
        <v>-172.44999999999993</v>
      </c>
      <c r="I19" s="1"/>
      <c r="J1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K15"/>
  <sheetViews>
    <sheetView topLeftCell="A10" workbookViewId="0">
      <selection activeCell="I16" sqref="I16"/>
    </sheetView>
  </sheetViews>
  <sheetFormatPr defaultRowHeight="15" x14ac:dyDescent="0.25"/>
  <cols>
    <col min="6" max="9" width="10.5703125" bestFit="1" customWidth="1"/>
    <col min="11" max="11" width="10.5703125" bestFit="1" customWidth="1"/>
  </cols>
  <sheetData>
    <row r="3" spans="6:11" x14ac:dyDescent="0.25">
      <c r="F3" s="1">
        <v>350.12</v>
      </c>
    </row>
    <row r="4" spans="6:11" x14ac:dyDescent="0.25">
      <c r="F4" s="1">
        <v>999.21</v>
      </c>
      <c r="G4" s="5">
        <v>0.06</v>
      </c>
    </row>
    <row r="5" spans="6:11" x14ac:dyDescent="0.25">
      <c r="F5" s="2">
        <v>1000</v>
      </c>
      <c r="G5" s="5">
        <v>0.06</v>
      </c>
      <c r="H5" s="1">
        <f t="shared" ref="H5:H14" si="0">F5*((1+(G5/(1/12)))^((1/12)*1))</f>
        <v>1046.2304856112826</v>
      </c>
      <c r="I5" s="2">
        <f>H5-F5</f>
        <v>46.230485611282575</v>
      </c>
      <c r="J5" s="1">
        <v>10</v>
      </c>
      <c r="K5" s="2">
        <f>H5-J5</f>
        <v>1036.2304856112826</v>
      </c>
    </row>
    <row r="6" spans="6:11" x14ac:dyDescent="0.25">
      <c r="F6" s="2">
        <v>2416.35</v>
      </c>
      <c r="G6" s="5">
        <v>0.06</v>
      </c>
      <c r="H6" s="1">
        <f t="shared" si="0"/>
        <v>2528.0590339068226</v>
      </c>
      <c r="I6" s="2">
        <f t="shared" ref="I6:I14" si="1">H6-F6</f>
        <v>111.7090339068227</v>
      </c>
      <c r="J6" s="1">
        <v>10</v>
      </c>
      <c r="K6" s="2">
        <f t="shared" ref="K6:K14" si="2">H6-J6</f>
        <v>2518.0590339068226</v>
      </c>
    </row>
    <row r="7" spans="6:11" x14ac:dyDescent="0.25">
      <c r="F7" s="2">
        <v>275.43</v>
      </c>
      <c r="G7" s="5">
        <v>0.06</v>
      </c>
      <c r="H7" s="1">
        <f t="shared" si="0"/>
        <v>288.16326265191555</v>
      </c>
      <c r="I7" s="2">
        <f t="shared" si="1"/>
        <v>12.733262651915538</v>
      </c>
      <c r="J7" s="1">
        <v>10</v>
      </c>
      <c r="K7" s="2">
        <f t="shared" si="2"/>
        <v>278.16326265191555</v>
      </c>
    </row>
    <row r="8" spans="6:11" x14ac:dyDescent="0.25">
      <c r="F8" s="2">
        <v>527.67999999999995</v>
      </c>
      <c r="G8" s="5">
        <v>0.06</v>
      </c>
      <c r="H8" s="1">
        <f t="shared" si="0"/>
        <v>552.07490264736145</v>
      </c>
      <c r="I8" s="2">
        <f t="shared" si="1"/>
        <v>24.394902647361505</v>
      </c>
      <c r="J8" s="1">
        <v>10</v>
      </c>
      <c r="K8" s="2">
        <f t="shared" si="2"/>
        <v>542.07490264736145</v>
      </c>
    </row>
    <row r="9" spans="6:11" x14ac:dyDescent="0.25">
      <c r="F9" s="2">
        <v>278.45</v>
      </c>
      <c r="G9" s="5">
        <v>0.06</v>
      </c>
      <c r="H9" s="1">
        <f t="shared" si="0"/>
        <v>291.3228787184616</v>
      </c>
      <c r="I9" s="2">
        <f t="shared" si="1"/>
        <v>12.872878718461607</v>
      </c>
      <c r="J9" s="1">
        <v>10</v>
      </c>
      <c r="K9" s="2">
        <f t="shared" si="2"/>
        <v>281.3228787184616</v>
      </c>
    </row>
    <row r="10" spans="6:11" x14ac:dyDescent="0.25">
      <c r="F10" s="2">
        <v>23.36</v>
      </c>
      <c r="G10" s="5">
        <v>0.06</v>
      </c>
      <c r="H10" s="1">
        <f t="shared" si="0"/>
        <v>24.439944143879558</v>
      </c>
      <c r="I10" s="2">
        <f t="shared" si="1"/>
        <v>1.0799441438795583</v>
      </c>
      <c r="J10" s="1">
        <v>10</v>
      </c>
      <c r="K10" s="2">
        <f t="shared" si="2"/>
        <v>14.439944143879558</v>
      </c>
    </row>
    <row r="11" spans="6:11" x14ac:dyDescent="0.25">
      <c r="F11" s="2">
        <v>4600</v>
      </c>
      <c r="G11" s="5">
        <v>0.05</v>
      </c>
      <c r="H11" s="1">
        <f t="shared" si="0"/>
        <v>4783.7428953763192</v>
      </c>
      <c r="I11" s="2">
        <f t="shared" si="1"/>
        <v>183.74289537631921</v>
      </c>
      <c r="J11" s="1">
        <v>0</v>
      </c>
      <c r="K11" s="2">
        <f t="shared" si="2"/>
        <v>4783.7428953763192</v>
      </c>
    </row>
    <row r="12" spans="6:11" x14ac:dyDescent="0.25">
      <c r="F12" s="2">
        <v>1200</v>
      </c>
      <c r="G12" s="5">
        <v>0.05</v>
      </c>
      <c r="H12" s="1">
        <f t="shared" si="0"/>
        <v>1247.9329292286052</v>
      </c>
      <c r="I12" s="2">
        <f t="shared" si="1"/>
        <v>47.93292922860519</v>
      </c>
      <c r="J12" s="1">
        <v>0</v>
      </c>
      <c r="K12" s="2">
        <f t="shared" si="2"/>
        <v>1247.9329292286052</v>
      </c>
    </row>
    <row r="13" spans="6:11" x14ac:dyDescent="0.25">
      <c r="F13" s="2">
        <v>1224.02</v>
      </c>
      <c r="G13" s="5">
        <v>0.05</v>
      </c>
      <c r="H13" s="1">
        <f t="shared" si="0"/>
        <v>1272.912386695331</v>
      </c>
      <c r="I13" s="2">
        <f t="shared" si="1"/>
        <v>48.89238669533097</v>
      </c>
      <c r="J13" s="1">
        <v>0</v>
      </c>
      <c r="K13" s="2">
        <f t="shared" si="2"/>
        <v>1272.912386695331</v>
      </c>
    </row>
    <row r="14" spans="6:11" x14ac:dyDescent="0.25">
      <c r="F14" s="2">
        <f>4600-2000</f>
        <v>2600</v>
      </c>
      <c r="G14" s="5">
        <v>0.05</v>
      </c>
      <c r="H14" s="1">
        <f t="shared" si="0"/>
        <v>2703.854679995311</v>
      </c>
      <c r="I14" s="2">
        <f t="shared" si="1"/>
        <v>103.85467999531102</v>
      </c>
      <c r="J14" s="1">
        <v>0</v>
      </c>
      <c r="K14" s="2">
        <f t="shared" si="2"/>
        <v>2703.854679995311</v>
      </c>
    </row>
    <row r="15" spans="6:11" x14ac:dyDescent="0.25">
      <c r="F15" s="2">
        <f>H14</f>
        <v>2703.854679995311</v>
      </c>
      <c r="G15" s="5">
        <v>0.05</v>
      </c>
      <c r="H15" s="1">
        <f>F15*((1+(G15/(1/12)))^((1/12)*1))</f>
        <v>2811.8577425125177</v>
      </c>
      <c r="I15" s="2">
        <f t="shared" ref="I15" si="3">H15-F15</f>
        <v>108.00306251720667</v>
      </c>
      <c r="J15" s="1">
        <v>0</v>
      </c>
      <c r="K15" s="2">
        <f t="shared" ref="K15" si="4">H15-J15</f>
        <v>2811.8577425125177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Testing Data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Dieko</dc:creator>
  <cp:lastModifiedBy>Dieko</cp:lastModifiedBy>
  <dcterms:created xsi:type="dcterms:W3CDTF">2015-04-17T21:04:43Z</dcterms:created>
  <dcterms:modified xsi:type="dcterms:W3CDTF">2015-04-20T02:13:16Z</dcterms:modified>
</cp:coreProperties>
</file>