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rykarambiri/Code/GinRummy/ResultsToAnalyze/MCTS/"/>
    </mc:Choice>
  </mc:AlternateContent>
  <xr:revisionPtr revIDLastSave="0" documentId="13_ncr:1_{6D028F91-2F9A-2C4A-8F96-714D1698DA94}" xr6:coauthVersionLast="46" xr6:coauthVersionMax="46" xr10:uidLastSave="{00000000-0000-0000-0000-000000000000}"/>
  <bookViews>
    <workbookView xWindow="760" yWindow="520" windowWidth="28040" windowHeight="16140" xr2:uid="{2C94B9C6-9CA8-634E-99C0-7E5BEDD138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V6" i="1" s="1"/>
  <c r="P6" i="1"/>
  <c r="U6" i="1" s="1"/>
  <c r="O6" i="1"/>
  <c r="T6" i="1" s="1"/>
  <c r="N6" i="1"/>
  <c r="P25" i="1"/>
  <c r="O25" i="1"/>
  <c r="S25" i="1"/>
  <c r="R25" i="1"/>
  <c r="Q25" i="1"/>
  <c r="V25" i="1" s="1"/>
  <c r="N25" i="1"/>
  <c r="P24" i="1"/>
  <c r="O24" i="1"/>
  <c r="S24" i="1"/>
  <c r="Q24" i="1"/>
  <c r="V24" i="1" s="1"/>
  <c r="R24" i="1"/>
  <c r="N24" i="1"/>
  <c r="P23" i="1"/>
  <c r="O23" i="1"/>
  <c r="S23" i="1"/>
  <c r="Q23" i="1"/>
  <c r="V23" i="1" s="1"/>
  <c r="R23" i="1"/>
  <c r="N23" i="1"/>
  <c r="S22" i="1"/>
  <c r="R22" i="1"/>
  <c r="Q22" i="1"/>
  <c r="V22" i="1" s="1"/>
  <c r="P22" i="1"/>
  <c r="O22" i="1"/>
  <c r="N22" i="1"/>
  <c r="P21" i="1"/>
  <c r="O21" i="1"/>
  <c r="S21" i="1"/>
  <c r="Q21" i="1"/>
  <c r="V21" i="1" s="1"/>
  <c r="R21" i="1"/>
  <c r="N21" i="1"/>
  <c r="O20" i="1"/>
  <c r="P20" i="1"/>
  <c r="S20" i="1"/>
  <c r="Q20" i="1"/>
  <c r="V20" i="1" s="1"/>
  <c r="R20" i="1"/>
  <c r="N20" i="1"/>
  <c r="O19" i="1"/>
  <c r="P19" i="1"/>
  <c r="S19" i="1"/>
  <c r="R19" i="1"/>
  <c r="Q19" i="1"/>
  <c r="V19" i="1" s="1"/>
  <c r="N19" i="1"/>
  <c r="O18" i="1"/>
  <c r="P18" i="1"/>
  <c r="S18" i="1"/>
  <c r="Q18" i="1"/>
  <c r="V18" i="1" s="1"/>
  <c r="R18" i="1"/>
  <c r="N18" i="1"/>
  <c r="P17" i="1"/>
  <c r="O17" i="1"/>
  <c r="S17" i="1"/>
  <c r="Q17" i="1"/>
  <c r="V17" i="1" s="1"/>
  <c r="R17" i="1"/>
  <c r="N17" i="1"/>
  <c r="S16" i="1"/>
  <c r="R16" i="1"/>
  <c r="Q16" i="1"/>
  <c r="V16" i="1" s="1"/>
  <c r="P16" i="1"/>
  <c r="O16" i="1"/>
  <c r="N16" i="1"/>
  <c r="O15" i="1"/>
  <c r="P15" i="1"/>
  <c r="S15" i="1"/>
  <c r="Q15" i="1"/>
  <c r="V15" i="1" s="1"/>
  <c r="R15" i="1"/>
  <c r="N15" i="1"/>
  <c r="O14" i="1"/>
  <c r="P14" i="1"/>
  <c r="S14" i="1"/>
  <c r="Q14" i="1"/>
  <c r="V14" i="1" s="1"/>
  <c r="R14" i="1"/>
  <c r="N14" i="1"/>
  <c r="P13" i="1"/>
  <c r="O13" i="1"/>
  <c r="S13" i="1"/>
  <c r="R13" i="1"/>
  <c r="Q13" i="1"/>
  <c r="V13" i="1" s="1"/>
  <c r="N13" i="1"/>
  <c r="P12" i="1"/>
  <c r="O12" i="1"/>
  <c r="S12" i="1"/>
  <c r="R12" i="1"/>
  <c r="Q12" i="1"/>
  <c r="V12" i="1" s="1"/>
  <c r="N12" i="1"/>
  <c r="S4" i="1"/>
  <c r="S5" i="1"/>
  <c r="S7" i="1"/>
  <c r="S8" i="1"/>
  <c r="S9" i="1"/>
  <c r="S10" i="1"/>
  <c r="S11" i="1"/>
  <c r="R4" i="1"/>
  <c r="R5" i="1"/>
  <c r="R7" i="1"/>
  <c r="R8" i="1"/>
  <c r="R9" i="1"/>
  <c r="R10" i="1"/>
  <c r="R11" i="1"/>
  <c r="Q4" i="1"/>
  <c r="V4" i="1" s="1"/>
  <c r="Q5" i="1"/>
  <c r="V5" i="1" s="1"/>
  <c r="Q7" i="1"/>
  <c r="V7" i="1" s="1"/>
  <c r="Q8" i="1"/>
  <c r="V8" i="1" s="1"/>
  <c r="Q9" i="1"/>
  <c r="V9" i="1" s="1"/>
  <c r="Q10" i="1"/>
  <c r="V10" i="1" s="1"/>
  <c r="Q11" i="1"/>
  <c r="V11" i="1" s="1"/>
  <c r="P4" i="1"/>
  <c r="P5" i="1"/>
  <c r="P7" i="1"/>
  <c r="P8" i="1"/>
  <c r="P9" i="1"/>
  <c r="P10" i="1"/>
  <c r="P11" i="1"/>
  <c r="O11" i="1"/>
  <c r="O4" i="1"/>
  <c r="O5" i="1"/>
  <c r="O7" i="1"/>
  <c r="O8" i="1"/>
  <c r="O9" i="1"/>
  <c r="O10" i="1"/>
  <c r="S3" i="1"/>
  <c r="R3" i="1"/>
  <c r="Q3" i="1"/>
  <c r="V3" i="1" s="1"/>
  <c r="P3" i="1"/>
  <c r="O3" i="1"/>
  <c r="N4" i="1"/>
  <c r="N5" i="1"/>
  <c r="N7" i="1"/>
  <c r="N8" i="1"/>
  <c r="N9" i="1"/>
  <c r="N10" i="1"/>
  <c r="N11" i="1"/>
  <c r="N3" i="1"/>
  <c r="T23" i="1" l="1"/>
  <c r="U17" i="1"/>
  <c r="U25" i="1"/>
  <c r="U20" i="1"/>
  <c r="T10" i="1"/>
  <c r="T5" i="1"/>
  <c r="U10" i="1"/>
  <c r="U5" i="1"/>
  <c r="U11" i="1"/>
  <c r="T7" i="1"/>
  <c r="U12" i="1"/>
  <c r="T18" i="1"/>
  <c r="T20" i="1"/>
  <c r="U24" i="1"/>
  <c r="T9" i="1"/>
  <c r="T4" i="1"/>
  <c r="U9" i="1"/>
  <c r="U4" i="1"/>
  <c r="U15" i="1"/>
  <c r="U16" i="1"/>
  <c r="U22" i="1"/>
  <c r="U3" i="1"/>
  <c r="T14" i="1"/>
  <c r="T16" i="1"/>
  <c r="T22" i="1"/>
  <c r="T8" i="1"/>
  <c r="U8" i="1"/>
  <c r="U13" i="1"/>
  <c r="T15" i="1"/>
  <c r="T19" i="1"/>
  <c r="U21" i="1"/>
  <c r="T3" i="1"/>
  <c r="T13" i="1"/>
  <c r="T17" i="1"/>
  <c r="U19" i="1"/>
  <c r="T21" i="1"/>
  <c r="T25" i="1"/>
  <c r="U23" i="1"/>
  <c r="U7" i="1"/>
  <c r="T12" i="1"/>
  <c r="U14" i="1"/>
  <c r="U18" i="1"/>
  <c r="T24" i="1"/>
  <c r="T11" i="1"/>
</calcChain>
</file>

<file path=xl/sharedStrings.xml><?xml version="1.0" encoding="utf-8"?>
<sst xmlns="http://schemas.openxmlformats.org/spreadsheetml/2006/main" count="60" uniqueCount="46">
  <si>
    <t>MCTS vs Basic</t>
  </si>
  <si>
    <t>Rounds</t>
  </si>
  <si>
    <t>MCTS wins</t>
  </si>
  <si>
    <t>MCTS losses</t>
  </si>
  <si>
    <t>Games</t>
  </si>
  <si>
    <t>Base</t>
  </si>
  <si>
    <t>Basic vs MCTS</t>
  </si>
  <si>
    <t>Avg turn time</t>
  </si>
  <si>
    <t>Sum</t>
  </si>
  <si>
    <t>Round wins</t>
  </si>
  <si>
    <t>Round losses</t>
  </si>
  <si>
    <t>Game wins</t>
  </si>
  <si>
    <t>Game losses</t>
  </si>
  <si>
    <t>Greedy rollout</t>
  </si>
  <si>
    <t>Random rollout</t>
  </si>
  <si>
    <t>exploration 0.0</t>
  </si>
  <si>
    <t>exploration 0.3</t>
  </si>
  <si>
    <t>exploration 0.5</t>
  </si>
  <si>
    <t>exploration 0.7</t>
  </si>
  <si>
    <t>exploration 0.9</t>
  </si>
  <si>
    <t>exploration 1.2</t>
  </si>
  <si>
    <t>exploration 1.4</t>
  </si>
  <si>
    <t>exploration 1.6</t>
  </si>
  <si>
    <t>exploration 3.0</t>
  </si>
  <si>
    <t>rollout per node 1</t>
  </si>
  <si>
    <t>rollout per node 2</t>
  </si>
  <si>
    <t>rollout per node 3</t>
  </si>
  <si>
    <t>rollout per node 4</t>
  </si>
  <si>
    <t>rollout per node 5</t>
  </si>
  <si>
    <t>sim 5 rollouts 400</t>
  </si>
  <si>
    <t>sim 10 rollouts 200</t>
  </si>
  <si>
    <t>sim 15 rollouts 133</t>
  </si>
  <si>
    <t>sim 20 rollouts 100</t>
  </si>
  <si>
    <t>sim 25 rollouts 80</t>
  </si>
  <si>
    <t>No hand prediction</t>
  </si>
  <si>
    <t>round win %</t>
  </si>
  <si>
    <t>game win %</t>
  </si>
  <si>
    <t>round loss %</t>
  </si>
  <si>
    <t>sim 25 rollout 80</t>
  </si>
  <si>
    <t>exploration 01.2</t>
  </si>
  <si>
    <t>exploration 3</t>
  </si>
  <si>
    <t>Time in this row isn't accurate. Was using laptop at the time</t>
  </si>
  <si>
    <t>v Run by Emery</t>
  </si>
  <si>
    <t>v Run by Nicolas</t>
  </si>
  <si>
    <t>best to worst (prob)</t>
  </si>
  <si>
    <t>by column not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</si>
</sst>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3" xfId="0" applyBorder="1"/>
    <xf numFmtId="0" fontId="0" fillId="0" borderId="0" xfId="0" applyFill="1" applyBorder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7" xfId="0" applyBorder="1"/>
    <xf numFmtId="0" fontId="0" fillId="0" borderId="8" xfId="0" applyFont="1" applyBorder="1"/>
    <xf numFmtId="0" fontId="0" fillId="0" borderId="8" xfId="0" applyFont="1" applyFill="1" applyBorder="1"/>
    <xf numFmtId="0" fontId="0" fillId="0" borderId="7" xfId="0" applyFont="1" applyBorder="1"/>
    <xf numFmtId="0" fontId="0" fillId="0" borderId="8" xfId="0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1" applyFont="1" applyFill="1" applyBorder="1"/>
    <xf numFmtId="9" fontId="0" fillId="0" borderId="0" xfId="1" applyFont="1"/>
    <xf numFmtId="9" fontId="2" fillId="0" borderId="0" xfId="1" applyFont="1" applyFill="1" applyBorder="1"/>
    <xf numFmtId="9" fontId="2" fillId="0" borderId="0" xfId="1" applyFont="1"/>
    <xf numFmtId="9" fontId="3" fillId="0" borderId="0" xfId="1" applyFont="1" applyFill="1" applyBorder="1"/>
    <xf numFmtId="9" fontId="3" fillId="0" borderId="0" xfId="1" applyFont="1"/>
    <xf numFmtId="0" fontId="3" fillId="0" borderId="8" xfId="0" applyFont="1" applyBorder="1"/>
    <xf numFmtId="0" fontId="3" fillId="0" borderId="7" xfId="0" applyFont="1" applyBorder="1"/>
    <xf numFmtId="0" fontId="3" fillId="0" borderId="8" xfId="0" applyFont="1" applyFill="1" applyBorder="1"/>
    <xf numFmtId="0" fontId="3" fillId="0" borderId="0" xfId="0" applyFont="1" applyFill="1" applyBorder="1"/>
    <xf numFmtId="0" fontId="3" fillId="0" borderId="3" xfId="0" applyFont="1" applyBorder="1"/>
    <xf numFmtId="9" fontId="2" fillId="0" borderId="15" xfId="1" applyFont="1" applyFill="1" applyBorder="1"/>
    <xf numFmtId="9" fontId="0" fillId="0" borderId="8" xfId="1" applyFont="1" applyBorder="1"/>
    <xf numFmtId="9" fontId="2" fillId="0" borderId="8" xfId="1" applyFont="1" applyBorder="1"/>
    <xf numFmtId="9" fontId="0" fillId="0" borderId="15" xfId="1" applyFont="1" applyFill="1" applyBorder="1"/>
    <xf numFmtId="9" fontId="3" fillId="0" borderId="15" xfId="1" applyFont="1" applyFill="1" applyBorder="1"/>
    <xf numFmtId="9" fontId="3" fillId="0" borderId="8" xfId="1" applyFont="1" applyBorder="1"/>
    <xf numFmtId="9" fontId="1" fillId="0" borderId="0" xfId="1" applyFont="1" applyFill="1" applyBorder="1"/>
    <xf numFmtId="9" fontId="1" fillId="0" borderId="0" xfId="1" applyFont="1"/>
    <xf numFmtId="9" fontId="3" fillId="2" borderId="15" xfId="1" applyFont="1" applyFill="1" applyBorder="1"/>
    <xf numFmtId="9" fontId="3" fillId="2" borderId="8" xfId="1" applyFont="1" applyFill="1" applyBorder="1"/>
    <xf numFmtId="9" fontId="0" fillId="2" borderId="0" xfId="1" applyFont="1" applyFill="1" applyBorder="1"/>
    <xf numFmtId="9" fontId="0" fillId="2" borderId="0" xfId="1" applyFont="1" applyFill="1"/>
    <xf numFmtId="0" fontId="0" fillId="0" borderId="16" xfId="0" applyFont="1" applyBorder="1"/>
    <xf numFmtId="0" fontId="0" fillId="0" borderId="16" xfId="0" applyFon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863600</xdr:colOff>
      <xdr:row>28</xdr:row>
      <xdr:rowOff>50800</xdr:rowOff>
    </xdr:from>
    <xdr:to>
      <xdr:col>6</xdr:col>
      <xdr:colOff>863600</xdr:colOff>
      <xdr:row>31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860EAF4-36E4-3843-A8E7-459D7BC5935B}"/>
            </a:ext>
          </a:extLst>
        </xdr:cNvPr>
        <xdr:cNvCxnSpPr/>
      </xdr:nvCxnSpPr>
      <xdr:spPr>
        <a:xfrm>
          <a:off x="6620933" y="5909733"/>
          <a:ext cx="0" cy="558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32A-3B4D-E249-BC56-7A8EE812CC01}">
  <dimension ref="A1:X31"/>
  <sheetViews>
    <sheetView tabSelected="1" zoomScale="75" zoomScaleNormal="100" workbookViewId="0">
      <selection activeCell="H40" sqref="H40"/>
    </sheetView>
  </sheetViews>
  <sheetFormatPr baseColWidth="10" defaultRowHeight="16" x14ac:dyDescent="0.2"/>
  <cols>
    <col min="1" max="1" width="20.6640625" customWidth="1"/>
    <col min="4" max="4" width="11.33203125" customWidth="1"/>
    <col min="7" max="7" width="12.5" customWidth="1"/>
    <col min="13" max="13" width="13" customWidth="1"/>
    <col min="19" max="19" width="14.83203125" customWidth="1"/>
  </cols>
  <sheetData>
    <row r="1" spans="1:23" x14ac:dyDescent="0.2">
      <c r="A1" s="1"/>
      <c r="B1" s="46" t="s">
        <v>6</v>
      </c>
      <c r="C1" s="47"/>
      <c r="D1" s="47"/>
      <c r="E1" s="47"/>
      <c r="F1" s="47"/>
      <c r="G1" s="48"/>
      <c r="H1" s="49" t="s">
        <v>0</v>
      </c>
      <c r="I1" s="47"/>
      <c r="J1" s="47"/>
      <c r="K1" s="47"/>
      <c r="L1" s="47"/>
      <c r="M1" s="48"/>
      <c r="N1" s="49" t="s">
        <v>8</v>
      </c>
      <c r="O1" s="47"/>
      <c r="P1" s="47"/>
      <c r="Q1" s="47"/>
      <c r="R1" s="47"/>
      <c r="S1" s="48"/>
    </row>
    <row r="2" spans="1:23" ht="17" thickBot="1" x14ac:dyDescent="0.25">
      <c r="A2" s="1"/>
      <c r="B2" s="15" t="s">
        <v>1</v>
      </c>
      <c r="C2" s="16" t="s">
        <v>9</v>
      </c>
      <c r="D2" s="16" t="s">
        <v>10</v>
      </c>
      <c r="E2" s="16" t="s">
        <v>11</v>
      </c>
      <c r="F2" s="16" t="s">
        <v>12</v>
      </c>
      <c r="G2" s="17" t="s">
        <v>7</v>
      </c>
      <c r="H2" s="15" t="s">
        <v>1</v>
      </c>
      <c r="I2" s="16" t="s">
        <v>9</v>
      </c>
      <c r="J2" s="16" t="s">
        <v>10</v>
      </c>
      <c r="K2" s="16" t="s">
        <v>11</v>
      </c>
      <c r="L2" s="16" t="s">
        <v>12</v>
      </c>
      <c r="M2" s="17" t="s">
        <v>7</v>
      </c>
      <c r="N2" s="15" t="s">
        <v>1</v>
      </c>
      <c r="O2" s="16" t="s">
        <v>2</v>
      </c>
      <c r="P2" s="16" t="s">
        <v>3</v>
      </c>
      <c r="Q2" s="16" t="s">
        <v>4</v>
      </c>
      <c r="R2" s="16" t="s">
        <v>2</v>
      </c>
      <c r="S2" s="17" t="s">
        <v>7</v>
      </c>
      <c r="T2" s="18" t="s">
        <v>35</v>
      </c>
      <c r="U2" s="19" t="s">
        <v>37</v>
      </c>
      <c r="V2" s="19" t="s">
        <v>36</v>
      </c>
    </row>
    <row r="3" spans="1:23" ht="17" thickTop="1" x14ac:dyDescent="0.2">
      <c r="A3" s="27" t="s">
        <v>5</v>
      </c>
      <c r="B3" s="26">
        <v>167</v>
      </c>
      <c r="C3" s="26">
        <v>100</v>
      </c>
      <c r="D3" s="26">
        <v>67</v>
      </c>
      <c r="E3" s="26">
        <v>15</v>
      </c>
      <c r="F3" s="26">
        <v>10</v>
      </c>
      <c r="G3" s="27">
        <v>1.595</v>
      </c>
      <c r="H3" s="26">
        <v>175</v>
      </c>
      <c r="I3" s="26">
        <v>70</v>
      </c>
      <c r="J3" s="26">
        <v>97</v>
      </c>
      <c r="K3" s="26">
        <v>9</v>
      </c>
      <c r="L3" s="26">
        <v>16</v>
      </c>
      <c r="M3" s="27">
        <v>1.611</v>
      </c>
      <c r="N3" s="26">
        <f t="shared" ref="N3:R3" si="0">B3+H3</f>
        <v>342</v>
      </c>
      <c r="O3" s="26">
        <f t="shared" si="0"/>
        <v>170</v>
      </c>
      <c r="P3" s="26">
        <f t="shared" si="0"/>
        <v>164</v>
      </c>
      <c r="Q3" s="26">
        <f t="shared" si="0"/>
        <v>24</v>
      </c>
      <c r="R3" s="26">
        <f t="shared" si="0"/>
        <v>26</v>
      </c>
      <c r="S3" s="27">
        <f>(G3+M3)/2</f>
        <v>1.603</v>
      </c>
      <c r="T3" s="39">
        <f>O3/N3</f>
        <v>0.49707602339181284</v>
      </c>
      <c r="U3" s="36">
        <f>P3/N3</f>
        <v>0.47953216374269003</v>
      </c>
      <c r="V3" s="40">
        <f t="shared" ref="V3:V25" si="1">Q3/50</f>
        <v>0.48</v>
      </c>
      <c r="W3" t="s">
        <v>42</v>
      </c>
    </row>
    <row r="4" spans="1:23" x14ac:dyDescent="0.2">
      <c r="A4" s="6" t="s">
        <v>13</v>
      </c>
      <c r="B4" s="43">
        <v>168</v>
      </c>
      <c r="C4" s="6">
        <v>86</v>
      </c>
      <c r="D4" s="6">
        <v>82</v>
      </c>
      <c r="E4" s="6">
        <v>12</v>
      </c>
      <c r="F4" s="6">
        <v>13</v>
      </c>
      <c r="G4" s="6">
        <v>6.4509999999999996</v>
      </c>
      <c r="H4" s="44">
        <v>188</v>
      </c>
      <c r="I4" s="5">
        <v>86</v>
      </c>
      <c r="J4" s="5">
        <v>102</v>
      </c>
      <c r="K4" s="6">
        <v>6</v>
      </c>
      <c r="L4" s="6">
        <v>19</v>
      </c>
      <c r="M4" s="6">
        <v>4.9279999999999999</v>
      </c>
      <c r="N4" s="43">
        <f t="shared" ref="N4:N25" si="2">B4+H4</f>
        <v>356</v>
      </c>
      <c r="O4" s="6">
        <f t="shared" ref="O4:O25" si="3">C4+I4</f>
        <v>172</v>
      </c>
      <c r="P4" s="6">
        <f t="shared" ref="P4:P25" si="4">D4+J4</f>
        <v>184</v>
      </c>
      <c r="Q4" s="6">
        <f t="shared" ref="Q4:Q25" si="5">E4+K4</f>
        <v>18</v>
      </c>
      <c r="R4" s="6">
        <f t="shared" ref="R4:R25" si="6">F4+L4</f>
        <v>32</v>
      </c>
      <c r="S4" s="3">
        <f t="shared" ref="S4:S25" si="7">(G4+M4)/2</f>
        <v>5.6894999999999998</v>
      </c>
      <c r="T4" s="37">
        <f t="shared" ref="T4:T25" si="8">O4/N4</f>
        <v>0.48314606741573035</v>
      </c>
      <c r="U4" s="21">
        <f t="shared" ref="U4:U25" si="9">P4/N4</f>
        <v>0.5168539325842697</v>
      </c>
      <c r="V4" s="38">
        <f t="shared" si="1"/>
        <v>0.36</v>
      </c>
    </row>
    <row r="5" spans="1:23" ht="17" thickBot="1" x14ac:dyDescent="0.25">
      <c r="A5" s="3" t="s">
        <v>14</v>
      </c>
      <c r="B5" s="4">
        <v>115</v>
      </c>
      <c r="C5" s="4">
        <v>36</v>
      </c>
      <c r="D5" s="4">
        <v>79</v>
      </c>
      <c r="E5" s="4">
        <v>1</v>
      </c>
      <c r="F5" s="4">
        <v>24</v>
      </c>
      <c r="G5" s="3">
        <v>2.33</v>
      </c>
      <c r="H5" s="5">
        <v>106</v>
      </c>
      <c r="I5" s="5">
        <v>22</v>
      </c>
      <c r="J5" s="4">
        <v>84</v>
      </c>
      <c r="K5" s="4">
        <v>0</v>
      </c>
      <c r="L5" s="4">
        <v>25</v>
      </c>
      <c r="M5" s="3">
        <v>2.4079999999999999</v>
      </c>
      <c r="N5" s="4">
        <f t="shared" si="2"/>
        <v>221</v>
      </c>
      <c r="O5" s="4">
        <f t="shared" si="3"/>
        <v>58</v>
      </c>
      <c r="P5" s="4">
        <f t="shared" si="4"/>
        <v>163</v>
      </c>
      <c r="Q5" s="4">
        <f t="shared" si="5"/>
        <v>1</v>
      </c>
      <c r="R5" s="4">
        <f t="shared" si="6"/>
        <v>49</v>
      </c>
      <c r="S5" s="3">
        <f t="shared" si="7"/>
        <v>2.3689999999999998</v>
      </c>
      <c r="T5" s="20">
        <f t="shared" si="8"/>
        <v>0.26244343891402716</v>
      </c>
      <c r="U5" s="21">
        <f t="shared" si="9"/>
        <v>0.73755656108597289</v>
      </c>
      <c r="V5" s="21">
        <f t="shared" si="1"/>
        <v>0.02</v>
      </c>
    </row>
    <row r="6" spans="1:23" ht="18" thickTop="1" thickBot="1" x14ac:dyDescent="0.25">
      <c r="A6" s="12" t="s">
        <v>34</v>
      </c>
      <c r="B6" s="13">
        <v>173</v>
      </c>
      <c r="C6" s="13">
        <v>93</v>
      </c>
      <c r="D6" s="13">
        <v>80</v>
      </c>
      <c r="E6" s="13">
        <v>15</v>
      </c>
      <c r="F6" s="13">
        <v>10</v>
      </c>
      <c r="G6" s="12">
        <v>1.9510000000000001</v>
      </c>
      <c r="H6" s="13">
        <v>194</v>
      </c>
      <c r="I6" s="13">
        <v>100</v>
      </c>
      <c r="J6" s="13">
        <v>94</v>
      </c>
      <c r="K6" s="13">
        <v>10</v>
      </c>
      <c r="L6" s="13">
        <v>15</v>
      </c>
      <c r="M6" s="12">
        <v>1.9630000000000001</v>
      </c>
      <c r="N6" s="14">
        <f t="shared" si="2"/>
        <v>367</v>
      </c>
      <c r="O6" s="13">
        <f t="shared" si="3"/>
        <v>193</v>
      </c>
      <c r="P6" s="13">
        <f t="shared" si="4"/>
        <v>174</v>
      </c>
      <c r="Q6" s="13">
        <f t="shared" si="5"/>
        <v>25</v>
      </c>
      <c r="R6" s="13">
        <f t="shared" si="6"/>
        <v>25</v>
      </c>
      <c r="S6" s="12">
        <f>(G6+M6)/2</f>
        <v>1.9570000000000001</v>
      </c>
      <c r="T6" s="31">
        <f t="shared" si="8"/>
        <v>0.52588555858310626</v>
      </c>
      <c r="U6" s="32">
        <f t="shared" si="9"/>
        <v>0.47411444141689374</v>
      </c>
      <c r="V6" s="33">
        <f t="shared" si="1"/>
        <v>0.5</v>
      </c>
      <c r="W6" t="s">
        <v>41</v>
      </c>
    </row>
    <row r="7" spans="1:23" ht="17" thickTop="1" x14ac:dyDescent="0.2">
      <c r="A7" s="10" t="s">
        <v>15</v>
      </c>
      <c r="B7" s="8">
        <v>158</v>
      </c>
      <c r="C7" s="8">
        <v>71</v>
      </c>
      <c r="D7" s="8">
        <v>87</v>
      </c>
      <c r="E7" s="8">
        <v>12</v>
      </c>
      <c r="F7" s="8">
        <v>13</v>
      </c>
      <c r="G7" s="10">
        <v>1.353</v>
      </c>
      <c r="H7" s="9">
        <v>149</v>
      </c>
      <c r="I7" s="9">
        <v>61</v>
      </c>
      <c r="J7" s="8">
        <v>88</v>
      </c>
      <c r="K7" s="8">
        <v>1</v>
      </c>
      <c r="L7" s="8">
        <v>24</v>
      </c>
      <c r="M7" s="10">
        <v>1.405</v>
      </c>
      <c r="N7" s="8">
        <f t="shared" si="2"/>
        <v>307</v>
      </c>
      <c r="O7" s="8">
        <f t="shared" si="3"/>
        <v>132</v>
      </c>
      <c r="P7" s="8">
        <f t="shared" si="4"/>
        <v>175</v>
      </c>
      <c r="Q7" s="8">
        <f t="shared" si="5"/>
        <v>13</v>
      </c>
      <c r="R7" s="8">
        <f t="shared" si="6"/>
        <v>37</v>
      </c>
      <c r="S7" s="10">
        <f t="shared" si="7"/>
        <v>1.379</v>
      </c>
      <c r="T7" s="34">
        <f t="shared" si="8"/>
        <v>0.42996742671009774</v>
      </c>
      <c r="U7" s="32">
        <f t="shared" si="9"/>
        <v>0.57003257328990231</v>
      </c>
      <c r="V7" s="32">
        <f t="shared" si="1"/>
        <v>0.26</v>
      </c>
    </row>
    <row r="8" spans="1:23" x14ac:dyDescent="0.2">
      <c r="A8" s="3" t="s">
        <v>16</v>
      </c>
      <c r="B8" s="4">
        <v>194</v>
      </c>
      <c r="C8" s="6">
        <v>97</v>
      </c>
      <c r="D8" s="4">
        <v>97</v>
      </c>
      <c r="E8" s="4">
        <v>12</v>
      </c>
      <c r="F8" s="4">
        <v>13</v>
      </c>
      <c r="G8" s="3">
        <v>1.4179999999999999</v>
      </c>
      <c r="H8" s="5">
        <v>202</v>
      </c>
      <c r="I8" s="5">
        <v>105</v>
      </c>
      <c r="J8" s="4">
        <v>97</v>
      </c>
      <c r="K8" s="4">
        <v>10</v>
      </c>
      <c r="L8" s="4">
        <v>15</v>
      </c>
      <c r="M8" s="3">
        <v>1.4630000000000001</v>
      </c>
      <c r="N8" s="4">
        <f t="shared" si="2"/>
        <v>396</v>
      </c>
      <c r="O8" s="4">
        <f t="shared" si="3"/>
        <v>202</v>
      </c>
      <c r="P8" s="4">
        <f t="shared" si="4"/>
        <v>194</v>
      </c>
      <c r="Q8" s="4">
        <f t="shared" si="5"/>
        <v>22</v>
      </c>
      <c r="R8" s="4">
        <f t="shared" si="6"/>
        <v>28</v>
      </c>
      <c r="S8" s="3">
        <f t="shared" si="7"/>
        <v>1.4405000000000001</v>
      </c>
      <c r="T8" s="20">
        <f t="shared" si="8"/>
        <v>0.51010101010101006</v>
      </c>
      <c r="U8" s="21">
        <f t="shared" si="9"/>
        <v>0.48989898989898989</v>
      </c>
      <c r="V8" s="21">
        <f t="shared" si="1"/>
        <v>0.44</v>
      </c>
    </row>
    <row r="9" spans="1:23" x14ac:dyDescent="0.2">
      <c r="A9" s="3" t="s">
        <v>17</v>
      </c>
      <c r="B9" s="4">
        <v>176</v>
      </c>
      <c r="C9" s="5">
        <v>90</v>
      </c>
      <c r="D9" s="4">
        <v>86</v>
      </c>
      <c r="E9" s="4">
        <v>12</v>
      </c>
      <c r="F9" s="4">
        <v>13</v>
      </c>
      <c r="G9" s="3">
        <v>1.4890000000000001</v>
      </c>
      <c r="H9" s="5">
        <v>191</v>
      </c>
      <c r="I9" s="5">
        <v>96</v>
      </c>
      <c r="J9" s="4">
        <v>95</v>
      </c>
      <c r="K9" s="4">
        <v>11</v>
      </c>
      <c r="L9" s="4">
        <v>14</v>
      </c>
      <c r="M9" s="3">
        <v>1.5209999999999999</v>
      </c>
      <c r="N9" s="4">
        <f t="shared" si="2"/>
        <v>367</v>
      </c>
      <c r="O9" s="4">
        <f t="shared" si="3"/>
        <v>186</v>
      </c>
      <c r="P9" s="4">
        <f t="shared" si="4"/>
        <v>181</v>
      </c>
      <c r="Q9" s="4">
        <f t="shared" si="5"/>
        <v>23</v>
      </c>
      <c r="R9" s="4">
        <f t="shared" si="6"/>
        <v>27</v>
      </c>
      <c r="S9" s="3">
        <f t="shared" si="7"/>
        <v>1.5049999999999999</v>
      </c>
      <c r="T9" s="20">
        <f t="shared" si="8"/>
        <v>0.50681198910081748</v>
      </c>
      <c r="U9" s="21">
        <f t="shared" si="9"/>
        <v>0.49318801089918257</v>
      </c>
      <c r="V9" s="21">
        <f t="shared" si="1"/>
        <v>0.46</v>
      </c>
    </row>
    <row r="10" spans="1:23" x14ac:dyDescent="0.2">
      <c r="A10" s="3" t="s">
        <v>18</v>
      </c>
      <c r="B10" s="4">
        <v>174</v>
      </c>
      <c r="C10" s="5">
        <v>95</v>
      </c>
      <c r="D10" s="4">
        <v>79</v>
      </c>
      <c r="E10" s="4">
        <v>15</v>
      </c>
      <c r="F10" s="4">
        <v>10</v>
      </c>
      <c r="G10" s="3">
        <v>1.512</v>
      </c>
      <c r="H10" s="5">
        <v>190</v>
      </c>
      <c r="I10" s="5">
        <v>101</v>
      </c>
      <c r="J10" s="5">
        <v>89</v>
      </c>
      <c r="K10" s="4">
        <v>11</v>
      </c>
      <c r="L10" s="4">
        <v>14</v>
      </c>
      <c r="M10" s="3">
        <v>1.5629999999999999</v>
      </c>
      <c r="N10" s="4">
        <f t="shared" si="2"/>
        <v>364</v>
      </c>
      <c r="O10" s="4">
        <f t="shared" si="3"/>
        <v>196</v>
      </c>
      <c r="P10" s="4">
        <f t="shared" si="4"/>
        <v>168</v>
      </c>
      <c r="Q10" s="4">
        <f t="shared" si="5"/>
        <v>26</v>
      </c>
      <c r="R10" s="4">
        <f t="shared" si="6"/>
        <v>24</v>
      </c>
      <c r="S10" s="3">
        <f t="shared" si="7"/>
        <v>1.5375000000000001</v>
      </c>
      <c r="T10" s="41">
        <f t="shared" si="8"/>
        <v>0.53846153846153844</v>
      </c>
      <c r="U10" s="21">
        <f t="shared" si="9"/>
        <v>0.46153846153846156</v>
      </c>
      <c r="V10" s="42">
        <f t="shared" si="1"/>
        <v>0.52</v>
      </c>
    </row>
    <row r="11" spans="1:23" x14ac:dyDescent="0.2">
      <c r="A11" s="3" t="s">
        <v>19</v>
      </c>
      <c r="B11" s="4">
        <v>181</v>
      </c>
      <c r="C11" s="5">
        <v>102</v>
      </c>
      <c r="D11" s="4">
        <v>79</v>
      </c>
      <c r="E11" s="4">
        <v>13</v>
      </c>
      <c r="F11" s="4">
        <v>12</v>
      </c>
      <c r="G11" s="3">
        <v>1.5069999999999999</v>
      </c>
      <c r="H11" s="5">
        <v>197</v>
      </c>
      <c r="I11" s="5">
        <v>99</v>
      </c>
      <c r="J11" s="5">
        <v>98</v>
      </c>
      <c r="K11" s="4">
        <v>11</v>
      </c>
      <c r="L11" s="4">
        <v>14</v>
      </c>
      <c r="M11" s="3">
        <v>1.5409999999999999</v>
      </c>
      <c r="N11" s="4">
        <f t="shared" si="2"/>
        <v>378</v>
      </c>
      <c r="O11" s="4">
        <f t="shared" si="3"/>
        <v>201</v>
      </c>
      <c r="P11" s="4">
        <f t="shared" si="4"/>
        <v>177</v>
      </c>
      <c r="Q11" s="4">
        <f t="shared" si="5"/>
        <v>24</v>
      </c>
      <c r="R11" s="4">
        <f t="shared" si="6"/>
        <v>26</v>
      </c>
      <c r="S11" s="3">
        <f t="shared" si="7"/>
        <v>1.524</v>
      </c>
      <c r="T11" s="20">
        <f t="shared" si="8"/>
        <v>0.53174603174603174</v>
      </c>
      <c r="U11" s="21">
        <f t="shared" si="9"/>
        <v>0.46825396825396826</v>
      </c>
      <c r="V11" s="21">
        <f t="shared" si="1"/>
        <v>0.48</v>
      </c>
    </row>
    <row r="12" spans="1:23" x14ac:dyDescent="0.2">
      <c r="A12" s="3" t="s">
        <v>20</v>
      </c>
      <c r="B12" s="4">
        <v>169</v>
      </c>
      <c r="C12" s="5">
        <v>95</v>
      </c>
      <c r="D12" s="4">
        <v>74</v>
      </c>
      <c r="E12" s="4">
        <v>16</v>
      </c>
      <c r="F12" s="4">
        <v>9</v>
      </c>
      <c r="G12" s="3">
        <v>1.7609999999999999</v>
      </c>
      <c r="H12" s="5">
        <v>176</v>
      </c>
      <c r="I12" s="5">
        <v>84</v>
      </c>
      <c r="J12" s="5">
        <v>92</v>
      </c>
      <c r="K12" s="4">
        <v>10</v>
      </c>
      <c r="L12" s="4">
        <v>15</v>
      </c>
      <c r="M12" s="3">
        <v>1.6279999999999999</v>
      </c>
      <c r="N12" s="4">
        <f t="shared" si="2"/>
        <v>345</v>
      </c>
      <c r="O12" s="4">
        <f t="shared" si="3"/>
        <v>179</v>
      </c>
      <c r="P12" s="4">
        <f t="shared" si="4"/>
        <v>166</v>
      </c>
      <c r="Q12" s="4">
        <f t="shared" si="5"/>
        <v>26</v>
      </c>
      <c r="R12" s="4">
        <f t="shared" si="6"/>
        <v>24</v>
      </c>
      <c r="S12" s="3">
        <f t="shared" si="7"/>
        <v>1.6944999999999999</v>
      </c>
      <c r="T12" s="20">
        <f t="shared" si="8"/>
        <v>0.51884057971014497</v>
      </c>
      <c r="U12" s="21">
        <f t="shared" si="9"/>
        <v>0.48115942028985509</v>
      </c>
      <c r="V12" s="42">
        <f t="shared" si="1"/>
        <v>0.52</v>
      </c>
    </row>
    <row r="13" spans="1:23" x14ac:dyDescent="0.2">
      <c r="A13" s="3" t="s">
        <v>21</v>
      </c>
      <c r="B13" s="4">
        <v>160</v>
      </c>
      <c r="C13" s="5">
        <v>76</v>
      </c>
      <c r="D13" s="4">
        <v>84</v>
      </c>
      <c r="E13" s="4">
        <v>12</v>
      </c>
      <c r="F13" s="4">
        <v>13</v>
      </c>
      <c r="G13" s="3">
        <v>1.595</v>
      </c>
      <c r="H13" s="5">
        <v>198</v>
      </c>
      <c r="I13" s="5">
        <v>97</v>
      </c>
      <c r="J13" s="5">
        <v>100</v>
      </c>
      <c r="K13" s="4">
        <v>12</v>
      </c>
      <c r="L13" s="4">
        <v>13</v>
      </c>
      <c r="M13" s="3">
        <v>1.5349999999999999</v>
      </c>
      <c r="N13" s="4">
        <f t="shared" si="2"/>
        <v>358</v>
      </c>
      <c r="O13" s="4">
        <f t="shared" si="3"/>
        <v>173</v>
      </c>
      <c r="P13" s="4">
        <f t="shared" si="4"/>
        <v>184</v>
      </c>
      <c r="Q13" s="4">
        <f t="shared" si="5"/>
        <v>24</v>
      </c>
      <c r="R13" s="4">
        <f t="shared" si="6"/>
        <v>26</v>
      </c>
      <c r="S13" s="3">
        <f t="shared" si="7"/>
        <v>1.5649999999999999</v>
      </c>
      <c r="T13" s="20">
        <f t="shared" si="8"/>
        <v>0.48324022346368717</v>
      </c>
      <c r="U13" s="21">
        <f t="shared" si="9"/>
        <v>0.51396648044692739</v>
      </c>
      <c r="V13" s="21">
        <f t="shared" si="1"/>
        <v>0.48</v>
      </c>
    </row>
    <row r="14" spans="1:23" x14ac:dyDescent="0.2">
      <c r="A14" s="3" t="s">
        <v>22</v>
      </c>
      <c r="B14" s="4">
        <v>190</v>
      </c>
      <c r="C14" s="5">
        <v>98</v>
      </c>
      <c r="D14" s="4">
        <v>92</v>
      </c>
      <c r="E14" s="4">
        <v>11</v>
      </c>
      <c r="F14" s="4">
        <v>14</v>
      </c>
      <c r="G14" s="3">
        <v>1.5640000000000001</v>
      </c>
      <c r="H14" s="5">
        <v>197</v>
      </c>
      <c r="I14" s="5">
        <v>101</v>
      </c>
      <c r="J14" s="5">
        <v>96</v>
      </c>
      <c r="K14" s="4">
        <v>11</v>
      </c>
      <c r="L14" s="4">
        <v>14</v>
      </c>
      <c r="M14" s="3">
        <v>1.62</v>
      </c>
      <c r="N14" s="4">
        <f t="shared" si="2"/>
        <v>387</v>
      </c>
      <c r="O14" s="4">
        <f t="shared" si="3"/>
        <v>199</v>
      </c>
      <c r="P14" s="4">
        <f t="shared" si="4"/>
        <v>188</v>
      </c>
      <c r="Q14" s="4">
        <f t="shared" si="5"/>
        <v>22</v>
      </c>
      <c r="R14" s="4">
        <f t="shared" si="6"/>
        <v>28</v>
      </c>
      <c r="S14" s="3">
        <f t="shared" si="7"/>
        <v>1.5920000000000001</v>
      </c>
      <c r="T14" s="20">
        <f t="shared" si="8"/>
        <v>0.51421188630490955</v>
      </c>
      <c r="U14" s="21">
        <f t="shared" si="9"/>
        <v>0.48578811369509045</v>
      </c>
      <c r="V14" s="21">
        <f t="shared" si="1"/>
        <v>0.44</v>
      </c>
    </row>
    <row r="15" spans="1:23" ht="17" thickBot="1" x14ac:dyDescent="0.25">
      <c r="A15" s="3" t="s">
        <v>23</v>
      </c>
      <c r="B15" s="4">
        <v>172</v>
      </c>
      <c r="C15" s="5">
        <v>100</v>
      </c>
      <c r="D15" s="4">
        <v>72</v>
      </c>
      <c r="E15" s="4">
        <v>15</v>
      </c>
      <c r="F15" s="4">
        <v>10</v>
      </c>
      <c r="G15" s="3">
        <v>1.621</v>
      </c>
      <c r="H15" s="5">
        <v>184</v>
      </c>
      <c r="I15" s="5">
        <v>91</v>
      </c>
      <c r="J15" s="5">
        <v>93</v>
      </c>
      <c r="K15" s="4">
        <v>8</v>
      </c>
      <c r="L15" s="4">
        <v>17</v>
      </c>
      <c r="M15" s="3">
        <v>1.6279999999999999</v>
      </c>
      <c r="N15" s="4">
        <f t="shared" si="2"/>
        <v>356</v>
      </c>
      <c r="O15" s="4">
        <f t="shared" si="3"/>
        <v>191</v>
      </c>
      <c r="P15" s="4">
        <f t="shared" si="4"/>
        <v>165</v>
      </c>
      <c r="Q15" s="4">
        <f t="shared" si="5"/>
        <v>23</v>
      </c>
      <c r="R15" s="4">
        <f t="shared" si="6"/>
        <v>27</v>
      </c>
      <c r="S15" s="3">
        <f t="shared" si="7"/>
        <v>1.6244999999999998</v>
      </c>
      <c r="T15" s="41">
        <f t="shared" si="8"/>
        <v>0.5365168539325843</v>
      </c>
      <c r="U15" s="21">
        <f t="shared" si="9"/>
        <v>0.46348314606741575</v>
      </c>
      <c r="V15" s="21">
        <f t="shared" si="1"/>
        <v>0.46</v>
      </c>
    </row>
    <row r="16" spans="1:23" ht="17" thickTop="1" x14ac:dyDescent="0.2">
      <c r="A16" s="27" t="s">
        <v>24</v>
      </c>
      <c r="B16" s="26">
        <v>167</v>
      </c>
      <c r="C16" s="28">
        <v>100</v>
      </c>
      <c r="D16" s="26">
        <v>67</v>
      </c>
      <c r="E16" s="26">
        <v>15</v>
      </c>
      <c r="F16" s="26">
        <v>10</v>
      </c>
      <c r="G16" s="27">
        <v>0.89300000000000002</v>
      </c>
      <c r="H16" s="28">
        <v>175</v>
      </c>
      <c r="I16" s="28">
        <v>70</v>
      </c>
      <c r="J16" s="28">
        <v>97</v>
      </c>
      <c r="K16" s="28">
        <v>9</v>
      </c>
      <c r="L16" s="28">
        <v>16</v>
      </c>
      <c r="M16" s="27">
        <v>0.89300000000000002</v>
      </c>
      <c r="N16" s="26">
        <f t="shared" si="2"/>
        <v>342</v>
      </c>
      <c r="O16" s="26">
        <f t="shared" si="3"/>
        <v>170</v>
      </c>
      <c r="P16" s="26">
        <f t="shared" si="4"/>
        <v>164</v>
      </c>
      <c r="Q16" s="26">
        <f t="shared" si="5"/>
        <v>24</v>
      </c>
      <c r="R16" s="26">
        <f t="shared" si="6"/>
        <v>26</v>
      </c>
      <c r="S16" s="27">
        <f t="shared" si="7"/>
        <v>0.89300000000000002</v>
      </c>
      <c r="T16" s="35">
        <f t="shared" si="8"/>
        <v>0.49707602339181284</v>
      </c>
      <c r="U16" s="36">
        <f t="shared" si="9"/>
        <v>0.47953216374269003</v>
      </c>
      <c r="V16" s="36">
        <f t="shared" si="1"/>
        <v>0.48</v>
      </c>
      <c r="W16" t="s">
        <v>43</v>
      </c>
    </row>
    <row r="17" spans="1:24" x14ac:dyDescent="0.2">
      <c r="A17" s="1" t="s">
        <v>25</v>
      </c>
      <c r="B17" s="4">
        <v>177</v>
      </c>
      <c r="C17" s="5">
        <v>94</v>
      </c>
      <c r="D17" s="4">
        <v>83</v>
      </c>
      <c r="E17" s="4">
        <v>13</v>
      </c>
      <c r="F17" s="4">
        <v>12</v>
      </c>
      <c r="G17" s="1">
        <v>0.82899999999999996</v>
      </c>
      <c r="H17" s="5">
        <v>192</v>
      </c>
      <c r="I17" s="5">
        <v>100</v>
      </c>
      <c r="J17" s="5">
        <v>92</v>
      </c>
      <c r="K17" s="5">
        <v>7</v>
      </c>
      <c r="L17" s="5">
        <v>18</v>
      </c>
      <c r="M17" s="1">
        <v>0.875</v>
      </c>
      <c r="N17" s="4">
        <f t="shared" si="2"/>
        <v>369</v>
      </c>
      <c r="O17" s="4">
        <f t="shared" si="3"/>
        <v>194</v>
      </c>
      <c r="P17" s="4">
        <f t="shared" si="4"/>
        <v>175</v>
      </c>
      <c r="Q17" s="4">
        <f t="shared" si="5"/>
        <v>20</v>
      </c>
      <c r="R17" s="4">
        <f t="shared" si="6"/>
        <v>30</v>
      </c>
      <c r="S17" s="1">
        <f t="shared" si="7"/>
        <v>0.85199999999999998</v>
      </c>
      <c r="T17" s="41">
        <f t="shared" si="8"/>
        <v>0.5257452574525745</v>
      </c>
      <c r="U17" s="21">
        <f t="shared" si="9"/>
        <v>0.4742547425474255</v>
      </c>
      <c r="V17" s="21">
        <f t="shared" si="1"/>
        <v>0.4</v>
      </c>
    </row>
    <row r="18" spans="1:24" x14ac:dyDescent="0.2">
      <c r="A18" s="1" t="s">
        <v>26</v>
      </c>
      <c r="B18" s="4">
        <v>180</v>
      </c>
      <c r="C18" s="5">
        <v>102</v>
      </c>
      <c r="D18" s="4">
        <v>78</v>
      </c>
      <c r="E18" s="4">
        <v>15</v>
      </c>
      <c r="F18" s="4">
        <v>10</v>
      </c>
      <c r="G18" s="1">
        <v>0.83599999999999997</v>
      </c>
      <c r="H18" s="5">
        <v>192</v>
      </c>
      <c r="I18" s="5">
        <v>94</v>
      </c>
      <c r="J18" s="5">
        <v>98</v>
      </c>
      <c r="K18" s="5">
        <v>11</v>
      </c>
      <c r="L18" s="5">
        <v>14</v>
      </c>
      <c r="M18" s="1">
        <v>0.84499999999999997</v>
      </c>
      <c r="N18" s="4">
        <f t="shared" si="2"/>
        <v>372</v>
      </c>
      <c r="O18" s="4">
        <f t="shared" si="3"/>
        <v>196</v>
      </c>
      <c r="P18" s="4">
        <f t="shared" si="4"/>
        <v>176</v>
      </c>
      <c r="Q18" s="4">
        <f t="shared" si="5"/>
        <v>26</v>
      </c>
      <c r="R18" s="4">
        <f t="shared" si="6"/>
        <v>24</v>
      </c>
      <c r="S18" s="1">
        <f t="shared" si="7"/>
        <v>0.84050000000000002</v>
      </c>
      <c r="T18" s="41">
        <f t="shared" si="8"/>
        <v>0.5268817204301075</v>
      </c>
      <c r="U18" s="21">
        <f t="shared" si="9"/>
        <v>0.4731182795698925</v>
      </c>
      <c r="V18" s="42">
        <f t="shared" si="1"/>
        <v>0.52</v>
      </c>
    </row>
    <row r="19" spans="1:24" x14ac:dyDescent="0.2">
      <c r="A19" s="1" t="s">
        <v>27</v>
      </c>
      <c r="B19" s="4">
        <v>163</v>
      </c>
      <c r="C19" s="5">
        <v>86</v>
      </c>
      <c r="D19" s="4">
        <v>77</v>
      </c>
      <c r="E19" s="4">
        <v>11</v>
      </c>
      <c r="F19" s="4">
        <v>14</v>
      </c>
      <c r="G19" s="1">
        <v>0.84399999999999997</v>
      </c>
      <c r="H19" s="5">
        <v>187</v>
      </c>
      <c r="I19" s="5">
        <v>93</v>
      </c>
      <c r="J19" s="5">
        <v>94</v>
      </c>
      <c r="K19" s="5">
        <v>14</v>
      </c>
      <c r="L19" s="5">
        <v>11</v>
      </c>
      <c r="M19" s="1">
        <v>0.84699999999999998</v>
      </c>
      <c r="N19" s="4">
        <f t="shared" si="2"/>
        <v>350</v>
      </c>
      <c r="O19" s="4">
        <f t="shared" si="3"/>
        <v>179</v>
      </c>
      <c r="P19" s="4">
        <f t="shared" si="4"/>
        <v>171</v>
      </c>
      <c r="Q19" s="4">
        <f t="shared" si="5"/>
        <v>25</v>
      </c>
      <c r="R19" s="4">
        <f t="shared" si="6"/>
        <v>25</v>
      </c>
      <c r="S19" s="1">
        <f t="shared" si="7"/>
        <v>0.84549999999999992</v>
      </c>
      <c r="T19" s="20">
        <f t="shared" si="8"/>
        <v>0.51142857142857145</v>
      </c>
      <c r="U19" s="21">
        <f t="shared" si="9"/>
        <v>0.48857142857142855</v>
      </c>
      <c r="V19" s="21">
        <f t="shared" si="1"/>
        <v>0.5</v>
      </c>
    </row>
    <row r="20" spans="1:24" ht="17" thickBot="1" x14ac:dyDescent="0.25">
      <c r="A20" s="1" t="s">
        <v>28</v>
      </c>
      <c r="B20" s="4">
        <v>185</v>
      </c>
      <c r="C20" s="5">
        <v>93</v>
      </c>
      <c r="D20" s="4">
        <v>92</v>
      </c>
      <c r="E20" s="4">
        <v>11</v>
      </c>
      <c r="F20" s="4">
        <v>14</v>
      </c>
      <c r="G20" s="1">
        <v>0.84799999999999998</v>
      </c>
      <c r="H20" s="5">
        <v>200</v>
      </c>
      <c r="I20" s="5">
        <v>102</v>
      </c>
      <c r="J20" s="5">
        <v>98</v>
      </c>
      <c r="K20" s="5">
        <v>6</v>
      </c>
      <c r="L20" s="5">
        <v>19</v>
      </c>
      <c r="M20" s="1">
        <v>0.85499999999999998</v>
      </c>
      <c r="N20" s="4">
        <f t="shared" si="2"/>
        <v>385</v>
      </c>
      <c r="O20" s="4">
        <f t="shared" si="3"/>
        <v>195</v>
      </c>
      <c r="P20" s="4">
        <f t="shared" si="4"/>
        <v>190</v>
      </c>
      <c r="Q20" s="4">
        <f t="shared" si="5"/>
        <v>17</v>
      </c>
      <c r="R20" s="4">
        <f t="shared" si="6"/>
        <v>33</v>
      </c>
      <c r="S20" s="1">
        <f t="shared" si="7"/>
        <v>0.85149999999999992</v>
      </c>
      <c r="T20" s="20">
        <f t="shared" si="8"/>
        <v>0.50649350649350644</v>
      </c>
      <c r="U20" s="21">
        <f t="shared" si="9"/>
        <v>0.4935064935064935</v>
      </c>
      <c r="V20" s="21">
        <f t="shared" si="1"/>
        <v>0.34</v>
      </c>
    </row>
    <row r="21" spans="1:24" ht="17" thickTop="1" x14ac:dyDescent="0.2">
      <c r="A21" s="7" t="s">
        <v>29</v>
      </c>
      <c r="B21" s="11">
        <v>186</v>
      </c>
      <c r="C21" s="11">
        <v>103</v>
      </c>
      <c r="D21" s="11">
        <v>83</v>
      </c>
      <c r="E21" s="11">
        <v>11</v>
      </c>
      <c r="F21" s="11">
        <v>14</v>
      </c>
      <c r="G21" s="7">
        <v>0.42899999999999999</v>
      </c>
      <c r="H21" s="11">
        <v>170</v>
      </c>
      <c r="I21" s="11">
        <v>79</v>
      </c>
      <c r="J21" s="11">
        <v>91</v>
      </c>
      <c r="K21" s="11">
        <v>9</v>
      </c>
      <c r="L21" s="11">
        <v>16</v>
      </c>
      <c r="M21" s="7">
        <v>0.442</v>
      </c>
      <c r="N21" s="11">
        <f t="shared" si="2"/>
        <v>356</v>
      </c>
      <c r="O21" s="11">
        <f t="shared" si="3"/>
        <v>182</v>
      </c>
      <c r="P21" s="11">
        <f t="shared" si="4"/>
        <v>174</v>
      </c>
      <c r="Q21" s="11">
        <f t="shared" si="5"/>
        <v>20</v>
      </c>
      <c r="R21" s="11">
        <f t="shared" si="6"/>
        <v>30</v>
      </c>
      <c r="S21" s="7">
        <f t="shared" si="7"/>
        <v>0.4355</v>
      </c>
      <c r="T21" s="34">
        <f t="shared" si="8"/>
        <v>0.5112359550561798</v>
      </c>
      <c r="U21" s="32">
        <f t="shared" si="9"/>
        <v>0.4887640449438202</v>
      </c>
      <c r="V21" s="32">
        <f t="shared" si="1"/>
        <v>0.4</v>
      </c>
    </row>
    <row r="22" spans="1:24" x14ac:dyDescent="0.2">
      <c r="A22" s="30" t="s">
        <v>30</v>
      </c>
      <c r="B22" s="29">
        <v>167</v>
      </c>
      <c r="C22" s="29">
        <v>100</v>
      </c>
      <c r="D22" s="29">
        <v>67</v>
      </c>
      <c r="E22" s="29">
        <v>15</v>
      </c>
      <c r="F22" s="29">
        <v>10</v>
      </c>
      <c r="G22" s="30">
        <v>0.81799999999999995</v>
      </c>
      <c r="H22" s="29">
        <v>175</v>
      </c>
      <c r="I22" s="29">
        <v>70</v>
      </c>
      <c r="J22" s="29">
        <v>97</v>
      </c>
      <c r="K22" s="29">
        <v>9</v>
      </c>
      <c r="L22" s="29">
        <v>16</v>
      </c>
      <c r="M22" s="30">
        <v>0.84</v>
      </c>
      <c r="N22" s="29">
        <f t="shared" si="2"/>
        <v>342</v>
      </c>
      <c r="O22" s="29">
        <f t="shared" si="3"/>
        <v>170</v>
      </c>
      <c r="P22" s="29">
        <f t="shared" si="4"/>
        <v>164</v>
      </c>
      <c r="Q22" s="29">
        <f t="shared" si="5"/>
        <v>24</v>
      </c>
      <c r="R22" s="29">
        <f t="shared" si="6"/>
        <v>26</v>
      </c>
      <c r="S22" s="30">
        <f t="shared" si="7"/>
        <v>0.82899999999999996</v>
      </c>
      <c r="T22" s="24">
        <f t="shared" si="8"/>
        <v>0.49707602339181284</v>
      </c>
      <c r="U22" s="25">
        <f t="shared" si="9"/>
        <v>0.47953216374269003</v>
      </c>
      <c r="V22" s="25">
        <f t="shared" si="1"/>
        <v>0.48</v>
      </c>
    </row>
    <row r="23" spans="1:24" x14ac:dyDescent="0.2">
      <c r="A23" s="1" t="s">
        <v>31</v>
      </c>
      <c r="B23" s="2">
        <v>157</v>
      </c>
      <c r="C23" s="2">
        <v>87</v>
      </c>
      <c r="D23" s="2">
        <v>70</v>
      </c>
      <c r="E23" s="2">
        <v>16</v>
      </c>
      <c r="F23" s="2">
        <v>9</v>
      </c>
      <c r="G23" s="1">
        <v>1.21</v>
      </c>
      <c r="H23" s="2">
        <v>196</v>
      </c>
      <c r="I23" s="2">
        <v>96</v>
      </c>
      <c r="J23" s="2">
        <v>100</v>
      </c>
      <c r="K23" s="2">
        <v>14</v>
      </c>
      <c r="L23" s="2">
        <v>11</v>
      </c>
      <c r="M23" s="1">
        <v>1.22</v>
      </c>
      <c r="N23" s="2">
        <f t="shared" si="2"/>
        <v>353</v>
      </c>
      <c r="O23" s="2">
        <f t="shared" si="3"/>
        <v>183</v>
      </c>
      <c r="P23" s="2">
        <f t="shared" si="4"/>
        <v>170</v>
      </c>
      <c r="Q23" s="2">
        <f t="shared" si="5"/>
        <v>30</v>
      </c>
      <c r="R23" s="2">
        <f t="shared" si="6"/>
        <v>20</v>
      </c>
      <c r="S23" s="1">
        <f t="shared" si="7"/>
        <v>1.2149999999999999</v>
      </c>
      <c r="T23" s="20">
        <f t="shared" si="8"/>
        <v>0.5184135977337111</v>
      </c>
      <c r="U23" s="21">
        <f t="shared" si="9"/>
        <v>0.48158640226628896</v>
      </c>
      <c r="V23" s="21">
        <f t="shared" si="1"/>
        <v>0.6</v>
      </c>
    </row>
    <row r="24" spans="1:24" x14ac:dyDescent="0.2">
      <c r="A24" s="1" t="s">
        <v>32</v>
      </c>
      <c r="B24" s="2">
        <v>173</v>
      </c>
      <c r="C24" s="2">
        <v>98</v>
      </c>
      <c r="D24" s="2">
        <v>75</v>
      </c>
      <c r="E24" s="2">
        <v>15</v>
      </c>
      <c r="F24" s="2">
        <v>10</v>
      </c>
      <c r="G24" s="1">
        <v>1.59</v>
      </c>
      <c r="H24" s="2">
        <v>189</v>
      </c>
      <c r="I24" s="2">
        <v>97</v>
      </c>
      <c r="J24" s="2">
        <v>92</v>
      </c>
      <c r="K24" s="2">
        <v>11</v>
      </c>
      <c r="L24" s="2">
        <v>14</v>
      </c>
      <c r="M24" s="1">
        <v>1.62</v>
      </c>
      <c r="N24" s="2">
        <f t="shared" si="2"/>
        <v>362</v>
      </c>
      <c r="O24" s="2">
        <f t="shared" si="3"/>
        <v>195</v>
      </c>
      <c r="P24" s="2">
        <f t="shared" si="4"/>
        <v>167</v>
      </c>
      <c r="Q24" s="2">
        <f t="shared" si="5"/>
        <v>26</v>
      </c>
      <c r="R24" s="2">
        <f t="shared" si="6"/>
        <v>24</v>
      </c>
      <c r="S24" s="1">
        <f t="shared" si="7"/>
        <v>1.605</v>
      </c>
      <c r="T24" s="20">
        <f t="shared" si="8"/>
        <v>0.53867403314917128</v>
      </c>
      <c r="U24" s="21">
        <f t="shared" si="9"/>
        <v>0.46132596685082872</v>
      </c>
      <c r="V24" s="21">
        <f t="shared" si="1"/>
        <v>0.52</v>
      </c>
    </row>
    <row r="25" spans="1:24" x14ac:dyDescent="0.2">
      <c r="A25" s="1" t="s">
        <v>33</v>
      </c>
      <c r="B25" s="2">
        <v>160</v>
      </c>
      <c r="C25" s="2">
        <v>98</v>
      </c>
      <c r="D25" s="2">
        <v>62</v>
      </c>
      <c r="E25" s="2">
        <v>17</v>
      </c>
      <c r="F25" s="2">
        <v>8</v>
      </c>
      <c r="G25" s="1">
        <v>2.0099999999999998</v>
      </c>
      <c r="H25" s="2">
        <v>201</v>
      </c>
      <c r="I25" s="2">
        <v>113</v>
      </c>
      <c r="J25" s="2">
        <v>88</v>
      </c>
      <c r="K25" s="2">
        <v>15</v>
      </c>
      <c r="L25" s="2">
        <v>10</v>
      </c>
      <c r="M25" s="1">
        <v>2.02</v>
      </c>
      <c r="N25" s="2">
        <f t="shared" si="2"/>
        <v>361</v>
      </c>
      <c r="O25" s="2">
        <f t="shared" si="3"/>
        <v>211</v>
      </c>
      <c r="P25" s="2">
        <f t="shared" si="4"/>
        <v>150</v>
      </c>
      <c r="Q25" s="2">
        <f t="shared" si="5"/>
        <v>32</v>
      </c>
      <c r="R25" s="2">
        <f t="shared" si="6"/>
        <v>18</v>
      </c>
      <c r="S25" s="1">
        <f t="shared" si="7"/>
        <v>2.0149999999999997</v>
      </c>
      <c r="T25" s="41">
        <f t="shared" si="8"/>
        <v>0.58448753462603875</v>
      </c>
      <c r="U25" s="21">
        <f t="shared" si="9"/>
        <v>0.41551246537396119</v>
      </c>
      <c r="V25" s="42">
        <f t="shared" si="1"/>
        <v>0.64</v>
      </c>
    </row>
    <row r="27" spans="1:24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2"/>
      <c r="W27" s="21"/>
      <c r="X27" s="23"/>
    </row>
    <row r="29" spans="1:24" x14ac:dyDescent="0.2">
      <c r="A29" t="s">
        <v>34</v>
      </c>
      <c r="B29" s="45" t="s">
        <v>38</v>
      </c>
      <c r="C29" s="45"/>
      <c r="D29" s="45" t="s">
        <v>26</v>
      </c>
      <c r="E29" s="45"/>
      <c r="F29" s="45" t="s">
        <v>18</v>
      </c>
      <c r="G29" s="45"/>
      <c r="H29" t="s">
        <v>44</v>
      </c>
    </row>
    <row r="30" spans="1:24" x14ac:dyDescent="0.2">
      <c r="A30" t="s">
        <v>5</v>
      </c>
      <c r="D30" s="45" t="s">
        <v>25</v>
      </c>
      <c r="E30" s="45"/>
      <c r="F30" s="45" t="s">
        <v>39</v>
      </c>
      <c r="G30" s="45"/>
      <c r="H30" t="s">
        <v>45</v>
      </c>
    </row>
    <row r="31" spans="1:24" x14ac:dyDescent="0.2">
      <c r="F31" s="45" t="s">
        <v>40</v>
      </c>
      <c r="G31" s="45"/>
    </row>
  </sheetData>
  <mergeCells count="9">
    <mergeCell ref="H1:M1"/>
    <mergeCell ref="N1:S1"/>
    <mergeCell ref="B29:C29"/>
    <mergeCell ref="D29:E29"/>
    <mergeCell ref="D30:E30"/>
    <mergeCell ref="F29:G29"/>
    <mergeCell ref="F30:G30"/>
    <mergeCell ref="F31:G3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Karambiri</dc:creator>
  <cp:lastModifiedBy>Emery Karambiri</cp:lastModifiedBy>
  <dcterms:created xsi:type="dcterms:W3CDTF">2021-01-14T18:10:31Z</dcterms:created>
  <dcterms:modified xsi:type="dcterms:W3CDTF">2021-01-15T16:01:50Z</dcterms:modified>
</cp:coreProperties>
</file>