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Fede\Documents\GitHub\mainProject\WorkingGameCrazyPutting\"/>
    </mc:Choice>
  </mc:AlternateContent>
  <xr:revisionPtr revIDLastSave="0" documentId="8_{E1D6966B-E7FB-4D27-B640-65EC075C43D4}" xr6:coauthVersionLast="44" xr6:coauthVersionMax="44" xr10:uidLastSave="{00000000-0000-0000-0000-000000000000}"/>
  <bookViews>
    <workbookView xWindow="-108" yWindow="-108" windowWidth="23256" windowHeight="12576"/>
  </bookViews>
  <sheets>
    <sheet name="botresults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26" i="1"/>
  <c r="A27" i="1"/>
  <c r="A28" i="1"/>
  <c r="A104" i="1"/>
  <c r="A105" i="1"/>
  <c r="A106" i="1"/>
  <c r="A122" i="1"/>
  <c r="A123" i="1"/>
  <c r="A124" i="1"/>
  <c r="A212" i="1"/>
  <c r="A213" i="1"/>
  <c r="A214" i="1"/>
  <c r="A239" i="1"/>
  <c r="A240" i="1"/>
  <c r="A241" i="1"/>
  <c r="A242" i="1"/>
  <c r="A243" i="1"/>
  <c r="A244" i="1"/>
  <c r="A266" i="1"/>
  <c r="A267" i="1"/>
  <c r="A268" i="1"/>
  <c r="A314" i="1"/>
  <c r="A315" i="1"/>
  <c r="A316" i="1"/>
  <c r="A338" i="1"/>
  <c r="A339" i="1"/>
  <c r="A340" i="1"/>
  <c r="A383" i="1"/>
  <c r="A384" i="1"/>
  <c r="A385" i="1"/>
  <c r="A452" i="1"/>
  <c r="A453" i="1"/>
  <c r="A454" i="1"/>
  <c r="A482" i="1"/>
  <c r="A483" i="1"/>
  <c r="A484" i="1"/>
  <c r="A572" i="1"/>
  <c r="A573" i="1"/>
  <c r="A574" i="1"/>
  <c r="A593" i="1"/>
  <c r="A594" i="1"/>
  <c r="A595" i="1"/>
  <c r="A686" i="1"/>
  <c r="A687" i="1"/>
  <c r="A688" i="1"/>
  <c r="A713" i="1"/>
  <c r="A714" i="1"/>
  <c r="A715" i="1"/>
  <c r="A725" i="1"/>
  <c r="A726" i="1"/>
  <c r="A727" i="1"/>
  <c r="A809" i="1"/>
  <c r="A810" i="1"/>
  <c r="A811" i="1"/>
  <c r="A818" i="1"/>
  <c r="A819" i="1"/>
  <c r="A820" i="1"/>
  <c r="A857" i="1"/>
  <c r="A858" i="1"/>
  <c r="A859" i="1"/>
  <c r="A929" i="1"/>
  <c r="A930" i="1"/>
  <c r="A931" i="1"/>
  <c r="A980" i="1"/>
  <c r="A981" i="1"/>
  <c r="A982" i="1"/>
  <c r="A992" i="1"/>
  <c r="A993" i="1"/>
  <c r="A994" i="1"/>
  <c r="A1061" i="1"/>
  <c r="A1062" i="1"/>
  <c r="A1063" i="1"/>
  <c r="A1076" i="1"/>
  <c r="A1077" i="1"/>
  <c r="A1078" i="1"/>
  <c r="A1139" i="1"/>
  <c r="A1140" i="1"/>
  <c r="A1141" i="1"/>
  <c r="A1253" i="1"/>
  <c r="A1254" i="1"/>
  <c r="A1255" i="1"/>
  <c r="A1328" i="1"/>
  <c r="A1329" i="1"/>
  <c r="A1330" i="1"/>
  <c r="A1355" i="1"/>
  <c r="A1356" i="1"/>
  <c r="A1357" i="1"/>
  <c r="A1382" i="1"/>
  <c r="A1383" i="1"/>
  <c r="A1384" i="1"/>
  <c r="A1385" i="1"/>
  <c r="A1386" i="1"/>
  <c r="A1387" i="1"/>
  <c r="A1388" i="1"/>
  <c r="A1389" i="1"/>
  <c r="A1390" i="1"/>
  <c r="A1421" i="1"/>
  <c r="A1422" i="1"/>
  <c r="A1423" i="1"/>
  <c r="A1466" i="1"/>
  <c r="A1467" i="1"/>
  <c r="A1468" i="1"/>
  <c r="A1502" i="1"/>
  <c r="A1503" i="1"/>
  <c r="A1504" i="1"/>
  <c r="A1514" i="1"/>
  <c r="A1515" i="1"/>
  <c r="A1516" i="1"/>
  <c r="A1523" i="1"/>
  <c r="A1524" i="1"/>
  <c r="A1525" i="1"/>
  <c r="A1532" i="1"/>
  <c r="A1533" i="1"/>
  <c r="A1534" i="1"/>
  <c r="A1541" i="1"/>
  <c r="A1542" i="1"/>
  <c r="A1543" i="1"/>
  <c r="A1619" i="1"/>
  <c r="A1620" i="1"/>
  <c r="A1621" i="1"/>
</calcChain>
</file>

<file path=xl/sharedStrings.xml><?xml version="1.0" encoding="utf-8"?>
<sst xmlns="http://schemas.openxmlformats.org/spreadsheetml/2006/main" count="3381" uniqueCount="514">
  <si>
    <t>Function</t>
  </si>
  <si>
    <t>InitDistanceToFlag</t>
  </si>
  <si>
    <t>BotType</t>
  </si>
  <si>
    <t>ShotsTaken</t>
  </si>
  <si>
    <t>Put</t>
  </si>
  <si>
    <t>DistanceAfterFirstShot</t>
  </si>
  <si>
    <t>FinalDistance</t>
  </si>
  <si>
    <t>CalculationTimeAveragePerShot</t>
  </si>
  <si>
    <t>0.00468196405335485 * sinh ( -0.0069359752095990825 * x ^ 2 ^ 3 + 0.006081815946480538 * x ^ 6 + 0.007417897715722948 * x ^ 1 ) + 10</t>
  </si>
  <si>
    <t>BasicAI</t>
  </si>
  <si>
    <t>NaN</t>
  </si>
  <si>
    <t>NewAI</t>
  </si>
  <si>
    <t>Random</t>
  </si>
  <si>
    <t>0.001794287103283856 * sqrt ( 0.008920489447977386 * y ^ 1 - -0.008983028857222592 * x ^ 2 ^ 2 + -0.003964265151564902 * x ^ 2 ) + 10</t>
  </si>
  <si>
    <t>0.001839122171096258 * tan ( -0.005556044498272763 * y ^ 1 ^ 2 + 0.006586221758685323 * y ^ 1 ) + 10</t>
  </si>
  <si>
    <t>0.007083189586005991 * x ^ 2 ^ 5 + 0.007831975563708913 * sinh ( -0.0075922017527713555 * y ^ 2 ) + 10</t>
  </si>
  <si>
    <t>-0.002741231558824876 * y ^ 2 * 8.426604382289815E-4 * tanh ( 0.005550005675489567 * x ^ 1 ) * -0.008604875945910508 * y ^ 2 + 10</t>
  </si>
  <si>
    <t>0.0033370553029109895 * tanh ( 1.0738411504924383E-4 * x ^ 1 ) + -0.006654968745257423 * x ^ 1 - 0.003972936207373026 * y ^ 1 + 10</t>
  </si>
  <si>
    <t>0.005506095454734428 * sin ( -0.007122910863057576 * y ^ 2 ^ 4 + -0.006808214162600423 * y ^ 2 ) + 0.005168881475553955 * y ^ 5 + 10</t>
  </si>
  <si>
    <t>0.0036755124252480075 * x ^ 3 ^ 3 + 0.0021256314904862707 * abs ( 0.0020905064762671587 * y ^ 1 ) + 10</t>
  </si>
  <si>
    <t>0.009378950035711991 * tan ( -0.009662228251235574 * x ^ 1 ^ 2 + -5.734102079512659E-4 * x ^ 1 ) ^ 5 + 0.0013997541970372695 * x ^ 1 + 10</t>
  </si>
  <si>
    <t>9.488368563672966E-4 * sqrt ( -0.0011341723245485913 * x ^ 1 ) ^ 2 + -0.00339317562827672 * x ^ 2 + -0.00877701690337051 * y ^ 1 + 10</t>
  </si>
  <si>
    <t>0.0017747469746005984 * cos ( -0.003483033470692026 * x ^ 3 ) ^ 3 + -0.00988438909976257 * x ^ 1 - -0.006754688265134498 * y ^ 2 + 10</t>
  </si>
  <si>
    <t>0.004824510202752348 * cosh ( -1.761327386084255E-4 * y ^ 2 ) + 0.0011285192660778444 * y ^ 3 - 0.007771641840758749 * y ^ 1 + 10</t>
  </si>
  <si>
    <t>0.006504445637600167 * cosh ( -9.396120632556026E-4 * y ^ 1 - 0.009377131321036618 * x ^ 3 ) + 10</t>
  </si>
  <si>
    <t>0.003942987282616226 * y ^ 1 ^ 2 + 0.001975143588504583 * y ^ 1 - 6.148427682214497E-4 * log ( 0.006973007001141219 * y ^ 4 ) + 10</t>
  </si>
  <si>
    <t>0.0026060057914661415 * cosh ( 0.009350810019137172 * x ^ 2 ) ^ 2 + 0.008573257023934073 * y ^ 3 + 10</t>
  </si>
  <si>
    <t>0.007591180315643637 * atan ( 0.008860968867844175 * y ^ 2 ) * 0.006276127789722981 * y ^ 1 - -0.002854297492888196 * x ^ 1 + 10</t>
  </si>
  <si>
    <t>0.0027350727803218387 * cosh ( -0.0030216846470810643 * y ^ 3 ) + -0.009626264388804028 * y ^ 1 - -0.007579344650578919 * x ^ 1 + 10</t>
  </si>
  <si>
    <t>0.003866024720534682 * cosh ( -0.005429095949831961 * x ^ 2 ^ 2 + -0.004742555287114014 * x ^ 2 ) + 10</t>
  </si>
  <si>
    <t>0.007125387468662201 * y ^ 2 - 0.0027861276561603043 * log10 ( -0.003919250111970041 * x ^ 2 ) - 0.0024769872114008373 * x ^ 3 * 0.006079363459051304 * x ^ 1 + 10</t>
  </si>
  <si>
    <t>-0.009294905933314545 * x ^ 1 * 0.005186972156198402 * abs ( 0.00912519744028602 * x ^ 1 ) ^ 2 + -0.003657846624334382 * y ^ 3 + 10</t>
  </si>
  <si>
    <t>-0.001423074901800434 * x ^ 4 * -8.291237803761775E-4 * x ^ 1 - 0.005429609762751118 * log10 ( 0.001459601540728417 * y ^ 1 ) + 10</t>
  </si>
  <si>
    <t>-0.007543658158769947 * y ^ 4 + 0.005774941851314597 * tanh ( 0.004530851729381743 * x ^ 3 + 0.007644885122909994 * x ^ 1 ) + 10</t>
  </si>
  <si>
    <t>0.004457887453215612 * y ^ 1 * 0.008512864832637633 * cosh ( -0.004256597325725322 * y ^ 2 ) - -0.006809907701649013 * y ^ 4 + 10</t>
  </si>
  <si>
    <t>0.0029004591439841477 * log10 ( -0.002691177390466214 * y ^ 3 - -3.0280074320820916E-5 * y ^ 1 ) + 10</t>
  </si>
  <si>
    <t>0.003886935007774892 * cos ( -0.005059683225621532 * y ^ 3 ) * 0.005102677500607626 * x ^ 1 - -0.007860794560865332 * x ^ 1 + 10</t>
  </si>
  <si>
    <t>-0.002493770367358007 * y ^ 1 * 0.00759644374673609 * x ^ 1 + 0.004778878871454683 * tan ( -0.007278422948213904 * y ^ 1 ) + 10</t>
  </si>
  <si>
    <t>0.0016366961321382534 * x ^ 6 * 0.006016095099866821 * atan ( -0.004012757298133675 * y ^ 5 ) * 7.717854555871018E-4 * x ^ 2 + 10</t>
  </si>
  <si>
    <t>0.008306892355257507 * log ( -0.005476301564441266 * x ^ 1 ) * -0.008399671231929763 * y ^ 4 + 10</t>
  </si>
  <si>
    <t>0.006466721685035871 * log ( 0.008879806047863582 * x ^ 1 + -0.004235245148054194 * x ^ 1 + -6.132339650232932E-4 * x ^ 4 ) + 0.008814526945872264 * x ^ 1 + 10</t>
  </si>
  <si>
    <t>0.003088622285197431 * tan ( 0.005153581415394324 * y ^ 2 ) - -0.0040492960489165 * x ^ 3 + -0.00541828153571221 * y ^ 2 - 0.009481407275060038 * y ^ 1 + 10</t>
  </si>
  <si>
    <t>0.0031647107976511867 * y ^ 2 ^ 8 + 0.007742970612839375 * cos ( -0.0068173110215040585 * x ^ 1 ) + 10</t>
  </si>
  <si>
    <t>0.0015646198549311152 * sqrt ( -3.5131276362241004E-4 * x ^ 3 ) + 0.0037406806282206883 * x ^ 2 ^ 3 + -0.0013772108420772432 * x ^ 1 - -0.007880971887583304 * y ^ 1 + 10</t>
  </si>
  <si>
    <t>0.0024351776445732274 * x ^ 2 + 0.008147743551371845 * atan ( 0.00812771688356812 * y ^ 1 ) * 0.007889320510454222 * x ^ 4 - -8.266811756679382E-4 * x ^ 1 + 10</t>
  </si>
  <si>
    <t>0.0034203370298833235 * log ( -0.007370734554033074 * y ^ 1 ) ^ 5 + -0.004451114081469285 * y ^ 1 + -0.0031530510603168115 * y ^ 2 + 10</t>
  </si>
  <si>
    <t>3.5230533337102574E-4 * y ^ 1 + 0.0019252506775468581 * abs ( 6.535423466290213E-4 * x ^ 2 + -5.315157211698452E-4 * y ^ 4 ) + 10</t>
  </si>
  <si>
    <t>0.008473292659087172 * sqrt ( -0.0017519027509383467 * x ^ 1 ) ^ 2 + -0.009020218403310269 * x ^ 1 - 0.00515236246344792 * y ^ 1 ^ 2 + -0.009655822047098363 * x ^ 5 + 10</t>
  </si>
  <si>
    <t>0.009486931133710573 * cosh ( -0.002746927027703433 * x ^ 1 ) * 0.009845872896283194 * x ^ 1 ^ 6 + -0.0073506208729683786 * y ^ 2 ^ 2 + -0.003778209625425797 * y ^ 2 + 10</t>
  </si>
  <si>
    <t>0.002926586517600334 * log10 ( -9.579889803903929E-4 * y ^ 1 ) ^ 3 + 0.002118701026696198 * x ^ 1 ^ 3 + 0.0034385762953725927 * y ^ 1 + 10</t>
  </si>
  <si>
    <t>0.009253800014811296 * cosh ( -0.007549537812359604 * y ^ 1 ^ 3 + -0.00696807782919544 * y ^ 2 + 0.0014858883340917483 * y ^ 1 ) + 10</t>
  </si>
  <si>
    <t>3.1662820003157123E-4 * x ^ 5 - -0.00216736828103952 * x ^ 2 * 0.005497677215485707 * abs ( 0.009895701153593972 * y ^ 3 ) + 10</t>
  </si>
  <si>
    <t>0.0034299985660226073 * abs ( -0.008084637082264921 * y ^ 1 ^ 4 + 0.006540304178231261 * y ^ 3 ) + 10</t>
  </si>
  <si>
    <t>0.00721918283954067 * x ^ 1 * 3.2214322446872057E-4 * x ^ 2 ^ 2 + 0.005436271386340653 * y ^ 3 + 10</t>
  </si>
  <si>
    <t>0.002116400526801373 * y ^ 2 * 0.0016078006501943365 * log10 ( -0.004368970206009543 * x ^ 1 * 0.0037657556356194954 * y ^ 2 - 0.00724580454166547 * x ^ 1 ) + 10</t>
  </si>
  <si>
    <t>0.0018410784088992405 * x ^ 1 + 0.003853870912017611 * sinh ( 0.007462670377136228 * y ^ 1 + 1.0960655733119551E-4 * y ^ 3 ) + 10</t>
  </si>
  <si>
    <t>0.0020317657020151856 * log10 ( -0.0029910286290579157 * y ^ 1 + -2.1923942059982383E-4 * y ^ 1 ^ 2 + -0.006562078995685014 * x ^ 2 ) + 10</t>
  </si>
  <si>
    <t>0.009426942122771583 * y ^ 3 * -0.008900271167532232 * x ^ 2 + 0.005933823146391681 * x ^ 1 + 10</t>
  </si>
  <si>
    <t>0.0055000513676936305 * tan ( -0.008701497578980543 * x ^ 1 ) ^ 4 + -0.009849730011312506 * x ^ 1 * 0.0049160451791068396 * y ^ 1 + 10</t>
  </si>
  <si>
    <t>0.0066665249869823405 * x ^ 2 * -0.006664828991066349 * y ^ 3 ^ 2 + 0.00944420102406762 * atan ( -0.007001568168442202 * x ^ 1 * -0.005588863956753734 * x ^ 1 ) + 10</t>
  </si>
  <si>
    <t>-0.006215172603952918 * y ^ 1 + 0.0032790286937952108 * sin ( 0.002666170603167549 * y ^ 1 * 0.004773950493330173 * y ^ 1 ) + 10</t>
  </si>
  <si>
    <t>0.007054942884081351 * cosh ( -0.006820401195950467 * x ^ 3 - -0.008678640274783976 * y ^ 5 + -0.005839067959377901 * x ^ 1 ) + 10</t>
  </si>
  <si>
    <t>6.64533264671705E-4 * sinh ( 0.005128108272005982 * y ^ 3 ) ^ 3 + 0.00161656381083203 * x ^ 3 + 10</t>
  </si>
  <si>
    <t>-5.180192114062621E-7 * y ^ 1 - 0.008520135314074724 * sqrt ( 0.006444131724726967 * x ^ 4 ) + 10</t>
  </si>
  <si>
    <t>0.005370784348541815 * y ^ 2 + 0.0020830469035295353 * sqrt ( 0.005001288421026548 * x ^ 1 ) - -0.006545675019989864 * y ^ 5 + 10</t>
  </si>
  <si>
    <t>-0.0019620002419945357 * y ^ 2 * 0.0047881100540495955 * cosh ( -0.001742794722536929 * x ^ 2 ) * 0.009901975106331735 * y ^ 2 ^ 4 + 0.004449091183013901 * x ^ 1 + 10</t>
  </si>
  <si>
    <t>0.0011539481571225373 * log10 ( 0.008900810536889753 * x ^ 2 ) - 0.004237126483737531 * x ^ 3 * -5.813813178905336E-4 * y ^ 4 + 10</t>
  </si>
  <si>
    <t>0.002655150474698724 * sinh ( -0.001930122463430669 * x ^ 2 * 0.0014270100091726512 * x ^ 2 ) + 0.009370506594296231 * y ^ 1 - 7.553378287641787E-4 * x ^ 3 + 10</t>
  </si>
  <si>
    <t>-0.005413345197074093 * y ^ 1 + 0.0045872529740480115 * tanh ( -0.004000131705070051 * x ^ 1 ) ^ 2 + -0.003546337401728944 * y ^ 1 + 10</t>
  </si>
  <si>
    <t>0.006345380944801835 * sin ( 0.002553508241935024 * x ^ 2 ^ 2 + 3.909541688996432E-4 * y ^ 2 - -0.009645780123564353 * y ^ 3 ) + 10</t>
  </si>
  <si>
    <t>0.003144359074689309 * x ^ 1 - 0.005922846596913298 * x ^ 2 + -0.007668270555717631 * x ^ 1 + -0.002167101812925728 * y ^ 1 + 10</t>
  </si>
  <si>
    <t>0.004338924035747499 * atan ( -0.00424955293527243 * y ^ 1 ) + 0.004347636630307973 * y ^ 5 * 0.008463382606167622 * x ^ 2 * 4.530018257604607E-4 * y ^ 3 + 10</t>
  </si>
  <si>
    <t>0.007126296350409256 * abs ( -0.005140212451325062 * y ^ 1 ^ 2 + 0.002438281084486635 * x ^ 6 - 0.002715729537254017 * x ^ 5 ^ 2 + 0.007203084192281792 * y ^ 2 ) + 10</t>
  </si>
  <si>
    <t>0.004368004966402067 * atan ( 0.0037398269240215033 * x ^ 1 - 0.005290828912389824 * x ^ 2 ) + 10</t>
  </si>
  <si>
    <t>0.008395357221354826 * log ( -0.002895637312139011 * y ^ 1 ) - -0.008831125981571868 * x ^ 1 * 0.0026967507261278913 * x ^ 1 + 10</t>
  </si>
  <si>
    <t>0.0027860079033004137 * cos ( -0.0029626961398263197 * x ^ 1 ) * 0.00475199476371989 * x ^ 1 + 10</t>
  </si>
  <si>
    <t>0.004382478888310939 * tanh ( 0.009619967166319531 * x ^ 2 * -0.005182477433482655 * y ^ 1 ) + 10</t>
  </si>
  <si>
    <t>0.006362406227888613 * log10 ( -0.0016261574985878468 * y ^ 1 ) * -0.006458319603023618 * x ^ 1 ^ 2 + 0.006116211802006146 * y ^ 2 + 10</t>
  </si>
  <si>
    <t>9.721333153496547E-4 * atan ( -0.007157342664950688 * y ^ 2 ) + -0.005415580318290408 * y ^ 1 + 10</t>
  </si>
  <si>
    <t>0.00877044671619926 * y ^ 1 ^ 2 + 0.0076676339297118866 * x ^ 1 ^ 4 + -7.9536529009953E-4 * y ^ 1 + 10</t>
  </si>
  <si>
    <t>3.1822717499042306E-4 * log ( -6.11091087753347E-4 * x ^ 1 * -0.003961976149063275 * x ^ 1 ) + -0.0075619576085506944 * y ^ 2 ^ 3 + 6.24975388550787E-4 * y ^ 1 + 10</t>
  </si>
  <si>
    <t>0.009574633212230642 * atan ( 0.0048127295304004536 * y ^ 3 ^ 6 + 0.00641094271908951 * y ^ 1 ) + 10</t>
  </si>
  <si>
    <t>-0.003617624789820211 * y ^ 1 + -0.002498258320786606 * y ^ 1 ^ 5 + 0.007406068206242277 * tan ( 0.003466134538423351 * x ^ 1 ) + 10</t>
  </si>
  <si>
    <t>0.009700095962295931 * log ( 0.0016905735994127125 * y ^ 1 * 0.006918013158416436 * y ^ 1 - 0.0074342096089388 * x ^ 1 ) + 10</t>
  </si>
  <si>
    <t>0.007756057592109507 * log10 ( 0.005576020350429153 * y ^ 2 + -0.002768595766760148 * x ^ 3 - 0.005421328732482623 * x ^ 1 ) + 10</t>
  </si>
  <si>
    <t>-0.002578330470477629 * y ^ 1 - 0.006086416373223914 * atan ( 0.0016496464967815539 * y ^ 2 - -0.007135130061855157 * x ^ 1 - -0.009634484515780646 * y ^ 1 ) + 10</t>
  </si>
  <si>
    <t>-0.009908583201009477 * x ^ 2 + 0.0011089938905754348 * x ^ 2 * 0.008192864762480972 * log10 ( -0.004864394091506716 * x ^ 1 ) * -0.008407846126905587 * y ^ 1 + 10</t>
  </si>
  <si>
    <t>0.005969228084976963 * abs ( -0.003567291497047382 * y ^ 1 ^ 3 + -0.0055602920363464715 * y ^ 1 ) + 10</t>
  </si>
  <si>
    <t>0.005085161049871319 * y ^ 5 ^ 2 + -0.0053426128351224825 * y ^ 1 ^ 2 + -0.0053002151450864945 * y ^ 1 + 10</t>
  </si>
  <si>
    <t>0.009490109608442664 * sin ( -0.002751144950181675 * y ^ 2 - 0.005002704874396898 * x ^ 6 ^ 2 + -0.005488445743769319 * x ^ 1 - 0.008529785301586016 * x ^ 1 ) + 10</t>
  </si>
  <si>
    <t>0.003942130010735787 * sin ( -0.009408812070359476 * y ^ 2 ) * -0.007893986316187705 * y ^ 2 - -0.00771054898400288 * x ^ 5 + 10</t>
  </si>
  <si>
    <t>-0.00688557791414173 * y ^ 2 ^ 4 + -0.005000873445435868 * x ^ 3 - 0.009510298423157064 * log10 ( -0.007366670438295884 * x ^ 4 ) + 10</t>
  </si>
  <si>
    <t>0.006288634536271313 * log10 ( 0.007719946609047573 * x ^ 1 + -0.0022148517534619694 * x ^ 1 ) + 10</t>
  </si>
  <si>
    <t>0.009353978371547606 * y ^ 2 + 0.0038955556266477153 * y ^ 4 * 0.007396927562816882 * cos ( -0.007882196633620733 * y ^ 1 ) + 10</t>
  </si>
  <si>
    <t>0.005258879433836912 * cos ( -2.3117649079681723E-4 * y ^ 1 - -0.00757285361444903 * x ^ 1 ) + 10</t>
  </si>
  <si>
    <t>0.009144416690389052 * sqrt ( 0.007694907808794424 * y ^ 3 + -0.007437670930596244 * y ^ 1 ) + 10</t>
  </si>
  <si>
    <t>0.006056576578309617 * x ^ 2 ^ 2 + 0.0021310525528693337 * x ^ 1 * 0.008759783595814363 * abs ( 4.934370019829271E-4 * x ^ 4 ) + 10</t>
  </si>
  <si>
    <t>-0.0025689706636027 * y ^ 2 * 0.007338914683332708 * sin ( 0.00984885728239526 * x ^ 1 ) + 10</t>
  </si>
  <si>
    <t>0.007085969230804508 * cosh ( -0.0034180254080646523 * x ^ 4 * -0.005296514952969601 * y ^ 1 ) + 10</t>
  </si>
  <si>
    <t>0.0075959967743895115 * x ^ 2 * 0.00606247928804794 * x ^ 2 + 0.0015252166736246487 * sqrt ( -0.005296690882045936 * y ^ 4 ) + 10</t>
  </si>
  <si>
    <t>0.0077336102101761735 * tan ( 0.004054818015151464 * x ^ 7 ) ^ 8 + -2.7050637378230546E-4 * x ^ 1 * 0.006756475359439374 * x ^ 1 - 0.0021787737439506374 * y ^ 1 + 10</t>
  </si>
  <si>
    <t>0.007955178771852494 * y ^ 5 ^ 2 + 0.005450492234666287 * tanh ( -0.007832971388559004 * y ^ 2 - 0.006327073637237375 * y ^ 1 * -0.0024887085391457862 * x ^ 5 ) + 10</t>
  </si>
  <si>
    <t>0.0031139695865033956 * log ( 0.0021217222283158887 * x ^ 4 - 0.009344510961008155 * y ^ 2 ) - 0.006118597186797692 * x ^ 1 * 0.008964226869373766 * y ^ 2 + 10</t>
  </si>
  <si>
    <t>0.002298039534837254 * sin ( 0.0037328500751877425 * y ^ 2 ^ 2 + -0.004868482457135678 * x ^ 1 * 0.0011372925248013476 * x ^ 1 ) + 10</t>
  </si>
  <si>
    <t>-0.007941143187715084 * y ^ 3 ^ 4 + 0.0028720954394260956 * atan ( -0.002297640864922693 * x ^ 1 ) + 10</t>
  </si>
  <si>
    <t>0.009962178815554312 * y ^ 6 * -0.006635493202241386 * y ^ 3 + 0.0015369462711903215 * x ^ 2 + 10</t>
  </si>
  <si>
    <t>4.3008548655496193E-4 * abs ( -0.009142823636303104 * x ^ 1 ) - -0.006446187728206873 * y ^ 1 + 10</t>
  </si>
  <si>
    <t>-0.007074047042926919 * y ^ 1 ^ 3 + 0.00406183148928729 * atan ( -0.0041591640504644 * y ^ 1 - -0.00920622608946659 * y ^ 1 ) + 10</t>
  </si>
  <si>
    <t>0.0014258606835191967 * x ^ 2 - 0.004045205884497998 * y ^ 1 * -0.007003365610542742 * x ^ 1 + 10</t>
  </si>
  <si>
    <t>-0.006965652677242612 * x ^ 1 - 0.007222022221815211 * cos ( -0.0028109662269746915 * x ^ 2 ) + 10</t>
  </si>
  <si>
    <t>6.486718578396377E-4 * tanh ( 0.0028097160420415524 * y ^ 1 - 0.007439755209986252 * x ^ 1 ) + 10</t>
  </si>
  <si>
    <t>0.0026050346252733904 * tan ( -0.0053385998880868535 * y ^ 1 ) * 0.007454127818165866 * x ^ 1 + 10</t>
  </si>
  <si>
    <t>-0.007661162550069933 * y ^ 2 + 9.428731893408771E-4 * sinh ( -0.0038155632525491714 * y ^ 5 * -0.0033270060806854084 * y ^ 3 ) * -0.006650637542944782 * x ^ 1 + 10</t>
  </si>
  <si>
    <t>0.0037198105086104784 * abs ( -0.006512702973537862 * x ^ 1 ) + -0.0028151440977153275 * x ^ 1 * -0.0013467895034401712 * y ^ 2 + 10</t>
  </si>
  <si>
    <t>0.0034144060254877808 * x ^ 1 + 0.0035057357101327836 * y ^ 1 + 0.005538113769804012 * x ^ 1 + 0.009449272504558093 * x ^ 1 + 10</t>
  </si>
  <si>
    <t>1.6873156176078652E-4 * cos ( 0.0012517048859046842 * y ^ 1 ^ 2 + 0.002881469315476434 * y ^ 1 - 0.006078225165210934 * x ^ 1 + -0.006744230394736441 * x ^ 1 ) + 10</t>
  </si>
  <si>
    <t>0.005550701979195302 * y ^ 1 + -0.006217571248593215 * x ^ 1 + 10</t>
  </si>
  <si>
    <t>-0.007474552922623437 * x ^ 2 - 0.0070976090295528215 * x ^ 1 + 0.001995111740259128 * log ( -0.008851707244391062 * x ^ 4 ) + 10</t>
  </si>
  <si>
    <t>0.0059950391016039386 * y ^ 1 + -0.0093696554606286 * y ^ 1 + 5.421333311982557E-4 * log10 ( 0.002251828816989707 * x ^ 1 ) + 10</t>
  </si>
  <si>
    <t>-0.0048169003791238155 * x ^ 1 + 0.00833995351059113 * cosh ( 6.011506415928258E-4 * y ^ 1 * 0.004808152665670783 * y ^ 7 ) + 0.004715403627953481 * y ^ 2 + 10</t>
  </si>
  <si>
    <t>-0.008441616355373356 * x ^ 2 ^ 2 + 0.009506864549510158 * cos ( 0.008001194867270857 * x ^ 2 ) + 10</t>
  </si>
  <si>
    <t>-0.0059568428200572395 * x ^ 2 - 0.006847287304460842 * cos ( 2.3665626816494535E-4 * y ^ 4 ) ^ 2 + -0.007785642333273451 * y ^ 3 - -0.0031285441014829106 * x ^ 2 + 10</t>
  </si>
  <si>
    <t>0.00828329646386442 * x ^ 3 + 0.0034191156552883383 * log ( 0.0019819887733542162 * x ^ 1 ) * 0.005842774308600988 * y ^ 1 ^ 6 + -0.0071297585581764225 * x ^ 3 + 10</t>
  </si>
  <si>
    <t>0.0014366002894209097 * abs ( 0.008869813331411404 * x ^ 2 * 0.0018728216314213486 * y ^ 2 * 0.009952941081598696 * y ^ 1 ^ 3 + 0.003565678942388362 * x ^ 1 ) + 10</t>
  </si>
  <si>
    <t>0.003871071015400691 * tanh ( -0.00529706775477035 * x ^ 1 ) + -0.0027089209983183773 * x ^ 2 + 0.0033764505042458304 * x ^ 1 - -0.003454944956441255 * x ^ 1 + 10</t>
  </si>
  <si>
    <t>0.006402553702818011 * tanh ( -0.007274111907051774 * y ^ 1 ) * -0.004224887318100473 * x ^ 3 ^ 3 + -0.005129908112092606 * x ^ 1 + 10</t>
  </si>
  <si>
    <t>4.0257693237049307E-4 * cosh ( -5.818202705196174E-4 * y ^ 1 ^ 2 + 0.004162395020006311 * x ^ 2 + -5.76972955207481E-4 * y ^ 2 ) + 10</t>
  </si>
  <si>
    <t>0.009458753546778453 * log10 ( -0.005014476072091941 * y ^ 4 - 0.007220079004201832 * x ^ 2 ) ^ 2 + 6.023119624704875E-4 * x ^ 1 + 10</t>
  </si>
  <si>
    <t>0.001235099987575583 * sqrt ( 0.004514088102102364 * y ^ 2 - 0.006805998604763667 * y ^ 1 ) + 10</t>
  </si>
  <si>
    <t>-0.004707280463619087 * x ^ 1 ^ 2 + -0.009266989776346634 * y ^ 1 - 2.635193255481416E-4 * sin ( 0.009998600240758701 * x ^ 1 ) + 10</t>
  </si>
  <si>
    <t>0.009396909720670726 * atan ( 0.003593032675579125 * x ^ 3 ) ^ 2 + 0.004374982596213844 * x ^ 1 + -1.1654526455596614E-4 * y ^ 2 + 10</t>
  </si>
  <si>
    <t>0.0062644156132781815 * log10 ( 0.003361185334870852 * y ^ 1 + 0.0068045818627275 * y ^ 6 ) ^ 2 + -0.008920517054758792 * x ^ 1 * 1.4978957667276084E-4 * x ^ 2 + 10</t>
  </si>
  <si>
    <t>-0.006971730725363668 * x ^ 2 ^ 2 + -0.0013171075012941868 * y ^ 1 * 0.005859434900919139 * sin ( 0.001158239305373806 * x ^ 2 ) + 10</t>
  </si>
  <si>
    <t>-0.008423174361467478 * y ^ 2 ^ 2 + 0.009539281074388995 * x ^ 1 ^ 2 + -4.393940771621585E-4 * y ^ 6 * 0.0024206441696053736 * sin ( -0.006245335695136298 * x ^ 2 ) + 10</t>
  </si>
  <si>
    <t>0.004371932387082064 * x ^ 1 + 0.007740375398337531 * x ^ 4 ^ 2 + -0.008806892692897954 * y ^ 1 * 0.006925013141359818 * x ^ 3 + 10</t>
  </si>
  <si>
    <t>-0.007617028605645674 * x ^ 1 - 0.0059820337886845164 * x ^ 4 * 0.0014126560464255056 * abs ( 0.0016091755738875625 * y ^ 1 ) + 10</t>
  </si>
  <si>
    <t>0.0067110472363181425 * tan ( -0.005728269255328072 * x ^ 1 ) * 0.00830686431138734 * x ^ 2 * -0.0010198887982185868 * x ^ 3 + 10</t>
  </si>
  <si>
    <t>0.004413031820787765 * tan ( -8.110150842613351E-4 * x ^ 3 ^ 4 + -0.0037824686918652593 * y ^ 3 - 0.008937633902963883 * y ^ 3 ) * 0.009095562830199445 * y ^ 2 + 10</t>
  </si>
  <si>
    <t>0.007645373944834122 * log10 ( -0.0026463622385084727 * x ^ 2 ) ^ 3 + 0.009088183582165083 * y ^ 1 + -5.163808545463488E-4 * y ^ 2 ^ 4 + -0.007061027993427731 * x ^ 1 + 10</t>
  </si>
  <si>
    <t>0.0031552789049280796 * sinh ( -0.0021914450387297223 * y ^ 1 ) * 0.0044001812989710775 * y ^ 3 + -0.0033291022294240826 * x ^ 1 * -0.009807362427630707 * x ^ 2 + 10</t>
  </si>
  <si>
    <t>0.009764247570667416 * sinh ( 0.009345105704525698 * x ^ 1 ^ 4 + -0.009213338291149337 * y ^ 2 ) + 10</t>
  </si>
  <si>
    <t>5.493883692770395E-4 * x ^ 3 - 0.0023879129460214034 * log10 ( 8.236934738445533E-4 * x ^ 2 ) + 10</t>
  </si>
  <si>
    <t>2.6245562851386463E-4 * y ^ 3 + 0.005780886058264093 * x ^ 1 ^ 6 + 0.008053201330581699 * x ^ 2 + 10</t>
  </si>
  <si>
    <t>1.702599315566411E-4 * sqrt ( 0.002500078443647764 * y ^ 1 ) * -0.009539618343092564 * y ^ 1 + 10</t>
  </si>
  <si>
    <t>0.00680864208067011 * sqrt ( -0.0074678583471972605 * x ^ 1 ) ^ 3 + -0.006649174541014511 * x ^ 2 - -0.0042085448206327395 * y ^ 1 - -0.0033788604126349753 * y ^ 2 + 10</t>
  </si>
  <si>
    <t>0.003366034447438 * sin ( 0.00898201269997466 * x ^ 1 + -0.003456568956384527 * y ^ 1 ^ 2 + -0.002181082327144195 * x ^ 1 ) + 10</t>
  </si>
  <si>
    <t>0.0016611042740486337 * y ^ 2 + 0.00782056443248084 * log ( -0.007985039856001434 * y ^ 2 ) + 10</t>
  </si>
  <si>
    <t>0.004874646522369992 * sqrt ( -0.009012235450181148 * y ^ 1 * 0.006323719940242195 * x ^ 1 - -0.004278563524083164 * x ^ 3 ) + 10</t>
  </si>
  <si>
    <t>0.009275939275283458 * sinh ( -0.007367492991179705 * y ^ 7 ) - 0.00786202258024135 * x ^ 1 + 10</t>
  </si>
  <si>
    <t>0.008699461729287417 * abs ( -0.005159539443081011 * x ^ 1 ) + -0.005644088353630866 * x ^ 1 ^ 8 + -0.0054129372499626535 * y ^ 5 - 0.004158633772602111 * y ^ 4 + 10</t>
  </si>
  <si>
    <t>0.0010539272417686184 * y ^ 3 - 0.009637808767362453 * x ^ 2 + 10</t>
  </si>
  <si>
    <t>5.81101609918907E-4 * cosh ( 0.005267871242007405 * x ^ 1 ) + -0.004974552040224411 * y ^ 2 ^ 2 + 0.0059039549924315505 * y ^ 1 ^ 2 + -0.0087785421786489 * x ^ 1 + 10</t>
  </si>
  <si>
    <t>-0.0027960109077900318 * y ^ 1 - 0.008056680670834267 * tan ( -0.002919790795172861 * x ^ 1 ) + -0.00875805205706197 * y ^ 1 + 10</t>
  </si>
  <si>
    <t>0.0014384666823544945 * x ^ 1 * 0.0072466411797320026 * abs ( 0.0019009595681273106 * x ^ 2 + 0.0028133577273713904 * y ^ 1 ) + 10</t>
  </si>
  <si>
    <t>0.00683866352050451 * atan ( -0.004222787562540931 * y ^ 2 + -0.009590853093589938 * x ^ 3 - 0.007020605089136809 * x ^ 1 ) + 10</t>
  </si>
  <si>
    <t>0.007313360883363683 * sqrt ( 0.0027438844530668772 * y ^ 1 - -0.004288717055116068 * y ^ 2 ^ 2 + 0.009015532247302982 * x ^ 1 + 2.1118304585896809E-4 * y ^ 4 ) + 10</t>
  </si>
  <si>
    <t>0.0070801368779832554 * y ^ 7 * 0.004267908281937899 * cosh ( 0.002129965403231214 * x ^ 2 ) + 10</t>
  </si>
  <si>
    <t>-0.005233809886573607 * x ^ 1 + -0.008765635371690802 * y ^ 1 + 0.006646886776420213 * sinh ( 0.008049233778389377 * y ^ 5 ) - -0.0016021400297559008 * x ^ 1 + 10</t>
  </si>
  <si>
    <t>-0.006299671145406699 * x ^ 2 * 0.007205819152254155 * cosh ( 0.00348382294907555 * y ^ 1 ) + 0.009282719363697145 * x ^ 3 - -0.006386963477651495 * x ^ 2 + 10</t>
  </si>
  <si>
    <t>0.005082659334132753 * tan ( -0.004350077153070645 * y ^ 1 ) + -0.00477211083045863 * x ^ 2 + 10</t>
  </si>
  <si>
    <t>0.00318684960870673 * cosh ( -0.006352007149910852 * y ^ 3 ) ^ 2 + -0.006052306223518362 * x ^ 2 + 10</t>
  </si>
  <si>
    <t>0.0010599215311426124 * x ^ 2 + 0.0028816032620499754 * atan ( 0.008093938461647455 * y ^ 1 ) - 7.824324806763672E-4 * x ^ 2 + 10</t>
  </si>
  <si>
    <t>0.0022127044237973447 * log10 ( -0.0077911469833635795 * x ^ 1 * 0.002912951301458454 * y ^ 2 + -0.0018424107750871443 * y ^ 2 ) + 10</t>
  </si>
  <si>
    <t>0.00500552632632282 * x ^ 1 * 0.005766835153379136 * sqrt ( -0.001075211534335163 * x ^ 2 + -0.008171037304299997 * y ^ 2 * -0.0012581821260740122 * x ^ 1 ) + 10</t>
  </si>
  <si>
    <t>0.006727753741210004 * y ^ 1 ^ 3 + -0.009630515384409878 * y ^ 2 ^ 2 + 5.298259819260598E-4 * atan ( 0.00853651151016706 * x ^ 1 ) + -0.0026558598787676645 * x ^ 3 + 10</t>
  </si>
  <si>
    <t>0.009338338497376043 * y ^ 1 + 0.0013274040517159268 * y ^ 2 - 0.006633096688001396 * y ^ 1 + 10</t>
  </si>
  <si>
    <t>0.002413757691316104 * tanh ( 0.009143431034436504 * y ^ 1 ) + -0.005762256914765672 * x ^ 1 + 0.0034796126712974018 * x ^ 1 ^ 2 + 5.271010184482983E-4 * x ^ 3 + 10</t>
  </si>
  <si>
    <t>-0.0014756323960441408 * x ^ 1 - 0.006288102326285314 * sinh ( -0.003206264208119498 * x ^ 4 ) + 10</t>
  </si>
  <si>
    <t>0.007524335617111685 * cosh ( 0.0023701284923546527 * y ^ 1 ^ 2 + -0.008235193312234788 * x ^ 1 ) + 10</t>
  </si>
  <si>
    <t>-8.715866138067008E-4 * y ^ 1 * 0.0041492067468959296 * tan ( -0.004414135080255396 * y ^ 2 ) + 10</t>
  </si>
  <si>
    <t>0.0027199206835873424 * x ^ 2 * 0.003710036618254673 * sin ( 4.937810125725329E-4 * x ^ 1 ) + 10</t>
  </si>
  <si>
    <t>-0.0013402958076493277 * x ^ 4 ^ 2 + 0.0073775793804285806 * sinh ( -0.009465690199710304 * x ^ 2 + -0.003955399749328364 * y ^ 1 ) + 10</t>
  </si>
  <si>
    <t>0.008089306440899785 * atan ( 0.00427336140614806 * x ^ 1 ) ^ 7 + 0.004125849513418749 * y ^ 1 ^ 9 + -0.007462427507065159 * y ^ 1 + 10</t>
  </si>
  <si>
    <t>7.777084245324916E-4 * sinh ( -0.006690055192524829 * x ^ 6 ) ^ 2 + 0.009968580814553067 * x ^ 4 - -0.008008783980599588 * y ^ 1 + 10</t>
  </si>
  <si>
    <t>2.948914682125003E-4 * sqrt ( 0.0019863086271381903 * x ^ 1 ) + 0.0011214378993716577 * x ^ 3 + 10</t>
  </si>
  <si>
    <t>0.008152262865672305 * x ^ 3 ^ 3 + 0.0026836487383545826 * tan ( 0.004519798753287056 * x ^ 1 ) + 10</t>
  </si>
  <si>
    <t>-0.008191678013836034 * y ^ 1 + 0.005516347663442029 * log ( 0.007976352180365022 * y ^ 2 - -0.00553713626328701 * y ^ 6 ) + 10</t>
  </si>
  <si>
    <t>0.001401827199089438 * cos ( -0.005124428080665087 * y ^ 1 ) - 0.00849691807572114 * y ^ 4 - 0.00864072584704106 * x ^ 1 + 10</t>
  </si>
  <si>
    <t>-0.002899320824591426 * y ^ 4 ^ 2 + 0.006011074338000394 * sinh ( -0.007225363033893004 * x ^ 1 ) * 0.003306123781716891 * y ^ 1 + 10</t>
  </si>
  <si>
    <t>-0.00857177818294609 * x ^ 5 ^ 2 + 0.006740366941765585 * cos ( 5.096589102199589E-4 * x ^ 1 * -0.004892103685134635 * y ^ 1 * -0.0086965585981284 * y ^ 3 ) + 10</t>
  </si>
  <si>
    <t>0.008032177982391184 * sqrt ( 0.009782476951731752 * y ^ 2 ) - -0.008411105074459179 * y ^ 2 + 10</t>
  </si>
  <si>
    <t>0.005393415500770327 * log10 ( 0.0020379127278302277 * y ^ 1 ) ^ 5 + -0.008745265508740375 * x ^ 2 + -0.00444896907654388 * x ^ 1 * 0.00943795962172572 * x ^ 2 + 10</t>
  </si>
  <si>
    <t>0.0036688997257919454 * log10 ( 0.006970962320474483 * y ^ 1 ^ 2 + -0.0053373542451268996 * y ^ 2 ^ 2 + 0.007435451844704841 * x ^ 3 ) + 10</t>
  </si>
  <si>
    <t>0.008695854744400282 * x ^ 1 - -9.204502226812517E-4 * y ^ 5 ^ 2 + -0.007032244891034628 * y ^ 1 + 10</t>
  </si>
  <si>
    <t>3.702011395700466E-4 * x ^ 1 * 0.0031573582664906562 * sinh ( 0.0049654523724263315 * x ^ 4 ) * -0.009282776241358264 * x ^ 2 * 0.00758208627044463 * y ^ 1 + 10</t>
  </si>
  <si>
    <t>0.007059915847807463 * cosh ( -0.0017542670931366955 * y ^ 2 ) * -0.004124435272936053 * x ^ 1 - -0.004335375287204116 * y ^ 1 + 10</t>
  </si>
  <si>
    <t>0.0065598391314740535 * x ^ 1 - 0.0015442866200177684 * tanh ( 0.007610168711797392 * x ^ 1 ) + 10</t>
  </si>
  <si>
    <t>0.008049275083360945 * log ( -0.00828776191534606 * x ^ 7 ^ 2 + -0.0026024220506989893 * x ^ 3 ) + -0.009735975074245222 * x ^ 1 + 10</t>
  </si>
  <si>
    <t>0.006374933945516383 * y ^ 1 ^ 6 + 0.0030045351060921655 * sin ( 0.008450545468275224 * y ^ 1 ) + 10</t>
  </si>
  <si>
    <t>0.007288723101225405 * tanh ( -0.008818384228245624 * x ^ 1 * 0.003660295672425241 * x ^ 3 ) + 10</t>
  </si>
  <si>
    <t>0.006379452550062582 * atan ( 0.007108621720598979 * x ^ 1 * 0.007148034523697903 * y ^ 3 ) + 10</t>
  </si>
  <si>
    <t>0.0020690354568842794 * x ^ 1 * 0.004241582392781036 * y ^ 2 * 6.699430562574282E-4 * x ^ 2 * 0.004289264675567454 * y ^ 1 + 10</t>
  </si>
  <si>
    <t>0.007599731450008713 * cos ( -0.00655098588774349 * y ^ 1 ) + 0.007010304647570762 * x ^ 2 - 0.0023849130688215815 * y ^ 1 + 10</t>
  </si>
  <si>
    <t>3.2384773211504127E-4 * y ^ 1 ^ 2 + -0.0012422867080935972 * y ^ 2 + 10</t>
  </si>
  <si>
    <t>0.0027329960129782683 * sqrt ( 0.00488071198946969 * y ^ 4 - -0.004203216286814922 * y ^ 2 ) ^ 3 + -0.00288886941819845 * x ^ 2 + 0.0057423521851800744 * x ^ 3 + 10</t>
  </si>
  <si>
    <t>0.0019140698190156858 * sin ( -0.0035026926319885656 * x ^ 1 - 0.007931085390702789 * y ^ 1 ) + 10</t>
  </si>
  <si>
    <t>-0.009957214259734667 * x ^ 1 + 0.00852729696321307 * tan ( -0.0020240763517340964 * y ^ 1 - 0.006266125439008929 * y ^ 4 ^ 3 + 0.007510743552759558 * y ^ 4 ) + 10</t>
  </si>
  <si>
    <t>0.0028197115861673437 * y ^ 3 + -0.005535459023718007 * x ^ 1 - 0.00465573265793549 * x ^ 1 + 0.006209435315682917 * y ^ 1 + 10</t>
  </si>
  <si>
    <t>0.0021097084714156865 * log10 ( 0.009639702844526843 * y ^ 1 ^ 2 + 0.0015729466502349555 * x ^ 2 - 0.0072405065005945015 * y ^ 1 ) + 10</t>
  </si>
  <si>
    <t>-0.006058713304212287 * y ^ 1 * 0.006875190099471359 * tan ( -0.001643894549909276 * y ^ 2 ^ 2 + -0.0031931308566087147 * x ^ 6 - -0.0025748292349618072 * y ^ 1 ) + 10</t>
  </si>
  <si>
    <t>0.005081240264865288 * log ( -0.00975838571510311 * x ^ 2 ) - -0.008642100442711194 * y ^ 1 + 10</t>
  </si>
  <si>
    <t>0.007223633446544915 * x ^ 3 - 0.007598152635277648 * sqrt ( 0.007128917567501694 * y ^ 1 ) ^ 2 + 7.097176575431974E-4 * x ^ 2 + 10</t>
  </si>
  <si>
    <t>-0.002606393463071439 * y ^ 1 + 0.007095924143476491 * atan ( -0.007970786618402146 * x ^ 1 ) - 6.033551106066348E-4 * y ^ 3 + 10</t>
  </si>
  <si>
    <t>0.007836680434566461 * cosh ( 0.0037679908648245064 * y ^ 2 ) * 0.009992635125790772 * x ^ 1 * 0.006460942724233466 * y ^ 1 ^ 2 + -0.007487465339559969 * y ^ 1 + 10</t>
  </si>
  <si>
    <t>0.007136324288734626 * x ^ 1 + 0.0038892803660360163 * tan ( 0.0036657299693775435 * y ^ 1 ) * -0.005728636818035412 * x ^ 2 + 10</t>
  </si>
  <si>
    <t>0.007463215549551803 * sin ( -0.007471383448702263 * x ^ 1 ^ 2 + 0.0019707026409146178 * x ^ 3 ) + 10</t>
  </si>
  <si>
    <t>-0.0033431141313924797 * y ^ 1 * 0.0013028066025892958 * abs ( -0.008339062449359337 * y ^ 1 ^ 2 + 0.005876482175024079 * x ^ 1 ) + 10</t>
  </si>
  <si>
    <t>0.00717073623307214 * y ^ 1 * 0.007243030028471828 * sin ( -0.0017819538922245449 * y ^ 4 ) + 0.007977428727521439 * y ^ 2 + -0.008889058469663485 * x ^ 2 + 10</t>
  </si>
  <si>
    <t>0.0010930575176167489 * abs ( -0.0023747233355332466 * x ^ 1 - -0.004341197019152537 * x ^ 3 + 1.486119821125076E-4 * y ^ 1 ) ^ 3 + -0.004889363626230377 * x ^ 1 + 10</t>
  </si>
  <si>
    <t>0.008917128344709936 * y ^ 2 * 0.009529378189232638 * x ^ 1 + 0.006953548703876613 * x ^ 1 + 10</t>
  </si>
  <si>
    <t>-0.0023940575383984285 * x ^ 3 ^ 2 + -0.006311602928112016 * x ^ 7 ^ 2 + 0.007547962962619868 * sqrt ( 0.0029337718280283186 * x ^ 1 ) + 10</t>
  </si>
  <si>
    <t>0.007633853415345936 * tan ( 0.0027296431793052047 * y ^ 3 ) - -0.009712541480047404 * x ^ 2 + 10</t>
  </si>
  <si>
    <t>0.007290242693424492 * sin ( 0.0017284745687482107 * x ^ 1 ) - 0.003625146844661151 * y ^ 6 ^ 2 + 0.009561499922616202 * x ^ 3 * -0.009429795063468359 * y ^ 1 + 10</t>
  </si>
  <si>
    <t>0.00359731242128426 * cos ( 0.006101332098101012 * x ^ 4 ) ^ 3 + 0.002430682708810337 * y ^ 1 + 10</t>
  </si>
  <si>
    <t>0.008415223994151613 * y ^ 2 * 0.005062386564067018 * x ^ 5 + 0.009393974730010806 * abs ( 0.008074701280855651 * x ^ 3 ) + 0.0046646430234455905 * x ^ 1 + 10</t>
  </si>
  <si>
    <t>-8.681279760549798E-4 * x ^ 1 - -0.001271093327338626 * x ^ 1 - 0.0015634465684848775 * abs ( 0.005976601481282654 * y ^ 2 ^ 4 + 0.008313004501694947 * x ^ 2 ) + 10</t>
  </si>
  <si>
    <t>3.190877132975445E-4 * tanh ( -0.006560135153278874 * x ^ 4 + -0.007478272576297816 * x ^ 2 ) + 0.0057433341655838 * y ^ 2 + 10</t>
  </si>
  <si>
    <t>-0.005369719183371066 * y ^ 4 + 0.006998420246554428 * cosh ( -0.0034777879418275036 * x ^ 2 ) ^ 2 + 0.009277872870935004 * x ^ 1 * 0.003991888588515668 * y ^ 1 + 10</t>
  </si>
  <si>
    <t>0.009818804188343595 * abs ( -0.007728109854575908 * y ^ 1 + 0.001681718953825355 * x ^ 1 ) + 10</t>
  </si>
  <si>
    <t>0.004888423322711003 * sin ( -0.003083697520889721 * y ^ 1 ) ^ 2 + 0.006707848036996233 * x ^ 5 + 0.005984274123725336 * y ^ 1 + 0.004308985372184668 * x ^ 2 + 10</t>
  </si>
  <si>
    <t>0.005116358483035372 * x ^ 1 + -0.009505316809205933 * y ^ 2 + 0.008159885664487993 * tanh ( -0.00851172811174701 * y ^ 1 ) + 10</t>
  </si>
  <si>
    <t>0.008589101984335247 * sinh ( 0.00767785976699492 * y ^ 4 + 0.008819532175377775 * y ^ 2 ) ^ 4 + -0.007180175231162385 * x ^ 4 * 0.00958025234002305 * y ^ 4 + 10</t>
  </si>
  <si>
    <t>0.007281323983450549 * abs ( 0.008448829720710947 * x ^ 4 ) * 0.0019781366128033074 * y ^ 1 + -6.686387667241333E-4 * y ^ 1 + 10</t>
  </si>
  <si>
    <t>-0.004202481352807343 * x ^ 2 ^ 2 + 0.0019704136586117236 * cos ( 0.007650037842583259 * y ^ 1 ) + 10</t>
  </si>
  <si>
    <t>9.350905548070132E-4 * sinh ( 0.007750311192711583 * y ^ 1 ) ^ 2 + 0.008542891595246016 * x ^ 3 ^ 2 + 2.0651277420789094E-4 * y ^ 2 ^ 3 + 0.009802742672447611 * y ^ 4 + 10</t>
  </si>
  <si>
    <t>0.0072959534663672235 * sqrt ( 0.0010172616555502267 * y ^ 1 ) ^ 3 + -0.005808271909168842 * y ^ 1 - -5.145617583516015E-4 * x ^ 2 ^ 4 + -0.00792631410192738 * y ^ 1 + 10</t>
  </si>
  <si>
    <t>-0.005699119215439628 * y ^ 1 ^ 4 + 0.005325918326084324 * cosh ( -0.009030246889429234 * y ^ 1 ) + 10</t>
  </si>
  <si>
    <t>0.0022530483777212884 * log ( 0.003026750741874573 * y ^ 4 ) - -0.009266290609236649 * x ^ 1 + 0.003627768832587025 * x ^ 4 + 10</t>
  </si>
  <si>
    <t>0.0022323152948569946 * y ^ 1 * 0.004956407718020694 * y ^ 1 ^ 2 + 0.001309863378765237 * y ^ 1 + 10</t>
  </si>
  <si>
    <t>0.0028050867566388636 * y ^ 2 - 0.007158387524784727 * x ^ 1 + 0.004632211557913423 * atan ( 0.001435172512707582 * y ^ 1 + 0.006311021106537472 * x ^ 1 ) + 10</t>
  </si>
  <si>
    <t>0.004366826995618779 * y ^ 2 + -0.002459194393267231 * y ^ 2 - 0.008068102984779547 * sin ( 0.005176136483195062 * x ^ 1 ) + 0.0096683815899244 * x ^ 1 + 10</t>
  </si>
  <si>
    <t>4.616109457207862E-4 * log ( -0.007141597663066297 * y ^ 2 - 0.006095811671340927 * x ^ 1 ) - -0.009760116134442989 * x ^ 1 - 0.003439955142582811 * x ^ 1 + 10</t>
  </si>
  <si>
    <t>0.006359720788580262 * y ^ 3 * 0.008865943608612032 * sin ( -0.004254632797445904 * x ^ 3 ^ 2 + 0.005882736419998801 * x ^ 3 ) + 10</t>
  </si>
  <si>
    <t>0.003792721732666501 * sin ( 0.005054981114446913 * y ^ 3 ) * -0.0043947240262256545 * x ^ 3 - 0.0020855966084635026 * y ^ 3 + 10</t>
  </si>
  <si>
    <t>0.00811015147518352 * atan ( -0.007124825873974791 * x ^ 1 * 0.006287268652822103 * x ^ 1 ) - 0.00821389961896549 * x ^ 2 ^ 2 + -3.4561791114173345E-4 * x ^ 1 + 10</t>
  </si>
  <si>
    <t>0.002297113742942114 * cos ( -0.001975770743543175 * x ^ 1 ) - -0.009698075594348777 * x ^ 1 + 10</t>
  </si>
  <si>
    <t>0.007517819687007724 * y ^ 1 * 0.004732255155207274 * tan ( -0.0062899298457949285 * x ^ 1 ) + 10</t>
  </si>
  <si>
    <t>0.008409691388116654 * tanh ( 0.009018247374140292 * x ^ 1 - 0.0014239395504083052 * x ^ 1 ) * 0.009349888767422453 * x ^ 4 + 10</t>
  </si>
  <si>
    <t>-0.008520989044081481 * x ^ 4 - 0.008321794972019321 * sin ( -0.001453052366526083 * y ^ 1 ) * 0.006731079033864996 * y ^ 2 ^ 5 + -0.005690852185418094 * x ^ 3 + 10</t>
  </si>
  <si>
    <t>0.0072307914343482885 * sinh ( 0.0024907392272878882 * x ^ 1 ) - 0.009011774400266766 * y ^ 4 + 10</t>
  </si>
  <si>
    <t>0.009197787934225524 * sin ( -0.009710043679449195 * x ^ 1 ) * 0.0063107897651904265 * x ^ 1 + 10</t>
  </si>
  <si>
    <t>-3.328072372569191E-4 * x ^ 1 * -0.005286313385476027 * x ^ 2 * 0.00745169182684649 * sinh ( 0.007806548407027508 * x ^ 1 ) + 10</t>
  </si>
  <si>
    <t>0.007664708613688042 * abs ( -0.009623535918160312 * y ^ 1 ^ 2 + 0.002033676540959801 * y ^ 1 - 0.005631187353849732 * x ^ 4 - -0.009340571454835437 * y ^ 1 ) + 10</t>
  </si>
  <si>
    <t>0.0010897646923577863 * x ^ 1 ^ 2 + 0.00970589562418466 * sin ( 0.008357689985339029 * y ^ 4 ) + 10</t>
  </si>
  <si>
    <t>0.0010787863669526798 * cos ( -0.005744334673281093 * y ^ 1 ) + -0.007732836189140768 * y ^ 2 ^ 3 + 0.00229928315410722 * y ^ 1 + 10</t>
  </si>
  <si>
    <t>-0.004374180018093912 * x ^ 4 ^ 2 + 5.591695334602342E-4 * cos ( -0.0014872561778434834 * x ^ 1 ) + 10</t>
  </si>
  <si>
    <t>0.006573316571124969 * x ^ 1 + 0.0059426852884067825 * x ^ 2 ^ 3 + 0.007730704641656039 * sinh ( -0.007267810449636097 * x ^ 1 ) + 10</t>
  </si>
  <si>
    <t>0.004898651981283894 * x ^ 1 * 0.004271265191595502 * cosh ( 0.003254711444683893 * x ^ 2 ) + 10</t>
  </si>
  <si>
    <t>0.003229429340197443 * y ^ 5 + 0.0023537530471528932 * sqrt ( -0.005106734141184938 * y ^ 2 + 0.004234011954338375 * x ^ 1 ) + 10</t>
  </si>
  <si>
    <t>0.002477866294755644 * x ^ 5 - -1.5349643393406054E-4 * x ^ 1 + 0.001898928694965959 * abs ( -0.00690599852058004 * x ^ 1 ) + 10</t>
  </si>
  <si>
    <t>0.0012361272934301715 * atan ( -0.00999669331224451 * y ^ 2 * -0.001526259601809964 * y ^ 3 ) + 10</t>
  </si>
  <si>
    <t>0.0040356591962322046 * x ^ 3 - -0.00899905954162425 * x ^ 6 * 0.007094505368993218 * sinh ( 0.007223278371903596 * y ^ 1 ) + 0.004570829373664279 * x ^ 2 + 10</t>
  </si>
  <si>
    <t>7.895461967173434E-4 * abs ( 0.008541663490470024 * x ^ 1 ) - 0.0015974871501561738 * y ^ 1 ^ 2 + -0.008107152490823099 * x ^ 1 + 10</t>
  </si>
  <si>
    <t>0.009174532216399143 * sqrt ( 0.0045980450738739385 * y ^ 2 ) + -0.0033692328013598793 * x ^ 1 + 10</t>
  </si>
  <si>
    <t>-0.009855764084526127 * y ^ 1 ^ 3 + 1.8939458551347932E-4 * log ( 0.0011085309354116656 * x ^ 6 ^ 2 + -0.006203508078698326 * y ^ 3 ) + 10</t>
  </si>
  <si>
    <t>0.0025601972333680846 * atan ( -0.0048999353222738025 * y ^ 1 ^ 7 + -0.005783426989545738 * y ^ 1 ) - 0.007510445030500793 * x ^ 2 + 10</t>
  </si>
  <si>
    <t>0.005327612016068066 * cosh ( 0.005496964232709408 * x ^ 1 * -0.0024003761686653947 * x ^ 2 ) + 10</t>
  </si>
  <si>
    <t>0.00614770729016265 * abs ( 0.005725802905764604 * y ^ 1 ) + -8.583586567345702E-4 * x ^ 1 - -0.008659840838222611 * y ^ 1 + 10</t>
  </si>
  <si>
    <t>1.414263518661263E-4 * cos ( -0.002568856391091543 * y ^ 1 ) - 0.004434617715449027 * y ^ 2 - -0.002875674000681325 * x ^ 1 + 10</t>
  </si>
  <si>
    <t>-0.0078260600424784 * x ^ 1 ^ 4 + 0.009916187586275878 * abs ( 0.00938354073710403 * x ^ 1 * -5.204987937835881E-4 * y ^ 2 ) + 10</t>
  </si>
  <si>
    <t>1.0451147414829886E-4 * x ^ 2 - 0.007409364490199521 * tanh ( -0.001670900859267793 * y ^ 2 ^ 3 + -5.554308081526871E-4 * x ^ 1 ) * 0.0017622729515730596 * x ^ 2 + 10</t>
  </si>
  <si>
    <t>0.002973341567572275 * cosh ( -0.0032546677148895297 * x ^ 1 ^ 2 + -0.0025033998999783335 * y ^ 3 ) + 10</t>
  </si>
  <si>
    <t>0.0030742400308512376 * y ^ 1 * -0.00531537753593953 * x ^ 2 - 0.004766256466510441 * log10 ( 0.0023180599825367875 * x ^ 1 ) + 10</t>
  </si>
  <si>
    <t>-0.006424852374039887 * x ^ 2 - 8.881865240492515E-4 * sin ( 0.00734481775139129 * x ^ 1 - -0.003980588900411024 * y ^ 1 ) + 10</t>
  </si>
  <si>
    <t>0.0022626734985692577 * x ^ 3 ^ 2 + 0.0070654460951929355 * tan ( 0.0057486352974963975 * x ^ 1 + -0.001942637009662328 * x ^ 1 ) * -0.007408537817354848 * y ^ 1 + 10</t>
  </si>
  <si>
    <t>0.004903937965498966 * cosh ( -0.005016830524379968 * y ^ 1 ) ^ 5 + 0.009052196563402897 * x ^ 1 + 10</t>
  </si>
  <si>
    <t>0.004394826976779818 * sqrt ( 0.004385954061347358 * x ^ 2 ) * 0.0021700556428384454 * x ^ 1 + 10</t>
  </si>
  <si>
    <t>0.008696666930460466 * log ( 6.290072686303672E-4 * y ^ 3 ) - 3.362984414652015E-4 * y ^ 5 + 10</t>
  </si>
  <si>
    <t>0.007325604770982736 * y ^ 3 + 0.009756137707553313 * log10 ( 0.004062094998273066 * x ^ 1 ) * -4.737591004609143E-4 * x ^ 1 - -0.0021934165327065426 * x ^ 4 + 10</t>
  </si>
  <si>
    <t>0.005035506222317871 * y ^ 1 * 0.0031897398998150285 * y ^ 1 + 0.007546481943658531 * cosh ( 0.004620587258209272 * x ^ 1 ) + 10</t>
  </si>
  <si>
    <t>0.007239004258974189 * x ^ 1 ^ 3 + 0.0016529818228695236 * cos ( -0.0029849013521736733 * y ^ 1 ) + 10</t>
  </si>
  <si>
    <t>0.0076135480117054425 * tan ( -0.0022760496467821123 * y ^ 1 ) - -0.00993425224165368 * x ^ 2 + 0.007776606539293941 * x ^ 1 + 10</t>
  </si>
  <si>
    <t>0.0018147136626814498 * x ^ 2 + -0.005402871882677641 * x ^ 7 + 10</t>
  </si>
  <si>
    <t>0.009618210035515901 * sinh ( -0.0078597112620644 * y ^ 2 ) - 0.009916087254471802 * y ^ 1 + 0.0022359556314591644 * y ^ 3 + 10</t>
  </si>
  <si>
    <t>0.008897188751425445 * tan ( -0.005633257342125631 * x ^ 1 ) + 0.007535876040873586 * y ^ 3 + 0.0020578046293403917 * y ^ 1 + 10</t>
  </si>
  <si>
    <t>0.0037116250423794195 * y ^ 6 * 0.006707890595859472 * atan ( -0.004400168909363015 * y ^ 1 ) - 0.008031432938374843 * y ^ 3 ^ 2 + 0.006514206014779883 * y ^ 1 + 10</t>
  </si>
  <si>
    <t>0.003368691159290932 * y ^ 1 * 0.003421007054632852 * cos ( -6.930879402381496E-4 * y ^ 2 ) + 10</t>
  </si>
  <si>
    <t>0.0010471883129390181 * x ^ 2 * 0.0017793301257283066 * sin ( -0.0038541788730395766 * y ^ 4 ) + 10</t>
  </si>
  <si>
    <t>0.00939919045442837 * x ^ 3 ^ 2 + 7.816028986058454E-4 * sqrt ( 0.0027268462630866607 * x ^ 1 ) + 10</t>
  </si>
  <si>
    <t>0.008246898939447134 * sin ( 0.007779934378176681 * x ^ 2 + -0.00705223195942031 * y ^ 2 * 0.005941660025817658 * y ^ 1 ) + 10</t>
  </si>
  <si>
    <t>0.004494309898754609 * atan ( 0.0050583571584350605 * x ^ 1 ) * -0.00410945878257144 * x ^ 1 + 10</t>
  </si>
  <si>
    <t>0.005032530550453861 * sinh ( -0.00540455818050358 * x ^ 1 ) * -0.009801640854229597 * y ^ 1 + 10</t>
  </si>
  <si>
    <t>0.006395473734486555 * tan ( 0.0056925471397551546 * y ^ 4 ) ^ 2 + -0.003540979847039266 * x ^ 1 + 10</t>
  </si>
  <si>
    <t>9.638358200482866E-5 * y ^ 3 ^ 3 + 0.005057542153842988 * sqrt ( -0.007335301427699186 * y ^ 1 ) + 10</t>
  </si>
  <si>
    <t>0.0024819158373651927 * y ^ 1 ^ 2 + 0.004336346573695781 * x ^ 7 + 6.595860461655934E-4 * y ^ 1 + 10</t>
  </si>
  <si>
    <t>0.0015813862022236002 * sin ( -0.006999118157178882 * y ^ 4 * -0.007631108394108548 * y ^ 3 + 0.004645779247788327 * x ^ 1 ) + 10</t>
  </si>
  <si>
    <t>0.0028564710635321454 * atan ( 0.007708524879007448 * x ^ 1 - -0.005017766905798885 * x ^ 1 ) + 0.00269034295451396 * x ^ 1 + 10</t>
  </si>
  <si>
    <t>-0.00992853064692561 * x ^ 2 ^ 3 + 0.009575713201728826 * cos ( 0.0014515926459233019 * y ^ 2 - 0.0015640210147384414 * y ^ 2 ) + 10</t>
  </si>
  <si>
    <t>0.008643031943167921 * sqrt ( 0.0081901880144821 * y ^ 2 ) + 0.006865256180798744 * x ^ 3 ^ 3 + 0.004569882108621075 * y ^ 1 + 10</t>
  </si>
  <si>
    <t>0.004544194190861923 * cosh ( -9.899129818890218E-4 * x ^ 4 ) ^ 2 + -0.009084450115095538 * y ^ 6 * -0.0016721809479616867 * y ^ 2 * -0.0025939796960645213 * y ^ 1 + 10</t>
  </si>
  <si>
    <t>0.0012317900138506521 * tan ( -0.008585409772137778 * y ^ 3 * 0.001407706177465997 * y ^ 1 ) ^ 2 + 0.00892644045561898 * y ^ 2 + 10</t>
  </si>
  <si>
    <t>0.009084043126923345 * y ^ 4 * 7.244229505467847E-4 * x ^ 1 * 0.00788216991886698 * x ^ 1 - 0.0027897368928318533 * log ( -0.006600874332778019 * y ^ 2 ) + 10</t>
  </si>
  <si>
    <t>0.00437268688178456 * cos ( -3.456356881721312E-4 * y ^ 3 ) * -0.005526304158877663 * y ^ 4 + 10</t>
  </si>
  <si>
    <t>0.006979436472762707 * x ^ 3 * -8.95460865283575E-4 * x ^ 1 ^ 11 + 0.005455184626249544 * tanh ( 0.009552358409597726 * y ^ 2 ) - 0.002191128580288615 * x ^ 2 + 10</t>
  </si>
  <si>
    <t>0.009049221939711319 * y ^ 2 - 0.007283826585270884 * abs ( 0.005755475642444464 * y ^ 3 * -0.007508457616348491 * y ^ 1 ) + 10</t>
  </si>
  <si>
    <t>0.0020138678673295106 * cos ( 0.008306131603985929 * y ^ 1 ) - 0.007202431427269729 * y ^ 1 + 10</t>
  </si>
  <si>
    <t>0.008997915261062592 * y ^ 3 ^ 5 + 5.186093760441179E-4 * sin ( 0.001931588100642434 * y ^ 4 * -0.0011457506547568185 * y ^ 1 ) + 10</t>
  </si>
  <si>
    <t>0.0012148692442294584 * abs ( 0.006849841890094035 * x ^ 2 * 0.0028287641518971616 * y ^ 1 ) + 0.0029333458571016912 * y ^ 1 - 0.004479295218277217 * y ^ 4 + 10</t>
  </si>
  <si>
    <t>-0.007370937599362969 * x ^ 1 * 0.002916911772816898 * tanh ( -0.007414352421212668 * y ^ 1 * -0.005463728558788875 * x ^ 3 ) + 10</t>
  </si>
  <si>
    <t>-0.002104233210860267 * y ^ 2 + 1.6089209058814947E-4 * sin ( -0.0026612148978950754 * y ^ 1 ) + 10</t>
  </si>
  <si>
    <t>0.005327476107300173 * x ^ 1 + -0.006098149410138709 * y ^ 7 - -0.006506208513149992 * y ^ 1 + 10</t>
  </si>
  <si>
    <t>0.004233363384759055 * tan ( 0.009523393269022259 * x ^ 2 + -0.009375361009660384 * y ^ 2 ) + 10</t>
  </si>
  <si>
    <t>0.00815111963815177 * y ^ 3 + 3.143732910016939E-4 * tan ( -0.00274754242170823 * y ^ 1 * 0.007055616915438146 * x ^ 2 ) + 10</t>
  </si>
  <si>
    <t>0.008351039668900564 * cosh ( 0.00714026226603538 * x ^ 2 ^ 2 + -0.009998798627895114 * x ^ 2 ) + 10</t>
  </si>
  <si>
    <t>-7.888137490113034E-4 * x ^ 1 + 0.0017321023957433046 * x ^ 3 - 1.836639157597242E-4 * sinh ( -0.002361836280306376 * x ^ 1 ) + 10</t>
  </si>
  <si>
    <t>-0.008762437258338761 * y ^ 1 ^ 3 + 0.00758572430850253 * x ^ 2 ^ 2 + 0.0013645032582100757 * sin ( -9.211707513943168E-4 * y ^ 1 ) ^ 2 + 0.00620736380834279 * y ^ 1 + 10</t>
  </si>
  <si>
    <t>0.007687771302759402 * y ^ 1 + 0.0032092982071623634 * cosh ( 0.008461737736914046 * x ^ 2 ) + -0.008133618513946873 * y ^ 2 + 10</t>
  </si>
  <si>
    <t>0.008203040601726937 * x ^ 1 - 0.004183235225785675 * y ^ 3 + 0.004455322520583533 * y ^ 4 + 10</t>
  </si>
  <si>
    <t>0.006653265113776112 * sqrt ( 9.410055918529847E-4 * x ^ 1 + -0.0016002720670912106 * y ^ 1 ^ 2 + 0.007960163115726926 * x ^ 2 ) + 10</t>
  </si>
  <si>
    <t>5.425878437955811E-4 * x ^ 5 ^ 4 + 0.005925283178928368 * sqrt ( -0.004162895891214416 * y ^ 1 ) + 10</t>
  </si>
  <si>
    <t>0.00475328784544139 * tanh ( 0.0033542348294492218 * x ^ 1 ) ^ 3 + -0.005375379445716643 * y ^ 1 ^ 3 + 0.0042420237665880866 * y ^ 1 - -0.009186541227868977 * y ^ 1 + 10</t>
  </si>
  <si>
    <t>0.007957444600223964 * x ^ 2 - 0.005846821193942507 * cosh ( 0.009075225974701338 * x ^ 1 ) + 10</t>
  </si>
  <si>
    <t>0.007540254410827298 * log ( 0.0018793643396833293 * y ^ 1 ^ 4 + -0.0032373454591183115 * y ^ 1 ) + -0.009215201738461359 * y ^ 3 + 10</t>
  </si>
  <si>
    <t>8.963804711656109E-4 * x ^ 1 + 0.0027134056208583447 * y ^ 1 * 0.006756227981221934 * atan ( 0.0018403510211633767 * x ^ 3 ) + 10</t>
  </si>
  <si>
    <t>0.0011052937056751889 * x ^ 1 - 0.003184775318191496 * tan ( -0.004122508669262361 * y ^ 2 ) - 0.0017255044587652724 * x ^ 2 + 10</t>
  </si>
  <si>
    <t>0.0033605927905570308 * abs ( -0.0026662578630209165 * y ^ 1 ) + -0.008259879677033314 * x ^ 1 ^ 2 + -0.006892966269817562 * x ^ 2 + 10</t>
  </si>
  <si>
    <t>0.002757238086500784 * y ^ 3 * 0.007019065744912824 * sqrt ( 0.0016764403601200828 * y ^ 2 ) + 10</t>
  </si>
  <si>
    <t>-0.007383042908269417 * x ^ 2 - -5.898767710043695E-4 * x ^ 4 + 0.001930853724266166 * sqrt ( 0.004629937543340247 * x ^ 4 ) * -5.874530937815858E-4 * x ^ 4 + 10</t>
  </si>
  <si>
    <t>0.002822410865258308 * cos ( -0.009692322419898319 * x ^ 2 ^ 5 + -0.007281636170884766 * y ^ 1 + -0.004799721298231287 * y ^ 1 ) + 10</t>
  </si>
  <si>
    <t>0.0033959635989018245 * sqrt ( 0.0011250560287350375 * y ^ 1 * 8.603067612953319E-4 * x ^ 2 ) + 10</t>
  </si>
  <si>
    <t>0.008885821669453613 * y ^ 3 * 0.004649649314917594 * y ^ 2 + 0.00696590321818252 * y ^ 2 * 0.0027957013199012616 * x ^ 1 + 10</t>
  </si>
  <si>
    <t>-0.007703085163547883 * x ^ 1 * 0.007049806102154031 * x ^ 5 ^ 3 + 0.00547110120910067 * y ^ 1 ^ 2 + 0.0072565924678211794 * atan ( -0.004974730578290832 * x ^ 3 ) + 10</t>
  </si>
  <si>
    <t>0.006990877477684145 * x ^ 2 ^ 4 + 0.008614761521273372 * atan ( 0.007799973833437982 * y ^ 2 ) + 10</t>
  </si>
  <si>
    <t>-0.009087894451277964 * x ^ 2 ^ 2 + 3.1611334738716024E-4 * cosh ( 4.379395761187188E-4 * x ^ 1 - -0.00259892442199967 * x ^ 1 ) + 10</t>
  </si>
  <si>
    <t>0.009857332202144608 * y ^ 1 - 0.004460578259813559 * x ^ 3 ^ 3 + 0.009685964582632725 * cos ( -0.007672533207225971 * x ^ 2 ^ 2 + -0.004311774824821277 * x ^ 1 ) + 10</t>
  </si>
  <si>
    <t>9.49336802104892E-4 * tanh ( 0.005256069468438893 * y ^ 1 ) + -0.001963346107192052 * y ^ 2 * 0.002965318673222116 * y ^ 1 * 0.009596272331631657 * y ^ 2 + 10</t>
  </si>
  <si>
    <t>-0.0034907119308506184 * x ^ 2 - 0.008216165059610727 * sqrt ( -0.006611782062230476 * y ^ 4 ) + 10</t>
  </si>
  <si>
    <t>0.0018327325324874189 * abs ( -0.006090154205446353 * x ^ 2 ) - 0.0037922257776756107 * y ^ 1 + 10</t>
  </si>
  <si>
    <t>0.009043319418531957 * cosh ( 0.009883738556867113 * x ^ 4 ) - -0.006240747279652363 * y ^ 1 + 0.0013527827394915638 * y ^ 1 + 10</t>
  </si>
  <si>
    <t>-0.0019087380593548686 * x ^ 1 + 0.007296461937843926 * abs ( -0.001529473095534748 * y ^ 3 ) - -0.008298840501182394 * x ^ 1 + 10</t>
  </si>
  <si>
    <t>0.006432615774403228 * abs ( 3.697236306252405E-5 * x ^ 1 + 0.008664338548909105 * x ^ 3 ) - 0.005832788067761642 * x ^ 1 + 10</t>
  </si>
  <si>
    <t>7.965495435833159E-4 * sin ( -9.526139553150126E-4 * x ^ 2 ) + 0.0018241711858317088 * y ^ 3 + 10</t>
  </si>
  <si>
    <t>2.46330391661701E-4 * cos ( 4.182957491661277E-4 * y ^ 1 ) - -0.0014588098097241863 * x ^ 3 ^ 3 + 0.004995292073607579 * y ^ 1 + 10</t>
  </si>
  <si>
    <t>0.0027127522274038272 * sinh ( -0.0017710372160483056 * x ^ 2 ) ^ 2 + 0.006396940246738775 * y ^ 1 + 0.0014402693819378976 * y ^ 7 + 10</t>
  </si>
  <si>
    <t>0.007043794650241241 * sqrt ( 0.0053829876230271365 * x ^ 1 ) - 0.00773699296558306 * y ^ 1 + 10</t>
  </si>
  <si>
    <t>-0.0025013029139249843 * x ^ 2 * 0.007976183348638729 * sqrt ( 0.0036962013984783116 * x ^ 2 ) + 10</t>
  </si>
  <si>
    <t>-0.004873491476942968 * y ^ 3 - 0.007291531066901248 * tan ( -0.008911525973791481 * y ^ 1 ) + 10</t>
  </si>
  <si>
    <t>0.004743870740201293 * cosh ( 0.001112114074017937 * y ^ 3 * 0.008452008782542812 * x ^ 1 ) * -0.00680332164187468 * x ^ 2 + 10</t>
  </si>
  <si>
    <t>-3.677408562579032E-5 * y ^ 1 ^ 2 + 0.006765292621108916 * sinh ( 6.46853304229661E-4 * x ^ 1 * -0.009073584837534843 * x ^ 2 ) + 10</t>
  </si>
  <si>
    <t>0.008158189739605722 * y ^ 1 - 0.006875504823082601 * tan ( 0.005403583391228389 * y ^ 1 ) + 10</t>
  </si>
  <si>
    <t>0.006453165772209561 * tan ( 5.283852751519868E-4 * x ^ 4 ) + 0.004250476261945979 * y ^ 1 ^ 2 + 0.007131588216373509 * x ^ 4 + 10</t>
  </si>
  <si>
    <t>0.0036307276714312763 * y ^ 1 - 0.0027413015994279632 * sinh ( -0.007228762801626052 * y ^ 2 ) + 10</t>
  </si>
  <si>
    <t>-0.00497923304630572 * x ^ 1 ^ 2 + 0.004482599972344638 * log ( 0.005130716614115056 * x ^ 1 ) + 0.005285681668558442 * y ^ 2 + 10</t>
  </si>
  <si>
    <t>0.009325670249338678 * x ^ 2 ^ 2 + 0.0013555087043068182 * atan ( 0.0013652536360771329 * x ^ 1 ) + 10</t>
  </si>
  <si>
    <t>0.005629501779970031 * atan ( -0.001951006739270813 * y ^ 1 ) - 0.002097486193600712 * y ^ 1 + 10</t>
  </si>
  <si>
    <t>0.0033628143579461246 * x ^ 4 - 0.008200645271479097 * abs ( -0.004828231839409934 * x ^ 2 ) + 10</t>
  </si>
  <si>
    <t>0.0011094069187471533 * atan ( 3.427814199107826E-4 * y ^ 1 + -0.008743991927916169 * x ^ 1 - -0.004478078034548978 * y ^ 1 ) + 10</t>
  </si>
  <si>
    <t>0.007235297045499668 * atan ( 0.004519740637957557 * y ^ 1 ^ 2 + 0.004997207544624004 * x ^ 1 ) + 10</t>
  </si>
  <si>
    <t>0.0062915010097495646 * x ^ 1 - 0.0068557639702835375 * y ^ 1 + 10</t>
  </si>
  <si>
    <t>0.008268464989458692 * x ^ 1 * 0.0045689458423684645 * y ^ 4 + 10</t>
  </si>
  <si>
    <t>0.0032413630897292645 * cosh ( 0.009898406139912436 * y ^ 1 + 0.0013030448340715772 * y ^ 2 ) + 10</t>
  </si>
  <si>
    <t>0.0077831340587573225 * y ^ 2 * 0.005792373121367648 * cosh ( 0.006192182730573485 * y ^ 2 ) + 10</t>
  </si>
  <si>
    <t>0.009049071142967421 * tanh ( 0.003892823185587 * x ^ 1 * -0.0028381341087469303 * x ^ 2 - -0.004211074449902926 * y ^ 1 - -0.006716564286906313 * y ^ 2 ) + 10</t>
  </si>
  <si>
    <t>6.706527684122454E-4 * tan ( -0.005744240851616562 * x ^ 1 ^ 3 + -7.39563270013619E-4 * y ^ 2 * -0.007255946769189547 * y ^ 2 ) + 10</t>
  </si>
  <si>
    <t>-0.004037044147338693 * x ^ 2 - 0.006579812648060826 * sinh ( -0.009432458132945971 * x ^ 2 + -0.0014950766797895176 * y ^ 2 ) + 10</t>
  </si>
  <si>
    <t>0.0035555031447275886 * cosh ( 0.003519488619850868 * y ^ 3 - -0.007253633651631313 * y ^ 1 ) + 10</t>
  </si>
  <si>
    <t>0.00214137945963107 * x ^ 1 * 0.005348292176790568 * sinh ( 0.0012990418539155879 * y ^ 1 ) + 10</t>
  </si>
  <si>
    <t>0.004865457789166706 * y ^ 1 * 0.008197657107243125 * cos ( 0.0025908512597479184 * y ^ 2 + -0.0043191023444649115 * x ^ 1 ) + 10</t>
  </si>
  <si>
    <t>0.00623906008695493 * log ( -0.008672166132032571 * y ^ 1 ^ 4 + 0.008857191718550084 * y ^ 2 ) + 10</t>
  </si>
  <si>
    <t>0.006608669153406536 * abs ( 0.0016987978043388164 * y ^ 3 + -0.004229009498095744 * y ^ 1 ) + 10</t>
  </si>
  <si>
    <t>0.0017692435010612261 * sinh ( 0.005197839058056144 * y ^ 5 - -0.008379228942604641 * y ^ 1 ) + 10</t>
  </si>
  <si>
    <t>0.0083603448354446 * x ^ 5 + 0.0013013209646131874 * sinh ( -0.0013327522370544787 * y ^ 2 ) + 0.005340717638359438 * x ^ 1 * -0.001498892749783234 * y ^ 2 + 10</t>
  </si>
  <si>
    <t>0.0016486403593823174 * y ^ 1 + -2.7427927984732483E-4 * y ^ 3 * 0.008092301214338479 * y ^ 4 + 10</t>
  </si>
  <si>
    <t>0.0035774847572759127 * sinh ( 0.00567243053751247 * x ^ 3 ) * 0.0029328208576091595 * y ^ 1 * 0.0016452621850868631 * y ^ 4 + 10</t>
  </si>
  <si>
    <t>-0.0035930490287417803 * y ^ 2 * 0.002318045772729721 * log10 ( 0.008691082051861008 * y ^ 1 ) + 10</t>
  </si>
  <si>
    <t>0.004134438376747045 * y ^ 1 ^ 2 + 5.632087318189183E-4 * log ( 0.008154975811682612 * x ^ 2 ) - -7.245541977060233E-4 * x ^ 1 * -0.0011124747765337984 * y ^ 5 + 10</t>
  </si>
  <si>
    <t>-0.005296959572433786 * y ^ 1 + 0.002882328787670355 * log10 ( 0.008276991500063413 * x ^ 1 ) * -0.0063282920961878165 * y ^ 1 + 10</t>
  </si>
  <si>
    <t>-1.26697033026526E-4 * y ^ 2 ^ 2 + 0.007802884091668944 * sinh ( 0.0051415522194134065 * x ^ 3 ) + 10</t>
  </si>
  <si>
    <t>-3.745370829459016E-4 * y ^ 1 + 0.0025918275872601924 * log10 ( 0.009801623668367237 * y ^ 4 ) - 0.005289706220676049 * x ^ 2 + 10</t>
  </si>
  <si>
    <t>0.0018430141516135256 * sin ( -0.008400494516864816 * x ^ 1 + 0.006160685699057473 * x ^ 7 ) + 0.004836474861521279 * y ^ 3 + 10</t>
  </si>
  <si>
    <t>-0.009430994009347644 * x ^ 1 - 0.002011058705336356 * log10 ( 0.009398013351524619 * x ^ 1 ) - -0.00546815265270639 * x ^ 1 + 10</t>
  </si>
  <si>
    <t>0.0015452129004133153 * tanh ( 0.002720451333548135 * y ^ 2 ) * -0.008086113802954417 * x ^ 1 - 0.007249053614179796 * x ^ 1 + 10</t>
  </si>
  <si>
    <t>2.9201091665357336E-5 * sqrt ( 0.007051254526926371 * y ^ 1 * -0.007319636609019232 * y ^ 1 - -0.0021011910175661717 * y ^ 1 ) + 10</t>
  </si>
  <si>
    <t>6.952828045096105E-4 * tan ( -1.0991772684138535E-4 * y ^ 1 + -0.006075661992094627 * y ^ 1 ) + 10</t>
  </si>
  <si>
    <t>0.006544136864246826 * tan ( 0.006864867336203324 * x ^ 1 * 0.006143030078274183 * y ^ 1 ) * 2.547897609268501E-4 * x ^ 1 + 10</t>
  </si>
  <si>
    <t>0.00522956924251371 * atan ( -0.007132470835317035 * y ^ 1 ) + 0.00888980098405916 * y ^ 2 ^ 6 + 0.008517798373850732 * y ^ 3 + 10</t>
  </si>
  <si>
    <t>0.007800091022561144 * sinh ( 0.0064612145090467855 * y ^ 1 ) - 0.0029848352790564836 * x ^ 3 ^ 3 + -0.005402700833821515 * y ^ 1 * 0.005904630919486587 * y ^ 1 + 10</t>
  </si>
  <si>
    <t>-0.00657397119412461 * y ^ 3 ^ 2 + -0.0017810152692931314 * x ^ 1 * 0.003406227454995071 * tanh ( -0.003685165450584821 * y ^ 3 + 0.008569512255744318 * x ^ 5 ) + 10</t>
  </si>
  <si>
    <t>0.004924937255193456 * cosh ( 0.004851522275682828 * x ^ 1 ^ 4 + -0.003949768946110318 * y ^ 1 ) - -0.004994438217173222 * y ^ 1 + 10</t>
  </si>
  <si>
    <t>4.872172802096897E-4 * atan ( 0.007609304767457276 * x ^ 2 ) ^ 6 + 2.58685258329886E-4 * x ^ 1 - -0.00804740677259649 * x ^ 3 + 10</t>
  </si>
  <si>
    <t>-0.0036883562000198677 * x ^ 1 + 0.0019489242523404039 * tan ( 0.0032524734138629162 * y ^ 4 * -0.0036462308311513538 * y ^ 1 ) + 10</t>
  </si>
  <si>
    <t>0.0021818080424342665 * sinh ( -8.407698845400158E-5 * y ^ 2 + -0.00850561378516371 * y ^ 1 ) ^ 5 + 0.0014283038307420636 * x ^ 1 + 10</t>
  </si>
  <si>
    <t>0.007692566243471084 * atan ( -0.003680317913946145 * y ^ 1 - 0.00663457307003074 * y ^ 5 ) + 10</t>
  </si>
  <si>
    <t>-0.0013992724996828875 * x ^ 2 ^ 4 + -0.007983465851025988 * y ^ 2 - 0.007247926581406388 * cosh ( 0.0040298329041486 * y ^ 6 ) + 10</t>
  </si>
  <si>
    <t>0.009912763942904372 * y ^ 7 ^ 2 + 3.827685604715625E-4 * tan ( 0.00642550096649484 * x ^ 1 + -0.004733837651434932 * y ^ 2 ) + 10</t>
  </si>
  <si>
    <t>9.174526987198461E-4 * abs ( 0.004493731225299422 * y ^ 2 - -0.0027216916798796487 * x ^ 3 ) - 0.004264660478115209 * y ^ 1 + 10</t>
  </si>
  <si>
    <t>-0.008686369553006716 * y ^ 1 * 0.0011758232042837291 * sqrt ( 0.0012186640430456375 * x ^ 1 - 0.0014167903041054407 * y ^ 1 ) + 10</t>
  </si>
  <si>
    <t>0.009479727855089725 * y ^ 1 ^ 2 + 0.007033425934402396 * x ^ 1 + 10</t>
  </si>
  <si>
    <t>0.002402304612234446 * log ( 0.005330806814998348 * x ^ 1 * -0.002040634123275725 * y ^ 2 ) + 10</t>
  </si>
  <si>
    <t>-0.006137795137510866 * x ^ 1 - 0.006081430803216527 * cos ( 7.600150042936871E-4 * x ^ 1 ) + 10</t>
  </si>
  <si>
    <t>0.004384841038031677 * y ^ 1 + 0.008455754206021663 * sin ( -0.00840463854652041 * x ^ 2 ^ 2 + -0.0037174912608336297 * y ^ 1 - -0.0031113413815595835 * x ^ 2 ) + 10</t>
  </si>
  <si>
    <t>0.00427473288337672 * cos ( -0.0012449122862536921 * x ^ 1 ) + -0.004290362918623442 * y ^ 1 + 10</t>
  </si>
  <si>
    <t>0.009245464919532414 * x ^ 1 ^ 4 + 0.009801000105686576 * x ^ 3 + 0.001883866472833431 * abs ( -0.005153907861025293 * x ^ 1 ) + 10</t>
  </si>
  <si>
    <t>0.00813058639722661 * sqrt ( 0.008659522116918996 * y ^ 1 * -0.007725237972391992 * y ^ 4 ) + 10</t>
  </si>
  <si>
    <t>0.008910400678446924 * log ( 0.001319974623401119 * y ^ 3 ) * -0.0067935842834117134 * x ^ 7 + 10</t>
  </si>
  <si>
    <t>0.009655000228930075 * log10 ( 0.00748799492604627 * y ^ 3 ) ^ 2 + -0.004101951117740794 * x ^ 2 + 10</t>
  </si>
  <si>
    <t>0.002526473390168783 * abs ( 0.007157196346790894 * y ^ 1 ) * -0.007241562037619895 * y ^ 1 - 0.00566874623999321 * y ^ 1 - 0.006674918495527973 * y ^ 1 + 10</t>
  </si>
  <si>
    <t>0.008717031879842236 * x ^ 2 * 0.009750115618805013 * y ^ 2 ^ 3 + -0.0025815467425596783 * x ^ 1 + 10</t>
  </si>
  <si>
    <t>0.0026080974363705944 * cosh ( 0.009235259057796853 * x ^ 1 ) ^ 3 + -1.3185581244753442E-5 * x ^ 2 + 0.0071865215045400195 * x ^ 2 + 10</t>
  </si>
  <si>
    <t>3.5481444312288616E-5 * x ^ 2 - 0.009486572474997922 * y ^ 2 + 10</t>
  </si>
  <si>
    <t>0.005982817247072684 * tan ( 0.005993595574132132 * x ^ 7 ) - -0.005888402671130627 * x ^ 2 ^ 5 + -0.001908857822232669 * x ^ 1 + 10</t>
  </si>
  <si>
    <t>0.0011957350340418048 * tanh ( -0.0014578199305415717 * x ^ 1 ) ^ 5 + 0.0039074098967117185 * y ^ 3 + 10</t>
  </si>
  <si>
    <t>0.004077814971491484 * tanh ( -0.0015664476158079755 * y ^ 4 + 0.006800567293301843 * x ^ 1 ^ 3 + -0.009812273164577709 * y ^ 2 ) + 10</t>
  </si>
  <si>
    <t>0.006138767552384397 * atan ( -0.0018132649450569227 * x ^ 1 * 0.0067634879398258685 * y ^ 4 ) + 10</t>
  </si>
  <si>
    <t>0.00903324787896285 * y ^ 1 + -0.00847940339439109 * x ^ 1 + 4.4471674970401274E-4 * x ^ 1 - 0.008471208537131689 * x ^ 1 + 10</t>
  </si>
  <si>
    <t>9.268437135833429E-4 * y ^ 1 ^ 4 + 0.0020014213425127735 * atan ( -0.009241480488241104 * x ^ 2 ) ^ 2 + 0.007374530084255117 * x ^ 1 + 10</t>
  </si>
  <si>
    <t>0.004928427446444552 * log10 ( -0.0036392358581656637 * y ^ 1 ) - 0.002291191745277933 * y ^ 1 - 0.00911838466027682 * y ^ 1 + 10</t>
  </si>
  <si>
    <t>-0.006322509721971518 * y ^ 1 ^ 5 + 0.0030786728024915742 * sin ( 0.0049623663485863926 * x ^ 1 ) + 10</t>
  </si>
  <si>
    <t>0.0018310882555355335 * y ^ 1 * 0.00317173249374649 * x ^ 3 - 0.0021706878859477554 * cos ( -0.0035665658947060695 * y ^ 1 ) + 10</t>
  </si>
  <si>
    <t>1.9262880680223193E-4 * atan ( -0.0058965529282885695 * y ^ 2 * 2.9969586312042604E-4 * x ^ 1 - 0.0014578672629531352 * y ^ 1 ) + 10</t>
  </si>
  <si>
    <t>-0.008050866298398159 * y ^ 4 + -0.0027760303262084683 * y ^ 4 * 0.004810653825719558 * cosh ( 0.0043018395767004825 * x ^ 3 ) - -2.0038722266689014E-4 * x ^ 4 + 10</t>
  </si>
  <si>
    <t>0.005226579552865564 * tan ( -0.0010797985392409027 * x ^ 1 - -0.004431745540610213 * y ^ 3 ) + -0.0024545623563034845 * x ^ 1 + 10</t>
  </si>
  <si>
    <t>0.0017868351787026038 * atan ( 0.009597604937038241 * x ^ 4 ) - 0.008954877789700099 * y ^ 2 + -0.003243878016954467 * y ^ 4 + 10</t>
  </si>
  <si>
    <t>0.0011746097798421996 * y ^ 1 - -0.004602330526311513 * y ^ 3 * 0.002367446358787937 * y ^ 1 ^ 2 + 0.009244922631731293 * x ^ 2 + 10</t>
  </si>
  <si>
    <t>0.006223366294788086 * cosh ( -0.005010912173563456 * y ^ 1 ) + 0.008564505340176089 * x ^ 1 + 10</t>
  </si>
  <si>
    <t>0.0031886644968660794 * cos ( 0.008551233714566515 * x ^ 4 * 0.008329546933069178 * x ^ 1 ) + 10</t>
  </si>
  <si>
    <t>0.007524129389625286 * log10 ( -0.0065141227500707 * x ^ 1 * -0.0011204428915388364 * x ^ 1 ) + 10</t>
  </si>
  <si>
    <t>-0.009553890471001107 * y ^ 2 - 0.0033811478077855938 * sqrt ( -0.003960438627871722 * y ^ 2 + -0.0029598658834023408 * x ^ 1 ) + 10</t>
  </si>
  <si>
    <t>-8.718543022222302E-4 * x ^ 1 + 0.004936625665635182 * sin ( 8.743487300964114E-4 * x ^ 2 ) + 10</t>
  </si>
  <si>
    <t>0.005910933236484477 * cosh ( 0.008642798264911855 * y ^ 1 ) ^ 2 + -0.001520206020040622 * x ^ 1 + 0.0064166515134444855 * x ^ 1 + 10</t>
  </si>
  <si>
    <t>-0.005812027489110892 * x ^ 2 * 0.00544017270376284 * y ^ 2 + 0.0031900184299942635 * x ^ 5 ^ 2 + 9.95817756164533E-4 * tan ( -0.009018209678862707 * x ^ 1 ) + 10</t>
  </si>
  <si>
    <t>0.009543376035682557 * sin ( -0.005250399950519838 * x ^ 5 + -0.0013377640638014 * x ^ 2 * 0.002398511644021134 * y ^ 1 ) + 10</t>
  </si>
  <si>
    <t>9.18404657227071E-4 * x ^ 2 - 0.0019039013466303478 * sinh ( -8.203345099436321E-5 * x ^ 2 ) + 10</t>
  </si>
  <si>
    <t>7.415312546113262E-4 * log10 ( -0.006218268958142584 * x ^ 2 - -0.007509334420772229 * y ^ 3 ) + 10</t>
  </si>
  <si>
    <t>0.003574959537965248 * y ^ 2 - 0.009600645303472998 * y ^ 1 ^ 3 + 0.009786858380081974 * x ^ 1 - 0.006031955841359072 * sqrt ( -0.0013433317251212629 * x ^ 1 ) + 10</t>
  </si>
  <si>
    <t>0.008705526352033482 * sin ( -0.0027143629748843713 * x ^ 3 ) + -0.003115444421272876 * y ^ 2 * -0.008767490078167177 * x ^ 2 + 0.004543329198054946 * y ^ 4 + 10</t>
  </si>
  <si>
    <t>-0.00530798720744414 * x ^ 3 ^ 3 + 0.00870065789309754 * sin ( -4.035339387446679E-4 * x ^ 1 * -0.006333770828586491 * x ^ 2 ) + 10</t>
  </si>
  <si>
    <t>0.009311753368559734 * y ^ 1 + 9.93885320002601E-4 * atan ( 0.0042661201722085955 * y ^ 1 + 0.003946912849645764 * y ^ 2 ) ^ 5 + -0.0016795433102758605 * y ^ 1 + 10</t>
  </si>
  <si>
    <t>0.009467598096212327 * tan ( -0.0049511204132147435 * y ^ 1 ) + -0.0019622356736567503 * x ^ 1 + 10</t>
  </si>
  <si>
    <t>5.980209297734529E-4 * sin ( -0.007867267283579261 * y ^ 1 + -0.007707597410337718 * y ^ 2 ) - -0.008489915508407707 * x ^ 1 + 10</t>
  </si>
  <si>
    <t>0.007846005501647997 * log10 ( 0.004153464653904831 * x ^ 5 - 0.0062064728755415015 * y ^ 2 ) + 10</t>
  </si>
  <si>
    <t>0.009938216256585263 * tan ( 0.003914833104136756 * x ^ 1 + -0.0031045119772252707 * x ^ 1 ) * 0.005641977569983596 * y ^ 1 + 10</t>
  </si>
  <si>
    <t>-0.001086099388694729 * x ^ 3 ^ 3 + 0.007557936334482881 * sqrt ( 0.007697963603605334 * y ^ 2 + -4.778955583368172E-4 * y ^ 1 ) + 10</t>
  </si>
  <si>
    <t>-0.0064204629824854385 * x ^ 3 * 0.001357902181171079 * x ^ 3 - 0.0058988421327281805 * log10 ( -0.0016065893850520307 * x ^ 1 - -0.002981025173231392 * y ^ 5 ) + 10</t>
  </si>
  <si>
    <t>0.009576260337244256 * atan ( 0.006317232560629473 * x ^ 7 * -0.0013645557785616157 * y ^ 1 ) + 10</t>
  </si>
  <si>
    <t>0.0018952672493622092 * sin ( -0.0029761797114468023 * x ^ 1 ) + 0.005233209600772459 * y ^ 1 ^ 2 + -0.008033625436552139 * x ^ 4 * 0.0019070994487641413 * y ^ 1 + 10</t>
  </si>
  <si>
    <t>-0.00648303007040123 * x ^ 1 ^ 3 + 3.449506027824489E-4 * abs ( -0.009715746498905352 * x ^ 2 ) + 10</t>
  </si>
  <si>
    <t>0.0014887602436632953 * x ^ 1 * 0.0095143526914839 * x ^ 2 * 0.002060784745579993 * x ^ 2 - 0.005412033785454398 * cos ( -0.006577845746273212 * x ^ 1 ) + 10</t>
  </si>
  <si>
    <t>-0.009282797305271664 * x ^ 3 ^ 3 + 0.00941097741224037 * atan ( -0.00936726369566894 * y ^ 3 ) ^ 3 + 0.0026281808422216257 * x ^ 1 - 0.004828970452639837 * x ^ 1 + 10</t>
  </si>
  <si>
    <t>0.008435970188894335 * log ( -0.004742341416052227 * x ^ 1 * 0.008412881414355094 * x ^ 1 ) + 10</t>
  </si>
  <si>
    <t>0.0013642814720851925 * y ^ 2 ^ 3 + -0.00836100403833753 * x ^ 1 + 0.00138464880747879 * tanh ( -0.003245024777659181 * y ^ 1 ^ 3 + -0.006302713811735554 * y ^ 2 ) + 10</t>
  </si>
  <si>
    <t>0.0057322931891978625 * tanh ( -0.0015858298319418307 * y ^ 1 ) - -0.008069069078615494 * x ^ 3 + 10</t>
  </si>
  <si>
    <t>0.007870851341137037 * abs ( 0.0037386053263168606 * y ^ 1 ) * 0.007899470751101251 * y ^ 3 + 10</t>
  </si>
  <si>
    <t>0.006922121848864699 * tanh ( 0.009176174800121813 * y ^ 3 ) ^ 7 + 0.006944010862015046 * y ^ 1 - 0.009247097990843688 * y ^ 2 + 10</t>
  </si>
  <si>
    <t>0.008624003476969185 * cos ( 0.004104633344724409 * x ^ 3 ) ^ 5 + 0.005779098241427839 * y ^ 1 + 10</t>
  </si>
  <si>
    <t>0.0032737879260375845 * x ^ 2 + 0.0024122648151197125 * log ( -0.007340287150192561 * x ^ 2 ^ 2 + 0.007726517396764799 * y ^ 6 ) ^ 2 + -0.009795903507986559 * y ^ 1 + 10</t>
  </si>
  <si>
    <t>0.0028130075724781133 * tanh ( 0.003755498766451153 * y ^ 2 - -0.002873572893626214 * y ^ 4 ) + 10</t>
  </si>
  <si>
    <t>-0.008774015789467663 * y ^ 1 - 0.008519421812750012 * sin ( 0.008127776696107395 * x ^ 1 ) + 10</t>
  </si>
  <si>
    <t>0.0022589282997290483 * sinh ( 0.0071058156921864615 * x ^ 2 ) - -0.0017661257694754774 * x ^ 1 + 10</t>
  </si>
  <si>
    <t>0.004475816774597515 * tan ( 0.008854422889395842 * x ^ 2 ) + 0.008711569813492009 * x ^ 1 * -0.0025145814592909066 * y ^ 4 + 10</t>
  </si>
  <si>
    <t>6.061121527595192E-6 * sin ( -0.007607828601124717 * y ^ 2 + -0.0033284811763114055 * x ^ 1 ) ^ 8 + -0.009598855452822663 * x ^ 1 + 10</t>
  </si>
  <si>
    <t>0.009693009401029991 * sqrt ( -0.009885376299395298 * y ^ 1 ) ^ 7 + 0.005652141792849109 * x ^ 2 + 10</t>
  </si>
  <si>
    <t>0.00660245828112904 * y ^ 1 ^ 4 + 0.008477371345282729 * cos ( 0.0019847706290449605 * y ^ 1 ) + 10</t>
  </si>
  <si>
    <t>1.873020153515248E-4 * y ^ 1 ^ 3 + 0.006136900376080062 * y ^ 1 + 10</t>
  </si>
  <si>
    <t>0.005048653760099092 * x ^ 2 + 0.006842842630482325 * log ( 0.00582398723984283 * y ^ 3 - 0.006551960555741822 * x ^ 2 ) + 10</t>
  </si>
  <si>
    <t>6.768800806566011E-4 * log10 ( -0.007480501969676908 * x ^ 4 ^ 2 + -0.002883980976957158 * x ^ 5 ) + -0.009635672089161454 * x ^ 1 + 10</t>
  </si>
  <si>
    <t>0.0029821058697944536 * abs ( 0.006575010085832556 * x ^ 2 - 0.006211155554913269 * x ^ 2 ^ 2 + 0.0011428120387002782 * y ^ 4 ) ^ 2 + -0.005830931796542606 * x ^ 1 + 10</t>
  </si>
  <si>
    <t>-0.0020123407893287404 * x ^ 1 ^ 2 + -0.00833273389106092 * x ^ 2 + 0.002916040781685628 * cosh ( 0.008416786210346338 * y ^ 4 ) + 10</t>
  </si>
  <si>
    <t>0.005253363438606547 * y ^ 2 ^ 2 + -0.0034867485770054153 * x ^ 1 + -0.0017509033381646276 * y ^ 2 + 10</t>
  </si>
  <si>
    <t>0.009618277181625749 * sqrt ( -0.005270913707787392 * x ^ 4 ) ^ 2 + 0.00703233717380691 * y ^ 1 * -0.004498243155404245 * y ^ 3 + -2.8278289133094604E-4 * x ^ 1 + 10</t>
  </si>
  <si>
    <t>0.00891357764138278 * y ^ 1 - 0.0039819253482451964 * y ^ 1 + 10</t>
  </si>
  <si>
    <t>3.5365056869894216E-4 * tanh ( 0.001179995974649144 * x ^ 3 ) - -0.0015436631952184642 * y ^ 1 + 10</t>
  </si>
  <si>
    <t>-0.0041477868422864096 * y ^ 1 + 0.008767025473603824 * sin ( 0.005873657770960621 * y ^ 1 ) + 10</t>
  </si>
  <si>
    <t>0.0033154466569417862 * cos ( -0.005903326550286291 * x ^ 1 + -0.00468610553937841 * y ^ 3 + 0.007134745373483313 * y ^ 3 ) ^ 5 + 0.005115365614664339 * y ^ 3 + 10</t>
  </si>
  <si>
    <t>0.004717459283498462 * sqrt ( -0.005966098768070189 * x ^ 1 ) - 0.0026978918207161274 * x ^ 3 + 0.009897893195728228 * x ^ 2 ^ 2 + -0.0051320815421128955 * x ^ 1 + 10</t>
  </si>
  <si>
    <t>-0.006514318656704365 * x ^ 1 * 0.0019388110163180395 * tan ( 0.00591237625961529 * y ^ 2 * -0.001072997874830699 * y ^ 1 ) + 10</t>
  </si>
  <si>
    <t>0.007293973969525223 * sin ( -0.0017503331353289353 * y ^ 3 - -0.008207071517080068 * y ^ 1 + 0.003175871981457802 * y ^ 3 ) ^ 3 + -3.8401686927420854E-4 * y ^ 1 + 10</t>
  </si>
  <si>
    <t>0.009287110826560084 * y ^ 1 ^ 5 + 0.003177245446968495 * x ^ 2 * 3.5463159524246056E-5 * atan ( -2.2218066264542813E-4 * y ^ 1 ) + 10</t>
  </si>
  <si>
    <t>0.0031065740685338227 * log ( 3.625072412975583E-4 * x ^ 2 + -0.0021868136064904053 * y ^ 1 ) - 0.0064204657821544 * x ^ 1 + 10</t>
  </si>
  <si>
    <t>4.508521696874812E-4 * log ( 0.00892686818971593 * x ^ 2 ) ^ 2 + -0.0013780799643771924 * y ^ 2 * -0.00121897622497265 * x ^ 1 ^ 5 + 0.003972573940505929 * y ^ 1 + 10</t>
  </si>
  <si>
    <t>0.003216987602170215 * tanh ( -0.00397938135329083 * x ^ 1 ^ 2 + 0.008725411934584067 * x ^ 1 ) + 10</t>
  </si>
  <si>
    <t>0.008410647641317765 * cos ( -0.006063199580388019 * x ^ 2 ) - 0.009544963422410926 * x ^ 3 + 0.003752020090006477 * y ^ 1 + 10</t>
  </si>
  <si>
    <t>0.005915711248140052 * y ^ 1 - 0.0070485273520081914 * tan ( -0.004261045183276912 * y ^ 1 ) ^ 2 + -0.009762544389263848 * x ^ 1 + 10</t>
  </si>
  <si>
    <t>0.00796685048731359 * y ^ 1 + 2.1065520205781118E-4 * tan ( 0.004438698594650216 * y ^ 2 ) * -0.00526828397535145 * x ^ 1 ^ 3 + -0.006362691753258686 * x ^ 1 + 10</t>
  </si>
  <si>
    <t>-0.006255363601515212 * y ^ 1 * 0.006399741434920396 * tan ( 0.007892932770034992 * y ^ 2 * -0.0032667256736484108 * x ^ 2 ) + 10</t>
  </si>
  <si>
    <t>0.0023986992436092216 * x ^ 1 + 0.002639489721241537 * sqrt ( 0.0011187559636826926 * y ^ 2 ^ 2 + -0.004653839228671872 * y ^ 3 ) - -0.0017125926351142218 * x ^ 2 + 10</t>
  </si>
  <si>
    <t>0.006719935338493544 * sin ( 0.005697834929806281 * x ^ 7 - 0.009686878226125972 * x ^ 1 ) + 10</t>
  </si>
  <si>
    <t>0.009985814603684839 * y ^ 2 * 4.434866477485266E-4 * tan ( 8.811305544145043E-4 * x ^ 4 + -0.007596850809082282 * y ^ 3 ) + 10</t>
  </si>
  <si>
    <t>0.004674555236064238 * y ^ 2 - 0.006867121071067433 * log ( 0.00788943516245475 * y ^ 3 ) + 10</t>
  </si>
  <si>
    <t>-0.009881297903202895 * y ^ 1 + 0.001564724935230799 * tanh ( 0.0028035087376182886 * x ^ 3 ^ 5 + -0.0026370776352386926 * y ^ 1 ) + 10</t>
  </si>
  <si>
    <t>0.007876077485927705 * log10 ( -0.0019376884235292747 * y ^ 1 ^ 2 + 0.003117192319305977 * x ^ 2 ) + 0.006867147517358266 * x ^ 1 + 10</t>
  </si>
  <si>
    <t>0.0063034390318345394 * tan ( 3.757881088314441E-4 * x ^ 1 ) * -0.004744846593966009 * y ^ 1 ^ 2 + 0.0053992618563279745 * y ^ 3 + 10</t>
  </si>
  <si>
    <t>-0.008336990806749595 * y ^ 1 + 0.00903343979487476 * sin ( 0.0013200737481267588 * y ^ 2 ) * -0.009940210446912474 * x ^ 2 + 10</t>
  </si>
  <si>
    <t>-0.006887460865742153 * x ^ 7 * 0.007584361868288648 * cosh ( -0.0062817619352926206 * x ^ 1 + -0.00539840161166728 * y ^ 1 ) + 10</t>
  </si>
  <si>
    <t>0.006650484490063117 * x ^ 1 + 0.007185874996840119 * x ^ 2 * 0.0027248146245301332 * y ^ 2 + 10</t>
  </si>
  <si>
    <t>9.885971115460134E-4 * y ^ 1 + 0.006248730046227193 * atan ( -7.551421936681979E-4 * x ^ 7 ) + 0.006795444610942685 * y ^ 2 + 10</t>
  </si>
  <si>
    <t>0.004325831602788449 * sqrt ( -0.00786606405200278 * x ^ 2 - -0.009699035432413693 * y ^ 4 * 4.603904792801983E-4 * x ^ 1 ) + 10</t>
  </si>
  <si>
    <t>0.00552547858105593 * x ^ 4 - 0.007437341323687502 * x ^ 7 - 0.0025532716172284643 * x ^ 2 - 0.006634896483176429 * y ^ 1 + 10</t>
  </si>
  <si>
    <t>-0.005135615381558799 * y ^ 4 * 0.008817047613531092 * cos ( -0.0055341560976739064 * y ^ 1 ) + 10</t>
  </si>
  <si>
    <t>0.004090741208607319 * sin ( -0.005394982988071334 * y ^ 1 ) + -0.008227274390407139 * y ^ 2 + 10</t>
  </si>
  <si>
    <t>0.002098134256268801 * cos ( -0.007971292430698163 * x ^ 2 ) + -0.006184358403736581 * y ^ 1 ^ 2 + -0.007515134816381323 * x ^ 2 ^ 2 + 3.796677159718964E-4 * x ^ 1 + 10</t>
  </si>
  <si>
    <t>0.009509058109858033 * sqrt ( 0.0064275486802878555 * y ^ 1 ) ^ 4 + 0.009911651425986136 * y ^ 1 + 10</t>
  </si>
  <si>
    <t>8.427532868929078E-4 * tanh ( 0.009149084580238429 * x ^ 1 ^ 2 + 0.005848110876790602 * y ^ 1 ) + -0.0036262807911563444 * y ^ 6 + 10</t>
  </si>
  <si>
    <t>1.3088792282448524E-5 * log ( -0.009603050129238226 * y ^ 1 ) - -0.007332119856485325 * x ^ 1 + 10</t>
  </si>
  <si>
    <t>0.005991008842759907 * log ( -0.008558056111143398 * x ^ 1 ) * 0.004196467045053315 * y ^ 3 + 10</t>
  </si>
  <si>
    <t>0.006947971740344312 * sin ( -0.003635510871376796 * y ^ 1 ) - -0.0052682837868567815 * x ^ 3 + 10</t>
  </si>
  <si>
    <t>0.008939712361984655 * y ^ 5 ^ 5 + -0.004229828149833733 * y ^ 1 + -0.004531051703203293 * y ^ 1 + -1.311105939532009E-4 * x ^ 2 + 10</t>
  </si>
  <si>
    <t>0.008971494709239825 * x ^ 1 + 0.0028059729357015795 * y ^ 1 * -0.0034981374173328962 * x ^ 1 + 10</t>
  </si>
  <si>
    <t>-0.009497841330206475 * y ^ 2 ^ 2 + 0.004176431745423693 * sinh ( -0.007963334001848203 * y ^ 2 ) - 0.004587345554418908 * x ^ 5 + 10</t>
  </si>
  <si>
    <t>0.007519342904861007 * y ^ 1 * -0.003071484054367896 * x ^ 1 - -0.008943317431246833 * x ^ 1 + 10</t>
  </si>
  <si>
    <t>0.005462315231658141 * y ^ 2 * 0.008416249279761989 * abs ( -0.00473476356172721 * x ^ 4 ) + 10</t>
  </si>
  <si>
    <t>-0.004041525165427665 * x ^ 2 * 0.007687473649980378 * abs ( 3.082756491910399E-4 * x ^ 1 ) * -0.008420182346479725 * x ^ 2 + 10</t>
  </si>
  <si>
    <t>0.009108418009817454 * y ^ 6 * 0.00517322367254603 * cos ( -0.008235603142646774 * x ^ 1 ) + 10</t>
  </si>
  <si>
    <t>-0.008361675328478401 * x ^ 1 + 0.006667246888865834 * sinh ( 0.005074155447544241 * x ^ 3 ^ 3 + 0.008359256037932554 * y ^ 3 ) + 10</t>
  </si>
  <si>
    <t>0.002865535067911399 * cosh ( 0.005635703868389157 * y ^ 4 * 0.007873458094332944 * y ^ 1 ) + 10</t>
  </si>
  <si>
    <t>0.009555158640756463 * sinh ( -0.0030676925928363654 * x ^ 1 ^ 6 + -0.0042624848518404345 * y ^ 3 ) * -0.008530084664495292 * y ^ 3 * 0.0037227547532892803 * y ^ 1 + 10</t>
  </si>
  <si>
    <t>0.009496104674619525 * x ^ 1 ^ 3 + -0.004857062788776015 * y ^ 1 + 10</t>
  </si>
  <si>
    <t>6.525245724444162E-4 * x ^ 3 ^ 3 + -3.589977572128766E-4 * y ^ 1 ^ 2 + 0.007847373041268382 * tanh ( 7.569662060497917E-5 * x ^ 1 ^ 2 + -0.0018988270383603857 * y ^ 2 ) + 10</t>
  </si>
  <si>
    <t>0.009869891088829857 * y ^ 1 ^ 5 + 0.0015711519892560699 * x ^ 1 * 0.003392903392155148 * log10 ( 0.002433778140588424 * x ^ 1 ) + 10</t>
  </si>
  <si>
    <t>0.0017381588002446935 * cos ( 0.0036121698870796915 * x ^ 3 - -0.003506319756674189 * y ^ 1 ^ 2 + 0.0011209016953813112 * x ^ 4 ) * -0.003359042072583177 * x ^ 3 + 10</t>
  </si>
  <si>
    <t>-0.00859566183041784 * y ^ 1 + 0.0036421032653191797 * x ^ 1 ^ 2 + 0.003516706680540648 * y ^ 1 + 0.009746561031389635 * tan ( 2.3292290798174187E-4 * x ^ 1 ) + 10</t>
  </si>
  <si>
    <t>0.007474588705079222 * sqrt ( 8.616291652331521E-4 * y ^ 3 * 0.008798907934993112 * x ^ 2 ) * -0.0028907795797467883 * x ^ 1 * 0.007286878076520732 * y ^ 1 + 10</t>
  </si>
  <si>
    <t>0.0048122745078918875 * atan ( -0.005866947060676844 * x ^ 2 - 8.175487529822223E-4 * x ^ 4 ) ^ 2 + -0.0019812297283186486 * x ^ 1 + 10</t>
  </si>
  <si>
    <t>9.337409363361771E-4 * y ^ 1 - 0.004322165074381495 * tan ( -0.002373322442242258 * y ^ 3 )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</si>
</sst>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8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12.095732940137299</v>
      </c>
      <c r="C2" t="s">
        <v>9</v>
      </c>
      <c r="D2">
        <v>10</v>
      </c>
      <c r="E2" t="b">
        <v>0</v>
      </c>
      <c r="F2" t="s">
        <v>10</v>
      </c>
      <c r="G2" t="s">
        <v>10</v>
      </c>
      <c r="H2">
        <v>55960</v>
      </c>
    </row>
    <row r="3" spans="1:8" x14ac:dyDescent="0.3">
      <c r="A3" t="s">
        <v>8</v>
      </c>
      <c r="B3">
        <v>12.095732940137299</v>
      </c>
      <c r="C3" t="s">
        <v>11</v>
      </c>
      <c r="D3">
        <v>10</v>
      </c>
      <c r="E3" t="b">
        <v>0</v>
      </c>
      <c r="F3" t="s">
        <v>10</v>
      </c>
      <c r="G3" t="s">
        <v>10</v>
      </c>
      <c r="H3">
        <v>98200</v>
      </c>
    </row>
    <row r="4" spans="1:8" x14ac:dyDescent="0.3">
      <c r="A4" t="s">
        <v>8</v>
      </c>
      <c r="B4">
        <v>12.095732940137299</v>
      </c>
      <c r="C4" t="s">
        <v>12</v>
      </c>
      <c r="D4">
        <v>10</v>
      </c>
      <c r="E4" t="b">
        <v>0</v>
      </c>
      <c r="F4">
        <v>12.095732940137299</v>
      </c>
      <c r="G4" t="s">
        <v>10</v>
      </c>
      <c r="H4">
        <v>8730</v>
      </c>
    </row>
    <row r="5" spans="1:8" x14ac:dyDescent="0.3">
      <c r="A5" t="e">
        <f>-0.00963724040487844 * x ^ 3 * -0.00448701761718309 * y ^ 1 + 10</f>
        <v>#NAME?</v>
      </c>
      <c r="B5">
        <v>10.2331051979608</v>
      </c>
      <c r="C5" t="s">
        <v>9</v>
      </c>
      <c r="D5">
        <v>10</v>
      </c>
      <c r="E5" t="b">
        <v>0</v>
      </c>
      <c r="F5">
        <v>3.3993051912094598</v>
      </c>
      <c r="G5">
        <v>0.58718155571189601</v>
      </c>
      <c r="H5">
        <v>22870</v>
      </c>
    </row>
    <row r="6" spans="1:8" x14ac:dyDescent="0.3">
      <c r="A6" t="e">
        <f>-0.00963724040487844 * x ^ 3 * -0.00448701761718309 * y ^ 1 + 10</f>
        <v>#NAME?</v>
      </c>
      <c r="B6">
        <v>10.2331051979608</v>
      </c>
      <c r="C6" t="s">
        <v>11</v>
      </c>
      <c r="D6">
        <v>10</v>
      </c>
      <c r="E6" t="b">
        <v>0</v>
      </c>
      <c r="F6">
        <v>0.71375537397491495</v>
      </c>
      <c r="G6">
        <v>0.57669181471076503</v>
      </c>
      <c r="H6">
        <v>19260</v>
      </c>
    </row>
    <row r="7" spans="1:8" x14ac:dyDescent="0.3">
      <c r="A7" t="e">
        <f>-0.00963724040487844 * x ^ 3 * -0.00448701761718309 * y ^ 1 + 10</f>
        <v>#NAME?</v>
      </c>
      <c r="B7">
        <v>10.2331051979608</v>
      </c>
      <c r="C7" t="s">
        <v>12</v>
      </c>
      <c r="D7">
        <v>10</v>
      </c>
      <c r="E7" t="b">
        <v>0</v>
      </c>
      <c r="F7">
        <v>10.2331051979608</v>
      </c>
      <c r="G7">
        <v>10.2331051979608</v>
      </c>
      <c r="H7">
        <v>5240</v>
      </c>
    </row>
    <row r="8" spans="1:8" x14ac:dyDescent="0.3">
      <c r="A8" t="s">
        <v>13</v>
      </c>
      <c r="B8">
        <v>16.063275966070599</v>
      </c>
      <c r="C8" t="s">
        <v>9</v>
      </c>
      <c r="D8">
        <v>3</v>
      </c>
      <c r="E8" t="b">
        <v>1</v>
      </c>
      <c r="F8">
        <v>1.8691326444429599</v>
      </c>
      <c r="G8">
        <v>5.27153224553625E-3</v>
      </c>
      <c r="H8">
        <v>36433.333333333299</v>
      </c>
    </row>
    <row r="9" spans="1:8" x14ac:dyDescent="0.3">
      <c r="A9" t="s">
        <v>13</v>
      </c>
      <c r="B9">
        <v>16.063275966070599</v>
      </c>
      <c r="C9" t="s">
        <v>11</v>
      </c>
      <c r="D9">
        <v>2</v>
      </c>
      <c r="E9" t="b">
        <v>1</v>
      </c>
      <c r="F9">
        <v>0.64291786487313596</v>
      </c>
      <c r="G9">
        <v>1.96498733037812E-2</v>
      </c>
      <c r="H9">
        <v>16800</v>
      </c>
    </row>
    <row r="10" spans="1:8" x14ac:dyDescent="0.3">
      <c r="A10" t="s">
        <v>13</v>
      </c>
      <c r="B10">
        <v>16.063275966070599</v>
      </c>
      <c r="C10" t="s">
        <v>12</v>
      </c>
      <c r="D10">
        <v>10</v>
      </c>
      <c r="E10" t="b">
        <v>0</v>
      </c>
      <c r="F10">
        <v>8371675.8197807996</v>
      </c>
      <c r="G10" s="1">
        <v>57243167.213394597</v>
      </c>
      <c r="H10">
        <v>13200</v>
      </c>
    </row>
    <row r="11" spans="1:8" x14ac:dyDescent="0.3">
      <c r="A11" t="s">
        <v>14</v>
      </c>
      <c r="B11">
        <v>5.87762439700266</v>
      </c>
      <c r="C11" t="s">
        <v>9</v>
      </c>
      <c r="D11">
        <v>3</v>
      </c>
      <c r="E11" t="b">
        <v>1</v>
      </c>
      <c r="F11">
        <v>1.15219400083167</v>
      </c>
      <c r="G11">
        <v>3.8069188496820902E-3</v>
      </c>
      <c r="H11">
        <v>27266.666666666599</v>
      </c>
    </row>
    <row r="12" spans="1:8" x14ac:dyDescent="0.3">
      <c r="A12" t="s">
        <v>14</v>
      </c>
      <c r="B12">
        <v>5.87762439700266</v>
      </c>
      <c r="C12" t="s">
        <v>11</v>
      </c>
      <c r="D12">
        <v>2</v>
      </c>
      <c r="E12" t="b">
        <v>1</v>
      </c>
      <c r="F12">
        <v>0.36960378054427301</v>
      </c>
      <c r="G12">
        <v>1.4043506550507E-2</v>
      </c>
      <c r="H12">
        <v>17700</v>
      </c>
    </row>
    <row r="13" spans="1:8" x14ac:dyDescent="0.3">
      <c r="A13" t="s">
        <v>14</v>
      </c>
      <c r="B13">
        <v>5.87762439700266</v>
      </c>
      <c r="C13" t="s">
        <v>12</v>
      </c>
      <c r="D13">
        <v>10</v>
      </c>
      <c r="E13" t="b">
        <v>0</v>
      </c>
      <c r="F13">
        <v>5.87762439700266</v>
      </c>
      <c r="G13">
        <v>5.87762439700266</v>
      </c>
      <c r="H13">
        <v>6340</v>
      </c>
    </row>
    <row r="14" spans="1:8" x14ac:dyDescent="0.3">
      <c r="A14" t="s">
        <v>15</v>
      </c>
      <c r="B14">
        <v>11.5045076150643</v>
      </c>
      <c r="C14" t="s">
        <v>9</v>
      </c>
      <c r="D14">
        <v>10</v>
      </c>
      <c r="E14" t="b">
        <v>0</v>
      </c>
      <c r="F14" t="s">
        <v>10</v>
      </c>
      <c r="G14" t="s">
        <v>10</v>
      </c>
      <c r="H14">
        <v>9910</v>
      </c>
    </row>
    <row r="15" spans="1:8" x14ac:dyDescent="0.3">
      <c r="A15" t="s">
        <v>15</v>
      </c>
      <c r="B15">
        <v>11.5045076150643</v>
      </c>
      <c r="C15" t="s">
        <v>11</v>
      </c>
      <c r="D15">
        <v>10</v>
      </c>
      <c r="E15" t="b">
        <v>0</v>
      </c>
      <c r="F15" t="s">
        <v>10</v>
      </c>
      <c r="G15" t="s">
        <v>10</v>
      </c>
      <c r="H15">
        <v>47640</v>
      </c>
    </row>
    <row r="16" spans="1:8" x14ac:dyDescent="0.3">
      <c r="A16" t="s">
        <v>15</v>
      </c>
      <c r="B16">
        <v>11.5045076150643</v>
      </c>
      <c r="C16" t="s">
        <v>12</v>
      </c>
      <c r="D16">
        <v>10</v>
      </c>
      <c r="E16" t="b">
        <v>0</v>
      </c>
      <c r="F16" t="s">
        <v>10</v>
      </c>
      <c r="G16" t="s">
        <v>10</v>
      </c>
      <c r="H16">
        <v>8620</v>
      </c>
    </row>
    <row r="17" spans="1:8" x14ac:dyDescent="0.3">
      <c r="A17" t="s">
        <v>16</v>
      </c>
      <c r="B17">
        <v>7.7459701506611101</v>
      </c>
      <c r="C17" t="s">
        <v>9</v>
      </c>
      <c r="D17">
        <v>3</v>
      </c>
      <c r="E17" t="b">
        <v>1</v>
      </c>
      <c r="F17">
        <v>2.1848464152429501</v>
      </c>
      <c r="G17">
        <v>5.8576827644472402E-3</v>
      </c>
      <c r="H17">
        <v>33933.333333333299</v>
      </c>
    </row>
    <row r="18" spans="1:8" x14ac:dyDescent="0.3">
      <c r="A18" t="s">
        <v>16</v>
      </c>
      <c r="B18">
        <v>7.7459701506611101</v>
      </c>
      <c r="C18" t="s">
        <v>11</v>
      </c>
      <c r="D18">
        <v>3</v>
      </c>
      <c r="E18" t="b">
        <v>1</v>
      </c>
      <c r="F18">
        <v>0.53826089843587399</v>
      </c>
      <c r="G18">
        <v>1.6735360773640099E-3</v>
      </c>
      <c r="H18">
        <v>14666.666666666601</v>
      </c>
    </row>
    <row r="19" spans="1:8" x14ac:dyDescent="0.3">
      <c r="A19" t="s">
        <v>16</v>
      </c>
      <c r="B19">
        <v>7.7459701506611101</v>
      </c>
      <c r="C19" t="s">
        <v>12</v>
      </c>
      <c r="D19">
        <v>10</v>
      </c>
      <c r="E19" t="b">
        <v>0</v>
      </c>
      <c r="F19">
        <v>7.7459701506611101</v>
      </c>
      <c r="G19" s="1">
        <v>1.20073011464518E+33</v>
      </c>
      <c r="H19">
        <v>9510</v>
      </c>
    </row>
    <row r="20" spans="1:8" x14ac:dyDescent="0.3">
      <c r="A20" t="s">
        <v>17</v>
      </c>
      <c r="B20">
        <v>0.73674124829922505</v>
      </c>
      <c r="C20" t="s">
        <v>9</v>
      </c>
      <c r="D20">
        <v>10</v>
      </c>
      <c r="E20" t="b">
        <v>0</v>
      </c>
      <c r="F20">
        <v>11.2647133926839</v>
      </c>
      <c r="G20">
        <v>8.2638733245841607</v>
      </c>
      <c r="H20">
        <v>10800</v>
      </c>
    </row>
    <row r="21" spans="1:8" x14ac:dyDescent="0.3">
      <c r="A21" t="s">
        <v>17</v>
      </c>
      <c r="B21">
        <v>0.73674124829922505</v>
      </c>
      <c r="C21" t="s">
        <v>11</v>
      </c>
      <c r="D21">
        <v>10</v>
      </c>
      <c r="E21" t="b">
        <v>0</v>
      </c>
      <c r="F21">
        <v>7.5764371083848197</v>
      </c>
      <c r="G21">
        <v>7.5782248867398403</v>
      </c>
      <c r="H21">
        <v>20040</v>
      </c>
    </row>
    <row r="22" spans="1:8" x14ac:dyDescent="0.3">
      <c r="A22" t="s">
        <v>17</v>
      </c>
      <c r="B22">
        <v>0.73674124829922505</v>
      </c>
      <c r="C22" t="s">
        <v>12</v>
      </c>
      <c r="D22">
        <v>10</v>
      </c>
      <c r="E22" t="b">
        <v>0</v>
      </c>
      <c r="F22" s="1">
        <v>20688436.827981502</v>
      </c>
      <c r="G22" s="1">
        <v>25088641.199685398</v>
      </c>
      <c r="H22">
        <v>8450</v>
      </c>
    </row>
    <row r="23" spans="1:8" x14ac:dyDescent="0.3">
      <c r="A23" t="s">
        <v>18</v>
      </c>
      <c r="B23">
        <v>4.4086115602190503</v>
      </c>
      <c r="C23" t="s">
        <v>9</v>
      </c>
      <c r="D23">
        <v>10</v>
      </c>
      <c r="E23" t="b">
        <v>0</v>
      </c>
      <c r="F23">
        <v>4.4086115602190503</v>
      </c>
      <c r="G23">
        <v>4.4086115602190503</v>
      </c>
      <c r="H23">
        <v>16590</v>
      </c>
    </row>
    <row r="24" spans="1:8" x14ac:dyDescent="0.3">
      <c r="A24" t="s">
        <v>18</v>
      </c>
      <c r="B24">
        <v>4.4086115602190503</v>
      </c>
      <c r="C24" t="s">
        <v>11</v>
      </c>
      <c r="D24">
        <v>10</v>
      </c>
      <c r="E24" t="b">
        <v>0</v>
      </c>
      <c r="F24">
        <v>4.4086115602190503</v>
      </c>
      <c r="G24">
        <v>4.4086115602190503</v>
      </c>
      <c r="H24">
        <v>50720</v>
      </c>
    </row>
    <row r="25" spans="1:8" x14ac:dyDescent="0.3">
      <c r="A25" t="s">
        <v>18</v>
      </c>
      <c r="B25">
        <v>4.4086115602190503</v>
      </c>
      <c r="C25" t="s">
        <v>12</v>
      </c>
      <c r="D25">
        <v>10</v>
      </c>
      <c r="E25" t="b">
        <v>0</v>
      </c>
      <c r="F25">
        <v>4.4086115602190503</v>
      </c>
      <c r="G25">
        <v>4.4086115602190503</v>
      </c>
      <c r="H25">
        <v>3270</v>
      </c>
    </row>
    <row r="26" spans="1:8" x14ac:dyDescent="0.3">
      <c r="A26" t="e">
        <f>-0.00551000158394016 * y ^ 1 - 0.0074948151867861 * x ^ 1 - 0.00481187383003108 * x ^ 2 + 10</f>
        <v>#NAME?</v>
      </c>
      <c r="B26">
        <v>3.2257977757881</v>
      </c>
      <c r="C26" t="s">
        <v>9</v>
      </c>
      <c r="D26">
        <v>10</v>
      </c>
      <c r="E26" t="b">
        <v>0</v>
      </c>
      <c r="F26">
        <v>3.2257977757881</v>
      </c>
      <c r="G26">
        <v>3.2257977757881</v>
      </c>
      <c r="H26">
        <v>8310</v>
      </c>
    </row>
    <row r="27" spans="1:8" x14ac:dyDescent="0.3">
      <c r="A27" t="e">
        <f>-0.00551000158394016 * y ^ 1 - 0.0074948151867861 * x ^ 1 - 0.00481187383003108 * x ^ 2 + 10</f>
        <v>#NAME?</v>
      </c>
      <c r="B27">
        <v>3.2257977757881</v>
      </c>
      <c r="C27" t="s">
        <v>11</v>
      </c>
      <c r="D27">
        <v>10</v>
      </c>
      <c r="E27" t="b">
        <v>0</v>
      </c>
      <c r="F27">
        <v>3.2257977757881</v>
      </c>
      <c r="G27">
        <v>3.2257977757881</v>
      </c>
      <c r="H27">
        <v>17730</v>
      </c>
    </row>
    <row r="28" spans="1:8" x14ac:dyDescent="0.3">
      <c r="A28" t="e">
        <f>-0.00551000158394016 * y ^ 1 - 0.0074948151867861 * x ^ 1 - 0.00481187383003108 * x ^ 2 + 10</f>
        <v>#NAME?</v>
      </c>
      <c r="B28">
        <v>3.2257977757881</v>
      </c>
      <c r="C28" t="s">
        <v>12</v>
      </c>
      <c r="D28">
        <v>10</v>
      </c>
      <c r="E28" t="b">
        <v>0</v>
      </c>
      <c r="F28">
        <v>3.2257977757881</v>
      </c>
      <c r="G28">
        <v>3.2257977757881</v>
      </c>
      <c r="H28">
        <v>1630</v>
      </c>
    </row>
    <row r="29" spans="1:8" x14ac:dyDescent="0.3">
      <c r="A29" t="s">
        <v>19</v>
      </c>
      <c r="B29">
        <v>18.875604594397199</v>
      </c>
      <c r="C29" t="s">
        <v>9</v>
      </c>
      <c r="D29">
        <v>10</v>
      </c>
      <c r="E29" t="b">
        <v>0</v>
      </c>
      <c r="F29">
        <v>18.875604594397199</v>
      </c>
      <c r="G29">
        <v>18.875604594397199</v>
      </c>
      <c r="H29">
        <v>14220</v>
      </c>
    </row>
    <row r="30" spans="1:8" x14ac:dyDescent="0.3">
      <c r="A30" t="s">
        <v>19</v>
      </c>
      <c r="B30">
        <v>18.875604594397199</v>
      </c>
      <c r="C30" t="s">
        <v>11</v>
      </c>
      <c r="D30">
        <v>10</v>
      </c>
      <c r="E30" t="b">
        <v>0</v>
      </c>
      <c r="F30">
        <v>18.875604594397199</v>
      </c>
      <c r="G30">
        <v>18.875604594397199</v>
      </c>
      <c r="H30">
        <v>52170</v>
      </c>
    </row>
    <row r="31" spans="1:8" x14ac:dyDescent="0.3">
      <c r="A31" t="s">
        <v>19</v>
      </c>
      <c r="B31">
        <v>18.875604594397199</v>
      </c>
      <c r="C31" t="s">
        <v>12</v>
      </c>
      <c r="D31">
        <v>10</v>
      </c>
      <c r="E31" t="b">
        <v>0</v>
      </c>
      <c r="F31">
        <v>18.875604594397199</v>
      </c>
      <c r="G31">
        <v>18.875604594397199</v>
      </c>
      <c r="H31">
        <v>2390</v>
      </c>
    </row>
    <row r="32" spans="1:8" x14ac:dyDescent="0.3">
      <c r="A32" t="s">
        <v>20</v>
      </c>
      <c r="B32">
        <v>13.5280567422164</v>
      </c>
      <c r="C32" t="s">
        <v>9</v>
      </c>
      <c r="D32">
        <v>10</v>
      </c>
      <c r="E32" t="b">
        <v>0</v>
      </c>
      <c r="F32">
        <v>2.7744003126521699</v>
      </c>
      <c r="G32">
        <v>1.1077002162135601</v>
      </c>
      <c r="H32">
        <v>12400</v>
      </c>
    </row>
    <row r="33" spans="1:8" x14ac:dyDescent="0.3">
      <c r="A33" t="s">
        <v>20</v>
      </c>
      <c r="B33">
        <v>13.5280567422164</v>
      </c>
      <c r="C33" t="s">
        <v>11</v>
      </c>
      <c r="D33">
        <v>10</v>
      </c>
      <c r="E33" t="b">
        <v>0</v>
      </c>
      <c r="F33">
        <v>1.2392149749971999</v>
      </c>
      <c r="G33">
        <v>1.3903984571752199</v>
      </c>
      <c r="H33">
        <v>23740</v>
      </c>
    </row>
    <row r="34" spans="1:8" x14ac:dyDescent="0.3">
      <c r="A34" t="s">
        <v>20</v>
      </c>
      <c r="B34">
        <v>13.5280567422164</v>
      </c>
      <c r="C34" t="s">
        <v>12</v>
      </c>
      <c r="D34">
        <v>10</v>
      </c>
      <c r="E34" t="b">
        <v>0</v>
      </c>
      <c r="F34">
        <v>13.5280567422164</v>
      </c>
      <c r="G34">
        <v>13.5280567422164</v>
      </c>
      <c r="H34">
        <v>4100</v>
      </c>
    </row>
    <row r="35" spans="1:8" x14ac:dyDescent="0.3">
      <c r="A35" t="s">
        <v>21</v>
      </c>
      <c r="B35">
        <v>7.0767847521955902</v>
      </c>
      <c r="C35" t="s">
        <v>9</v>
      </c>
      <c r="D35">
        <v>10</v>
      </c>
      <c r="E35" t="b">
        <v>0</v>
      </c>
      <c r="F35">
        <v>7.0767847521955902</v>
      </c>
      <c r="G35">
        <v>7.0767847521955902</v>
      </c>
      <c r="H35">
        <v>9620</v>
      </c>
    </row>
    <row r="36" spans="1:8" x14ac:dyDescent="0.3">
      <c r="A36" t="s">
        <v>21</v>
      </c>
      <c r="B36">
        <v>7.0767847521955902</v>
      </c>
      <c r="C36" t="s">
        <v>11</v>
      </c>
      <c r="D36">
        <v>10</v>
      </c>
      <c r="E36" t="b">
        <v>0</v>
      </c>
      <c r="F36">
        <v>7.0767847521955902</v>
      </c>
      <c r="G36">
        <v>7.0767847521955902</v>
      </c>
      <c r="H36">
        <v>19290</v>
      </c>
    </row>
    <row r="37" spans="1:8" x14ac:dyDescent="0.3">
      <c r="A37" t="s">
        <v>21</v>
      </c>
      <c r="B37">
        <v>7.0767847521955902</v>
      </c>
      <c r="C37" t="s">
        <v>12</v>
      </c>
      <c r="D37">
        <v>10</v>
      </c>
      <c r="E37" t="b">
        <v>0</v>
      </c>
      <c r="F37">
        <v>7.0767847521955902</v>
      </c>
      <c r="G37">
        <v>7.0767847521955902</v>
      </c>
      <c r="H37">
        <v>1720</v>
      </c>
    </row>
    <row r="38" spans="1:8" x14ac:dyDescent="0.3">
      <c r="A38" t="s">
        <v>22</v>
      </c>
      <c r="B38">
        <v>13.3881717425825</v>
      </c>
      <c r="C38" t="s">
        <v>9</v>
      </c>
      <c r="D38">
        <v>10</v>
      </c>
      <c r="E38" t="b">
        <v>0</v>
      </c>
      <c r="F38">
        <v>11.5513618588024</v>
      </c>
      <c r="G38">
        <v>12.9759307977973</v>
      </c>
      <c r="H38">
        <v>18850</v>
      </c>
    </row>
    <row r="39" spans="1:8" x14ac:dyDescent="0.3">
      <c r="A39" t="s">
        <v>22</v>
      </c>
      <c r="B39">
        <v>13.3881717425825</v>
      </c>
      <c r="C39" t="s">
        <v>11</v>
      </c>
      <c r="D39">
        <v>10</v>
      </c>
      <c r="E39" t="b">
        <v>0</v>
      </c>
      <c r="F39">
        <v>9.2415977845490396</v>
      </c>
      <c r="G39">
        <v>10.0580829208974</v>
      </c>
      <c r="H39">
        <v>23050</v>
      </c>
    </row>
    <row r="40" spans="1:8" x14ac:dyDescent="0.3">
      <c r="A40" t="s">
        <v>22</v>
      </c>
      <c r="B40">
        <v>13.3881717425825</v>
      </c>
      <c r="C40" t="s">
        <v>12</v>
      </c>
      <c r="D40">
        <v>10</v>
      </c>
      <c r="E40" t="b">
        <v>0</v>
      </c>
      <c r="F40">
        <v>13.3881717425825</v>
      </c>
      <c r="G40" s="1">
        <v>8019735774752500</v>
      </c>
      <c r="H40">
        <v>6720</v>
      </c>
    </row>
    <row r="41" spans="1:8" x14ac:dyDescent="0.3">
      <c r="A41" t="s">
        <v>23</v>
      </c>
      <c r="B41">
        <v>6.1399656754301004</v>
      </c>
      <c r="C41" t="s">
        <v>9</v>
      </c>
      <c r="D41">
        <v>10</v>
      </c>
      <c r="E41" t="b">
        <v>0</v>
      </c>
      <c r="F41">
        <v>1.1590462015579199</v>
      </c>
      <c r="G41">
        <v>0.737675663917294</v>
      </c>
      <c r="H41">
        <v>15720</v>
      </c>
    </row>
    <row r="42" spans="1:8" x14ac:dyDescent="0.3">
      <c r="A42" t="s">
        <v>23</v>
      </c>
      <c r="B42">
        <v>6.1399656754301004</v>
      </c>
      <c r="C42" t="s">
        <v>11</v>
      </c>
      <c r="D42">
        <v>10</v>
      </c>
      <c r="E42" t="b">
        <v>0</v>
      </c>
      <c r="F42">
        <v>0.73022835123001395</v>
      </c>
      <c r="G42">
        <v>0.731039226462874</v>
      </c>
      <c r="H42">
        <v>19210</v>
      </c>
    </row>
    <row r="43" spans="1:8" x14ac:dyDescent="0.3">
      <c r="A43" t="s">
        <v>23</v>
      </c>
      <c r="B43">
        <v>6.1399656754301004</v>
      </c>
      <c r="C43" t="s">
        <v>12</v>
      </c>
      <c r="D43">
        <v>10</v>
      </c>
      <c r="E43" t="b">
        <v>0</v>
      </c>
      <c r="F43">
        <v>6.1399656754301004</v>
      </c>
      <c r="G43" t="s">
        <v>10</v>
      </c>
      <c r="H43">
        <v>4900</v>
      </c>
    </row>
    <row r="44" spans="1:8" x14ac:dyDescent="0.3">
      <c r="A44" t="s">
        <v>24</v>
      </c>
      <c r="B44">
        <v>7.8746886177774797</v>
      </c>
      <c r="C44" t="s">
        <v>9</v>
      </c>
      <c r="D44">
        <v>10</v>
      </c>
      <c r="E44" t="b">
        <v>0</v>
      </c>
      <c r="F44">
        <v>4.2007669123492404</v>
      </c>
      <c r="G44">
        <v>3.8872963535448699</v>
      </c>
      <c r="H44">
        <v>10400</v>
      </c>
    </row>
    <row r="45" spans="1:8" x14ac:dyDescent="0.3">
      <c r="A45" t="s">
        <v>24</v>
      </c>
      <c r="B45">
        <v>7.8746886177774797</v>
      </c>
      <c r="C45" t="s">
        <v>11</v>
      </c>
      <c r="D45">
        <v>10</v>
      </c>
      <c r="E45" t="b">
        <v>0</v>
      </c>
      <c r="F45">
        <v>4.1922607516430199</v>
      </c>
      <c r="G45">
        <v>4.1324959042754301</v>
      </c>
      <c r="H45">
        <v>21160</v>
      </c>
    </row>
    <row r="46" spans="1:8" x14ac:dyDescent="0.3">
      <c r="A46" t="s">
        <v>24</v>
      </c>
      <c r="B46">
        <v>7.8746886177774797</v>
      </c>
      <c r="C46" t="s">
        <v>12</v>
      </c>
      <c r="D46">
        <v>10</v>
      </c>
      <c r="E46" t="b">
        <v>0</v>
      </c>
      <c r="F46" t="s">
        <v>10</v>
      </c>
      <c r="G46" t="s">
        <v>10</v>
      </c>
      <c r="H46">
        <v>7680</v>
      </c>
    </row>
    <row r="47" spans="1:8" x14ac:dyDescent="0.3">
      <c r="A47" t="s">
        <v>25</v>
      </c>
      <c r="B47">
        <v>13.4229305793202</v>
      </c>
      <c r="C47" t="s">
        <v>9</v>
      </c>
      <c r="D47">
        <v>10</v>
      </c>
      <c r="E47" t="b">
        <v>0</v>
      </c>
      <c r="F47">
        <v>2.1328186668316298</v>
      </c>
      <c r="G47">
        <v>5.2479501785431797</v>
      </c>
      <c r="H47">
        <v>14510</v>
      </c>
    </row>
    <row r="48" spans="1:8" x14ac:dyDescent="0.3">
      <c r="A48" t="s">
        <v>25</v>
      </c>
      <c r="B48">
        <v>13.4229305793202</v>
      </c>
      <c r="C48" t="s">
        <v>11</v>
      </c>
      <c r="D48">
        <v>10</v>
      </c>
      <c r="E48" t="b">
        <v>0</v>
      </c>
      <c r="F48">
        <v>1.02427592318336</v>
      </c>
      <c r="G48">
        <v>6.8372372762377696</v>
      </c>
      <c r="H48">
        <v>20580</v>
      </c>
    </row>
    <row r="49" spans="1:8" x14ac:dyDescent="0.3">
      <c r="A49" t="s">
        <v>25</v>
      </c>
      <c r="B49">
        <v>13.4229305793202</v>
      </c>
      <c r="C49" t="s">
        <v>12</v>
      </c>
      <c r="D49">
        <v>10</v>
      </c>
      <c r="E49" t="b">
        <v>0</v>
      </c>
      <c r="F49">
        <v>1150785.42691163</v>
      </c>
      <c r="G49" s="1">
        <v>98157224.975813299</v>
      </c>
      <c r="H49">
        <v>9130</v>
      </c>
    </row>
    <row r="50" spans="1:8" x14ac:dyDescent="0.3">
      <c r="A50" t="s">
        <v>26</v>
      </c>
      <c r="B50">
        <v>15.8789537066652</v>
      </c>
      <c r="C50" t="s">
        <v>9</v>
      </c>
      <c r="D50">
        <v>10</v>
      </c>
      <c r="E50" t="b">
        <v>0</v>
      </c>
      <c r="F50">
        <v>15.8789537066652</v>
      </c>
      <c r="G50">
        <v>15.8789537066652</v>
      </c>
      <c r="H50">
        <v>6070</v>
      </c>
    </row>
    <row r="51" spans="1:8" x14ac:dyDescent="0.3">
      <c r="A51" t="s">
        <v>26</v>
      </c>
      <c r="B51">
        <v>15.8789537066652</v>
      </c>
      <c r="C51" t="s">
        <v>11</v>
      </c>
      <c r="D51">
        <v>10</v>
      </c>
      <c r="E51" t="b">
        <v>0</v>
      </c>
      <c r="F51">
        <v>15.8789537066652</v>
      </c>
      <c r="G51">
        <v>15.8789537066652</v>
      </c>
      <c r="H51">
        <v>17660</v>
      </c>
    </row>
    <row r="52" spans="1:8" x14ac:dyDescent="0.3">
      <c r="A52" t="s">
        <v>26</v>
      </c>
      <c r="B52">
        <v>15.8789537066652</v>
      </c>
      <c r="C52" t="s">
        <v>12</v>
      </c>
      <c r="D52">
        <v>10</v>
      </c>
      <c r="E52" t="b">
        <v>0</v>
      </c>
      <c r="F52" t="s">
        <v>10</v>
      </c>
      <c r="G52" t="s">
        <v>10</v>
      </c>
      <c r="H52">
        <v>8280</v>
      </c>
    </row>
    <row r="53" spans="1:8" x14ac:dyDescent="0.3">
      <c r="A53" t="s">
        <v>27</v>
      </c>
      <c r="B53">
        <v>20.1019074368883</v>
      </c>
      <c r="C53" t="s">
        <v>9</v>
      </c>
      <c r="D53">
        <v>10</v>
      </c>
      <c r="E53" t="b">
        <v>0</v>
      </c>
      <c r="F53">
        <v>3.4198183775076498</v>
      </c>
      <c r="G53">
        <v>1.82434661508291</v>
      </c>
      <c r="H53">
        <v>19270</v>
      </c>
    </row>
    <row r="54" spans="1:8" x14ac:dyDescent="0.3">
      <c r="A54" t="s">
        <v>27</v>
      </c>
      <c r="B54">
        <v>20.1019074368883</v>
      </c>
      <c r="C54" t="s">
        <v>11</v>
      </c>
      <c r="D54">
        <v>10</v>
      </c>
      <c r="E54" t="b">
        <v>0</v>
      </c>
      <c r="F54">
        <v>2.0020747509440899</v>
      </c>
      <c r="G54">
        <v>2.87874063836205</v>
      </c>
      <c r="H54">
        <v>21990</v>
      </c>
    </row>
    <row r="55" spans="1:8" x14ac:dyDescent="0.3">
      <c r="A55" t="s">
        <v>27</v>
      </c>
      <c r="B55">
        <v>20.1019074368883</v>
      </c>
      <c r="C55" t="s">
        <v>12</v>
      </c>
      <c r="D55">
        <v>10</v>
      </c>
      <c r="E55" t="b">
        <v>0</v>
      </c>
      <c r="F55">
        <v>20.1019074368883</v>
      </c>
      <c r="G55" s="1">
        <v>14000234.192728801</v>
      </c>
      <c r="H55">
        <v>6650</v>
      </c>
    </row>
    <row r="56" spans="1:8" x14ac:dyDescent="0.3">
      <c r="A56" t="s">
        <v>28</v>
      </c>
      <c r="B56">
        <v>11.7806370532483</v>
      </c>
      <c r="C56" t="s">
        <v>9</v>
      </c>
      <c r="D56">
        <v>10</v>
      </c>
      <c r="E56" t="b">
        <v>0</v>
      </c>
      <c r="F56">
        <v>11.4384600590307</v>
      </c>
      <c r="G56">
        <v>11.381569003915001</v>
      </c>
      <c r="H56">
        <v>9780</v>
      </c>
    </row>
    <row r="57" spans="1:8" x14ac:dyDescent="0.3">
      <c r="A57" t="s">
        <v>28</v>
      </c>
      <c r="B57">
        <v>11.7806370532483</v>
      </c>
      <c r="C57" t="s">
        <v>11</v>
      </c>
      <c r="D57">
        <v>10</v>
      </c>
      <c r="E57" t="b">
        <v>0</v>
      </c>
      <c r="F57">
        <v>11.209635411509201</v>
      </c>
      <c r="G57">
        <v>11.3131344787537</v>
      </c>
      <c r="H57">
        <v>22000</v>
      </c>
    </row>
    <row r="58" spans="1:8" x14ac:dyDescent="0.3">
      <c r="A58" t="s">
        <v>28</v>
      </c>
      <c r="B58">
        <v>11.7806370532483</v>
      </c>
      <c r="C58" t="s">
        <v>12</v>
      </c>
      <c r="D58">
        <v>10</v>
      </c>
      <c r="E58" t="b">
        <v>0</v>
      </c>
      <c r="F58" t="s">
        <v>10</v>
      </c>
      <c r="G58" t="s">
        <v>10</v>
      </c>
      <c r="H58">
        <v>8210</v>
      </c>
    </row>
    <row r="59" spans="1:8" x14ac:dyDescent="0.3">
      <c r="A59" t="s">
        <v>29</v>
      </c>
      <c r="B59">
        <v>7.5271071884712999</v>
      </c>
      <c r="C59" t="s">
        <v>9</v>
      </c>
      <c r="D59">
        <v>10</v>
      </c>
      <c r="E59" t="b">
        <v>0</v>
      </c>
      <c r="F59" t="s">
        <v>10</v>
      </c>
      <c r="G59" t="s">
        <v>10</v>
      </c>
      <c r="H59">
        <v>12480</v>
      </c>
    </row>
    <row r="60" spans="1:8" x14ac:dyDescent="0.3">
      <c r="A60" t="s">
        <v>29</v>
      </c>
      <c r="B60">
        <v>7.5271071884712999</v>
      </c>
      <c r="C60" t="s">
        <v>11</v>
      </c>
      <c r="D60">
        <v>10</v>
      </c>
      <c r="E60" t="b">
        <v>0</v>
      </c>
      <c r="F60" t="s">
        <v>10</v>
      </c>
      <c r="G60" t="s">
        <v>10</v>
      </c>
      <c r="H60">
        <v>39790</v>
      </c>
    </row>
    <row r="61" spans="1:8" x14ac:dyDescent="0.3">
      <c r="A61" t="s">
        <v>29</v>
      </c>
      <c r="B61">
        <v>7.5271071884712999</v>
      </c>
      <c r="C61" t="s">
        <v>12</v>
      </c>
      <c r="D61">
        <v>10</v>
      </c>
      <c r="E61" t="b">
        <v>0</v>
      </c>
      <c r="F61" t="s">
        <v>10</v>
      </c>
      <c r="G61" t="s">
        <v>10</v>
      </c>
      <c r="H61">
        <v>7750</v>
      </c>
    </row>
    <row r="62" spans="1:8" x14ac:dyDescent="0.3">
      <c r="A62" t="s">
        <v>30</v>
      </c>
      <c r="B62">
        <v>4.64992183873313</v>
      </c>
      <c r="C62" t="s">
        <v>9</v>
      </c>
      <c r="D62">
        <v>10</v>
      </c>
      <c r="E62" t="b">
        <v>0</v>
      </c>
      <c r="F62">
        <v>4.64992183873313</v>
      </c>
      <c r="G62">
        <v>4.64992183873313</v>
      </c>
      <c r="H62">
        <v>14790</v>
      </c>
    </row>
    <row r="63" spans="1:8" x14ac:dyDescent="0.3">
      <c r="A63" t="s">
        <v>30</v>
      </c>
      <c r="B63">
        <v>4.64992183873313</v>
      </c>
      <c r="C63" t="s">
        <v>11</v>
      </c>
      <c r="D63">
        <v>10</v>
      </c>
      <c r="E63" t="b">
        <v>0</v>
      </c>
      <c r="F63">
        <v>4.64992183873313</v>
      </c>
      <c r="G63">
        <v>4.64992183873313</v>
      </c>
      <c r="H63">
        <v>21510</v>
      </c>
    </row>
    <row r="64" spans="1:8" x14ac:dyDescent="0.3">
      <c r="A64" t="s">
        <v>30</v>
      </c>
      <c r="B64">
        <v>4.64992183873313</v>
      </c>
      <c r="C64" t="s">
        <v>12</v>
      </c>
      <c r="D64">
        <v>10</v>
      </c>
      <c r="E64" t="b">
        <v>0</v>
      </c>
      <c r="F64">
        <v>4.64992183873313</v>
      </c>
      <c r="G64">
        <v>4.64992183873313</v>
      </c>
      <c r="H64">
        <v>1620</v>
      </c>
    </row>
    <row r="65" spans="1:8" x14ac:dyDescent="0.3">
      <c r="A65" t="s">
        <v>31</v>
      </c>
      <c r="B65">
        <v>6.50085614880871</v>
      </c>
      <c r="C65" t="s">
        <v>9</v>
      </c>
      <c r="D65">
        <v>10</v>
      </c>
      <c r="E65" t="b">
        <v>0</v>
      </c>
      <c r="F65">
        <v>6.50085614880871</v>
      </c>
      <c r="G65">
        <v>6.50085614880871</v>
      </c>
      <c r="H65">
        <v>5950</v>
      </c>
    </row>
    <row r="66" spans="1:8" x14ac:dyDescent="0.3">
      <c r="A66" t="s">
        <v>31</v>
      </c>
      <c r="B66">
        <v>6.50085614880871</v>
      </c>
      <c r="C66" t="s">
        <v>11</v>
      </c>
      <c r="D66">
        <v>10</v>
      </c>
      <c r="E66" t="b">
        <v>0</v>
      </c>
      <c r="F66">
        <v>6.50085614880871</v>
      </c>
      <c r="G66">
        <v>6.50085614880871</v>
      </c>
      <c r="H66">
        <v>15970</v>
      </c>
    </row>
    <row r="67" spans="1:8" x14ac:dyDescent="0.3">
      <c r="A67" t="s">
        <v>31</v>
      </c>
      <c r="B67">
        <v>6.50085614880871</v>
      </c>
      <c r="C67" t="s">
        <v>12</v>
      </c>
      <c r="D67">
        <v>10</v>
      </c>
      <c r="E67" t="b">
        <v>0</v>
      </c>
      <c r="F67">
        <v>6.50085614880871</v>
      </c>
      <c r="G67">
        <v>6.50085614880871</v>
      </c>
      <c r="H67">
        <v>1180</v>
      </c>
    </row>
    <row r="68" spans="1:8" x14ac:dyDescent="0.3">
      <c r="A68" t="s">
        <v>32</v>
      </c>
      <c r="B68">
        <v>17.659132924922702</v>
      </c>
      <c r="C68" t="s">
        <v>9</v>
      </c>
      <c r="D68">
        <v>10</v>
      </c>
      <c r="E68" t="b">
        <v>0</v>
      </c>
      <c r="F68">
        <v>6.5264031669368201</v>
      </c>
      <c r="G68">
        <v>4.8182224426709901</v>
      </c>
      <c r="H68">
        <v>7340</v>
      </c>
    </row>
    <row r="69" spans="1:8" x14ac:dyDescent="0.3">
      <c r="A69" t="s">
        <v>32</v>
      </c>
      <c r="B69">
        <v>17.659132924922702</v>
      </c>
      <c r="C69" t="s">
        <v>11</v>
      </c>
      <c r="D69">
        <v>10</v>
      </c>
      <c r="E69" t="b">
        <v>0</v>
      </c>
      <c r="F69">
        <v>4.7471306335358401</v>
      </c>
      <c r="G69">
        <v>4.7838937040681797</v>
      </c>
      <c r="H69">
        <v>22660</v>
      </c>
    </row>
    <row r="70" spans="1:8" x14ac:dyDescent="0.3">
      <c r="A70" t="s">
        <v>32</v>
      </c>
      <c r="B70">
        <v>17.659132924922702</v>
      </c>
      <c r="C70" t="s">
        <v>12</v>
      </c>
      <c r="D70">
        <v>10</v>
      </c>
      <c r="E70" t="b">
        <v>0</v>
      </c>
      <c r="F70">
        <v>17.659132924922702</v>
      </c>
      <c r="G70">
        <v>17.659132924922702</v>
      </c>
      <c r="H70">
        <v>1350</v>
      </c>
    </row>
    <row r="71" spans="1:8" x14ac:dyDescent="0.3">
      <c r="A71" t="s">
        <v>33</v>
      </c>
      <c r="B71">
        <v>12.107232988103</v>
      </c>
      <c r="C71" t="s">
        <v>9</v>
      </c>
      <c r="D71">
        <v>10</v>
      </c>
      <c r="E71" t="b">
        <v>0</v>
      </c>
      <c r="F71">
        <v>12.107232988103</v>
      </c>
      <c r="G71">
        <v>12.107232988103</v>
      </c>
      <c r="H71">
        <v>3090</v>
      </c>
    </row>
    <row r="72" spans="1:8" x14ac:dyDescent="0.3">
      <c r="A72" t="s">
        <v>33</v>
      </c>
      <c r="B72">
        <v>12.107232988103</v>
      </c>
      <c r="C72" t="s">
        <v>11</v>
      </c>
      <c r="D72">
        <v>10</v>
      </c>
      <c r="E72" t="b">
        <v>0</v>
      </c>
      <c r="F72">
        <v>12.107232988103</v>
      </c>
      <c r="G72">
        <v>12.107232988103</v>
      </c>
      <c r="H72">
        <v>13840</v>
      </c>
    </row>
    <row r="73" spans="1:8" x14ac:dyDescent="0.3">
      <c r="A73" t="s">
        <v>33</v>
      </c>
      <c r="B73">
        <v>12.107232988103</v>
      </c>
      <c r="C73" t="s">
        <v>12</v>
      </c>
      <c r="D73">
        <v>10</v>
      </c>
      <c r="E73" t="b">
        <v>0</v>
      </c>
      <c r="F73">
        <v>12.107232988103</v>
      </c>
      <c r="G73">
        <v>12.107232988103</v>
      </c>
      <c r="H73">
        <v>1880</v>
      </c>
    </row>
    <row r="74" spans="1:8" x14ac:dyDescent="0.3">
      <c r="A74" t="s">
        <v>34</v>
      </c>
      <c r="B74">
        <v>7.18713746938373</v>
      </c>
      <c r="C74" t="s">
        <v>9</v>
      </c>
      <c r="D74">
        <v>10</v>
      </c>
      <c r="E74" t="b">
        <v>0</v>
      </c>
      <c r="F74">
        <v>7.18713746938373</v>
      </c>
      <c r="G74">
        <v>7.18713746938373</v>
      </c>
      <c r="H74">
        <v>3790</v>
      </c>
    </row>
    <row r="75" spans="1:8" x14ac:dyDescent="0.3">
      <c r="A75" t="s">
        <v>34</v>
      </c>
      <c r="B75">
        <v>7.18713746938373</v>
      </c>
      <c r="C75" t="s">
        <v>11</v>
      </c>
      <c r="D75">
        <v>10</v>
      </c>
      <c r="E75" t="b">
        <v>0</v>
      </c>
      <c r="F75">
        <v>7.18713746938373</v>
      </c>
      <c r="G75">
        <v>7.18713746938373</v>
      </c>
      <c r="H75">
        <v>10460</v>
      </c>
    </row>
    <row r="76" spans="1:8" x14ac:dyDescent="0.3">
      <c r="A76" t="s">
        <v>34</v>
      </c>
      <c r="B76">
        <v>7.18713746938373</v>
      </c>
      <c r="C76" t="s">
        <v>12</v>
      </c>
      <c r="D76">
        <v>10</v>
      </c>
      <c r="E76" t="b">
        <v>0</v>
      </c>
      <c r="F76">
        <v>7.18713746938373</v>
      </c>
      <c r="G76">
        <v>7.18713746938373</v>
      </c>
      <c r="H76">
        <v>1040</v>
      </c>
    </row>
    <row r="77" spans="1:8" x14ac:dyDescent="0.3">
      <c r="A77" t="s">
        <v>35</v>
      </c>
      <c r="B77">
        <v>4.3411146707036501</v>
      </c>
      <c r="C77" t="s">
        <v>9</v>
      </c>
      <c r="D77">
        <v>2</v>
      </c>
      <c r="E77" t="b">
        <v>1</v>
      </c>
      <c r="F77">
        <v>0.482613241239288</v>
      </c>
      <c r="G77">
        <v>6.9117937251429798E-3</v>
      </c>
      <c r="H77">
        <v>2550</v>
      </c>
    </row>
    <row r="78" spans="1:8" x14ac:dyDescent="0.3">
      <c r="A78" t="s">
        <v>35</v>
      </c>
      <c r="B78">
        <v>4.3411146707036501</v>
      </c>
      <c r="C78" t="s">
        <v>11</v>
      </c>
      <c r="D78">
        <v>2</v>
      </c>
      <c r="E78" t="b">
        <v>1</v>
      </c>
      <c r="F78">
        <v>0.16073662917857101</v>
      </c>
      <c r="G78">
        <v>5.8892925502439797E-3</v>
      </c>
      <c r="H78">
        <v>8750</v>
      </c>
    </row>
    <row r="79" spans="1:8" x14ac:dyDescent="0.3">
      <c r="A79" t="s">
        <v>35</v>
      </c>
      <c r="B79">
        <v>4.3411146707036501</v>
      </c>
      <c r="C79" t="s">
        <v>12</v>
      </c>
      <c r="D79">
        <v>10</v>
      </c>
      <c r="E79" t="b">
        <v>0</v>
      </c>
      <c r="F79" s="1">
        <v>22784453.5347967</v>
      </c>
      <c r="G79" s="1">
        <v>71524043.696719706</v>
      </c>
      <c r="H79">
        <v>9810</v>
      </c>
    </row>
    <row r="80" spans="1:8" x14ac:dyDescent="0.3">
      <c r="A80" t="s">
        <v>36</v>
      </c>
      <c r="B80">
        <v>3.9810813004229302</v>
      </c>
      <c r="C80" t="s">
        <v>9</v>
      </c>
      <c r="D80">
        <v>10</v>
      </c>
      <c r="E80" t="b">
        <v>0</v>
      </c>
      <c r="F80">
        <v>7.0350491270639504</v>
      </c>
      <c r="G80">
        <v>10.093411661692</v>
      </c>
      <c r="H80">
        <v>8600</v>
      </c>
    </row>
    <row r="81" spans="1:8" x14ac:dyDescent="0.3">
      <c r="A81" t="s">
        <v>36</v>
      </c>
      <c r="B81">
        <v>3.9810813004229302</v>
      </c>
      <c r="C81" t="s">
        <v>11</v>
      </c>
      <c r="D81">
        <v>10</v>
      </c>
      <c r="E81" t="b">
        <v>0</v>
      </c>
      <c r="F81">
        <v>7.5636698314136899</v>
      </c>
      <c r="G81">
        <v>11.114221070972301</v>
      </c>
      <c r="H81">
        <v>15560</v>
      </c>
    </row>
    <row r="82" spans="1:8" x14ac:dyDescent="0.3">
      <c r="A82" t="s">
        <v>36</v>
      </c>
      <c r="B82">
        <v>3.9810813004229302</v>
      </c>
      <c r="C82" t="s">
        <v>12</v>
      </c>
      <c r="D82">
        <v>10</v>
      </c>
      <c r="E82" t="b">
        <v>0</v>
      </c>
      <c r="F82" s="1">
        <v>186356667347.33499</v>
      </c>
      <c r="G82" s="1">
        <v>3352024801983.0098</v>
      </c>
      <c r="H82">
        <v>3040</v>
      </c>
    </row>
    <row r="83" spans="1:8" x14ac:dyDescent="0.3">
      <c r="A83" t="s">
        <v>37</v>
      </c>
      <c r="B83">
        <v>19.922894240446599</v>
      </c>
      <c r="C83" t="s">
        <v>9</v>
      </c>
      <c r="D83">
        <v>3</v>
      </c>
      <c r="E83" t="b">
        <v>1</v>
      </c>
      <c r="F83">
        <v>4.8942421392400703</v>
      </c>
      <c r="G83">
        <v>5.0867021768886498E-3</v>
      </c>
      <c r="H83">
        <v>7066.6666666666597</v>
      </c>
    </row>
    <row r="84" spans="1:8" x14ac:dyDescent="0.3">
      <c r="A84" t="s">
        <v>37</v>
      </c>
      <c r="B84">
        <v>19.922894240446599</v>
      </c>
      <c r="C84" t="s">
        <v>11</v>
      </c>
      <c r="D84">
        <v>3</v>
      </c>
      <c r="E84" t="b">
        <v>1</v>
      </c>
      <c r="F84">
        <v>1.44101811362328</v>
      </c>
      <c r="G84">
        <v>2.9099315926738702E-3</v>
      </c>
      <c r="H84">
        <v>13133.333333333299</v>
      </c>
    </row>
    <row r="85" spans="1:8" x14ac:dyDescent="0.3">
      <c r="A85" t="s">
        <v>37</v>
      </c>
      <c r="B85">
        <v>19.922894240446599</v>
      </c>
      <c r="C85" t="s">
        <v>12</v>
      </c>
      <c r="D85">
        <v>10</v>
      </c>
      <c r="E85" t="b">
        <v>0</v>
      </c>
      <c r="F85">
        <v>19.922894240446599</v>
      </c>
      <c r="G85">
        <v>19.922894240446599</v>
      </c>
      <c r="H85">
        <v>1810</v>
      </c>
    </row>
    <row r="86" spans="1:8" x14ac:dyDescent="0.3">
      <c r="A86" t="s">
        <v>38</v>
      </c>
      <c r="B86">
        <v>16.2917080290513</v>
      </c>
      <c r="C86" t="s">
        <v>9</v>
      </c>
      <c r="D86">
        <v>10</v>
      </c>
      <c r="E86" t="b">
        <v>0</v>
      </c>
      <c r="F86">
        <v>16.2917080290513</v>
      </c>
      <c r="G86">
        <v>16.2917080290513</v>
      </c>
      <c r="H86">
        <v>5330</v>
      </c>
    </row>
    <row r="87" spans="1:8" x14ac:dyDescent="0.3">
      <c r="A87" t="s">
        <v>38</v>
      </c>
      <c r="B87">
        <v>16.2917080290513</v>
      </c>
      <c r="C87" t="s">
        <v>11</v>
      </c>
      <c r="D87">
        <v>10</v>
      </c>
      <c r="E87" t="b">
        <v>0</v>
      </c>
      <c r="F87">
        <v>7.8925100613500296</v>
      </c>
      <c r="G87">
        <v>7.8925100613500296</v>
      </c>
      <c r="H87">
        <v>12420</v>
      </c>
    </row>
    <row r="88" spans="1:8" x14ac:dyDescent="0.3">
      <c r="A88" t="s">
        <v>38</v>
      </c>
      <c r="B88">
        <v>16.2917080290513</v>
      </c>
      <c r="C88" t="s">
        <v>12</v>
      </c>
      <c r="D88">
        <v>10</v>
      </c>
      <c r="E88" t="b">
        <v>0</v>
      </c>
      <c r="F88">
        <v>16.2917080290513</v>
      </c>
      <c r="G88">
        <v>16.2917080290513</v>
      </c>
      <c r="H88">
        <v>590</v>
      </c>
    </row>
    <row r="89" spans="1:8" x14ac:dyDescent="0.3">
      <c r="A89" t="s">
        <v>39</v>
      </c>
      <c r="B89">
        <v>10.273939721091899</v>
      </c>
      <c r="C89" t="s">
        <v>9</v>
      </c>
      <c r="D89">
        <v>10</v>
      </c>
      <c r="E89" t="b">
        <v>0</v>
      </c>
      <c r="F89">
        <v>5.7031887626986002</v>
      </c>
      <c r="G89">
        <v>5.4712581887082203</v>
      </c>
      <c r="H89">
        <v>7550</v>
      </c>
    </row>
    <row r="90" spans="1:8" x14ac:dyDescent="0.3">
      <c r="A90" t="s">
        <v>39</v>
      </c>
      <c r="B90">
        <v>10.273939721091899</v>
      </c>
      <c r="C90" t="s">
        <v>11</v>
      </c>
      <c r="D90">
        <v>10</v>
      </c>
      <c r="E90" t="b">
        <v>0</v>
      </c>
      <c r="F90">
        <v>32.076979487429</v>
      </c>
      <c r="G90">
        <v>107.25370677779</v>
      </c>
      <c r="H90">
        <v>9030</v>
      </c>
    </row>
    <row r="91" spans="1:8" x14ac:dyDescent="0.3">
      <c r="A91" t="s">
        <v>39</v>
      </c>
      <c r="B91">
        <v>10.273939721091899</v>
      </c>
      <c r="C91" t="s">
        <v>12</v>
      </c>
      <c r="D91">
        <v>10</v>
      </c>
      <c r="E91" t="b">
        <v>0</v>
      </c>
      <c r="F91">
        <v>10.273939721091899</v>
      </c>
      <c r="G91">
        <v>10.273939721091899</v>
      </c>
      <c r="H91">
        <v>840</v>
      </c>
    </row>
    <row r="92" spans="1:8" x14ac:dyDescent="0.3">
      <c r="A92" t="s">
        <v>40</v>
      </c>
      <c r="B92">
        <v>4.0251995508571197</v>
      </c>
      <c r="C92" t="s">
        <v>9</v>
      </c>
      <c r="D92">
        <v>10</v>
      </c>
      <c r="E92" t="b">
        <v>0</v>
      </c>
      <c r="F92">
        <v>7.3169278645664697</v>
      </c>
      <c r="G92">
        <v>7.4254165962893799</v>
      </c>
      <c r="H92">
        <v>4630</v>
      </c>
    </row>
    <row r="93" spans="1:8" x14ac:dyDescent="0.3">
      <c r="A93" t="s">
        <v>40</v>
      </c>
      <c r="B93">
        <v>4.0251995508571197</v>
      </c>
      <c r="C93" t="s">
        <v>11</v>
      </c>
      <c r="D93">
        <v>10</v>
      </c>
      <c r="E93" t="b">
        <v>0</v>
      </c>
      <c r="F93">
        <v>13.4140534034299</v>
      </c>
      <c r="G93">
        <v>7.4248952326028199</v>
      </c>
      <c r="H93">
        <v>19610</v>
      </c>
    </row>
    <row r="94" spans="1:8" x14ac:dyDescent="0.3">
      <c r="A94" t="s">
        <v>40</v>
      </c>
      <c r="B94">
        <v>4.0251995508571197</v>
      </c>
      <c r="C94" t="s">
        <v>12</v>
      </c>
      <c r="D94">
        <v>10</v>
      </c>
      <c r="E94" t="b">
        <v>0</v>
      </c>
      <c r="F94">
        <v>4.0251995508571197</v>
      </c>
      <c r="G94" s="1">
        <v>22351740.140740201</v>
      </c>
      <c r="H94">
        <v>13930</v>
      </c>
    </row>
    <row r="95" spans="1:8" x14ac:dyDescent="0.3">
      <c r="A95" t="s">
        <v>41</v>
      </c>
      <c r="B95">
        <v>2.0677978330119302</v>
      </c>
      <c r="C95" t="s">
        <v>9</v>
      </c>
      <c r="D95">
        <v>10</v>
      </c>
      <c r="E95" t="b">
        <v>0</v>
      </c>
      <c r="F95">
        <v>11.296663407964701</v>
      </c>
      <c r="G95">
        <v>11.296722014413101</v>
      </c>
      <c r="H95">
        <v>3530</v>
      </c>
    </row>
    <row r="96" spans="1:8" x14ac:dyDescent="0.3">
      <c r="A96" t="s">
        <v>41</v>
      </c>
      <c r="B96">
        <v>2.0677978330119302</v>
      </c>
      <c r="C96" t="s">
        <v>11</v>
      </c>
      <c r="D96">
        <v>10</v>
      </c>
      <c r="E96" t="b">
        <v>0</v>
      </c>
      <c r="F96">
        <v>11.2966637534801</v>
      </c>
      <c r="G96">
        <v>11.2967225615836</v>
      </c>
      <c r="H96">
        <v>14250</v>
      </c>
    </row>
    <row r="97" spans="1:8" x14ac:dyDescent="0.3">
      <c r="A97" t="s">
        <v>41</v>
      </c>
      <c r="B97">
        <v>2.0677978330119302</v>
      </c>
      <c r="C97" t="s">
        <v>12</v>
      </c>
      <c r="D97">
        <v>10</v>
      </c>
      <c r="E97" t="b">
        <v>0</v>
      </c>
      <c r="F97">
        <v>2.0677978330119302</v>
      </c>
      <c r="G97">
        <v>2.0677978330119302</v>
      </c>
      <c r="H97">
        <v>950</v>
      </c>
    </row>
    <row r="98" spans="1:8" x14ac:dyDescent="0.3">
      <c r="A98" t="s">
        <v>42</v>
      </c>
      <c r="B98">
        <v>9.7463074880413991</v>
      </c>
      <c r="C98" t="s">
        <v>9</v>
      </c>
      <c r="D98">
        <v>10</v>
      </c>
      <c r="E98" t="b">
        <v>0</v>
      </c>
      <c r="F98" t="s">
        <v>10</v>
      </c>
      <c r="G98" t="s">
        <v>10</v>
      </c>
      <c r="H98">
        <v>8770</v>
      </c>
    </row>
    <row r="99" spans="1:8" x14ac:dyDescent="0.3">
      <c r="A99" t="s">
        <v>42</v>
      </c>
      <c r="B99">
        <v>9.7463074880413991</v>
      </c>
      <c r="C99" t="s">
        <v>11</v>
      </c>
      <c r="D99">
        <v>10</v>
      </c>
      <c r="E99" t="b">
        <v>0</v>
      </c>
      <c r="F99" t="s">
        <v>10</v>
      </c>
      <c r="G99" t="s">
        <v>10</v>
      </c>
      <c r="H99">
        <v>61490</v>
      </c>
    </row>
    <row r="100" spans="1:8" x14ac:dyDescent="0.3">
      <c r="A100" t="s">
        <v>42</v>
      </c>
      <c r="B100">
        <v>9.7463074880413991</v>
      </c>
      <c r="C100" t="s">
        <v>12</v>
      </c>
      <c r="D100">
        <v>10</v>
      </c>
      <c r="E100" t="b">
        <v>0</v>
      </c>
      <c r="F100" t="s">
        <v>10</v>
      </c>
      <c r="G100" t="s">
        <v>10</v>
      </c>
      <c r="H100">
        <v>4760</v>
      </c>
    </row>
    <row r="101" spans="1:8" x14ac:dyDescent="0.3">
      <c r="A101" t="s">
        <v>43</v>
      </c>
      <c r="B101">
        <v>9.6089508427257009</v>
      </c>
      <c r="C101" t="s">
        <v>9</v>
      </c>
      <c r="D101">
        <v>10</v>
      </c>
      <c r="E101" t="b">
        <v>0</v>
      </c>
      <c r="F101" t="s">
        <v>10</v>
      </c>
      <c r="G101" t="s">
        <v>10</v>
      </c>
      <c r="H101">
        <v>15410</v>
      </c>
    </row>
    <row r="102" spans="1:8" x14ac:dyDescent="0.3">
      <c r="A102" t="s">
        <v>43</v>
      </c>
      <c r="B102">
        <v>9.6089508427257009</v>
      </c>
      <c r="C102" t="s">
        <v>11</v>
      </c>
      <c r="D102">
        <v>10</v>
      </c>
      <c r="E102" t="b">
        <v>0</v>
      </c>
      <c r="F102" t="s">
        <v>10</v>
      </c>
      <c r="G102" t="s">
        <v>10</v>
      </c>
      <c r="H102">
        <v>116120</v>
      </c>
    </row>
    <row r="103" spans="1:8" x14ac:dyDescent="0.3">
      <c r="A103" t="s">
        <v>43</v>
      </c>
      <c r="B103">
        <v>9.6089508427257009</v>
      </c>
      <c r="C103" t="s">
        <v>12</v>
      </c>
      <c r="D103">
        <v>10</v>
      </c>
      <c r="E103" t="b">
        <v>0</v>
      </c>
      <c r="F103" t="s">
        <v>10</v>
      </c>
      <c r="G103" t="s">
        <v>10</v>
      </c>
      <c r="H103">
        <v>3680</v>
      </c>
    </row>
    <row r="104" spans="1:8" x14ac:dyDescent="0.3">
      <c r="A104" t="e">
        <f>-0.00616390437388056 * x ^ 1 - 0.00835649014816102 * x ^ 2 ^ 2 + -0.00863709790648653 * y ^ 4 * 0.0022282862714625 * x ^ 1 + 10</f>
        <v>#NAME?</v>
      </c>
      <c r="B104">
        <v>17.151647079660702</v>
      </c>
      <c r="C104" t="s">
        <v>9</v>
      </c>
      <c r="D104">
        <v>10</v>
      </c>
      <c r="E104" t="b">
        <v>0</v>
      </c>
      <c r="F104">
        <v>17.151647079660702</v>
      </c>
      <c r="G104">
        <v>17.151647079660702</v>
      </c>
      <c r="H104">
        <v>2850</v>
      </c>
    </row>
    <row r="105" spans="1:8" x14ac:dyDescent="0.3">
      <c r="A105" t="e">
        <f>-0.00616390437388056 * x ^ 1 - 0.00835649014816102 * x ^ 2 ^ 2 + -0.00863709790648653 * y ^ 4 * 0.0022282862714625 * x ^ 1 + 10</f>
        <v>#NAME?</v>
      </c>
      <c r="B105">
        <v>17.151647079660702</v>
      </c>
      <c r="C105" t="s">
        <v>11</v>
      </c>
      <c r="D105">
        <v>10</v>
      </c>
      <c r="E105" t="b">
        <v>0</v>
      </c>
      <c r="F105">
        <v>17.151647079660702</v>
      </c>
      <c r="G105">
        <v>17.151647079660702</v>
      </c>
      <c r="H105">
        <v>14630</v>
      </c>
    </row>
    <row r="106" spans="1:8" x14ac:dyDescent="0.3">
      <c r="A106" t="e">
        <f>-0.00616390437388056 * x ^ 1 - 0.00835649014816102 * x ^ 2 ^ 2 + -0.00863709790648653 * y ^ 4 * 0.0022282862714625 * x ^ 1 + 10</f>
        <v>#NAME?</v>
      </c>
      <c r="B106">
        <v>17.151647079660702</v>
      </c>
      <c r="C106" t="s">
        <v>12</v>
      </c>
      <c r="D106">
        <v>10</v>
      </c>
      <c r="E106" t="b">
        <v>0</v>
      </c>
      <c r="F106">
        <v>17.151647079660702</v>
      </c>
      <c r="G106">
        <v>17.151647079660702</v>
      </c>
      <c r="H106">
        <v>480</v>
      </c>
    </row>
    <row r="107" spans="1:8" x14ac:dyDescent="0.3">
      <c r="A107" t="s">
        <v>44</v>
      </c>
      <c r="B107">
        <v>13.1556910244464</v>
      </c>
      <c r="C107" t="s">
        <v>9</v>
      </c>
      <c r="D107">
        <v>10</v>
      </c>
      <c r="E107" t="b">
        <v>0</v>
      </c>
      <c r="F107">
        <v>2.6985465312073398</v>
      </c>
      <c r="G107">
        <v>2.5403326564286202</v>
      </c>
      <c r="H107">
        <v>3720</v>
      </c>
    </row>
    <row r="108" spans="1:8" x14ac:dyDescent="0.3">
      <c r="A108" t="s">
        <v>44</v>
      </c>
      <c r="B108">
        <v>13.1556910244464</v>
      </c>
      <c r="C108" t="s">
        <v>11</v>
      </c>
      <c r="D108">
        <v>10</v>
      </c>
      <c r="E108" t="b">
        <v>0</v>
      </c>
      <c r="F108">
        <v>2.4454696618421901</v>
      </c>
      <c r="G108">
        <v>2.51813248847201</v>
      </c>
      <c r="H108">
        <v>15090</v>
      </c>
    </row>
    <row r="109" spans="1:8" x14ac:dyDescent="0.3">
      <c r="A109" t="s">
        <v>44</v>
      </c>
      <c r="B109">
        <v>13.1556910244464</v>
      </c>
      <c r="C109" t="s">
        <v>12</v>
      </c>
      <c r="D109">
        <v>10</v>
      </c>
      <c r="E109" t="b">
        <v>0</v>
      </c>
      <c r="F109">
        <v>13.1556910244464</v>
      </c>
      <c r="G109">
        <v>13.1556910244464</v>
      </c>
      <c r="H109">
        <v>750</v>
      </c>
    </row>
    <row r="110" spans="1:8" x14ac:dyDescent="0.3">
      <c r="A110" t="s">
        <v>45</v>
      </c>
      <c r="B110">
        <v>15.2701234122902</v>
      </c>
      <c r="C110" t="s">
        <v>9</v>
      </c>
      <c r="D110">
        <v>10</v>
      </c>
      <c r="E110" t="b">
        <v>0</v>
      </c>
      <c r="F110">
        <v>15.2701234122902</v>
      </c>
      <c r="G110">
        <v>15.2701234122902</v>
      </c>
      <c r="H110">
        <v>2340</v>
      </c>
    </row>
    <row r="111" spans="1:8" x14ac:dyDescent="0.3">
      <c r="A111" t="s">
        <v>45</v>
      </c>
      <c r="B111">
        <v>15.2701234122902</v>
      </c>
      <c r="C111" t="s">
        <v>11</v>
      </c>
      <c r="D111">
        <v>10</v>
      </c>
      <c r="E111" t="b">
        <v>0</v>
      </c>
      <c r="F111">
        <v>15.2701234122902</v>
      </c>
      <c r="G111">
        <v>15.2701234122902</v>
      </c>
      <c r="H111">
        <v>15060</v>
      </c>
    </row>
    <row r="112" spans="1:8" x14ac:dyDescent="0.3">
      <c r="A112" t="s">
        <v>45</v>
      </c>
      <c r="B112">
        <v>15.2701234122902</v>
      </c>
      <c r="C112" t="s">
        <v>12</v>
      </c>
      <c r="D112">
        <v>10</v>
      </c>
      <c r="E112" t="b">
        <v>0</v>
      </c>
      <c r="F112">
        <v>15.2701234122902</v>
      </c>
      <c r="G112">
        <v>15.2701234122902</v>
      </c>
      <c r="H112">
        <v>510</v>
      </c>
    </row>
    <row r="113" spans="1:8" x14ac:dyDescent="0.3">
      <c r="A113" t="s">
        <v>46</v>
      </c>
      <c r="B113">
        <v>3.10806652040521</v>
      </c>
      <c r="C113" t="s">
        <v>9</v>
      </c>
      <c r="D113">
        <v>10</v>
      </c>
      <c r="E113" t="b">
        <v>0</v>
      </c>
      <c r="F113">
        <v>0.52137981516932597</v>
      </c>
      <c r="G113">
        <v>0.79691926233465804</v>
      </c>
      <c r="H113">
        <v>3170</v>
      </c>
    </row>
    <row r="114" spans="1:8" x14ac:dyDescent="0.3">
      <c r="A114" t="s">
        <v>46</v>
      </c>
      <c r="B114">
        <v>3.10806652040521</v>
      </c>
      <c r="C114" t="s">
        <v>11</v>
      </c>
      <c r="D114">
        <v>10</v>
      </c>
      <c r="E114" t="b">
        <v>0</v>
      </c>
      <c r="F114">
        <v>0.53994007427558399</v>
      </c>
      <c r="G114">
        <v>1.00865489656914</v>
      </c>
      <c r="H114">
        <v>12010</v>
      </c>
    </row>
    <row r="115" spans="1:8" x14ac:dyDescent="0.3">
      <c r="A115" t="s">
        <v>46</v>
      </c>
      <c r="B115">
        <v>3.10806652040521</v>
      </c>
      <c r="C115" t="s">
        <v>12</v>
      </c>
      <c r="D115">
        <v>10</v>
      </c>
      <c r="E115" t="b">
        <v>0</v>
      </c>
      <c r="F115" s="1">
        <v>1.83637431225266E+24</v>
      </c>
      <c r="G115" s="1">
        <v>1.83637431225266E+24</v>
      </c>
      <c r="H115">
        <v>4110</v>
      </c>
    </row>
    <row r="116" spans="1:8" x14ac:dyDescent="0.3">
      <c r="A116" t="s">
        <v>47</v>
      </c>
      <c r="B116">
        <v>2.0296467791856601</v>
      </c>
      <c r="C116" t="s">
        <v>9</v>
      </c>
      <c r="D116">
        <v>10</v>
      </c>
      <c r="E116" t="b">
        <v>0</v>
      </c>
      <c r="F116">
        <v>2.0296467791856601</v>
      </c>
      <c r="G116">
        <v>2.0296467791856601</v>
      </c>
      <c r="H116">
        <v>1980</v>
      </c>
    </row>
    <row r="117" spans="1:8" x14ac:dyDescent="0.3">
      <c r="A117" t="s">
        <v>47</v>
      </c>
      <c r="B117">
        <v>2.0296467791856601</v>
      </c>
      <c r="C117" t="s">
        <v>11</v>
      </c>
      <c r="D117">
        <v>10</v>
      </c>
      <c r="E117" t="b">
        <v>0</v>
      </c>
      <c r="F117">
        <v>2.0296467791856601</v>
      </c>
      <c r="G117">
        <v>2.0296467791856601</v>
      </c>
      <c r="H117">
        <v>14530</v>
      </c>
    </row>
    <row r="118" spans="1:8" x14ac:dyDescent="0.3">
      <c r="A118" t="s">
        <v>47</v>
      </c>
      <c r="B118">
        <v>2.0296467791856601</v>
      </c>
      <c r="C118" t="s">
        <v>12</v>
      </c>
      <c r="D118">
        <v>10</v>
      </c>
      <c r="E118" t="b">
        <v>0</v>
      </c>
      <c r="F118">
        <v>2.0296467791856601</v>
      </c>
      <c r="G118">
        <v>2.0296467791856601</v>
      </c>
      <c r="H118">
        <v>480</v>
      </c>
    </row>
    <row r="119" spans="1:8" x14ac:dyDescent="0.3">
      <c r="A119" t="s">
        <v>48</v>
      </c>
      <c r="B119">
        <v>4.7567972846405704</v>
      </c>
      <c r="C119" t="s">
        <v>9</v>
      </c>
      <c r="D119">
        <v>10</v>
      </c>
      <c r="E119" t="b">
        <v>0</v>
      </c>
      <c r="F119">
        <v>4.7567972846405704</v>
      </c>
      <c r="G119">
        <v>4.7567972846405704</v>
      </c>
      <c r="H119">
        <v>3060</v>
      </c>
    </row>
    <row r="120" spans="1:8" x14ac:dyDescent="0.3">
      <c r="A120" t="s">
        <v>48</v>
      </c>
      <c r="B120">
        <v>4.7567972846405704</v>
      </c>
      <c r="C120" t="s">
        <v>11</v>
      </c>
      <c r="D120">
        <v>10</v>
      </c>
      <c r="E120" t="b">
        <v>0</v>
      </c>
      <c r="F120">
        <v>4.7567972846405704</v>
      </c>
      <c r="G120">
        <v>4.7567972846405704</v>
      </c>
      <c r="H120">
        <v>24470</v>
      </c>
    </row>
    <row r="121" spans="1:8" x14ac:dyDescent="0.3">
      <c r="A121" t="s">
        <v>48</v>
      </c>
      <c r="B121">
        <v>4.7567972846405704</v>
      </c>
      <c r="C121" t="s">
        <v>12</v>
      </c>
      <c r="D121">
        <v>10</v>
      </c>
      <c r="E121" t="b">
        <v>0</v>
      </c>
      <c r="F121">
        <v>4.7567972846405704</v>
      </c>
      <c r="G121">
        <v>4.7567972846405704</v>
      </c>
      <c r="H121">
        <v>840</v>
      </c>
    </row>
    <row r="122" spans="1:8" x14ac:dyDescent="0.3">
      <c r="A122" t="e">
        <f>-0.00734697486141369 * x ^ 1 * -0.00492283156563451 * y ^ 3 + 10</f>
        <v>#NAME?</v>
      </c>
      <c r="B122">
        <v>13.900893981256999</v>
      </c>
      <c r="C122" t="s">
        <v>9</v>
      </c>
      <c r="D122">
        <v>3</v>
      </c>
      <c r="E122" t="b">
        <v>1</v>
      </c>
      <c r="F122">
        <v>3.3910124528784702</v>
      </c>
      <c r="G122">
        <v>1.08034007544047E-2</v>
      </c>
      <c r="H122">
        <v>2333.3333333333298</v>
      </c>
    </row>
    <row r="123" spans="1:8" x14ac:dyDescent="0.3">
      <c r="A123" t="e">
        <f>-0.00734697486141369 * x ^ 1 * -0.00492283156563451 * y ^ 3 + 10</f>
        <v>#NAME?</v>
      </c>
      <c r="B123">
        <v>13.900893981256999</v>
      </c>
      <c r="C123" t="s">
        <v>11</v>
      </c>
      <c r="D123">
        <v>3</v>
      </c>
      <c r="E123" t="b">
        <v>1</v>
      </c>
      <c r="F123">
        <v>0.63545200822290004</v>
      </c>
      <c r="G123">
        <v>2.5663494735103801E-3</v>
      </c>
      <c r="H123">
        <v>11466.666666666601</v>
      </c>
    </row>
    <row r="124" spans="1:8" x14ac:dyDescent="0.3">
      <c r="A124" t="e">
        <f>-0.00734697486141369 * x ^ 1 * -0.00492283156563451 * y ^ 3 + 10</f>
        <v>#NAME?</v>
      </c>
      <c r="B124">
        <v>13.900893981256999</v>
      </c>
      <c r="C124" t="s">
        <v>12</v>
      </c>
      <c r="D124">
        <v>10</v>
      </c>
      <c r="E124" t="b">
        <v>0</v>
      </c>
      <c r="F124">
        <v>13.900893981256999</v>
      </c>
      <c r="G124">
        <v>13.900893981256999</v>
      </c>
      <c r="H124">
        <v>930</v>
      </c>
    </row>
    <row r="125" spans="1:8" x14ac:dyDescent="0.3">
      <c r="A125" t="s">
        <v>49</v>
      </c>
      <c r="B125">
        <v>14.457433279479</v>
      </c>
      <c r="C125" t="s">
        <v>9</v>
      </c>
      <c r="D125">
        <v>10</v>
      </c>
      <c r="E125" t="b">
        <v>0</v>
      </c>
      <c r="F125">
        <v>5.4103144836743704</v>
      </c>
      <c r="G125">
        <v>4.8716136594496202</v>
      </c>
      <c r="H125">
        <v>4330</v>
      </c>
    </row>
    <row r="126" spans="1:8" x14ac:dyDescent="0.3">
      <c r="A126" t="s">
        <v>49</v>
      </c>
      <c r="B126">
        <v>14.457433279479</v>
      </c>
      <c r="C126" t="s">
        <v>11</v>
      </c>
      <c r="D126">
        <v>10</v>
      </c>
      <c r="E126" t="b">
        <v>0</v>
      </c>
      <c r="F126">
        <v>65.758980032495202</v>
      </c>
      <c r="G126">
        <v>261.982265229034</v>
      </c>
      <c r="H126">
        <v>20220</v>
      </c>
    </row>
    <row r="127" spans="1:8" x14ac:dyDescent="0.3">
      <c r="A127" t="s">
        <v>49</v>
      </c>
      <c r="B127">
        <v>14.457433279479</v>
      </c>
      <c r="C127" t="s">
        <v>12</v>
      </c>
      <c r="D127">
        <v>10</v>
      </c>
      <c r="E127" t="b">
        <v>0</v>
      </c>
      <c r="F127">
        <v>14.457433279479</v>
      </c>
      <c r="G127">
        <v>9467772.4239160307</v>
      </c>
      <c r="H127">
        <v>2760</v>
      </c>
    </row>
    <row r="128" spans="1:8" x14ac:dyDescent="0.3">
      <c r="A128" t="s">
        <v>50</v>
      </c>
      <c r="B128">
        <v>16.379998096127402</v>
      </c>
      <c r="C128" t="s">
        <v>9</v>
      </c>
      <c r="D128">
        <v>3</v>
      </c>
      <c r="E128" t="b">
        <v>1</v>
      </c>
      <c r="F128">
        <v>3.0857702380508001</v>
      </c>
      <c r="G128">
        <v>4.9446573221629802E-3</v>
      </c>
      <c r="H128">
        <v>2600</v>
      </c>
    </row>
    <row r="129" spans="1:8" x14ac:dyDescent="0.3">
      <c r="A129" t="s">
        <v>50</v>
      </c>
      <c r="B129">
        <v>16.379998096127402</v>
      </c>
      <c r="C129" t="s">
        <v>11</v>
      </c>
      <c r="D129">
        <v>3</v>
      </c>
      <c r="E129" t="b">
        <v>1</v>
      </c>
      <c r="F129">
        <v>0.98514711676407096</v>
      </c>
      <c r="G129">
        <v>2.0569733135899402E-3</v>
      </c>
      <c r="H129">
        <v>13200</v>
      </c>
    </row>
    <row r="130" spans="1:8" x14ac:dyDescent="0.3">
      <c r="A130" t="s">
        <v>50</v>
      </c>
      <c r="B130">
        <v>16.379998096127402</v>
      </c>
      <c r="C130" t="s">
        <v>12</v>
      </c>
      <c r="D130">
        <v>10</v>
      </c>
      <c r="E130" t="b">
        <v>0</v>
      </c>
      <c r="F130" t="s">
        <v>10</v>
      </c>
      <c r="G130" t="s">
        <v>10</v>
      </c>
      <c r="H130">
        <v>3500</v>
      </c>
    </row>
    <row r="131" spans="1:8" x14ac:dyDescent="0.3">
      <c r="A131" t="s">
        <v>51</v>
      </c>
      <c r="B131">
        <v>4.1339209295541997</v>
      </c>
      <c r="C131" t="s">
        <v>9</v>
      </c>
      <c r="D131">
        <v>10</v>
      </c>
      <c r="E131" t="b">
        <v>0</v>
      </c>
      <c r="F131">
        <v>4.1339209295541997</v>
      </c>
      <c r="G131">
        <v>4.1339209295541997</v>
      </c>
      <c r="H131">
        <v>1600</v>
      </c>
    </row>
    <row r="132" spans="1:8" x14ac:dyDescent="0.3">
      <c r="A132" t="s">
        <v>51</v>
      </c>
      <c r="B132">
        <v>4.1339209295541997</v>
      </c>
      <c r="C132" t="s">
        <v>11</v>
      </c>
      <c r="D132">
        <v>10</v>
      </c>
      <c r="E132" t="b">
        <v>0</v>
      </c>
      <c r="F132">
        <v>4.1339209295541997</v>
      </c>
      <c r="G132">
        <v>4.1339209295541997</v>
      </c>
      <c r="H132">
        <v>13320</v>
      </c>
    </row>
    <row r="133" spans="1:8" x14ac:dyDescent="0.3">
      <c r="A133" t="s">
        <v>51</v>
      </c>
      <c r="B133">
        <v>4.1339209295541997</v>
      </c>
      <c r="C133" t="s">
        <v>12</v>
      </c>
      <c r="D133">
        <v>10</v>
      </c>
      <c r="E133" t="b">
        <v>0</v>
      </c>
      <c r="F133">
        <v>4.1339209295541997</v>
      </c>
      <c r="G133">
        <v>4.1339209295541997</v>
      </c>
      <c r="H133">
        <v>1050</v>
      </c>
    </row>
    <row r="134" spans="1:8" x14ac:dyDescent="0.3">
      <c r="A134" t="s">
        <v>52</v>
      </c>
      <c r="B134">
        <v>1.64173362600126</v>
      </c>
      <c r="C134" t="s">
        <v>9</v>
      </c>
      <c r="D134">
        <v>10</v>
      </c>
      <c r="E134" t="b">
        <v>0</v>
      </c>
      <c r="F134">
        <v>0.79688561274348801</v>
      </c>
      <c r="G134">
        <v>0.96867218002465805</v>
      </c>
      <c r="H134">
        <v>3220</v>
      </c>
    </row>
    <row r="135" spans="1:8" x14ac:dyDescent="0.3">
      <c r="A135" t="s">
        <v>52</v>
      </c>
      <c r="B135">
        <v>1.64173362600126</v>
      </c>
      <c r="C135" t="s">
        <v>11</v>
      </c>
      <c r="D135">
        <v>10</v>
      </c>
      <c r="E135" t="b">
        <v>0</v>
      </c>
      <c r="F135">
        <v>0.79687699836794501</v>
      </c>
      <c r="G135">
        <v>1.4015515138593799</v>
      </c>
      <c r="H135">
        <v>13900</v>
      </c>
    </row>
    <row r="136" spans="1:8" x14ac:dyDescent="0.3">
      <c r="A136" t="s">
        <v>52</v>
      </c>
      <c r="B136">
        <v>1.64173362600126</v>
      </c>
      <c r="C136" t="s">
        <v>12</v>
      </c>
      <c r="D136">
        <v>10</v>
      </c>
      <c r="E136" t="b">
        <v>0</v>
      </c>
      <c r="F136" s="1">
        <v>4.7442166532185996E+22</v>
      </c>
      <c r="G136" s="1">
        <v>4.7442166532185996E+22</v>
      </c>
      <c r="H136">
        <v>3450</v>
      </c>
    </row>
    <row r="137" spans="1:8" x14ac:dyDescent="0.3">
      <c r="A137" t="s">
        <v>53</v>
      </c>
      <c r="B137">
        <v>17.337372487255099</v>
      </c>
      <c r="C137" t="s">
        <v>9</v>
      </c>
      <c r="D137">
        <v>10</v>
      </c>
      <c r="E137" t="b">
        <v>0</v>
      </c>
      <c r="F137">
        <v>17.337372487255099</v>
      </c>
      <c r="G137">
        <v>17.337372487255099</v>
      </c>
      <c r="H137">
        <v>1650</v>
      </c>
    </row>
    <row r="138" spans="1:8" x14ac:dyDescent="0.3">
      <c r="A138" t="s">
        <v>53</v>
      </c>
      <c r="B138">
        <v>17.337372487255099</v>
      </c>
      <c r="C138" t="s">
        <v>11</v>
      </c>
      <c r="D138">
        <v>10</v>
      </c>
      <c r="E138" t="b">
        <v>0</v>
      </c>
      <c r="F138">
        <v>17.337372487255099</v>
      </c>
      <c r="G138">
        <v>17.337372487255099</v>
      </c>
      <c r="H138">
        <v>13960</v>
      </c>
    </row>
    <row r="139" spans="1:8" x14ac:dyDescent="0.3">
      <c r="A139" t="s">
        <v>53</v>
      </c>
      <c r="B139">
        <v>17.337372487255099</v>
      </c>
      <c r="C139" t="s">
        <v>12</v>
      </c>
      <c r="D139">
        <v>10</v>
      </c>
      <c r="E139" t="b">
        <v>0</v>
      </c>
      <c r="F139">
        <v>17.337372487255099</v>
      </c>
      <c r="G139">
        <v>17.337372487255099</v>
      </c>
      <c r="H139">
        <v>610</v>
      </c>
    </row>
    <row r="140" spans="1:8" x14ac:dyDescent="0.3">
      <c r="A140" t="s">
        <v>54</v>
      </c>
      <c r="B140">
        <v>5.6449323313715896</v>
      </c>
      <c r="C140" t="s">
        <v>9</v>
      </c>
      <c r="D140">
        <v>3</v>
      </c>
      <c r="E140" t="b">
        <v>1</v>
      </c>
      <c r="F140">
        <v>0.81073162338808602</v>
      </c>
      <c r="G140">
        <v>3.3320478239041401E-3</v>
      </c>
      <c r="H140">
        <v>1900</v>
      </c>
    </row>
    <row r="141" spans="1:8" x14ac:dyDescent="0.3">
      <c r="A141" t="s">
        <v>54</v>
      </c>
      <c r="B141">
        <v>5.6449323313715896</v>
      </c>
      <c r="C141" t="s">
        <v>11</v>
      </c>
      <c r="D141">
        <v>2</v>
      </c>
      <c r="E141" t="b">
        <v>1</v>
      </c>
      <c r="F141">
        <v>0.273649023898976</v>
      </c>
      <c r="G141">
        <v>9.4546427603052798E-3</v>
      </c>
      <c r="H141">
        <v>10900</v>
      </c>
    </row>
    <row r="142" spans="1:8" x14ac:dyDescent="0.3">
      <c r="A142" t="s">
        <v>54</v>
      </c>
      <c r="B142">
        <v>5.6449323313715896</v>
      </c>
      <c r="C142" t="s">
        <v>12</v>
      </c>
      <c r="D142">
        <v>10</v>
      </c>
      <c r="E142" t="b">
        <v>0</v>
      </c>
      <c r="F142" s="1">
        <v>18254788.286088102</v>
      </c>
      <c r="G142" s="1">
        <v>34969042.880130298</v>
      </c>
      <c r="H142">
        <v>3520</v>
      </c>
    </row>
    <row r="143" spans="1:8" x14ac:dyDescent="0.3">
      <c r="A143" t="s">
        <v>55</v>
      </c>
      <c r="B143">
        <v>20.5563632755727</v>
      </c>
      <c r="C143" t="s">
        <v>9</v>
      </c>
      <c r="D143">
        <v>10</v>
      </c>
      <c r="E143" t="b">
        <v>0</v>
      </c>
      <c r="F143">
        <v>1.2372210190241599</v>
      </c>
      <c r="G143">
        <v>2.0281552105294298</v>
      </c>
      <c r="H143">
        <v>4990</v>
      </c>
    </row>
    <row r="144" spans="1:8" x14ac:dyDescent="0.3">
      <c r="A144" t="s">
        <v>55</v>
      </c>
      <c r="B144">
        <v>20.5563632755727</v>
      </c>
      <c r="C144" t="s">
        <v>11</v>
      </c>
      <c r="D144">
        <v>10</v>
      </c>
      <c r="E144" t="b">
        <v>0</v>
      </c>
      <c r="F144">
        <v>0.94510743358472604</v>
      </c>
      <c r="G144">
        <v>1.74647058769603</v>
      </c>
      <c r="H144">
        <v>15630</v>
      </c>
    </row>
    <row r="145" spans="1:8" x14ac:dyDescent="0.3">
      <c r="A145" t="s">
        <v>55</v>
      </c>
      <c r="B145">
        <v>20.5563632755727</v>
      </c>
      <c r="C145" t="s">
        <v>12</v>
      </c>
      <c r="D145">
        <v>10</v>
      </c>
      <c r="E145" t="b">
        <v>0</v>
      </c>
      <c r="F145">
        <v>20.5563632755727</v>
      </c>
      <c r="G145">
        <v>20.5563632755727</v>
      </c>
      <c r="H145">
        <v>840</v>
      </c>
    </row>
    <row r="146" spans="1:8" x14ac:dyDescent="0.3">
      <c r="A146" t="s">
        <v>56</v>
      </c>
      <c r="B146">
        <v>12.023535499744</v>
      </c>
      <c r="C146" t="s">
        <v>9</v>
      </c>
      <c r="D146">
        <v>3</v>
      </c>
      <c r="E146" t="b">
        <v>1</v>
      </c>
      <c r="F146">
        <v>3.3680365539544401</v>
      </c>
      <c r="G146">
        <v>7.8385956509562493E-3</v>
      </c>
      <c r="H146">
        <v>3666.6666666666601</v>
      </c>
    </row>
    <row r="147" spans="1:8" x14ac:dyDescent="0.3">
      <c r="A147" t="s">
        <v>56</v>
      </c>
      <c r="B147">
        <v>12.023535499744</v>
      </c>
      <c r="C147" t="s">
        <v>11</v>
      </c>
      <c r="D147">
        <v>3</v>
      </c>
      <c r="E147" t="b">
        <v>1</v>
      </c>
      <c r="F147">
        <v>0.89956877425187998</v>
      </c>
      <c r="G147">
        <v>2.7891422124119102E-3</v>
      </c>
      <c r="H147">
        <v>13600</v>
      </c>
    </row>
    <row r="148" spans="1:8" x14ac:dyDescent="0.3">
      <c r="A148" t="s">
        <v>56</v>
      </c>
      <c r="B148">
        <v>12.023535499744</v>
      </c>
      <c r="C148" t="s">
        <v>12</v>
      </c>
      <c r="D148">
        <v>10</v>
      </c>
      <c r="E148" t="b">
        <v>0</v>
      </c>
      <c r="F148" s="1">
        <v>25421961.337260298</v>
      </c>
      <c r="G148" s="1">
        <v>39166610.850318</v>
      </c>
      <c r="H148">
        <v>4410</v>
      </c>
    </row>
    <row r="149" spans="1:8" x14ac:dyDescent="0.3">
      <c r="A149" t="s">
        <v>57</v>
      </c>
      <c r="B149">
        <v>4.9284795104735304</v>
      </c>
      <c r="C149" t="s">
        <v>9</v>
      </c>
      <c r="D149">
        <v>10</v>
      </c>
      <c r="E149" t="b">
        <v>0</v>
      </c>
      <c r="F149">
        <v>4.9284795104735304</v>
      </c>
      <c r="G149">
        <v>4.9284795104735304</v>
      </c>
      <c r="H149">
        <v>1220</v>
      </c>
    </row>
    <row r="150" spans="1:8" x14ac:dyDescent="0.3">
      <c r="A150" t="s">
        <v>57</v>
      </c>
      <c r="B150">
        <v>4.9284795104735304</v>
      </c>
      <c r="C150" t="s">
        <v>11</v>
      </c>
      <c r="D150">
        <v>10</v>
      </c>
      <c r="E150" t="b">
        <v>0</v>
      </c>
      <c r="F150">
        <v>4.9284795104735304</v>
      </c>
      <c r="G150">
        <v>4.9284795104735304</v>
      </c>
      <c r="H150">
        <v>8010</v>
      </c>
    </row>
    <row r="151" spans="1:8" x14ac:dyDescent="0.3">
      <c r="A151" t="s">
        <v>57</v>
      </c>
      <c r="B151">
        <v>4.9284795104735304</v>
      </c>
      <c r="C151" t="s">
        <v>12</v>
      </c>
      <c r="D151">
        <v>10</v>
      </c>
      <c r="E151" t="b">
        <v>0</v>
      </c>
      <c r="F151">
        <v>4.9284795104735304</v>
      </c>
      <c r="G151">
        <v>4.9284795104735304</v>
      </c>
      <c r="H151">
        <v>610</v>
      </c>
    </row>
    <row r="152" spans="1:8" x14ac:dyDescent="0.3">
      <c r="A152" t="s">
        <v>58</v>
      </c>
      <c r="B152">
        <v>17.3502415722233</v>
      </c>
      <c r="C152" t="s">
        <v>9</v>
      </c>
      <c r="D152">
        <v>3</v>
      </c>
      <c r="E152" t="b">
        <v>1</v>
      </c>
      <c r="F152">
        <v>4.9142356590115499</v>
      </c>
      <c r="G152">
        <v>1.8288976139689099E-2</v>
      </c>
      <c r="H152">
        <v>2133.3333333333298</v>
      </c>
    </row>
    <row r="153" spans="1:8" x14ac:dyDescent="0.3">
      <c r="A153" t="s">
        <v>58</v>
      </c>
      <c r="B153">
        <v>17.3502415722233</v>
      </c>
      <c r="C153" t="s">
        <v>11</v>
      </c>
      <c r="D153">
        <v>3</v>
      </c>
      <c r="E153" t="b">
        <v>1</v>
      </c>
      <c r="F153">
        <v>1.19884361009192</v>
      </c>
      <c r="G153">
        <v>2.7203924885259101E-3</v>
      </c>
      <c r="H153">
        <v>15700</v>
      </c>
    </row>
    <row r="154" spans="1:8" x14ac:dyDescent="0.3">
      <c r="A154" t="s">
        <v>58</v>
      </c>
      <c r="B154">
        <v>17.3502415722233</v>
      </c>
      <c r="C154" t="s">
        <v>12</v>
      </c>
      <c r="D154">
        <v>10</v>
      </c>
      <c r="E154" t="b">
        <v>0</v>
      </c>
      <c r="F154">
        <v>17.3502415722233</v>
      </c>
      <c r="G154">
        <v>17.3502415722233</v>
      </c>
      <c r="H154">
        <v>510</v>
      </c>
    </row>
    <row r="155" spans="1:8" x14ac:dyDescent="0.3">
      <c r="A155" t="s">
        <v>59</v>
      </c>
      <c r="B155">
        <v>5.8691332643220298</v>
      </c>
      <c r="C155" t="s">
        <v>9</v>
      </c>
      <c r="D155">
        <v>10</v>
      </c>
      <c r="E155" t="b">
        <v>0</v>
      </c>
      <c r="F155">
        <v>5.8691332643220298</v>
      </c>
      <c r="G155">
        <v>5.8691332643220298</v>
      </c>
      <c r="H155">
        <v>2470</v>
      </c>
    </row>
    <row r="156" spans="1:8" x14ac:dyDescent="0.3">
      <c r="A156" t="s">
        <v>59</v>
      </c>
      <c r="B156">
        <v>5.8691332643220298</v>
      </c>
      <c r="C156" t="s">
        <v>11</v>
      </c>
      <c r="D156">
        <v>10</v>
      </c>
      <c r="E156" t="b">
        <v>0</v>
      </c>
      <c r="F156">
        <v>5.8691332643220298</v>
      </c>
      <c r="G156">
        <v>5.8691332643220298</v>
      </c>
      <c r="H156">
        <v>16680</v>
      </c>
    </row>
    <row r="157" spans="1:8" x14ac:dyDescent="0.3">
      <c r="A157" t="s">
        <v>59</v>
      </c>
      <c r="B157">
        <v>5.8691332643220298</v>
      </c>
      <c r="C157" t="s">
        <v>12</v>
      </c>
      <c r="D157">
        <v>10</v>
      </c>
      <c r="E157" t="b">
        <v>0</v>
      </c>
      <c r="F157">
        <v>5.8691332643220298</v>
      </c>
      <c r="G157">
        <v>5.8691332643220298</v>
      </c>
      <c r="H157">
        <v>570</v>
      </c>
    </row>
    <row r="158" spans="1:8" x14ac:dyDescent="0.3">
      <c r="A158" t="s">
        <v>60</v>
      </c>
      <c r="B158">
        <v>17.315096602453899</v>
      </c>
      <c r="C158" t="s">
        <v>9</v>
      </c>
      <c r="D158">
        <v>10</v>
      </c>
      <c r="E158" t="b">
        <v>0</v>
      </c>
      <c r="F158">
        <v>4.0980433100361404</v>
      </c>
      <c r="G158">
        <v>3.9701985307733598</v>
      </c>
      <c r="H158">
        <v>4960</v>
      </c>
    </row>
    <row r="159" spans="1:8" x14ac:dyDescent="0.3">
      <c r="A159" t="s">
        <v>60</v>
      </c>
      <c r="B159">
        <v>17.315096602453899</v>
      </c>
      <c r="C159" t="s">
        <v>11</v>
      </c>
      <c r="D159">
        <v>10</v>
      </c>
      <c r="E159" t="b">
        <v>0</v>
      </c>
      <c r="F159">
        <v>3.2615921302897299</v>
      </c>
      <c r="G159">
        <v>6.2331015279549504</v>
      </c>
      <c r="H159">
        <v>15430</v>
      </c>
    </row>
    <row r="160" spans="1:8" x14ac:dyDescent="0.3">
      <c r="A160" t="s">
        <v>60</v>
      </c>
      <c r="B160">
        <v>17.315096602453899</v>
      </c>
      <c r="C160" t="s">
        <v>12</v>
      </c>
      <c r="D160">
        <v>10</v>
      </c>
      <c r="E160" t="b">
        <v>0</v>
      </c>
      <c r="F160">
        <v>4532579.5867615798</v>
      </c>
      <c r="G160" s="1">
        <v>40101777.027722798</v>
      </c>
      <c r="H160">
        <v>3000</v>
      </c>
    </row>
    <row r="161" spans="1:8" x14ac:dyDescent="0.3">
      <c r="A161" t="s">
        <v>61</v>
      </c>
      <c r="B161">
        <v>11.2950807872379</v>
      </c>
      <c r="C161" t="s">
        <v>9</v>
      </c>
      <c r="D161">
        <v>10</v>
      </c>
      <c r="E161" t="b">
        <v>0</v>
      </c>
      <c r="F161" t="s">
        <v>10</v>
      </c>
      <c r="G161" t="s">
        <v>10</v>
      </c>
      <c r="H161">
        <v>10880</v>
      </c>
    </row>
    <row r="162" spans="1:8" x14ac:dyDescent="0.3">
      <c r="A162" t="s">
        <v>61</v>
      </c>
      <c r="B162">
        <v>11.2950807872379</v>
      </c>
      <c r="C162" t="s">
        <v>11</v>
      </c>
      <c r="D162">
        <v>10</v>
      </c>
      <c r="E162" t="b">
        <v>0</v>
      </c>
      <c r="F162" t="s">
        <v>10</v>
      </c>
      <c r="G162" t="s">
        <v>10</v>
      </c>
      <c r="H162">
        <v>86120</v>
      </c>
    </row>
    <row r="163" spans="1:8" x14ac:dyDescent="0.3">
      <c r="A163" t="s">
        <v>61</v>
      </c>
      <c r="B163">
        <v>11.2950807872379</v>
      </c>
      <c r="C163" t="s">
        <v>12</v>
      </c>
      <c r="D163">
        <v>10</v>
      </c>
      <c r="E163" t="b">
        <v>0</v>
      </c>
      <c r="F163" t="s">
        <v>10</v>
      </c>
      <c r="G163" t="s">
        <v>10</v>
      </c>
      <c r="H163">
        <v>3220</v>
      </c>
    </row>
    <row r="164" spans="1:8" x14ac:dyDescent="0.3">
      <c r="A164" t="s">
        <v>62</v>
      </c>
      <c r="B164">
        <v>19.620768700290999</v>
      </c>
      <c r="C164" t="s">
        <v>9</v>
      </c>
      <c r="D164">
        <v>10</v>
      </c>
      <c r="E164" t="b">
        <v>0</v>
      </c>
      <c r="F164">
        <v>19.620768700290999</v>
      </c>
      <c r="G164">
        <v>19.620768700290999</v>
      </c>
      <c r="H164">
        <v>1960</v>
      </c>
    </row>
    <row r="165" spans="1:8" x14ac:dyDescent="0.3">
      <c r="A165" t="s">
        <v>62</v>
      </c>
      <c r="B165">
        <v>19.620768700290999</v>
      </c>
      <c r="C165" t="s">
        <v>11</v>
      </c>
      <c r="D165">
        <v>10</v>
      </c>
      <c r="E165" t="b">
        <v>0</v>
      </c>
      <c r="F165">
        <v>19.620768700290999</v>
      </c>
      <c r="G165">
        <v>19.620768700290999</v>
      </c>
      <c r="H165">
        <v>12960</v>
      </c>
    </row>
    <row r="166" spans="1:8" x14ac:dyDescent="0.3">
      <c r="A166" t="s">
        <v>62</v>
      </c>
      <c r="B166">
        <v>19.620768700290999</v>
      </c>
      <c r="C166" t="s">
        <v>12</v>
      </c>
      <c r="D166">
        <v>10</v>
      </c>
      <c r="E166" t="b">
        <v>0</v>
      </c>
      <c r="F166">
        <v>19.620768700290999</v>
      </c>
      <c r="G166">
        <v>19.620768700290999</v>
      </c>
      <c r="H166">
        <v>500</v>
      </c>
    </row>
    <row r="167" spans="1:8" x14ac:dyDescent="0.3">
      <c r="A167" t="s">
        <v>63</v>
      </c>
      <c r="B167">
        <v>15.066960225343999</v>
      </c>
      <c r="C167" t="s">
        <v>9</v>
      </c>
      <c r="D167">
        <v>10</v>
      </c>
      <c r="E167" t="b">
        <v>0</v>
      </c>
      <c r="F167">
        <v>24.207989961460001</v>
      </c>
      <c r="G167">
        <v>27.879582229551399</v>
      </c>
      <c r="H167">
        <v>3140</v>
      </c>
    </row>
    <row r="168" spans="1:8" x14ac:dyDescent="0.3">
      <c r="A168" t="s">
        <v>63</v>
      </c>
      <c r="B168">
        <v>15.066960225343999</v>
      </c>
      <c r="C168" t="s">
        <v>11</v>
      </c>
      <c r="D168">
        <v>10</v>
      </c>
      <c r="E168" t="b">
        <v>0</v>
      </c>
      <c r="F168">
        <v>29.056700759343499</v>
      </c>
      <c r="G168">
        <v>31.595736764978501</v>
      </c>
      <c r="H168">
        <v>11110</v>
      </c>
    </row>
    <row r="169" spans="1:8" x14ac:dyDescent="0.3">
      <c r="A169" t="s">
        <v>63</v>
      </c>
      <c r="B169">
        <v>15.066960225343999</v>
      </c>
      <c r="C169" t="s">
        <v>12</v>
      </c>
      <c r="D169">
        <v>10</v>
      </c>
      <c r="E169" t="b">
        <v>0</v>
      </c>
      <c r="F169">
        <v>15.066960225343999</v>
      </c>
      <c r="G169">
        <v>15.066960225343999</v>
      </c>
      <c r="H169">
        <v>820</v>
      </c>
    </row>
    <row r="170" spans="1:8" x14ac:dyDescent="0.3">
      <c r="A170" t="s">
        <v>64</v>
      </c>
      <c r="B170">
        <v>11.007093326287899</v>
      </c>
      <c r="C170" t="s">
        <v>9</v>
      </c>
      <c r="D170">
        <v>10</v>
      </c>
      <c r="E170" t="b">
        <v>0</v>
      </c>
      <c r="F170">
        <v>11.007093326287899</v>
      </c>
      <c r="G170">
        <v>11.007093326287899</v>
      </c>
      <c r="H170">
        <v>1070</v>
      </c>
    </row>
    <row r="171" spans="1:8" x14ac:dyDescent="0.3">
      <c r="A171" t="s">
        <v>64</v>
      </c>
      <c r="B171">
        <v>11.007093326287899</v>
      </c>
      <c r="C171" t="s">
        <v>11</v>
      </c>
      <c r="D171">
        <v>10</v>
      </c>
      <c r="E171" t="b">
        <v>0</v>
      </c>
      <c r="F171">
        <v>11.007093326287899</v>
      </c>
      <c r="G171">
        <v>11.007093326287899</v>
      </c>
      <c r="H171">
        <v>8410</v>
      </c>
    </row>
    <row r="172" spans="1:8" x14ac:dyDescent="0.3">
      <c r="A172" t="s">
        <v>64</v>
      </c>
      <c r="B172">
        <v>11.007093326287899</v>
      </c>
      <c r="C172" t="s">
        <v>12</v>
      </c>
      <c r="D172">
        <v>10</v>
      </c>
      <c r="E172" t="b">
        <v>0</v>
      </c>
      <c r="F172">
        <v>11.007093326287899</v>
      </c>
      <c r="G172">
        <v>11.007093326287899</v>
      </c>
      <c r="H172">
        <v>570</v>
      </c>
    </row>
    <row r="173" spans="1:8" x14ac:dyDescent="0.3">
      <c r="A173" t="s">
        <v>65</v>
      </c>
      <c r="B173">
        <v>6.5921619383493404</v>
      </c>
      <c r="C173" t="s">
        <v>9</v>
      </c>
      <c r="D173">
        <v>10</v>
      </c>
      <c r="E173" t="b">
        <v>0</v>
      </c>
      <c r="F173">
        <v>6.5921619383493404</v>
      </c>
      <c r="G173">
        <v>6.5921619383493404</v>
      </c>
      <c r="H173">
        <v>3230</v>
      </c>
    </row>
    <row r="174" spans="1:8" x14ac:dyDescent="0.3">
      <c r="A174" t="s">
        <v>65</v>
      </c>
      <c r="B174">
        <v>6.5921619383493404</v>
      </c>
      <c r="C174" t="s">
        <v>11</v>
      </c>
      <c r="D174">
        <v>10</v>
      </c>
      <c r="E174" t="b">
        <v>0</v>
      </c>
      <c r="F174">
        <v>6.5921619383493404</v>
      </c>
      <c r="G174">
        <v>6.5921619383493404</v>
      </c>
      <c r="H174">
        <v>13660</v>
      </c>
    </row>
    <row r="175" spans="1:8" x14ac:dyDescent="0.3">
      <c r="A175" t="s">
        <v>65</v>
      </c>
      <c r="B175">
        <v>6.5921619383493404</v>
      </c>
      <c r="C175" t="s">
        <v>12</v>
      </c>
      <c r="D175">
        <v>10</v>
      </c>
      <c r="E175" t="b">
        <v>0</v>
      </c>
      <c r="F175">
        <v>6.5921619383493404</v>
      </c>
      <c r="G175">
        <v>6.5921619383493404</v>
      </c>
      <c r="H175">
        <v>3400</v>
      </c>
    </row>
    <row r="176" spans="1:8" x14ac:dyDescent="0.3">
      <c r="A176" t="s">
        <v>66</v>
      </c>
      <c r="B176">
        <v>11.81399148046</v>
      </c>
      <c r="C176" t="s">
        <v>9</v>
      </c>
      <c r="D176">
        <v>10</v>
      </c>
      <c r="E176" t="b">
        <v>0</v>
      </c>
      <c r="F176">
        <v>2.86670282220408</v>
      </c>
      <c r="G176">
        <v>2.5391307058115502</v>
      </c>
      <c r="H176">
        <v>3400</v>
      </c>
    </row>
    <row r="177" spans="1:8" x14ac:dyDescent="0.3">
      <c r="A177" t="s">
        <v>66</v>
      </c>
      <c r="B177">
        <v>11.81399148046</v>
      </c>
      <c r="C177" t="s">
        <v>11</v>
      </c>
      <c r="D177">
        <v>10</v>
      </c>
      <c r="E177" t="b">
        <v>0</v>
      </c>
      <c r="F177">
        <v>2.4543720951546302</v>
      </c>
      <c r="G177">
        <v>2.59324465773097</v>
      </c>
      <c r="H177">
        <v>12330</v>
      </c>
    </row>
    <row r="178" spans="1:8" x14ac:dyDescent="0.3">
      <c r="A178" t="s">
        <v>66</v>
      </c>
      <c r="B178">
        <v>11.81399148046</v>
      </c>
      <c r="C178" t="s">
        <v>12</v>
      </c>
      <c r="D178">
        <v>10</v>
      </c>
      <c r="E178" t="b">
        <v>0</v>
      </c>
      <c r="F178">
        <v>11.81399148046</v>
      </c>
      <c r="G178">
        <v>11.81399148046</v>
      </c>
      <c r="H178">
        <v>840</v>
      </c>
    </row>
    <row r="179" spans="1:8" x14ac:dyDescent="0.3">
      <c r="A179" t="s">
        <v>67</v>
      </c>
      <c r="B179">
        <v>18.848152683877402</v>
      </c>
      <c r="C179" t="s">
        <v>9</v>
      </c>
      <c r="D179">
        <v>10</v>
      </c>
      <c r="E179" t="b">
        <v>0</v>
      </c>
      <c r="F179">
        <v>18.848152683877402</v>
      </c>
      <c r="G179">
        <v>18.848152683877402</v>
      </c>
      <c r="H179">
        <v>3660</v>
      </c>
    </row>
    <row r="180" spans="1:8" x14ac:dyDescent="0.3">
      <c r="A180" t="s">
        <v>67</v>
      </c>
      <c r="B180">
        <v>18.848152683877402</v>
      </c>
      <c r="C180" t="s">
        <v>11</v>
      </c>
      <c r="D180">
        <v>10</v>
      </c>
      <c r="E180" t="b">
        <v>0</v>
      </c>
      <c r="F180">
        <v>10.644667795656099</v>
      </c>
      <c r="G180">
        <v>12.061534264034</v>
      </c>
      <c r="H180">
        <v>14050</v>
      </c>
    </row>
    <row r="181" spans="1:8" x14ac:dyDescent="0.3">
      <c r="A181" t="s">
        <v>67</v>
      </c>
      <c r="B181">
        <v>18.848152683877402</v>
      </c>
      <c r="C181" t="s">
        <v>12</v>
      </c>
      <c r="D181">
        <v>10</v>
      </c>
      <c r="E181" t="b">
        <v>0</v>
      </c>
      <c r="F181">
        <v>18.848152683877402</v>
      </c>
      <c r="G181">
        <v>18.848152683877402</v>
      </c>
      <c r="H181">
        <v>700</v>
      </c>
    </row>
    <row r="182" spans="1:8" x14ac:dyDescent="0.3">
      <c r="A182" t="s">
        <v>68</v>
      </c>
      <c r="B182">
        <v>3.0684713678339399</v>
      </c>
      <c r="C182" t="s">
        <v>9</v>
      </c>
      <c r="D182">
        <v>10</v>
      </c>
      <c r="E182" t="b">
        <v>0</v>
      </c>
      <c r="F182">
        <v>8.4043400143399705</v>
      </c>
      <c r="G182">
        <v>5.8602189903205497</v>
      </c>
      <c r="H182">
        <v>4000</v>
      </c>
    </row>
    <row r="183" spans="1:8" x14ac:dyDescent="0.3">
      <c r="A183" t="s">
        <v>68</v>
      </c>
      <c r="B183">
        <v>3.0684713678339399</v>
      </c>
      <c r="C183" t="s">
        <v>11</v>
      </c>
      <c r="D183">
        <v>10</v>
      </c>
      <c r="E183" t="b">
        <v>0</v>
      </c>
      <c r="F183">
        <v>8.6556037756859503</v>
      </c>
      <c r="G183">
        <v>9.0287233115159395</v>
      </c>
      <c r="H183">
        <v>16350</v>
      </c>
    </row>
    <row r="184" spans="1:8" x14ac:dyDescent="0.3">
      <c r="A184" t="s">
        <v>68</v>
      </c>
      <c r="B184">
        <v>3.0684713678339399</v>
      </c>
      <c r="C184" t="s">
        <v>12</v>
      </c>
      <c r="D184">
        <v>10</v>
      </c>
      <c r="E184" t="b">
        <v>0</v>
      </c>
      <c r="F184">
        <v>52971.878551948699</v>
      </c>
      <c r="G184" s="1">
        <v>30279294.537524</v>
      </c>
      <c r="H184">
        <v>3220</v>
      </c>
    </row>
    <row r="185" spans="1:8" x14ac:dyDescent="0.3">
      <c r="A185" t="s">
        <v>69</v>
      </c>
      <c r="B185">
        <v>5.78540203916456</v>
      </c>
      <c r="C185" t="s">
        <v>9</v>
      </c>
      <c r="D185">
        <v>10</v>
      </c>
      <c r="E185" t="b">
        <v>0</v>
      </c>
      <c r="F185">
        <v>1.71609474189186</v>
      </c>
      <c r="G185">
        <v>1.81823534342952</v>
      </c>
      <c r="H185">
        <v>4250</v>
      </c>
    </row>
    <row r="186" spans="1:8" x14ac:dyDescent="0.3">
      <c r="A186" t="s">
        <v>69</v>
      </c>
      <c r="B186">
        <v>5.78540203916456</v>
      </c>
      <c r="C186" t="s">
        <v>11</v>
      </c>
      <c r="D186">
        <v>10</v>
      </c>
      <c r="E186" t="b">
        <v>0</v>
      </c>
      <c r="F186">
        <v>1.5259075495349299</v>
      </c>
      <c r="G186">
        <v>1.8098858279957799</v>
      </c>
      <c r="H186">
        <v>16990</v>
      </c>
    </row>
    <row r="187" spans="1:8" x14ac:dyDescent="0.3">
      <c r="A187" t="s">
        <v>69</v>
      </c>
      <c r="B187">
        <v>5.78540203916456</v>
      </c>
      <c r="C187" t="s">
        <v>12</v>
      </c>
      <c r="D187">
        <v>10</v>
      </c>
      <c r="E187" t="b">
        <v>0</v>
      </c>
      <c r="F187">
        <v>8534723.5628508497</v>
      </c>
      <c r="G187" s="1">
        <v>84737265.385468602</v>
      </c>
      <c r="H187">
        <v>2710</v>
      </c>
    </row>
    <row r="188" spans="1:8" x14ac:dyDescent="0.3">
      <c r="A188" t="s">
        <v>70</v>
      </c>
      <c r="B188">
        <v>14.9408397306964</v>
      </c>
      <c r="C188" t="s">
        <v>9</v>
      </c>
      <c r="D188">
        <v>10</v>
      </c>
      <c r="E188" t="b">
        <v>0</v>
      </c>
      <c r="F188">
        <v>14.9408397306964</v>
      </c>
      <c r="G188">
        <v>14.9408397306964</v>
      </c>
      <c r="H188">
        <v>3370</v>
      </c>
    </row>
    <row r="189" spans="1:8" x14ac:dyDescent="0.3">
      <c r="A189" t="s">
        <v>70</v>
      </c>
      <c r="B189">
        <v>14.9408397306964</v>
      </c>
      <c r="C189" t="s">
        <v>11</v>
      </c>
      <c r="D189">
        <v>10</v>
      </c>
      <c r="E189" t="b">
        <v>0</v>
      </c>
      <c r="F189">
        <v>14.9408397306964</v>
      </c>
      <c r="G189">
        <v>14.9408397306964</v>
      </c>
      <c r="H189">
        <v>13580</v>
      </c>
    </row>
    <row r="190" spans="1:8" x14ac:dyDescent="0.3">
      <c r="A190" t="s">
        <v>70</v>
      </c>
      <c r="B190">
        <v>14.9408397306964</v>
      </c>
      <c r="C190" t="s">
        <v>12</v>
      </c>
      <c r="D190">
        <v>10</v>
      </c>
      <c r="E190" t="b">
        <v>0</v>
      </c>
      <c r="F190">
        <v>14.9408397306964</v>
      </c>
      <c r="G190">
        <v>14.9408397306964</v>
      </c>
      <c r="H190">
        <v>760</v>
      </c>
    </row>
    <row r="191" spans="1:8" x14ac:dyDescent="0.3">
      <c r="A191" t="s">
        <v>71</v>
      </c>
      <c r="B191">
        <v>11.247979145006701</v>
      </c>
      <c r="C191" t="s">
        <v>9</v>
      </c>
      <c r="D191">
        <v>10</v>
      </c>
      <c r="E191" t="b">
        <v>0</v>
      </c>
      <c r="F191" t="s">
        <v>10</v>
      </c>
      <c r="G191" t="s">
        <v>10</v>
      </c>
      <c r="H191">
        <v>10850</v>
      </c>
    </row>
    <row r="192" spans="1:8" x14ac:dyDescent="0.3">
      <c r="A192" t="s">
        <v>71</v>
      </c>
      <c r="B192">
        <v>11.247979145006701</v>
      </c>
      <c r="C192" t="s">
        <v>11</v>
      </c>
      <c r="D192">
        <v>10</v>
      </c>
      <c r="E192" t="b">
        <v>0</v>
      </c>
      <c r="F192" t="s">
        <v>10</v>
      </c>
      <c r="G192" t="s">
        <v>10</v>
      </c>
      <c r="H192">
        <v>84800</v>
      </c>
    </row>
    <row r="193" spans="1:8" x14ac:dyDescent="0.3">
      <c r="A193" t="s">
        <v>71</v>
      </c>
      <c r="B193">
        <v>11.247979145006701</v>
      </c>
      <c r="C193" t="s">
        <v>12</v>
      </c>
      <c r="D193">
        <v>10</v>
      </c>
      <c r="E193" t="b">
        <v>0</v>
      </c>
      <c r="F193" t="s">
        <v>10</v>
      </c>
      <c r="G193" t="s">
        <v>10</v>
      </c>
      <c r="H193">
        <v>3480</v>
      </c>
    </row>
    <row r="194" spans="1:8" x14ac:dyDescent="0.3">
      <c r="A194" t="s">
        <v>72</v>
      </c>
      <c r="B194">
        <v>8.2097776373935094</v>
      </c>
      <c r="C194" t="s">
        <v>9</v>
      </c>
      <c r="D194">
        <v>10</v>
      </c>
      <c r="E194" t="b">
        <v>0</v>
      </c>
      <c r="F194" t="s">
        <v>10</v>
      </c>
      <c r="G194" t="s">
        <v>10</v>
      </c>
      <c r="H194">
        <v>10300</v>
      </c>
    </row>
    <row r="195" spans="1:8" x14ac:dyDescent="0.3">
      <c r="A195" t="s">
        <v>72</v>
      </c>
      <c r="B195">
        <v>8.2097776373935094</v>
      </c>
      <c r="C195" t="s">
        <v>11</v>
      </c>
      <c r="D195">
        <v>10</v>
      </c>
      <c r="E195" t="b">
        <v>0</v>
      </c>
      <c r="F195" t="s">
        <v>10</v>
      </c>
      <c r="G195" t="s">
        <v>10</v>
      </c>
      <c r="H195">
        <v>82740</v>
      </c>
    </row>
    <row r="196" spans="1:8" x14ac:dyDescent="0.3">
      <c r="A196" t="s">
        <v>72</v>
      </c>
      <c r="B196">
        <v>8.2097776373935094</v>
      </c>
      <c r="C196" t="s">
        <v>12</v>
      </c>
      <c r="D196">
        <v>10</v>
      </c>
      <c r="E196" t="b">
        <v>0</v>
      </c>
      <c r="F196" t="s">
        <v>10</v>
      </c>
      <c r="G196" t="s">
        <v>10</v>
      </c>
      <c r="H196">
        <v>3150</v>
      </c>
    </row>
    <row r="197" spans="1:8" x14ac:dyDescent="0.3">
      <c r="A197" t="s">
        <v>73</v>
      </c>
      <c r="B197">
        <v>1.89910102296869</v>
      </c>
      <c r="C197" t="s">
        <v>9</v>
      </c>
      <c r="D197">
        <v>2</v>
      </c>
      <c r="E197" t="b">
        <v>1</v>
      </c>
      <c r="F197">
        <v>4.1555983461777302E-2</v>
      </c>
      <c r="G197">
        <v>5.2248683472904496E-3</v>
      </c>
      <c r="H197">
        <v>15150</v>
      </c>
    </row>
    <row r="198" spans="1:8" x14ac:dyDescent="0.3">
      <c r="A198" t="s">
        <v>73</v>
      </c>
      <c r="B198">
        <v>1.89910102296869</v>
      </c>
      <c r="C198" t="s">
        <v>11</v>
      </c>
      <c r="D198">
        <v>1</v>
      </c>
      <c r="E198" t="b">
        <v>1</v>
      </c>
      <c r="F198">
        <v>1.6842883063485001E-2</v>
      </c>
      <c r="G198">
        <v>1.6842883063485001E-2</v>
      </c>
      <c r="H198">
        <v>8900</v>
      </c>
    </row>
    <row r="199" spans="1:8" x14ac:dyDescent="0.3">
      <c r="A199" t="s">
        <v>73</v>
      </c>
      <c r="B199">
        <v>1.89910102296869</v>
      </c>
      <c r="C199" t="s">
        <v>12</v>
      </c>
      <c r="D199">
        <v>10</v>
      </c>
      <c r="E199" t="b">
        <v>0</v>
      </c>
      <c r="F199">
        <v>4194813.69259369</v>
      </c>
      <c r="G199" s="1">
        <v>96641003.3960803</v>
      </c>
      <c r="H199">
        <v>3190</v>
      </c>
    </row>
    <row r="200" spans="1:8" x14ac:dyDescent="0.3">
      <c r="A200" t="s">
        <v>74</v>
      </c>
      <c r="B200">
        <v>18.777673859568299</v>
      </c>
      <c r="C200" t="s">
        <v>9</v>
      </c>
      <c r="D200">
        <v>10</v>
      </c>
      <c r="E200" t="b">
        <v>0</v>
      </c>
      <c r="F200">
        <v>2.9856012683237299</v>
      </c>
      <c r="G200">
        <v>3.6399585310113198</v>
      </c>
      <c r="H200">
        <v>3560</v>
      </c>
    </row>
    <row r="201" spans="1:8" x14ac:dyDescent="0.3">
      <c r="A201" t="s">
        <v>74</v>
      </c>
      <c r="B201">
        <v>18.777673859568299</v>
      </c>
      <c r="C201" t="s">
        <v>11</v>
      </c>
      <c r="D201">
        <v>10</v>
      </c>
      <c r="E201" t="b">
        <v>0</v>
      </c>
      <c r="F201">
        <v>1.6500271331571701</v>
      </c>
      <c r="G201">
        <v>2.2927172111118801</v>
      </c>
      <c r="H201">
        <v>13650</v>
      </c>
    </row>
    <row r="202" spans="1:8" x14ac:dyDescent="0.3">
      <c r="A202" t="s">
        <v>74</v>
      </c>
      <c r="B202">
        <v>18.777673859568299</v>
      </c>
      <c r="C202" t="s">
        <v>12</v>
      </c>
      <c r="D202">
        <v>10</v>
      </c>
      <c r="E202" t="b">
        <v>0</v>
      </c>
      <c r="F202">
        <v>543883.64748598402</v>
      </c>
      <c r="G202" s="1">
        <v>26745078.4347861</v>
      </c>
      <c r="H202">
        <v>3560</v>
      </c>
    </row>
    <row r="203" spans="1:8" x14ac:dyDescent="0.3">
      <c r="A203" t="s">
        <v>75</v>
      </c>
      <c r="B203">
        <v>10.337526721620399</v>
      </c>
      <c r="C203" t="s">
        <v>9</v>
      </c>
      <c r="D203">
        <v>4</v>
      </c>
      <c r="E203" t="b">
        <v>1</v>
      </c>
      <c r="F203">
        <v>3.03765421061768</v>
      </c>
      <c r="G203">
        <v>2.67217570454336E-3</v>
      </c>
      <c r="H203">
        <v>1525</v>
      </c>
    </row>
    <row r="204" spans="1:8" x14ac:dyDescent="0.3">
      <c r="A204" t="s">
        <v>75</v>
      </c>
      <c r="B204">
        <v>10.337526721620399</v>
      </c>
      <c r="C204" t="s">
        <v>11</v>
      </c>
      <c r="D204">
        <v>3</v>
      </c>
      <c r="E204" t="b">
        <v>1</v>
      </c>
      <c r="F204">
        <v>0.61730952625267299</v>
      </c>
      <c r="G204">
        <v>1.67321065264061E-3</v>
      </c>
      <c r="H204">
        <v>8466.6666666666606</v>
      </c>
    </row>
    <row r="205" spans="1:8" x14ac:dyDescent="0.3">
      <c r="A205" t="s">
        <v>75</v>
      </c>
      <c r="B205">
        <v>10.337526721620399</v>
      </c>
      <c r="C205" t="s">
        <v>12</v>
      </c>
      <c r="D205">
        <v>10</v>
      </c>
      <c r="E205" t="b">
        <v>0</v>
      </c>
      <c r="F205">
        <v>10.337526721620399</v>
      </c>
      <c r="G205">
        <v>263144.75454636198</v>
      </c>
      <c r="H205">
        <v>2120</v>
      </c>
    </row>
    <row r="206" spans="1:8" x14ac:dyDescent="0.3">
      <c r="A206" t="s">
        <v>76</v>
      </c>
      <c r="B206">
        <v>9.5023344669561798</v>
      </c>
      <c r="C206" t="s">
        <v>9</v>
      </c>
      <c r="D206">
        <v>2</v>
      </c>
      <c r="E206" t="b">
        <v>1</v>
      </c>
      <c r="F206">
        <v>0.15826279967883899</v>
      </c>
      <c r="G206">
        <v>1.19819255400892E-2</v>
      </c>
      <c r="H206">
        <v>2600</v>
      </c>
    </row>
    <row r="207" spans="1:8" x14ac:dyDescent="0.3">
      <c r="A207" t="s">
        <v>76</v>
      </c>
      <c r="B207">
        <v>9.5023344669561798</v>
      </c>
      <c r="C207" t="s">
        <v>11</v>
      </c>
      <c r="D207">
        <v>2</v>
      </c>
      <c r="E207" t="b">
        <v>1</v>
      </c>
      <c r="F207">
        <v>6.0173508814531998E-2</v>
      </c>
      <c r="G207">
        <v>4.0331485112519204E-3</v>
      </c>
      <c r="H207">
        <v>9450</v>
      </c>
    </row>
    <row r="208" spans="1:8" x14ac:dyDescent="0.3">
      <c r="A208" t="s">
        <v>76</v>
      </c>
      <c r="B208">
        <v>9.5023344669561798</v>
      </c>
      <c r="C208" t="s">
        <v>12</v>
      </c>
      <c r="D208">
        <v>10</v>
      </c>
      <c r="E208" t="b">
        <v>0</v>
      </c>
      <c r="F208" s="1">
        <v>16872743.015347101</v>
      </c>
      <c r="G208" s="1">
        <v>25555254.956595901</v>
      </c>
      <c r="H208">
        <v>3630</v>
      </c>
    </row>
    <row r="209" spans="1:8" x14ac:dyDescent="0.3">
      <c r="A209" t="s">
        <v>77</v>
      </c>
      <c r="B209">
        <v>9.9482681208986694</v>
      </c>
      <c r="C209" t="s">
        <v>9</v>
      </c>
      <c r="D209">
        <v>10</v>
      </c>
      <c r="E209" t="b">
        <v>0</v>
      </c>
      <c r="F209">
        <v>8.3305398852118007</v>
      </c>
      <c r="G209">
        <v>8.4061848106282095</v>
      </c>
      <c r="H209">
        <v>3220</v>
      </c>
    </row>
    <row r="210" spans="1:8" x14ac:dyDescent="0.3">
      <c r="A210" t="s">
        <v>77</v>
      </c>
      <c r="B210">
        <v>9.9482681208986694</v>
      </c>
      <c r="C210" t="s">
        <v>11</v>
      </c>
      <c r="D210">
        <v>10</v>
      </c>
      <c r="E210" t="b">
        <v>0</v>
      </c>
      <c r="F210">
        <v>8.2604447971597494</v>
      </c>
      <c r="G210">
        <v>8.2536074988251702</v>
      </c>
      <c r="H210">
        <v>12460</v>
      </c>
    </row>
    <row r="211" spans="1:8" x14ac:dyDescent="0.3">
      <c r="A211" t="s">
        <v>77</v>
      </c>
      <c r="B211">
        <v>9.9482681208986694</v>
      </c>
      <c r="C211" t="s">
        <v>12</v>
      </c>
      <c r="D211">
        <v>10</v>
      </c>
      <c r="E211" t="b">
        <v>0</v>
      </c>
      <c r="F211" s="1">
        <v>10100648.1370681</v>
      </c>
      <c r="G211" s="1">
        <v>4589317042251300</v>
      </c>
      <c r="H211">
        <v>3390</v>
      </c>
    </row>
    <row r="212" spans="1:8" x14ac:dyDescent="0.3">
      <c r="A212" t="e">
        <f>-0.00282487714211645 * y ^ 1 * -0.00846235323965485 * y ^ 3 + 0.00532184983349095 * x ^ 2 ^ 3 + -0.00797169649602093 * y ^ 3 + 10</f>
        <v>#NAME?</v>
      </c>
      <c r="B212">
        <v>13.7722987807485</v>
      </c>
      <c r="C212" t="s">
        <v>9</v>
      </c>
      <c r="D212">
        <v>10</v>
      </c>
      <c r="E212" t="b">
        <v>0</v>
      </c>
      <c r="F212" t="s">
        <v>10</v>
      </c>
      <c r="G212" t="s">
        <v>10</v>
      </c>
      <c r="H212">
        <v>12830</v>
      </c>
    </row>
    <row r="213" spans="1:8" x14ac:dyDescent="0.3">
      <c r="A213" t="e">
        <f>-0.00282487714211645 * y ^ 1 * -0.00846235323965485 * y ^ 3 + 0.00532184983349095 * x ^ 2 ^ 3 + -0.00797169649602093 * y ^ 3 + 10</f>
        <v>#NAME?</v>
      </c>
      <c r="B213">
        <v>13.7722987807485</v>
      </c>
      <c r="C213" t="s">
        <v>11</v>
      </c>
      <c r="D213">
        <v>10</v>
      </c>
      <c r="E213" t="b">
        <v>0</v>
      </c>
      <c r="F213" t="s">
        <v>10</v>
      </c>
      <c r="G213" t="s">
        <v>10</v>
      </c>
      <c r="H213">
        <v>108880</v>
      </c>
    </row>
    <row r="214" spans="1:8" x14ac:dyDescent="0.3">
      <c r="A214" t="e">
        <f>-0.00282487714211645 * y ^ 1 * -0.00846235323965485 * y ^ 3 + 0.00532184983349095 * x ^ 2 ^ 3 + -0.00797169649602093 * y ^ 3 + 10</f>
        <v>#NAME?</v>
      </c>
      <c r="B214">
        <v>13.7722987807485</v>
      </c>
      <c r="C214" t="s">
        <v>12</v>
      </c>
      <c r="D214">
        <v>10</v>
      </c>
      <c r="E214" t="b">
        <v>0</v>
      </c>
      <c r="F214" t="s">
        <v>10</v>
      </c>
      <c r="G214" t="s">
        <v>10</v>
      </c>
      <c r="H214">
        <v>3350</v>
      </c>
    </row>
    <row r="215" spans="1:8" x14ac:dyDescent="0.3">
      <c r="A215" t="s">
        <v>78</v>
      </c>
      <c r="B215">
        <v>6.5403745663595796</v>
      </c>
      <c r="C215" t="s">
        <v>9</v>
      </c>
      <c r="D215">
        <v>10</v>
      </c>
      <c r="E215" t="b">
        <v>0</v>
      </c>
      <c r="F215">
        <v>5.1323149960224796</v>
      </c>
      <c r="G215">
        <v>6.9732791250509596</v>
      </c>
      <c r="H215">
        <v>4050</v>
      </c>
    </row>
    <row r="216" spans="1:8" x14ac:dyDescent="0.3">
      <c r="A216" t="s">
        <v>78</v>
      </c>
      <c r="B216">
        <v>6.5403745663595796</v>
      </c>
      <c r="C216" t="s">
        <v>11</v>
      </c>
      <c r="D216">
        <v>10</v>
      </c>
      <c r="E216" t="b">
        <v>0</v>
      </c>
      <c r="F216">
        <v>2.55035361312465</v>
      </c>
      <c r="G216">
        <v>5.5396127054131998</v>
      </c>
      <c r="H216">
        <v>7990</v>
      </c>
    </row>
    <row r="217" spans="1:8" x14ac:dyDescent="0.3">
      <c r="A217" t="s">
        <v>78</v>
      </c>
      <c r="B217">
        <v>6.5403745663595796</v>
      </c>
      <c r="C217" t="s">
        <v>12</v>
      </c>
      <c r="D217">
        <v>10</v>
      </c>
      <c r="E217" t="b">
        <v>0</v>
      </c>
      <c r="F217" s="1">
        <v>10734272.129400101</v>
      </c>
      <c r="G217" s="1">
        <v>46742570.289489903</v>
      </c>
      <c r="H217">
        <v>3540</v>
      </c>
    </row>
    <row r="218" spans="1:8" x14ac:dyDescent="0.3">
      <c r="A218" t="s">
        <v>79</v>
      </c>
      <c r="B218">
        <v>9.1626706058870706</v>
      </c>
      <c r="C218" t="s">
        <v>9</v>
      </c>
      <c r="D218">
        <v>10</v>
      </c>
      <c r="E218" t="b">
        <v>0</v>
      </c>
      <c r="F218">
        <v>3.8847440260059201</v>
      </c>
      <c r="G218">
        <v>10.8281877882741</v>
      </c>
      <c r="H218">
        <v>3790</v>
      </c>
    </row>
    <row r="219" spans="1:8" x14ac:dyDescent="0.3">
      <c r="A219" t="s">
        <v>79</v>
      </c>
      <c r="B219">
        <v>9.1626706058870706</v>
      </c>
      <c r="C219" t="s">
        <v>11</v>
      </c>
      <c r="D219">
        <v>10</v>
      </c>
      <c r="E219" t="b">
        <v>0</v>
      </c>
      <c r="F219">
        <v>4.7184934359694797</v>
      </c>
      <c r="G219">
        <v>10.8220888558707</v>
      </c>
      <c r="H219">
        <v>16100</v>
      </c>
    </row>
    <row r="220" spans="1:8" x14ac:dyDescent="0.3">
      <c r="A220" t="s">
        <v>79</v>
      </c>
      <c r="B220">
        <v>9.1626706058870706</v>
      </c>
      <c r="C220" t="s">
        <v>12</v>
      </c>
      <c r="D220">
        <v>10</v>
      </c>
      <c r="E220" t="b">
        <v>0</v>
      </c>
      <c r="F220">
        <v>9.1626706058870706</v>
      </c>
      <c r="G220" s="1">
        <v>22244150.085884798</v>
      </c>
      <c r="H220">
        <v>3200</v>
      </c>
    </row>
    <row r="221" spans="1:8" x14ac:dyDescent="0.3">
      <c r="A221" t="s">
        <v>80</v>
      </c>
      <c r="B221">
        <v>18.176957566068602</v>
      </c>
      <c r="C221" t="s">
        <v>9</v>
      </c>
      <c r="D221">
        <v>10</v>
      </c>
      <c r="E221" t="b">
        <v>0</v>
      </c>
      <c r="F221">
        <v>18.176957566068602</v>
      </c>
      <c r="G221">
        <v>18.176957566068602</v>
      </c>
      <c r="H221">
        <v>2320</v>
      </c>
    </row>
    <row r="222" spans="1:8" x14ac:dyDescent="0.3">
      <c r="A222" t="s">
        <v>80</v>
      </c>
      <c r="B222">
        <v>18.176957566068602</v>
      </c>
      <c r="C222" t="s">
        <v>11</v>
      </c>
      <c r="D222">
        <v>10</v>
      </c>
      <c r="E222" t="b">
        <v>0</v>
      </c>
      <c r="F222">
        <v>18.176957566068602</v>
      </c>
      <c r="G222">
        <v>18.176957566068602</v>
      </c>
      <c r="H222">
        <v>16470</v>
      </c>
    </row>
    <row r="223" spans="1:8" x14ac:dyDescent="0.3">
      <c r="A223" t="s">
        <v>80</v>
      </c>
      <c r="B223">
        <v>18.176957566068602</v>
      </c>
      <c r="C223" t="s">
        <v>12</v>
      </c>
      <c r="D223">
        <v>10</v>
      </c>
      <c r="E223" t="b">
        <v>0</v>
      </c>
      <c r="F223">
        <v>18.176957566068602</v>
      </c>
      <c r="G223">
        <v>18.176957566068602</v>
      </c>
      <c r="H223">
        <v>440</v>
      </c>
    </row>
    <row r="224" spans="1:8" x14ac:dyDescent="0.3">
      <c r="A224" t="s">
        <v>81</v>
      </c>
      <c r="B224">
        <v>23.043809291852501</v>
      </c>
      <c r="C224" t="s">
        <v>9</v>
      </c>
      <c r="D224">
        <v>3</v>
      </c>
      <c r="E224" t="b">
        <v>1</v>
      </c>
      <c r="F224">
        <v>2.1143425208122602</v>
      </c>
      <c r="G224">
        <v>5.3674684969386701E-3</v>
      </c>
      <c r="H224">
        <v>3933.3333333333298</v>
      </c>
    </row>
    <row r="225" spans="1:8" x14ac:dyDescent="0.3">
      <c r="A225" t="s">
        <v>81</v>
      </c>
      <c r="B225">
        <v>23.043809291852501</v>
      </c>
      <c r="C225" t="s">
        <v>11</v>
      </c>
      <c r="D225">
        <v>2</v>
      </c>
      <c r="E225" t="b">
        <v>1</v>
      </c>
      <c r="F225">
        <v>0.73268689883621096</v>
      </c>
      <c r="G225">
        <v>1.7397508315784099E-2</v>
      </c>
      <c r="H225">
        <v>18450</v>
      </c>
    </row>
    <row r="226" spans="1:8" x14ac:dyDescent="0.3">
      <c r="A226" t="s">
        <v>81</v>
      </c>
      <c r="B226">
        <v>23.043809291852501</v>
      </c>
      <c r="C226" t="s">
        <v>12</v>
      </c>
      <c r="D226">
        <v>10</v>
      </c>
      <c r="E226" t="b">
        <v>0</v>
      </c>
      <c r="F226" s="1">
        <v>20817363.416325901</v>
      </c>
      <c r="G226" s="1">
        <v>73847051.419280604</v>
      </c>
      <c r="H226">
        <v>2900</v>
      </c>
    </row>
    <row r="227" spans="1:8" x14ac:dyDescent="0.3">
      <c r="A227" t="s">
        <v>82</v>
      </c>
      <c r="B227">
        <v>19.561252645199701</v>
      </c>
      <c r="C227" t="s">
        <v>9</v>
      </c>
      <c r="D227">
        <v>10</v>
      </c>
      <c r="E227" t="b">
        <v>0</v>
      </c>
      <c r="F227">
        <v>2.5744057867321701</v>
      </c>
      <c r="G227">
        <v>3.9239681526789099</v>
      </c>
      <c r="H227">
        <v>4060</v>
      </c>
    </row>
    <row r="228" spans="1:8" x14ac:dyDescent="0.3">
      <c r="A228" t="s">
        <v>82</v>
      </c>
      <c r="B228">
        <v>19.561252645199701</v>
      </c>
      <c r="C228" t="s">
        <v>11</v>
      </c>
      <c r="D228">
        <v>10</v>
      </c>
      <c r="E228" t="b">
        <v>0</v>
      </c>
      <c r="F228">
        <v>2.2251083882096898</v>
      </c>
      <c r="G228">
        <v>6.1640286753435403</v>
      </c>
      <c r="H228">
        <v>17550</v>
      </c>
    </row>
    <row r="229" spans="1:8" x14ac:dyDescent="0.3">
      <c r="A229" t="s">
        <v>82</v>
      </c>
      <c r="B229">
        <v>19.561252645199701</v>
      </c>
      <c r="C229" t="s">
        <v>12</v>
      </c>
      <c r="D229">
        <v>10</v>
      </c>
      <c r="E229" t="b">
        <v>0</v>
      </c>
      <c r="F229">
        <v>19.561252645199701</v>
      </c>
      <c r="G229" s="1">
        <v>10710829992.403999</v>
      </c>
      <c r="H229">
        <v>2750</v>
      </c>
    </row>
    <row r="230" spans="1:8" x14ac:dyDescent="0.3">
      <c r="A230" t="s">
        <v>83</v>
      </c>
      <c r="B230">
        <v>7.3588657111501199</v>
      </c>
      <c r="C230" t="s">
        <v>9</v>
      </c>
      <c r="D230">
        <v>10</v>
      </c>
      <c r="E230" t="b">
        <v>0</v>
      </c>
      <c r="F230">
        <v>10.8927172351531</v>
      </c>
      <c r="G230">
        <v>0.82688183130397097</v>
      </c>
      <c r="H230">
        <v>3380</v>
      </c>
    </row>
    <row r="231" spans="1:8" x14ac:dyDescent="0.3">
      <c r="A231" t="s">
        <v>83</v>
      </c>
      <c r="B231">
        <v>7.3588657111501199</v>
      </c>
      <c r="C231" t="s">
        <v>11</v>
      </c>
      <c r="D231">
        <v>10</v>
      </c>
      <c r="E231" t="b">
        <v>0</v>
      </c>
      <c r="F231">
        <v>2.7534391455662899</v>
      </c>
      <c r="G231">
        <v>5.7032968322556901</v>
      </c>
      <c r="H231">
        <v>13770</v>
      </c>
    </row>
    <row r="232" spans="1:8" x14ac:dyDescent="0.3">
      <c r="A232" t="s">
        <v>83</v>
      </c>
      <c r="B232">
        <v>7.3588657111501199</v>
      </c>
      <c r="C232" t="s">
        <v>12</v>
      </c>
      <c r="D232">
        <v>10</v>
      </c>
      <c r="E232" t="b">
        <v>0</v>
      </c>
      <c r="F232">
        <v>5247839.4662684798</v>
      </c>
      <c r="G232" s="1">
        <v>56178686.003434204</v>
      </c>
      <c r="H232">
        <v>3600</v>
      </c>
    </row>
    <row r="233" spans="1:8" x14ac:dyDescent="0.3">
      <c r="A233" t="s">
        <v>84</v>
      </c>
      <c r="B233">
        <v>2.8446455562500002</v>
      </c>
      <c r="C233" t="s">
        <v>9</v>
      </c>
      <c r="D233">
        <v>10</v>
      </c>
      <c r="E233" t="b">
        <v>0</v>
      </c>
      <c r="F233">
        <v>1.2505777594132499</v>
      </c>
      <c r="G233">
        <v>0.96514584979384499</v>
      </c>
      <c r="H233">
        <v>3240</v>
      </c>
    </row>
    <row r="234" spans="1:8" x14ac:dyDescent="0.3">
      <c r="A234" t="s">
        <v>84</v>
      </c>
      <c r="B234">
        <v>2.8446455562500002</v>
      </c>
      <c r="C234" t="s">
        <v>11</v>
      </c>
      <c r="D234">
        <v>10</v>
      </c>
      <c r="E234" t="b">
        <v>0</v>
      </c>
      <c r="F234">
        <v>0.77108874416830098</v>
      </c>
      <c r="G234">
        <v>1.1403811058420401</v>
      </c>
      <c r="H234">
        <v>12410</v>
      </c>
    </row>
    <row r="235" spans="1:8" x14ac:dyDescent="0.3">
      <c r="A235" t="s">
        <v>84</v>
      </c>
      <c r="B235">
        <v>2.8446455562500002</v>
      </c>
      <c r="C235" t="s">
        <v>12</v>
      </c>
      <c r="D235">
        <v>10</v>
      </c>
      <c r="E235" t="b">
        <v>0</v>
      </c>
      <c r="F235" s="1">
        <v>26005040.798900198</v>
      </c>
      <c r="G235" s="1">
        <v>111444325.56948499</v>
      </c>
      <c r="H235">
        <v>4030</v>
      </c>
    </row>
    <row r="236" spans="1:8" x14ac:dyDescent="0.3">
      <c r="A236" t="s">
        <v>85</v>
      </c>
      <c r="B236">
        <v>4.08120124363343</v>
      </c>
      <c r="C236" t="s">
        <v>9</v>
      </c>
      <c r="D236">
        <v>10</v>
      </c>
      <c r="E236" t="b">
        <v>0</v>
      </c>
      <c r="F236">
        <v>0.62828033229792801</v>
      </c>
      <c r="G236">
        <v>2.0374862641009202</v>
      </c>
      <c r="H236">
        <v>3680</v>
      </c>
    </row>
    <row r="237" spans="1:8" x14ac:dyDescent="0.3">
      <c r="A237" t="s">
        <v>85</v>
      </c>
      <c r="B237">
        <v>4.08120124363343</v>
      </c>
      <c r="C237" t="s">
        <v>11</v>
      </c>
      <c r="D237">
        <v>10</v>
      </c>
      <c r="E237" t="b">
        <v>0</v>
      </c>
      <c r="F237">
        <v>2.2381025035759499</v>
      </c>
      <c r="G237">
        <v>2.4763913842926701</v>
      </c>
      <c r="H237">
        <v>14140</v>
      </c>
    </row>
    <row r="238" spans="1:8" x14ac:dyDescent="0.3">
      <c r="A238" t="s">
        <v>85</v>
      </c>
      <c r="B238">
        <v>4.08120124363343</v>
      </c>
      <c r="C238" t="s">
        <v>12</v>
      </c>
      <c r="D238">
        <v>10</v>
      </c>
      <c r="E238" t="b">
        <v>0</v>
      </c>
      <c r="F238">
        <v>2459.7524474205502</v>
      </c>
      <c r="G238">
        <v>9434977.0435473006</v>
      </c>
      <c r="H238">
        <v>4100</v>
      </c>
    </row>
    <row r="239" spans="1:8" x14ac:dyDescent="0.3">
      <c r="A239" t="e">
        <f>-0.00312465883493146 * y ^ 3 * 0.00760296831795982 * y ^ 1 * -0.00977874813899158 * y ^ 1 + 10</f>
        <v>#NAME?</v>
      </c>
      <c r="B239">
        <v>11.834322130505001</v>
      </c>
      <c r="C239" t="s">
        <v>9</v>
      </c>
      <c r="D239">
        <v>2</v>
      </c>
      <c r="E239" t="b">
        <v>1</v>
      </c>
      <c r="F239">
        <v>1.04892949649894</v>
      </c>
      <c r="G239">
        <v>1.7402041665860499E-2</v>
      </c>
      <c r="H239">
        <v>2200</v>
      </c>
    </row>
    <row r="240" spans="1:8" x14ac:dyDescent="0.3">
      <c r="A240" t="e">
        <f>-0.00312465883493146 * y ^ 3 * 0.00760296831795982 * y ^ 1 * -0.00977874813899158 * y ^ 1 + 10</f>
        <v>#NAME?</v>
      </c>
      <c r="B240">
        <v>11.834322130505001</v>
      </c>
      <c r="C240" t="s">
        <v>11</v>
      </c>
      <c r="D240">
        <v>2</v>
      </c>
      <c r="E240" t="b">
        <v>1</v>
      </c>
      <c r="F240">
        <v>0.35453268211933298</v>
      </c>
      <c r="G240">
        <v>9.5973704428324192E-3</v>
      </c>
      <c r="H240">
        <v>10100</v>
      </c>
    </row>
    <row r="241" spans="1:8" x14ac:dyDescent="0.3">
      <c r="A241" t="e">
        <f>-0.00312465883493146 * y ^ 3 * 0.00760296831795982 * y ^ 1 * -0.00977874813899158 * y ^ 1 + 10</f>
        <v>#NAME?</v>
      </c>
      <c r="B241">
        <v>11.834322130505001</v>
      </c>
      <c r="C241" t="s">
        <v>12</v>
      </c>
      <c r="D241">
        <v>10</v>
      </c>
      <c r="E241" t="b">
        <v>0</v>
      </c>
      <c r="F241">
        <v>11.834322130505001</v>
      </c>
      <c r="G241">
        <v>11.834322130505001</v>
      </c>
      <c r="H241">
        <v>440</v>
      </c>
    </row>
    <row r="242" spans="1:8" x14ac:dyDescent="0.3">
      <c r="A242" t="e">
        <f>-0.00810689556171653 * y ^ 4 ^ 4 + -0.00328353848857653 * x ^ 2 ^ 3 + 0.00232220883579037 * x ^ 1 + 10</f>
        <v>#NAME?</v>
      </c>
      <c r="B242">
        <v>7.8656575370001498</v>
      </c>
      <c r="C242" t="s">
        <v>9</v>
      </c>
      <c r="D242">
        <v>10</v>
      </c>
      <c r="E242" t="b">
        <v>0</v>
      </c>
      <c r="F242">
        <v>7.8656575370001498</v>
      </c>
      <c r="G242">
        <v>7.8656575370001498</v>
      </c>
      <c r="H242">
        <v>1780</v>
      </c>
    </row>
    <row r="243" spans="1:8" x14ac:dyDescent="0.3">
      <c r="A243" t="e">
        <f>-0.00810689556171653 * y ^ 4 ^ 4 + -0.00328353848857653 * x ^ 2 ^ 3 + 0.00232220883579037 * x ^ 1 + 10</f>
        <v>#NAME?</v>
      </c>
      <c r="B243">
        <v>7.8656575370001498</v>
      </c>
      <c r="C243" t="s">
        <v>11</v>
      </c>
      <c r="D243">
        <v>10</v>
      </c>
      <c r="E243" t="b">
        <v>0</v>
      </c>
      <c r="F243">
        <v>7.8656575370001498</v>
      </c>
      <c r="G243">
        <v>7.8656575370001498</v>
      </c>
      <c r="H243">
        <v>14700</v>
      </c>
    </row>
    <row r="244" spans="1:8" x14ac:dyDescent="0.3">
      <c r="A244" t="e">
        <f>-0.00810689556171653 * y ^ 4 ^ 4 + -0.00328353848857653 * x ^ 2 ^ 3 + 0.00232220883579037 * x ^ 1 + 10</f>
        <v>#NAME?</v>
      </c>
      <c r="B244">
        <v>7.8656575370001498</v>
      </c>
      <c r="C244" t="s">
        <v>12</v>
      </c>
      <c r="D244">
        <v>10</v>
      </c>
      <c r="E244" t="b">
        <v>0</v>
      </c>
      <c r="F244">
        <v>7.8656575370001498</v>
      </c>
      <c r="G244">
        <v>7.8656575370001498</v>
      </c>
      <c r="H244">
        <v>400</v>
      </c>
    </row>
    <row r="245" spans="1:8" x14ac:dyDescent="0.3">
      <c r="A245" t="s">
        <v>86</v>
      </c>
      <c r="B245">
        <v>7.1485170378604304</v>
      </c>
      <c r="C245" t="s">
        <v>9</v>
      </c>
      <c r="D245">
        <v>10</v>
      </c>
      <c r="E245" t="b">
        <v>0</v>
      </c>
      <c r="F245">
        <v>7.1485170378604304</v>
      </c>
      <c r="G245">
        <v>7.1485170378604304</v>
      </c>
      <c r="H245">
        <v>3270</v>
      </c>
    </row>
    <row r="246" spans="1:8" x14ac:dyDescent="0.3">
      <c r="A246" t="s">
        <v>86</v>
      </c>
      <c r="B246">
        <v>7.1485170378604304</v>
      </c>
      <c r="C246" t="s">
        <v>11</v>
      </c>
      <c r="D246">
        <v>10</v>
      </c>
      <c r="E246" t="b">
        <v>0</v>
      </c>
      <c r="F246">
        <v>7.1485170378604304</v>
      </c>
      <c r="G246">
        <v>7.1485170378604304</v>
      </c>
      <c r="H246">
        <v>12460</v>
      </c>
    </row>
    <row r="247" spans="1:8" x14ac:dyDescent="0.3">
      <c r="A247" t="s">
        <v>86</v>
      </c>
      <c r="B247">
        <v>7.1485170378604304</v>
      </c>
      <c r="C247" t="s">
        <v>12</v>
      </c>
      <c r="D247">
        <v>10</v>
      </c>
      <c r="E247" t="b">
        <v>0</v>
      </c>
      <c r="F247">
        <v>7.1485170378604304</v>
      </c>
      <c r="G247">
        <v>7.1485170378604304</v>
      </c>
      <c r="H247">
        <v>740</v>
      </c>
    </row>
    <row r="248" spans="1:8" x14ac:dyDescent="0.3">
      <c r="A248" t="s">
        <v>87</v>
      </c>
      <c r="B248">
        <v>7.7289384005676904</v>
      </c>
      <c r="C248" t="s">
        <v>9</v>
      </c>
      <c r="D248">
        <v>3</v>
      </c>
      <c r="E248" t="b">
        <v>1</v>
      </c>
      <c r="F248">
        <v>1.1630753016209101</v>
      </c>
      <c r="G248">
        <v>4.0266420905549797E-3</v>
      </c>
      <c r="H248">
        <v>1966.6666666666599</v>
      </c>
    </row>
    <row r="249" spans="1:8" x14ac:dyDescent="0.3">
      <c r="A249" t="s">
        <v>87</v>
      </c>
      <c r="B249">
        <v>7.7289384005676904</v>
      </c>
      <c r="C249" t="s">
        <v>11</v>
      </c>
      <c r="D249">
        <v>2</v>
      </c>
      <c r="E249" t="b">
        <v>1</v>
      </c>
      <c r="F249">
        <v>0.38979360070796998</v>
      </c>
      <c r="G249">
        <v>1.2816771007945401E-2</v>
      </c>
      <c r="H249">
        <v>10200</v>
      </c>
    </row>
    <row r="250" spans="1:8" x14ac:dyDescent="0.3">
      <c r="A250" t="s">
        <v>87</v>
      </c>
      <c r="B250">
        <v>7.7289384005676904</v>
      </c>
      <c r="C250" t="s">
        <v>12</v>
      </c>
      <c r="D250">
        <v>10</v>
      </c>
      <c r="E250" t="b">
        <v>0</v>
      </c>
      <c r="F250">
        <v>2520070.01328931</v>
      </c>
      <c r="G250" s="1">
        <v>30615851.0815088</v>
      </c>
      <c r="H250">
        <v>3120</v>
      </c>
    </row>
    <row r="251" spans="1:8" x14ac:dyDescent="0.3">
      <c r="A251" t="s">
        <v>88</v>
      </c>
      <c r="B251">
        <v>10.173742330780099</v>
      </c>
      <c r="C251" t="s">
        <v>9</v>
      </c>
      <c r="D251">
        <v>10</v>
      </c>
      <c r="E251" t="b">
        <v>0</v>
      </c>
      <c r="F251">
        <v>10.173742330780099</v>
      </c>
      <c r="G251">
        <v>10.173742330780099</v>
      </c>
      <c r="H251">
        <v>1450</v>
      </c>
    </row>
    <row r="252" spans="1:8" x14ac:dyDescent="0.3">
      <c r="A252" t="s">
        <v>88</v>
      </c>
      <c r="B252">
        <v>10.173742330780099</v>
      </c>
      <c r="C252" t="s">
        <v>11</v>
      </c>
      <c r="D252">
        <v>10</v>
      </c>
      <c r="E252" t="b">
        <v>0</v>
      </c>
      <c r="F252">
        <v>10.173742330780099</v>
      </c>
      <c r="G252">
        <v>10.173742330780099</v>
      </c>
      <c r="H252">
        <v>11310</v>
      </c>
    </row>
    <row r="253" spans="1:8" x14ac:dyDescent="0.3">
      <c r="A253" t="s">
        <v>88</v>
      </c>
      <c r="B253">
        <v>10.173742330780099</v>
      </c>
      <c r="C253" t="s">
        <v>12</v>
      </c>
      <c r="D253">
        <v>10</v>
      </c>
      <c r="E253" t="b">
        <v>0</v>
      </c>
      <c r="F253">
        <v>10.173742330780099</v>
      </c>
      <c r="G253">
        <v>10.173742330780099</v>
      </c>
      <c r="H253">
        <v>460</v>
      </c>
    </row>
    <row r="254" spans="1:8" x14ac:dyDescent="0.3">
      <c r="A254" t="s">
        <v>89</v>
      </c>
      <c r="B254">
        <v>3.6209618278407798</v>
      </c>
      <c r="C254" t="s">
        <v>9</v>
      </c>
      <c r="D254">
        <v>10</v>
      </c>
      <c r="E254" t="b">
        <v>0</v>
      </c>
      <c r="F254">
        <v>38553.536253173901</v>
      </c>
      <c r="G254" s="1">
        <v>18704798.658612099</v>
      </c>
      <c r="H254">
        <v>4760</v>
      </c>
    </row>
    <row r="255" spans="1:8" x14ac:dyDescent="0.3">
      <c r="A255" t="s">
        <v>89</v>
      </c>
      <c r="B255">
        <v>3.6209618278407798</v>
      </c>
      <c r="C255" t="s">
        <v>11</v>
      </c>
      <c r="D255">
        <v>10</v>
      </c>
      <c r="E255" t="b">
        <v>0</v>
      </c>
      <c r="F255">
        <v>59385.009668265098</v>
      </c>
      <c r="G255" s="1">
        <v>114351493.178579</v>
      </c>
      <c r="H255">
        <v>25020</v>
      </c>
    </row>
    <row r="256" spans="1:8" x14ac:dyDescent="0.3">
      <c r="A256" t="s">
        <v>89</v>
      </c>
      <c r="B256">
        <v>3.6209618278407798</v>
      </c>
      <c r="C256" t="s">
        <v>12</v>
      </c>
      <c r="D256">
        <v>10</v>
      </c>
      <c r="E256" t="b">
        <v>0</v>
      </c>
      <c r="F256">
        <v>63140.126567581698</v>
      </c>
      <c r="G256" s="1">
        <v>68683674.552614704</v>
      </c>
      <c r="H256">
        <v>2660</v>
      </c>
    </row>
    <row r="257" spans="1:8" x14ac:dyDescent="0.3">
      <c r="A257" t="s">
        <v>90</v>
      </c>
      <c r="B257">
        <v>19.200542912667899</v>
      </c>
      <c r="C257" t="s">
        <v>9</v>
      </c>
      <c r="D257">
        <v>10</v>
      </c>
      <c r="E257" t="b">
        <v>0</v>
      </c>
      <c r="F257">
        <v>19.200542912667899</v>
      </c>
      <c r="G257">
        <v>19.200542912667899</v>
      </c>
      <c r="H257">
        <v>1930</v>
      </c>
    </row>
    <row r="258" spans="1:8" x14ac:dyDescent="0.3">
      <c r="A258" t="s">
        <v>90</v>
      </c>
      <c r="B258">
        <v>19.200542912667899</v>
      </c>
      <c r="C258" t="s">
        <v>11</v>
      </c>
      <c r="D258">
        <v>10</v>
      </c>
      <c r="E258" t="b">
        <v>0</v>
      </c>
      <c r="F258">
        <v>19.200542912667899</v>
      </c>
      <c r="G258">
        <v>19.200542912667899</v>
      </c>
      <c r="H258">
        <v>6800</v>
      </c>
    </row>
    <row r="259" spans="1:8" x14ac:dyDescent="0.3">
      <c r="A259" t="s">
        <v>90</v>
      </c>
      <c r="B259">
        <v>19.200542912667899</v>
      </c>
      <c r="C259" t="s">
        <v>12</v>
      </c>
      <c r="D259">
        <v>10</v>
      </c>
      <c r="E259" t="b">
        <v>0</v>
      </c>
      <c r="F259">
        <v>19.200542912667899</v>
      </c>
      <c r="G259">
        <v>19.200542912667899</v>
      </c>
      <c r="H259">
        <v>470</v>
      </c>
    </row>
    <row r="260" spans="1:8" x14ac:dyDescent="0.3">
      <c r="A260" t="s">
        <v>91</v>
      </c>
      <c r="B260">
        <v>0.57903337180161196</v>
      </c>
      <c r="C260" t="s">
        <v>9</v>
      </c>
      <c r="D260">
        <v>10</v>
      </c>
      <c r="E260" t="b">
        <v>0</v>
      </c>
      <c r="F260">
        <v>0.57903337180161196</v>
      </c>
      <c r="G260">
        <v>0.57903337180161196</v>
      </c>
      <c r="H260">
        <v>2600</v>
      </c>
    </row>
    <row r="261" spans="1:8" x14ac:dyDescent="0.3">
      <c r="A261" t="s">
        <v>91</v>
      </c>
      <c r="B261">
        <v>0.57903337180161196</v>
      </c>
      <c r="C261" t="s">
        <v>11</v>
      </c>
      <c r="D261">
        <v>10</v>
      </c>
      <c r="E261" t="b">
        <v>0</v>
      </c>
      <c r="F261">
        <v>0.57903337180161196</v>
      </c>
      <c r="G261">
        <v>0.57903337180161196</v>
      </c>
      <c r="H261">
        <v>20110</v>
      </c>
    </row>
    <row r="262" spans="1:8" x14ac:dyDescent="0.3">
      <c r="A262" t="s">
        <v>91</v>
      </c>
      <c r="B262">
        <v>0.57903337180161196</v>
      </c>
      <c r="C262" t="s">
        <v>12</v>
      </c>
      <c r="D262">
        <v>10</v>
      </c>
      <c r="E262" t="b">
        <v>0</v>
      </c>
      <c r="F262">
        <v>0.57903337180161196</v>
      </c>
      <c r="G262">
        <v>0.57903337180161196</v>
      </c>
      <c r="H262">
        <v>860</v>
      </c>
    </row>
    <row r="263" spans="1:8" x14ac:dyDescent="0.3">
      <c r="A263" t="s">
        <v>92</v>
      </c>
      <c r="B263">
        <v>10.105258860425099</v>
      </c>
      <c r="C263" t="s">
        <v>9</v>
      </c>
      <c r="D263">
        <v>2</v>
      </c>
      <c r="E263" t="b">
        <v>1</v>
      </c>
      <c r="F263">
        <v>1.08380896707381</v>
      </c>
      <c r="G263">
        <v>1.51897214891263E-2</v>
      </c>
      <c r="H263">
        <v>1600</v>
      </c>
    </row>
    <row r="264" spans="1:8" x14ac:dyDescent="0.3">
      <c r="A264" t="s">
        <v>92</v>
      </c>
      <c r="B264">
        <v>10.105258860425099</v>
      </c>
      <c r="C264" t="s">
        <v>11</v>
      </c>
      <c r="D264">
        <v>2</v>
      </c>
      <c r="E264" t="b">
        <v>1</v>
      </c>
      <c r="F264">
        <v>0.37680639900597301</v>
      </c>
      <c r="G264">
        <v>1.0824564948724399E-2</v>
      </c>
      <c r="H264">
        <v>8200</v>
      </c>
    </row>
    <row r="265" spans="1:8" x14ac:dyDescent="0.3">
      <c r="A265" t="s">
        <v>92</v>
      </c>
      <c r="B265">
        <v>10.105258860425099</v>
      </c>
      <c r="C265" t="s">
        <v>12</v>
      </c>
      <c r="D265">
        <v>10</v>
      </c>
      <c r="E265" t="b">
        <v>0</v>
      </c>
      <c r="F265" s="1">
        <v>19181418.762580801</v>
      </c>
      <c r="G265" s="1">
        <v>32105611.691740099</v>
      </c>
      <c r="H265">
        <v>3390</v>
      </c>
    </row>
    <row r="266" spans="1:8" x14ac:dyDescent="0.3">
      <c r="A266" t="e">
        <f>-0.00805820788054986 * x ^ 1 - -0.00241994324239827 * x ^ 2 * -0.00808656772764159 * y ^ 2 + 10</f>
        <v>#NAME?</v>
      </c>
      <c r="B266">
        <v>13.298867205332099</v>
      </c>
      <c r="C266" t="s">
        <v>9</v>
      </c>
      <c r="D266">
        <v>10</v>
      </c>
      <c r="E266" t="b">
        <v>0</v>
      </c>
      <c r="F266">
        <v>6.62684199634593</v>
      </c>
      <c r="G266">
        <v>6.62684199634593</v>
      </c>
      <c r="H266">
        <v>2990</v>
      </c>
    </row>
    <row r="267" spans="1:8" x14ac:dyDescent="0.3">
      <c r="A267" t="e">
        <f>-0.00805820788054986 * x ^ 1 - -0.00241994324239827 * x ^ 2 * -0.00808656772764159 * y ^ 2 + 10</f>
        <v>#NAME?</v>
      </c>
      <c r="B267">
        <v>13.298867205332099</v>
      </c>
      <c r="C267" t="s">
        <v>11</v>
      </c>
      <c r="D267">
        <v>10</v>
      </c>
      <c r="E267" t="b">
        <v>0</v>
      </c>
      <c r="F267">
        <v>13.298867205332099</v>
      </c>
      <c r="G267">
        <v>13.298867205332099</v>
      </c>
      <c r="H267">
        <v>7920</v>
      </c>
    </row>
    <row r="268" spans="1:8" x14ac:dyDescent="0.3">
      <c r="A268" t="e">
        <f>-0.00805820788054986 * x ^ 1 - -0.00241994324239827 * x ^ 2 * -0.00808656772764159 * y ^ 2 + 10</f>
        <v>#NAME?</v>
      </c>
      <c r="B268">
        <v>13.298867205332099</v>
      </c>
      <c r="C268" t="s">
        <v>12</v>
      </c>
      <c r="D268">
        <v>10</v>
      </c>
      <c r="E268" t="b">
        <v>0</v>
      </c>
      <c r="F268">
        <v>13.298867205332099</v>
      </c>
      <c r="G268">
        <v>13.298867205332099</v>
      </c>
      <c r="H268">
        <v>690</v>
      </c>
    </row>
    <row r="269" spans="1:8" x14ac:dyDescent="0.3">
      <c r="A269" t="s">
        <v>93</v>
      </c>
      <c r="B269">
        <v>8.5121534294688193</v>
      </c>
      <c r="C269" t="s">
        <v>9</v>
      </c>
      <c r="D269">
        <v>10</v>
      </c>
      <c r="E269" t="b">
        <v>0</v>
      </c>
      <c r="F269">
        <v>1.2233170457901199</v>
      </c>
      <c r="G269">
        <v>0.93539965310278295</v>
      </c>
      <c r="H269">
        <v>3790</v>
      </c>
    </row>
    <row r="270" spans="1:8" x14ac:dyDescent="0.3">
      <c r="A270" t="s">
        <v>93</v>
      </c>
      <c r="B270">
        <v>8.5121534294688193</v>
      </c>
      <c r="C270" t="s">
        <v>11</v>
      </c>
      <c r="D270">
        <v>10</v>
      </c>
      <c r="E270" t="b">
        <v>0</v>
      </c>
      <c r="F270">
        <v>0.97484767410047801</v>
      </c>
      <c r="G270">
        <v>0.92732855732306696</v>
      </c>
      <c r="H270">
        <v>11860</v>
      </c>
    </row>
    <row r="271" spans="1:8" x14ac:dyDescent="0.3">
      <c r="A271" t="s">
        <v>93</v>
      </c>
      <c r="B271">
        <v>8.5121534294688193</v>
      </c>
      <c r="C271" t="s">
        <v>12</v>
      </c>
      <c r="D271">
        <v>10</v>
      </c>
      <c r="E271" t="b">
        <v>0</v>
      </c>
      <c r="F271">
        <v>8.5121534294688193</v>
      </c>
      <c r="G271">
        <v>8.5121534294688193</v>
      </c>
      <c r="H271">
        <v>1060</v>
      </c>
    </row>
    <row r="272" spans="1:8" x14ac:dyDescent="0.3">
      <c r="A272" t="s">
        <v>94</v>
      </c>
      <c r="B272">
        <v>20.332171567953601</v>
      </c>
      <c r="C272" t="s">
        <v>9</v>
      </c>
      <c r="D272">
        <v>3</v>
      </c>
      <c r="E272" t="b">
        <v>1</v>
      </c>
      <c r="F272">
        <v>2.7197188016237801</v>
      </c>
      <c r="G272">
        <v>6.1218578763861699E-3</v>
      </c>
      <c r="H272">
        <v>4033.3333333333298</v>
      </c>
    </row>
    <row r="273" spans="1:8" x14ac:dyDescent="0.3">
      <c r="A273" t="s">
        <v>94</v>
      </c>
      <c r="B273">
        <v>20.332171567953601</v>
      </c>
      <c r="C273" t="s">
        <v>11</v>
      </c>
      <c r="D273">
        <v>3</v>
      </c>
      <c r="E273" t="b">
        <v>1</v>
      </c>
      <c r="F273">
        <v>0.923468963652057</v>
      </c>
      <c r="G273">
        <v>1.7283519950651301E-3</v>
      </c>
      <c r="H273">
        <v>12033.333333333299</v>
      </c>
    </row>
    <row r="274" spans="1:8" x14ac:dyDescent="0.3">
      <c r="A274" t="s">
        <v>94</v>
      </c>
      <c r="B274">
        <v>20.332171567953601</v>
      </c>
      <c r="C274" t="s">
        <v>12</v>
      </c>
      <c r="D274">
        <v>10</v>
      </c>
      <c r="E274" t="b">
        <v>0</v>
      </c>
      <c r="F274" s="1">
        <v>27511846.453469999</v>
      </c>
      <c r="G274" s="1">
        <v>96388238.820053101</v>
      </c>
      <c r="H274">
        <v>3900</v>
      </c>
    </row>
    <row r="275" spans="1:8" x14ac:dyDescent="0.3">
      <c r="A275" t="s">
        <v>95</v>
      </c>
      <c r="B275">
        <v>5.1764252694250699</v>
      </c>
      <c r="C275" t="s">
        <v>9</v>
      </c>
      <c r="D275">
        <v>10</v>
      </c>
      <c r="E275" t="b">
        <v>0</v>
      </c>
      <c r="F275">
        <v>4.2760742999681902</v>
      </c>
      <c r="G275">
        <v>3.6044973441258001</v>
      </c>
      <c r="H275">
        <v>3240</v>
      </c>
    </row>
    <row r="276" spans="1:8" x14ac:dyDescent="0.3">
      <c r="A276" t="s">
        <v>95</v>
      </c>
      <c r="B276">
        <v>5.1764252694250699</v>
      </c>
      <c r="C276" t="s">
        <v>11</v>
      </c>
      <c r="D276">
        <v>10</v>
      </c>
      <c r="E276" t="b">
        <v>0</v>
      </c>
      <c r="F276">
        <v>3.37077530285982</v>
      </c>
      <c r="G276">
        <v>3.27819515648729</v>
      </c>
      <c r="H276">
        <v>10050</v>
      </c>
    </row>
    <row r="277" spans="1:8" x14ac:dyDescent="0.3">
      <c r="A277" t="s">
        <v>95</v>
      </c>
      <c r="B277">
        <v>5.1764252694250699</v>
      </c>
      <c r="C277" t="s">
        <v>12</v>
      </c>
      <c r="D277">
        <v>10</v>
      </c>
      <c r="E277" t="b">
        <v>0</v>
      </c>
      <c r="F277">
        <v>10280.695241830501</v>
      </c>
      <c r="G277" s="1">
        <v>16283172.958698399</v>
      </c>
      <c r="H277">
        <v>3680</v>
      </c>
    </row>
    <row r="278" spans="1:8" x14ac:dyDescent="0.3">
      <c r="A278" t="s">
        <v>96</v>
      </c>
      <c r="B278">
        <v>18.054645371796301</v>
      </c>
      <c r="C278" t="s">
        <v>9</v>
      </c>
      <c r="D278">
        <v>10</v>
      </c>
      <c r="E278" t="b">
        <v>0</v>
      </c>
      <c r="F278">
        <v>18.054645371796301</v>
      </c>
      <c r="G278">
        <v>18.054645371796301</v>
      </c>
      <c r="H278">
        <v>1510</v>
      </c>
    </row>
    <row r="279" spans="1:8" x14ac:dyDescent="0.3">
      <c r="A279" t="s">
        <v>96</v>
      </c>
      <c r="B279">
        <v>18.054645371796301</v>
      </c>
      <c r="C279" t="s">
        <v>11</v>
      </c>
      <c r="D279">
        <v>10</v>
      </c>
      <c r="E279" t="b">
        <v>0</v>
      </c>
      <c r="F279">
        <v>18.054645371796301</v>
      </c>
      <c r="G279">
        <v>18.054645371796301</v>
      </c>
      <c r="H279">
        <v>11420</v>
      </c>
    </row>
    <row r="280" spans="1:8" x14ac:dyDescent="0.3">
      <c r="A280" t="s">
        <v>96</v>
      </c>
      <c r="B280">
        <v>18.054645371796301</v>
      </c>
      <c r="C280" t="s">
        <v>12</v>
      </c>
      <c r="D280">
        <v>10</v>
      </c>
      <c r="E280" t="b">
        <v>0</v>
      </c>
      <c r="F280">
        <v>18.054645371796301</v>
      </c>
      <c r="G280">
        <v>18.054645371796301</v>
      </c>
      <c r="H280">
        <v>550</v>
      </c>
    </row>
    <row r="281" spans="1:8" x14ac:dyDescent="0.3">
      <c r="A281" t="s">
        <v>97</v>
      </c>
      <c r="B281">
        <v>7.3089917880000197</v>
      </c>
      <c r="C281" t="s">
        <v>9</v>
      </c>
      <c r="D281">
        <v>3</v>
      </c>
      <c r="E281" t="b">
        <v>1</v>
      </c>
      <c r="F281">
        <v>1.1759848511564901</v>
      </c>
      <c r="G281">
        <v>3.9519797475325996E-3</v>
      </c>
      <c r="H281">
        <v>1100</v>
      </c>
    </row>
    <row r="282" spans="1:8" x14ac:dyDescent="0.3">
      <c r="A282" t="s">
        <v>97</v>
      </c>
      <c r="B282">
        <v>7.3089917880000197</v>
      </c>
      <c r="C282" t="s">
        <v>11</v>
      </c>
      <c r="D282">
        <v>2</v>
      </c>
      <c r="E282" t="b">
        <v>1</v>
      </c>
      <c r="F282">
        <v>0.39138667780638597</v>
      </c>
      <c r="G282">
        <v>1.32149392287358E-2</v>
      </c>
      <c r="H282">
        <v>6000</v>
      </c>
    </row>
    <row r="283" spans="1:8" x14ac:dyDescent="0.3">
      <c r="A283" t="s">
        <v>97</v>
      </c>
      <c r="B283">
        <v>7.3089917880000197</v>
      </c>
      <c r="C283" t="s">
        <v>12</v>
      </c>
      <c r="D283">
        <v>10</v>
      </c>
      <c r="E283" t="b">
        <v>0</v>
      </c>
      <c r="F283">
        <v>7.3089917880000197</v>
      </c>
      <c r="G283">
        <v>7.3089917880000197</v>
      </c>
      <c r="H283">
        <v>390</v>
      </c>
    </row>
    <row r="284" spans="1:8" x14ac:dyDescent="0.3">
      <c r="A284" t="s">
        <v>98</v>
      </c>
      <c r="B284">
        <v>12.2500546930897</v>
      </c>
      <c r="C284" t="s">
        <v>9</v>
      </c>
      <c r="D284">
        <v>3</v>
      </c>
      <c r="E284" t="b">
        <v>1</v>
      </c>
      <c r="F284">
        <v>3.4769354885740098</v>
      </c>
      <c r="G284">
        <v>1.0602280333605E-2</v>
      </c>
      <c r="H284">
        <v>1566.6666666666599</v>
      </c>
    </row>
    <row r="285" spans="1:8" x14ac:dyDescent="0.3">
      <c r="A285" t="s">
        <v>98</v>
      </c>
      <c r="B285">
        <v>12.2500546930897</v>
      </c>
      <c r="C285" t="s">
        <v>11</v>
      </c>
      <c r="D285">
        <v>3</v>
      </c>
      <c r="E285" t="b">
        <v>1</v>
      </c>
      <c r="F285">
        <v>0.84653428029109201</v>
      </c>
      <c r="G285">
        <v>2.16832171648747E-3</v>
      </c>
      <c r="H285">
        <v>9200</v>
      </c>
    </row>
    <row r="286" spans="1:8" x14ac:dyDescent="0.3">
      <c r="A286" t="s">
        <v>98</v>
      </c>
      <c r="B286">
        <v>12.2500546930897</v>
      </c>
      <c r="C286" t="s">
        <v>12</v>
      </c>
      <c r="D286">
        <v>10</v>
      </c>
      <c r="E286" t="b">
        <v>0</v>
      </c>
      <c r="F286" t="s">
        <v>10</v>
      </c>
      <c r="G286" t="s">
        <v>10</v>
      </c>
      <c r="H286">
        <v>2900</v>
      </c>
    </row>
    <row r="287" spans="1:8" x14ac:dyDescent="0.3">
      <c r="A287" t="s">
        <v>99</v>
      </c>
      <c r="B287">
        <v>6.9841582308855399</v>
      </c>
      <c r="C287" t="s">
        <v>9</v>
      </c>
      <c r="D287">
        <v>10</v>
      </c>
      <c r="E287" t="b">
        <v>0</v>
      </c>
      <c r="F287">
        <v>0.97256939002278198</v>
      </c>
      <c r="G287">
        <v>0.38644244885477103</v>
      </c>
      <c r="H287">
        <v>3300</v>
      </c>
    </row>
    <row r="288" spans="1:8" x14ac:dyDescent="0.3">
      <c r="A288" t="s">
        <v>99</v>
      </c>
      <c r="B288">
        <v>6.9841582308855399</v>
      </c>
      <c r="C288" t="s">
        <v>11</v>
      </c>
      <c r="D288">
        <v>10</v>
      </c>
      <c r="E288" t="b">
        <v>0</v>
      </c>
      <c r="F288">
        <v>0.50921331206743403</v>
      </c>
      <c r="G288">
        <v>0.39245996997327298</v>
      </c>
      <c r="H288">
        <v>8280</v>
      </c>
    </row>
    <row r="289" spans="1:8" x14ac:dyDescent="0.3">
      <c r="A289" t="s">
        <v>99</v>
      </c>
      <c r="B289">
        <v>6.9841582308855399</v>
      </c>
      <c r="C289" t="s">
        <v>12</v>
      </c>
      <c r="D289">
        <v>10</v>
      </c>
      <c r="E289" t="b">
        <v>0</v>
      </c>
      <c r="F289" s="1">
        <v>9.9402148986271699E+36</v>
      </c>
      <c r="G289" s="1">
        <v>9.9402148986271699E+36</v>
      </c>
      <c r="H289">
        <v>3270</v>
      </c>
    </row>
    <row r="290" spans="1:8" x14ac:dyDescent="0.3">
      <c r="A290" t="s">
        <v>100</v>
      </c>
      <c r="B290">
        <v>10.636848341948999</v>
      </c>
      <c r="C290" t="s">
        <v>9</v>
      </c>
      <c r="D290">
        <v>10</v>
      </c>
      <c r="E290" t="b">
        <v>0</v>
      </c>
      <c r="F290">
        <v>10.636848341948999</v>
      </c>
      <c r="G290">
        <v>10.636848341948999</v>
      </c>
      <c r="H290">
        <v>3460</v>
      </c>
    </row>
    <row r="291" spans="1:8" x14ac:dyDescent="0.3">
      <c r="A291" t="s">
        <v>100</v>
      </c>
      <c r="B291">
        <v>10.636848341948999</v>
      </c>
      <c r="C291" t="s">
        <v>11</v>
      </c>
      <c r="D291">
        <v>10</v>
      </c>
      <c r="E291" t="b">
        <v>0</v>
      </c>
      <c r="F291">
        <v>10.636848341948999</v>
      </c>
      <c r="G291">
        <v>10.636848341948999</v>
      </c>
      <c r="H291">
        <v>18280</v>
      </c>
    </row>
    <row r="292" spans="1:8" x14ac:dyDescent="0.3">
      <c r="A292" t="s">
        <v>100</v>
      </c>
      <c r="B292">
        <v>10.636848341948999</v>
      </c>
      <c r="C292" t="s">
        <v>12</v>
      </c>
      <c r="D292">
        <v>10</v>
      </c>
      <c r="E292" t="b">
        <v>0</v>
      </c>
      <c r="F292">
        <v>10.636848341948999</v>
      </c>
      <c r="G292">
        <v>10.636848341948999</v>
      </c>
      <c r="H292">
        <v>370</v>
      </c>
    </row>
    <row r="293" spans="1:8" x14ac:dyDescent="0.3">
      <c r="A293" t="s">
        <v>101</v>
      </c>
      <c r="B293">
        <v>1.9799910495439199</v>
      </c>
      <c r="C293" t="s">
        <v>9</v>
      </c>
      <c r="D293">
        <v>10</v>
      </c>
      <c r="E293" t="b">
        <v>0</v>
      </c>
      <c r="F293">
        <v>1.9799910495439199</v>
      </c>
      <c r="G293">
        <v>1.9799910495439199</v>
      </c>
      <c r="H293">
        <v>1800</v>
      </c>
    </row>
    <row r="294" spans="1:8" x14ac:dyDescent="0.3">
      <c r="A294" t="s">
        <v>101</v>
      </c>
      <c r="B294">
        <v>1.9799910495439199</v>
      </c>
      <c r="C294" t="s">
        <v>11</v>
      </c>
      <c r="D294">
        <v>10</v>
      </c>
      <c r="E294" t="b">
        <v>0</v>
      </c>
      <c r="F294">
        <v>1.9799910495439199</v>
      </c>
      <c r="G294">
        <v>1.9799910495439199</v>
      </c>
      <c r="H294">
        <v>14160</v>
      </c>
    </row>
    <row r="295" spans="1:8" x14ac:dyDescent="0.3">
      <c r="A295" t="s">
        <v>101</v>
      </c>
      <c r="B295">
        <v>1.9799910495439199</v>
      </c>
      <c r="C295" t="s">
        <v>12</v>
      </c>
      <c r="D295">
        <v>10</v>
      </c>
      <c r="E295" t="b">
        <v>0</v>
      </c>
      <c r="F295">
        <v>1.9799910495439199</v>
      </c>
      <c r="G295">
        <v>1.9799910495439199</v>
      </c>
      <c r="H295">
        <v>370</v>
      </c>
    </row>
    <row r="296" spans="1:8" x14ac:dyDescent="0.3">
      <c r="A296" t="s">
        <v>102</v>
      </c>
      <c r="B296">
        <v>18.5420893312338</v>
      </c>
      <c r="C296" t="s">
        <v>9</v>
      </c>
      <c r="D296">
        <v>10</v>
      </c>
      <c r="E296" t="b">
        <v>0</v>
      </c>
      <c r="F296">
        <v>0.85192582017894303</v>
      </c>
      <c r="G296">
        <v>3.7032499916255999</v>
      </c>
      <c r="H296">
        <v>3260</v>
      </c>
    </row>
    <row r="297" spans="1:8" x14ac:dyDescent="0.3">
      <c r="A297" t="s">
        <v>102</v>
      </c>
      <c r="B297">
        <v>18.5420893312338</v>
      </c>
      <c r="C297" t="s">
        <v>11</v>
      </c>
      <c r="D297">
        <v>10</v>
      </c>
      <c r="E297" t="b">
        <v>0</v>
      </c>
      <c r="F297">
        <v>18.830297854608201</v>
      </c>
      <c r="G297">
        <v>3.6418194453025401</v>
      </c>
      <c r="H297">
        <v>11620</v>
      </c>
    </row>
    <row r="298" spans="1:8" x14ac:dyDescent="0.3">
      <c r="A298" t="s">
        <v>102</v>
      </c>
      <c r="B298">
        <v>18.5420893312338</v>
      </c>
      <c r="C298" t="s">
        <v>12</v>
      </c>
      <c r="D298">
        <v>10</v>
      </c>
      <c r="E298" t="b">
        <v>0</v>
      </c>
      <c r="F298">
        <v>18.5420893312338</v>
      </c>
      <c r="G298">
        <v>18.5420893312338</v>
      </c>
      <c r="H298">
        <v>880</v>
      </c>
    </row>
    <row r="299" spans="1:8" x14ac:dyDescent="0.3">
      <c r="A299" t="s">
        <v>103</v>
      </c>
      <c r="B299">
        <v>2.9086170916857199</v>
      </c>
      <c r="C299" t="s">
        <v>9</v>
      </c>
      <c r="D299">
        <v>3</v>
      </c>
      <c r="E299" t="b">
        <v>1</v>
      </c>
      <c r="F299">
        <v>0.57619547485199296</v>
      </c>
      <c r="G299">
        <v>2.59231053798392E-3</v>
      </c>
      <c r="H299">
        <v>2600</v>
      </c>
    </row>
    <row r="300" spans="1:8" x14ac:dyDescent="0.3">
      <c r="A300" t="s">
        <v>103</v>
      </c>
      <c r="B300">
        <v>2.9086170916857199</v>
      </c>
      <c r="C300" t="s">
        <v>11</v>
      </c>
      <c r="D300">
        <v>2</v>
      </c>
      <c r="E300" t="b">
        <v>1</v>
      </c>
      <c r="F300">
        <v>0.179668718622083</v>
      </c>
      <c r="G300">
        <v>7.66582322153107E-3</v>
      </c>
      <c r="H300">
        <v>12300</v>
      </c>
    </row>
    <row r="301" spans="1:8" x14ac:dyDescent="0.3">
      <c r="A301" t="s">
        <v>103</v>
      </c>
      <c r="B301">
        <v>2.9086170916857199</v>
      </c>
      <c r="C301" t="s">
        <v>12</v>
      </c>
      <c r="D301">
        <v>10</v>
      </c>
      <c r="E301" t="b">
        <v>0</v>
      </c>
      <c r="F301">
        <v>1582744.7356841799</v>
      </c>
      <c r="G301" s="1">
        <v>62401596.531432003</v>
      </c>
      <c r="H301">
        <v>2580</v>
      </c>
    </row>
    <row r="302" spans="1:8" x14ac:dyDescent="0.3">
      <c r="A302" t="s">
        <v>104</v>
      </c>
      <c r="B302">
        <v>14.9443977033213</v>
      </c>
      <c r="C302" t="s">
        <v>9</v>
      </c>
      <c r="D302">
        <v>10</v>
      </c>
      <c r="E302" t="b">
        <v>0</v>
      </c>
      <c r="F302">
        <v>14.9443977033213</v>
      </c>
      <c r="G302">
        <v>14.9443977033213</v>
      </c>
      <c r="H302">
        <v>1910</v>
      </c>
    </row>
    <row r="303" spans="1:8" x14ac:dyDescent="0.3">
      <c r="A303" t="s">
        <v>104</v>
      </c>
      <c r="B303">
        <v>14.9443977033213</v>
      </c>
      <c r="C303" t="s">
        <v>11</v>
      </c>
      <c r="D303">
        <v>10</v>
      </c>
      <c r="E303" t="b">
        <v>0</v>
      </c>
      <c r="F303">
        <v>14.9443977033213</v>
      </c>
      <c r="G303">
        <v>14.9443977033213</v>
      </c>
      <c r="H303">
        <v>14260</v>
      </c>
    </row>
    <row r="304" spans="1:8" x14ac:dyDescent="0.3">
      <c r="A304" t="s">
        <v>104</v>
      </c>
      <c r="B304">
        <v>14.9443977033213</v>
      </c>
      <c r="C304" t="s">
        <v>12</v>
      </c>
      <c r="D304">
        <v>10</v>
      </c>
      <c r="E304" t="b">
        <v>0</v>
      </c>
      <c r="F304">
        <v>14.9443977033213</v>
      </c>
      <c r="G304">
        <v>14.9443977033213</v>
      </c>
      <c r="H304">
        <v>690</v>
      </c>
    </row>
    <row r="305" spans="1:8" x14ac:dyDescent="0.3">
      <c r="A305" t="s">
        <v>105</v>
      </c>
      <c r="B305">
        <v>13.615218603322701</v>
      </c>
      <c r="C305" t="s">
        <v>9</v>
      </c>
      <c r="D305">
        <v>10</v>
      </c>
      <c r="E305" t="b">
        <v>0</v>
      </c>
      <c r="F305">
        <v>13.615218603322701</v>
      </c>
      <c r="G305">
        <v>13.615218603322701</v>
      </c>
      <c r="H305">
        <v>1820</v>
      </c>
    </row>
    <row r="306" spans="1:8" x14ac:dyDescent="0.3">
      <c r="A306" t="s">
        <v>105</v>
      </c>
      <c r="B306">
        <v>13.615218603322701</v>
      </c>
      <c r="C306" t="s">
        <v>11</v>
      </c>
      <c r="D306">
        <v>10</v>
      </c>
      <c r="E306" t="b">
        <v>0</v>
      </c>
      <c r="F306">
        <v>13.615218603322701</v>
      </c>
      <c r="G306">
        <v>13.615218603322701</v>
      </c>
      <c r="H306">
        <v>9990</v>
      </c>
    </row>
    <row r="307" spans="1:8" x14ac:dyDescent="0.3">
      <c r="A307" t="s">
        <v>105</v>
      </c>
      <c r="B307">
        <v>13.615218603322701</v>
      </c>
      <c r="C307" t="s">
        <v>12</v>
      </c>
      <c r="D307">
        <v>10</v>
      </c>
      <c r="E307" t="b">
        <v>0</v>
      </c>
      <c r="F307">
        <v>13.615218603322701</v>
      </c>
      <c r="G307">
        <v>13.615218603322701</v>
      </c>
      <c r="H307">
        <v>640</v>
      </c>
    </row>
    <row r="308" spans="1:8" x14ac:dyDescent="0.3">
      <c r="A308" t="s">
        <v>106</v>
      </c>
      <c r="B308">
        <v>13.738958843239701</v>
      </c>
      <c r="C308" t="s">
        <v>9</v>
      </c>
      <c r="D308">
        <v>10</v>
      </c>
      <c r="E308" t="b">
        <v>0</v>
      </c>
      <c r="F308">
        <v>3.7317350572761798</v>
      </c>
      <c r="G308">
        <v>4.2381998760281698</v>
      </c>
      <c r="H308">
        <v>3030</v>
      </c>
    </row>
    <row r="309" spans="1:8" x14ac:dyDescent="0.3">
      <c r="A309" t="s">
        <v>106</v>
      </c>
      <c r="B309">
        <v>13.738958843239701</v>
      </c>
      <c r="C309" t="s">
        <v>11</v>
      </c>
      <c r="D309">
        <v>10</v>
      </c>
      <c r="E309" t="b">
        <v>0</v>
      </c>
      <c r="F309">
        <v>6.3993271293307004</v>
      </c>
      <c r="G309">
        <v>6.5081605947736998</v>
      </c>
      <c r="H309">
        <v>10120</v>
      </c>
    </row>
    <row r="310" spans="1:8" x14ac:dyDescent="0.3">
      <c r="A310" t="s">
        <v>106</v>
      </c>
      <c r="B310">
        <v>13.738958843239701</v>
      </c>
      <c r="C310" t="s">
        <v>12</v>
      </c>
      <c r="D310">
        <v>10</v>
      </c>
      <c r="E310" t="b">
        <v>0</v>
      </c>
      <c r="F310">
        <v>13.738958843239701</v>
      </c>
      <c r="G310" s="1">
        <v>56017341.023760997</v>
      </c>
      <c r="H310">
        <v>3070</v>
      </c>
    </row>
    <row r="311" spans="1:8" x14ac:dyDescent="0.3">
      <c r="A311" t="s">
        <v>107</v>
      </c>
      <c r="B311">
        <v>13.652830400131601</v>
      </c>
      <c r="C311" t="s">
        <v>9</v>
      </c>
      <c r="D311">
        <v>10</v>
      </c>
      <c r="E311" t="b">
        <v>0</v>
      </c>
      <c r="F311">
        <v>6.4640310756459103</v>
      </c>
      <c r="G311">
        <v>7.7605046101338404</v>
      </c>
      <c r="H311">
        <v>3830</v>
      </c>
    </row>
    <row r="312" spans="1:8" x14ac:dyDescent="0.3">
      <c r="A312" t="s">
        <v>107</v>
      </c>
      <c r="B312">
        <v>13.652830400131601</v>
      </c>
      <c r="C312" t="s">
        <v>11</v>
      </c>
      <c r="D312">
        <v>10</v>
      </c>
      <c r="E312" t="b">
        <v>0</v>
      </c>
      <c r="F312">
        <v>4.3075753521500797</v>
      </c>
      <c r="G312">
        <v>7.2160158642915997</v>
      </c>
      <c r="H312">
        <v>16150</v>
      </c>
    </row>
    <row r="313" spans="1:8" x14ac:dyDescent="0.3">
      <c r="A313" t="s">
        <v>107</v>
      </c>
      <c r="B313">
        <v>13.652830400131601</v>
      </c>
      <c r="C313" t="s">
        <v>12</v>
      </c>
      <c r="D313">
        <v>10</v>
      </c>
      <c r="E313" t="b">
        <v>0</v>
      </c>
      <c r="F313">
        <v>13.652830400131601</v>
      </c>
      <c r="G313" s="1">
        <v>47245790.913229898</v>
      </c>
      <c r="H313">
        <v>2510</v>
      </c>
    </row>
    <row r="314" spans="1:8" x14ac:dyDescent="0.3">
      <c r="A314" t="e">
        <f>-0.000770573724728004 * x ^ 4 ^ 2 + 0.00805836911396804 * x ^ 1 * -0.0096481588169129 * x ^ 3 - 0.0041509671249215 * x ^ 1 + 10</f>
        <v>#NAME?</v>
      </c>
      <c r="B314">
        <v>18.081553014231599</v>
      </c>
      <c r="C314" t="s">
        <v>9</v>
      </c>
      <c r="D314">
        <v>10</v>
      </c>
      <c r="E314" t="b">
        <v>0</v>
      </c>
      <c r="F314">
        <v>18.081553014231599</v>
      </c>
      <c r="G314">
        <v>18.081553014231599</v>
      </c>
      <c r="H314">
        <v>1670</v>
      </c>
    </row>
    <row r="315" spans="1:8" x14ac:dyDescent="0.3">
      <c r="A315" t="e">
        <f>-0.000770573724728004 * x ^ 4 ^ 2 + 0.00805836911396804 * x ^ 1 * -0.0096481588169129 * x ^ 3 - 0.0041509671249215 * x ^ 1 + 10</f>
        <v>#NAME?</v>
      </c>
      <c r="B315">
        <v>18.081553014231599</v>
      </c>
      <c r="C315" t="s">
        <v>11</v>
      </c>
      <c r="D315">
        <v>10</v>
      </c>
      <c r="E315" t="b">
        <v>0</v>
      </c>
      <c r="F315">
        <v>18.081553014231599</v>
      </c>
      <c r="G315">
        <v>18.081553014231599</v>
      </c>
      <c r="H315">
        <v>15580</v>
      </c>
    </row>
    <row r="316" spans="1:8" x14ac:dyDescent="0.3">
      <c r="A316" t="e">
        <f>-0.000770573724728004 * x ^ 4 ^ 2 + 0.00805836911396804 * x ^ 1 * -0.0096481588169129 * x ^ 3 - 0.0041509671249215 * x ^ 1 + 10</f>
        <v>#NAME?</v>
      </c>
      <c r="B316">
        <v>18.081553014231599</v>
      </c>
      <c r="C316" t="s">
        <v>12</v>
      </c>
      <c r="D316">
        <v>10</v>
      </c>
      <c r="E316" t="b">
        <v>0</v>
      </c>
      <c r="F316">
        <v>18.081553014231599</v>
      </c>
      <c r="G316">
        <v>18.081553014231599</v>
      </c>
      <c r="H316">
        <v>470</v>
      </c>
    </row>
    <row r="317" spans="1:8" x14ac:dyDescent="0.3">
      <c r="A317" t="s">
        <v>108</v>
      </c>
      <c r="B317">
        <v>16.033577538317299</v>
      </c>
      <c r="C317" t="s">
        <v>9</v>
      </c>
      <c r="D317">
        <v>10</v>
      </c>
      <c r="E317" t="b">
        <v>0</v>
      </c>
      <c r="F317">
        <v>1.8566919538005799</v>
      </c>
      <c r="G317">
        <v>1.2282211382439601</v>
      </c>
      <c r="H317">
        <v>3290</v>
      </c>
    </row>
    <row r="318" spans="1:8" x14ac:dyDescent="0.3">
      <c r="A318" t="s">
        <v>108</v>
      </c>
      <c r="B318">
        <v>16.033577538317299</v>
      </c>
      <c r="C318" t="s">
        <v>11</v>
      </c>
      <c r="D318">
        <v>10</v>
      </c>
      <c r="E318" t="b">
        <v>0</v>
      </c>
      <c r="F318">
        <v>1.10151894333508</v>
      </c>
      <c r="G318">
        <v>1.21721002178515</v>
      </c>
      <c r="H318">
        <v>10190</v>
      </c>
    </row>
    <row r="319" spans="1:8" x14ac:dyDescent="0.3">
      <c r="A319" t="s">
        <v>108</v>
      </c>
      <c r="B319">
        <v>16.033577538317299</v>
      </c>
      <c r="C319" t="s">
        <v>12</v>
      </c>
      <c r="D319">
        <v>10</v>
      </c>
      <c r="E319" t="b">
        <v>0</v>
      </c>
      <c r="F319">
        <v>16.033577538317299</v>
      </c>
      <c r="G319">
        <v>16.033577538317299</v>
      </c>
      <c r="H319">
        <v>1080</v>
      </c>
    </row>
    <row r="320" spans="1:8" x14ac:dyDescent="0.3">
      <c r="A320" t="s">
        <v>109</v>
      </c>
      <c r="B320">
        <v>9.0835200636761098</v>
      </c>
      <c r="C320" t="s">
        <v>9</v>
      </c>
      <c r="D320">
        <v>10</v>
      </c>
      <c r="E320" t="b">
        <v>0</v>
      </c>
      <c r="F320">
        <v>3.10764858952298</v>
      </c>
      <c r="G320">
        <v>8.5739119216486603</v>
      </c>
      <c r="H320">
        <v>3200</v>
      </c>
    </row>
    <row r="321" spans="1:8" x14ac:dyDescent="0.3">
      <c r="A321" t="s">
        <v>109</v>
      </c>
      <c r="B321">
        <v>9.0835200636761098</v>
      </c>
      <c r="C321" t="s">
        <v>11</v>
      </c>
      <c r="D321">
        <v>10</v>
      </c>
      <c r="E321" t="b">
        <v>0</v>
      </c>
      <c r="F321">
        <v>3.1970239342836702</v>
      </c>
      <c r="G321">
        <v>6.7775828265425702</v>
      </c>
      <c r="H321">
        <v>9470</v>
      </c>
    </row>
    <row r="322" spans="1:8" x14ac:dyDescent="0.3">
      <c r="A322" t="s">
        <v>109</v>
      </c>
      <c r="B322">
        <v>9.0835200636761098</v>
      </c>
      <c r="C322" t="s">
        <v>12</v>
      </c>
      <c r="D322">
        <v>10</v>
      </c>
      <c r="E322" t="b">
        <v>0</v>
      </c>
      <c r="F322">
        <v>9.0835200636761098</v>
      </c>
      <c r="G322" s="1">
        <v>21864219.916038498</v>
      </c>
      <c r="H322">
        <v>3690</v>
      </c>
    </row>
    <row r="323" spans="1:8" x14ac:dyDescent="0.3">
      <c r="A323" t="s">
        <v>110</v>
      </c>
      <c r="B323">
        <v>12.231383225119</v>
      </c>
      <c r="C323" t="s">
        <v>9</v>
      </c>
      <c r="D323">
        <v>2</v>
      </c>
      <c r="E323" t="b">
        <v>1</v>
      </c>
      <c r="F323">
        <v>0.61117867194999498</v>
      </c>
      <c r="G323">
        <v>8.7190266987964195E-3</v>
      </c>
      <c r="H323">
        <v>2900</v>
      </c>
    </row>
    <row r="324" spans="1:8" x14ac:dyDescent="0.3">
      <c r="A324" t="s">
        <v>110</v>
      </c>
      <c r="B324">
        <v>12.231383225119</v>
      </c>
      <c r="C324" t="s">
        <v>11</v>
      </c>
      <c r="D324">
        <v>2</v>
      </c>
      <c r="E324" t="b">
        <v>1</v>
      </c>
      <c r="F324">
        <v>0.21548750014088799</v>
      </c>
      <c r="G324">
        <v>7.0602365519039601E-3</v>
      </c>
      <c r="H324">
        <v>9600</v>
      </c>
    </row>
    <row r="325" spans="1:8" x14ac:dyDescent="0.3">
      <c r="A325" t="s">
        <v>110</v>
      </c>
      <c r="B325">
        <v>12.231383225119</v>
      </c>
      <c r="C325" t="s">
        <v>12</v>
      </c>
      <c r="D325">
        <v>10</v>
      </c>
      <c r="E325" t="b">
        <v>0</v>
      </c>
      <c r="F325">
        <v>4774197.3960439302</v>
      </c>
      <c r="G325" s="1">
        <v>47530430.413651802</v>
      </c>
      <c r="H325">
        <v>3490</v>
      </c>
    </row>
    <row r="326" spans="1:8" x14ac:dyDescent="0.3">
      <c r="A326" t="s">
        <v>111</v>
      </c>
      <c r="B326">
        <v>18.975385513084401</v>
      </c>
      <c r="C326" t="s">
        <v>9</v>
      </c>
      <c r="D326">
        <v>3</v>
      </c>
      <c r="E326" t="b">
        <v>1</v>
      </c>
      <c r="F326">
        <v>3.0793448597674198</v>
      </c>
      <c r="G326">
        <v>6.1382309805035297E-3</v>
      </c>
      <c r="H326">
        <v>1866.6666666666599</v>
      </c>
    </row>
    <row r="327" spans="1:8" x14ac:dyDescent="0.3">
      <c r="A327" t="s">
        <v>111</v>
      </c>
      <c r="B327">
        <v>18.975385513084401</v>
      </c>
      <c r="C327" t="s">
        <v>11</v>
      </c>
      <c r="D327">
        <v>3</v>
      </c>
      <c r="E327" t="b">
        <v>1</v>
      </c>
      <c r="F327">
        <v>1.0242787060599901</v>
      </c>
      <c r="G327">
        <v>1.94749372504712E-3</v>
      </c>
      <c r="H327">
        <v>9200</v>
      </c>
    </row>
    <row r="328" spans="1:8" x14ac:dyDescent="0.3">
      <c r="A328" t="s">
        <v>111</v>
      </c>
      <c r="B328">
        <v>18.975385513084401</v>
      </c>
      <c r="C328" t="s">
        <v>12</v>
      </c>
      <c r="D328">
        <v>10</v>
      </c>
      <c r="E328" t="b">
        <v>0</v>
      </c>
      <c r="F328">
        <v>18.975385513084401</v>
      </c>
      <c r="G328">
        <v>18.975385513084401</v>
      </c>
      <c r="H328">
        <v>540</v>
      </c>
    </row>
    <row r="329" spans="1:8" x14ac:dyDescent="0.3">
      <c r="A329" t="s">
        <v>112</v>
      </c>
      <c r="B329">
        <v>8.2677306737183702</v>
      </c>
      <c r="C329" t="s">
        <v>9</v>
      </c>
      <c r="D329">
        <v>10</v>
      </c>
      <c r="E329" t="b">
        <v>0</v>
      </c>
      <c r="F329">
        <v>5.1552070366271696</v>
      </c>
      <c r="G329">
        <v>4.7792891640047799</v>
      </c>
      <c r="H329">
        <v>3900</v>
      </c>
    </row>
    <row r="330" spans="1:8" x14ac:dyDescent="0.3">
      <c r="A330" t="s">
        <v>112</v>
      </c>
      <c r="B330">
        <v>8.2677306737183702</v>
      </c>
      <c r="C330" t="s">
        <v>11</v>
      </c>
      <c r="D330">
        <v>10</v>
      </c>
      <c r="E330" t="b">
        <v>0</v>
      </c>
      <c r="F330">
        <v>4.9632173575424199</v>
      </c>
      <c r="G330">
        <v>4.8101460288237101</v>
      </c>
      <c r="H330">
        <v>15860</v>
      </c>
    </row>
    <row r="331" spans="1:8" x14ac:dyDescent="0.3">
      <c r="A331" t="s">
        <v>112</v>
      </c>
      <c r="B331">
        <v>8.2677306737183702</v>
      </c>
      <c r="C331" t="s">
        <v>12</v>
      </c>
      <c r="D331">
        <v>10</v>
      </c>
      <c r="E331" t="b">
        <v>0</v>
      </c>
      <c r="F331">
        <v>8.2677306737183702</v>
      </c>
      <c r="G331" t="s">
        <v>10</v>
      </c>
      <c r="H331">
        <v>2930</v>
      </c>
    </row>
    <row r="332" spans="1:8" x14ac:dyDescent="0.3">
      <c r="A332" t="s">
        <v>113</v>
      </c>
      <c r="B332">
        <v>7.0052974800861296</v>
      </c>
      <c r="C332" t="s">
        <v>9</v>
      </c>
      <c r="D332">
        <v>2</v>
      </c>
      <c r="E332" t="b">
        <v>1</v>
      </c>
      <c r="F332">
        <v>0.45153876406299298</v>
      </c>
      <c r="G332">
        <v>9.00820045877254E-3</v>
      </c>
      <c r="H332">
        <v>2750</v>
      </c>
    </row>
    <row r="333" spans="1:8" x14ac:dyDescent="0.3">
      <c r="A333" t="s">
        <v>113</v>
      </c>
      <c r="B333">
        <v>7.0052974800861296</v>
      </c>
      <c r="C333" t="s">
        <v>11</v>
      </c>
      <c r="D333">
        <v>2</v>
      </c>
      <c r="E333" t="b">
        <v>1</v>
      </c>
      <c r="F333">
        <v>0.155197114577593</v>
      </c>
      <c r="G333">
        <v>5.5779638545029398E-3</v>
      </c>
      <c r="H333">
        <v>8200</v>
      </c>
    </row>
    <row r="334" spans="1:8" x14ac:dyDescent="0.3">
      <c r="A334" t="s">
        <v>113</v>
      </c>
      <c r="B334">
        <v>7.0052974800861296</v>
      </c>
      <c r="C334" t="s">
        <v>12</v>
      </c>
      <c r="D334">
        <v>10</v>
      </c>
      <c r="E334" t="b">
        <v>0</v>
      </c>
      <c r="F334">
        <v>7.0052974800861296</v>
      </c>
      <c r="G334">
        <v>7.0052974800861296</v>
      </c>
      <c r="H334">
        <v>580</v>
      </c>
    </row>
    <row r="335" spans="1:8" x14ac:dyDescent="0.3">
      <c r="A335" t="s">
        <v>114</v>
      </c>
      <c r="B335">
        <v>16.0196505011568</v>
      </c>
      <c r="C335" t="s">
        <v>9</v>
      </c>
      <c r="D335">
        <v>10</v>
      </c>
      <c r="E335" t="b">
        <v>0</v>
      </c>
      <c r="F335">
        <v>30.318819503264901</v>
      </c>
      <c r="G335">
        <v>36.798741020213598</v>
      </c>
      <c r="H335">
        <v>3890</v>
      </c>
    </row>
    <row r="336" spans="1:8" x14ac:dyDescent="0.3">
      <c r="A336" t="s">
        <v>114</v>
      </c>
      <c r="B336">
        <v>16.0196505011568</v>
      </c>
      <c r="C336" t="s">
        <v>11</v>
      </c>
      <c r="D336">
        <v>10</v>
      </c>
      <c r="E336" t="b">
        <v>0</v>
      </c>
      <c r="F336">
        <v>28.5517288904636</v>
      </c>
      <c r="G336">
        <v>28.809463041742099</v>
      </c>
      <c r="H336">
        <v>15760</v>
      </c>
    </row>
    <row r="337" spans="1:8" x14ac:dyDescent="0.3">
      <c r="A337" t="s">
        <v>114</v>
      </c>
      <c r="B337">
        <v>16.0196505011568</v>
      </c>
      <c r="C337" t="s">
        <v>12</v>
      </c>
      <c r="D337">
        <v>10</v>
      </c>
      <c r="E337" t="b">
        <v>0</v>
      </c>
      <c r="F337">
        <v>16.0196505011568</v>
      </c>
      <c r="G337" s="1">
        <v>28200301.626611501</v>
      </c>
      <c r="H337">
        <v>2880</v>
      </c>
    </row>
    <row r="338" spans="1:8" x14ac:dyDescent="0.3">
      <c r="A338" t="e">
        <f>-0.00662479061118612 * x ^ 1 - -0.00186176395049457 * y ^ 1 ^ 4 + 0.00638240562997895 * y ^ 1 + 10</f>
        <v>#NAME?</v>
      </c>
      <c r="B338">
        <v>9.1148340931430898</v>
      </c>
      <c r="C338" t="s">
        <v>9</v>
      </c>
      <c r="D338">
        <v>10</v>
      </c>
      <c r="E338" t="b">
        <v>0</v>
      </c>
      <c r="F338">
        <v>6.0617445907953798</v>
      </c>
      <c r="G338">
        <v>10.550689551248499</v>
      </c>
      <c r="H338">
        <v>3660</v>
      </c>
    </row>
    <row r="339" spans="1:8" x14ac:dyDescent="0.3">
      <c r="A339" t="e">
        <f>-0.00662479061118612 * x ^ 1 - -0.00186176395049457 * y ^ 1 ^ 4 + 0.00638240562997895 * y ^ 1 + 10</f>
        <v>#NAME?</v>
      </c>
      <c r="B339">
        <v>9.1148340931430898</v>
      </c>
      <c r="C339" t="s">
        <v>11</v>
      </c>
      <c r="D339">
        <v>10</v>
      </c>
      <c r="E339" t="b">
        <v>0</v>
      </c>
      <c r="F339">
        <v>5.25273738785289</v>
      </c>
      <c r="G339">
        <v>10.3573780334542</v>
      </c>
      <c r="H339">
        <v>14750</v>
      </c>
    </row>
    <row r="340" spans="1:8" x14ac:dyDescent="0.3">
      <c r="A340" t="e">
        <f>-0.00662479061118612 * x ^ 1 - -0.00186176395049457 * y ^ 1 ^ 4 + 0.00638240562997895 * y ^ 1 + 10</f>
        <v>#NAME?</v>
      </c>
      <c r="B340">
        <v>9.1148340931430898</v>
      </c>
      <c r="C340" t="s">
        <v>12</v>
      </c>
      <c r="D340">
        <v>10</v>
      </c>
      <c r="E340" t="b">
        <v>0</v>
      </c>
      <c r="F340" s="1">
        <v>10949284.2499667</v>
      </c>
      <c r="G340" s="1">
        <v>36516160.085328899</v>
      </c>
      <c r="H340">
        <v>3330</v>
      </c>
    </row>
    <row r="341" spans="1:8" x14ac:dyDescent="0.3">
      <c r="A341" t="s">
        <v>115</v>
      </c>
      <c r="B341">
        <v>8.9805862443568891</v>
      </c>
      <c r="C341" t="s">
        <v>9</v>
      </c>
      <c r="D341">
        <v>3</v>
      </c>
      <c r="E341" t="b">
        <v>1</v>
      </c>
      <c r="F341">
        <v>2.2296755744320702</v>
      </c>
      <c r="G341">
        <v>3.7836269717221702E-3</v>
      </c>
      <c r="H341">
        <v>2466.6666666666601</v>
      </c>
    </row>
    <row r="342" spans="1:8" x14ac:dyDescent="0.3">
      <c r="A342" t="s">
        <v>115</v>
      </c>
      <c r="B342">
        <v>8.9805862443568891</v>
      </c>
      <c r="C342" t="s">
        <v>11</v>
      </c>
      <c r="D342">
        <v>3</v>
      </c>
      <c r="E342" t="b">
        <v>1</v>
      </c>
      <c r="F342">
        <v>0.64833122544375199</v>
      </c>
      <c r="G342">
        <v>1.8018222911722901E-3</v>
      </c>
      <c r="H342">
        <v>18033.333333333299</v>
      </c>
    </row>
    <row r="343" spans="1:8" x14ac:dyDescent="0.3">
      <c r="A343" t="s">
        <v>115</v>
      </c>
      <c r="B343">
        <v>8.9805862443568891</v>
      </c>
      <c r="C343" t="s">
        <v>12</v>
      </c>
      <c r="D343">
        <v>10</v>
      </c>
      <c r="E343" t="b">
        <v>0</v>
      </c>
      <c r="F343" s="1">
        <v>35857043.194637798</v>
      </c>
      <c r="G343" s="1">
        <v>15984009.3444614</v>
      </c>
      <c r="H343">
        <v>2890</v>
      </c>
    </row>
    <row r="344" spans="1:8" x14ac:dyDescent="0.3">
      <c r="A344" t="s">
        <v>116</v>
      </c>
      <c r="B344">
        <v>13.492963348625301</v>
      </c>
      <c r="C344" t="s">
        <v>9</v>
      </c>
      <c r="D344">
        <v>10</v>
      </c>
      <c r="E344" t="b">
        <v>0</v>
      </c>
      <c r="F344">
        <v>6.0982099424337699</v>
      </c>
      <c r="G344">
        <v>8.1956420753510706</v>
      </c>
      <c r="H344">
        <v>3250</v>
      </c>
    </row>
    <row r="345" spans="1:8" x14ac:dyDescent="0.3">
      <c r="A345" t="s">
        <v>116</v>
      </c>
      <c r="B345">
        <v>13.492963348625301</v>
      </c>
      <c r="C345" t="s">
        <v>11</v>
      </c>
      <c r="D345">
        <v>10</v>
      </c>
      <c r="E345" t="b">
        <v>0</v>
      </c>
      <c r="F345">
        <v>7.9903329780259602</v>
      </c>
      <c r="G345">
        <v>8.1531033058581102</v>
      </c>
      <c r="H345">
        <v>9420</v>
      </c>
    </row>
    <row r="346" spans="1:8" x14ac:dyDescent="0.3">
      <c r="A346" t="s">
        <v>116</v>
      </c>
      <c r="B346">
        <v>13.492963348625301</v>
      </c>
      <c r="C346" t="s">
        <v>12</v>
      </c>
      <c r="D346">
        <v>10</v>
      </c>
      <c r="E346" t="b">
        <v>0</v>
      </c>
      <c r="F346" s="1">
        <v>20929127.072780501</v>
      </c>
      <c r="G346" s="1">
        <v>39796632.863328397</v>
      </c>
      <c r="H346">
        <v>3560</v>
      </c>
    </row>
    <row r="347" spans="1:8" x14ac:dyDescent="0.3">
      <c r="A347" t="s">
        <v>117</v>
      </c>
      <c r="B347">
        <v>9.7161857079152298</v>
      </c>
      <c r="C347" t="s">
        <v>9</v>
      </c>
      <c r="D347">
        <v>10</v>
      </c>
      <c r="E347" t="b">
        <v>0</v>
      </c>
      <c r="F347">
        <v>9.7161857079152298</v>
      </c>
      <c r="G347">
        <v>9.7161857079152298</v>
      </c>
      <c r="H347">
        <v>1440</v>
      </c>
    </row>
    <row r="348" spans="1:8" x14ac:dyDescent="0.3">
      <c r="A348" t="s">
        <v>117</v>
      </c>
      <c r="B348">
        <v>9.7161857079152298</v>
      </c>
      <c r="C348" t="s">
        <v>11</v>
      </c>
      <c r="D348">
        <v>10</v>
      </c>
      <c r="E348" t="b">
        <v>0</v>
      </c>
      <c r="F348">
        <v>9.7161857079152298</v>
      </c>
      <c r="G348">
        <v>9.7161857079152298</v>
      </c>
      <c r="H348">
        <v>11730</v>
      </c>
    </row>
    <row r="349" spans="1:8" x14ac:dyDescent="0.3">
      <c r="A349" t="s">
        <v>117</v>
      </c>
      <c r="B349">
        <v>9.7161857079152298</v>
      </c>
      <c r="C349" t="s">
        <v>12</v>
      </c>
      <c r="D349">
        <v>10</v>
      </c>
      <c r="E349" t="b">
        <v>0</v>
      </c>
      <c r="F349">
        <v>9.7161857079152298</v>
      </c>
      <c r="G349">
        <v>9.7161857079152298</v>
      </c>
      <c r="H349">
        <v>950</v>
      </c>
    </row>
    <row r="350" spans="1:8" x14ac:dyDescent="0.3">
      <c r="A350" t="s">
        <v>118</v>
      </c>
      <c r="B350">
        <v>8.8094574966367194</v>
      </c>
      <c r="C350" t="s">
        <v>9</v>
      </c>
      <c r="D350">
        <v>10</v>
      </c>
      <c r="E350" t="b">
        <v>0</v>
      </c>
      <c r="F350">
        <v>1.2585684727105</v>
      </c>
      <c r="G350">
        <v>2.2561261491122</v>
      </c>
      <c r="H350">
        <v>3650</v>
      </c>
    </row>
    <row r="351" spans="1:8" x14ac:dyDescent="0.3">
      <c r="A351" t="s">
        <v>118</v>
      </c>
      <c r="B351">
        <v>8.8094574966367194</v>
      </c>
      <c r="C351" t="s">
        <v>11</v>
      </c>
      <c r="D351">
        <v>10</v>
      </c>
      <c r="E351" t="b">
        <v>0</v>
      </c>
      <c r="F351">
        <v>1.4222356699235901</v>
      </c>
      <c r="G351">
        <v>3.5882407622903498</v>
      </c>
      <c r="H351">
        <v>13530</v>
      </c>
    </row>
    <row r="352" spans="1:8" x14ac:dyDescent="0.3">
      <c r="A352" t="s">
        <v>118</v>
      </c>
      <c r="B352">
        <v>8.8094574966367194</v>
      </c>
      <c r="C352" t="s">
        <v>12</v>
      </c>
      <c r="D352">
        <v>10</v>
      </c>
      <c r="E352" t="b">
        <v>0</v>
      </c>
      <c r="F352" s="1">
        <v>10073897.2619085</v>
      </c>
      <c r="G352" s="1">
        <v>37875922.430259697</v>
      </c>
      <c r="H352">
        <v>3640</v>
      </c>
    </row>
    <row r="353" spans="1:8" x14ac:dyDescent="0.3">
      <c r="A353" t="s">
        <v>119</v>
      </c>
      <c r="B353">
        <v>2.9625531338831999</v>
      </c>
      <c r="C353" t="s">
        <v>9</v>
      </c>
      <c r="D353">
        <v>10</v>
      </c>
      <c r="E353" t="b">
        <v>0</v>
      </c>
      <c r="F353">
        <v>7.0424453571257901</v>
      </c>
      <c r="G353">
        <v>7.3352087789159599</v>
      </c>
      <c r="H353">
        <v>3630</v>
      </c>
    </row>
    <row r="354" spans="1:8" x14ac:dyDescent="0.3">
      <c r="A354" t="s">
        <v>119</v>
      </c>
      <c r="B354">
        <v>2.9625531338831999</v>
      </c>
      <c r="C354" t="s">
        <v>11</v>
      </c>
      <c r="D354">
        <v>10</v>
      </c>
      <c r="E354" t="b">
        <v>0</v>
      </c>
      <c r="F354">
        <v>7.18023712553045</v>
      </c>
      <c r="G354">
        <v>7.4854960877813497</v>
      </c>
      <c r="H354">
        <v>16290</v>
      </c>
    </row>
    <row r="355" spans="1:8" x14ac:dyDescent="0.3">
      <c r="A355" t="s">
        <v>119</v>
      </c>
      <c r="B355">
        <v>2.9625531338831999</v>
      </c>
      <c r="C355" t="s">
        <v>12</v>
      </c>
      <c r="D355">
        <v>10</v>
      </c>
      <c r="E355" t="b">
        <v>0</v>
      </c>
      <c r="F355" t="s">
        <v>10</v>
      </c>
      <c r="G355" t="s">
        <v>10</v>
      </c>
      <c r="H355">
        <v>4040</v>
      </c>
    </row>
    <row r="356" spans="1:8" x14ac:dyDescent="0.3">
      <c r="A356" t="s">
        <v>120</v>
      </c>
      <c r="B356">
        <v>7.8594906571758703</v>
      </c>
      <c r="C356" t="s">
        <v>9</v>
      </c>
      <c r="D356">
        <v>10</v>
      </c>
      <c r="E356" t="b">
        <v>0</v>
      </c>
      <c r="F356">
        <v>7.8594906571758703</v>
      </c>
      <c r="G356">
        <v>7.8594906571758703</v>
      </c>
      <c r="H356">
        <v>1000</v>
      </c>
    </row>
    <row r="357" spans="1:8" x14ac:dyDescent="0.3">
      <c r="A357" t="s">
        <v>120</v>
      </c>
      <c r="B357">
        <v>7.8594906571758703</v>
      </c>
      <c r="C357" t="s">
        <v>11</v>
      </c>
      <c r="D357">
        <v>10</v>
      </c>
      <c r="E357" t="b">
        <v>0</v>
      </c>
      <c r="F357">
        <v>7.8594906571758703</v>
      </c>
      <c r="G357">
        <v>7.8594906571758703</v>
      </c>
      <c r="H357">
        <v>6130</v>
      </c>
    </row>
    <row r="358" spans="1:8" x14ac:dyDescent="0.3">
      <c r="A358" t="s">
        <v>120</v>
      </c>
      <c r="B358">
        <v>7.8594906571758703</v>
      </c>
      <c r="C358" t="s">
        <v>12</v>
      </c>
      <c r="D358">
        <v>10</v>
      </c>
      <c r="E358" t="b">
        <v>0</v>
      </c>
      <c r="F358">
        <v>7.8594906571758703</v>
      </c>
      <c r="G358">
        <v>7.8594906571758703</v>
      </c>
      <c r="H358">
        <v>450</v>
      </c>
    </row>
    <row r="359" spans="1:8" x14ac:dyDescent="0.3">
      <c r="A359" t="s">
        <v>121</v>
      </c>
      <c r="B359">
        <v>9.0650525975386103</v>
      </c>
      <c r="C359" t="s">
        <v>9</v>
      </c>
      <c r="D359">
        <v>10</v>
      </c>
      <c r="E359" t="b">
        <v>0</v>
      </c>
      <c r="F359">
        <v>9.0650525975386103</v>
      </c>
      <c r="G359">
        <v>9.0650525975386103</v>
      </c>
      <c r="H359">
        <v>1370</v>
      </c>
    </row>
    <row r="360" spans="1:8" x14ac:dyDescent="0.3">
      <c r="A360" t="s">
        <v>121</v>
      </c>
      <c r="B360">
        <v>9.0650525975386103</v>
      </c>
      <c r="C360" t="s">
        <v>11</v>
      </c>
      <c r="D360">
        <v>10</v>
      </c>
      <c r="E360" t="b">
        <v>0</v>
      </c>
      <c r="F360">
        <v>9.0650525975386103</v>
      </c>
      <c r="G360">
        <v>9.0650525975386103</v>
      </c>
      <c r="H360">
        <v>10250</v>
      </c>
    </row>
    <row r="361" spans="1:8" x14ac:dyDescent="0.3">
      <c r="A361" t="s">
        <v>121</v>
      </c>
      <c r="B361">
        <v>9.0650525975386103</v>
      </c>
      <c r="C361" t="s">
        <v>12</v>
      </c>
      <c r="D361">
        <v>10</v>
      </c>
      <c r="E361" t="b">
        <v>0</v>
      </c>
      <c r="F361">
        <v>9.0650525975386103</v>
      </c>
      <c r="G361">
        <v>9.0650525975386103</v>
      </c>
      <c r="H361">
        <v>510</v>
      </c>
    </row>
    <row r="362" spans="1:8" x14ac:dyDescent="0.3">
      <c r="A362" t="s">
        <v>122</v>
      </c>
      <c r="B362">
        <v>8.4172381710375195</v>
      </c>
      <c r="C362" t="s">
        <v>9</v>
      </c>
      <c r="D362">
        <v>10</v>
      </c>
      <c r="E362" t="b">
        <v>0</v>
      </c>
      <c r="F362">
        <v>5.3968783747336904</v>
      </c>
      <c r="G362">
        <v>5.3185372456445403</v>
      </c>
      <c r="H362">
        <v>4280</v>
      </c>
    </row>
    <row r="363" spans="1:8" x14ac:dyDescent="0.3">
      <c r="A363" t="s">
        <v>122</v>
      </c>
      <c r="B363">
        <v>8.4172381710375195</v>
      </c>
      <c r="C363" t="s">
        <v>11</v>
      </c>
      <c r="D363">
        <v>10</v>
      </c>
      <c r="E363" t="b">
        <v>0</v>
      </c>
      <c r="F363">
        <v>5.2694648846598602</v>
      </c>
      <c r="G363">
        <v>5.2737326557828599</v>
      </c>
      <c r="H363">
        <v>19630</v>
      </c>
    </row>
    <row r="364" spans="1:8" x14ac:dyDescent="0.3">
      <c r="A364" t="s">
        <v>122</v>
      </c>
      <c r="B364">
        <v>8.4172381710375195</v>
      </c>
      <c r="C364" t="s">
        <v>12</v>
      </c>
      <c r="D364">
        <v>10</v>
      </c>
      <c r="E364" t="b">
        <v>0</v>
      </c>
      <c r="F364">
        <v>8.4172381710375195</v>
      </c>
      <c r="G364">
        <v>8.4172381710375195</v>
      </c>
      <c r="H364">
        <v>630</v>
      </c>
    </row>
    <row r="365" spans="1:8" x14ac:dyDescent="0.3">
      <c r="A365" t="s">
        <v>123</v>
      </c>
      <c r="B365">
        <v>19.712564279729701</v>
      </c>
      <c r="C365" t="s">
        <v>9</v>
      </c>
      <c r="D365">
        <v>3</v>
      </c>
      <c r="E365" t="b">
        <v>1</v>
      </c>
      <c r="F365">
        <v>2.3837113029341799</v>
      </c>
      <c r="G365">
        <v>5.8015247790375304E-3</v>
      </c>
      <c r="H365">
        <v>1933.3333333333301</v>
      </c>
    </row>
    <row r="366" spans="1:8" x14ac:dyDescent="0.3">
      <c r="A366" t="s">
        <v>123</v>
      </c>
      <c r="B366">
        <v>19.712564279729701</v>
      </c>
      <c r="C366" t="s">
        <v>11</v>
      </c>
      <c r="D366">
        <v>3</v>
      </c>
      <c r="E366" t="b">
        <v>1</v>
      </c>
      <c r="F366">
        <v>0.81521402462300296</v>
      </c>
      <c r="G366">
        <v>1.5180169801294399E-3</v>
      </c>
      <c r="H366">
        <v>11833.333333333299</v>
      </c>
    </row>
    <row r="367" spans="1:8" x14ac:dyDescent="0.3">
      <c r="A367" t="s">
        <v>123</v>
      </c>
      <c r="B367">
        <v>19.712564279729701</v>
      </c>
      <c r="C367" t="s">
        <v>12</v>
      </c>
      <c r="D367">
        <v>10</v>
      </c>
      <c r="E367" t="b">
        <v>0</v>
      </c>
      <c r="F367" s="1">
        <v>9.5006934029369999E+36</v>
      </c>
      <c r="G367" s="1">
        <v>9.5006934029369999E+36</v>
      </c>
      <c r="H367">
        <v>3550</v>
      </c>
    </row>
    <row r="368" spans="1:8" x14ac:dyDescent="0.3">
      <c r="A368" t="s">
        <v>124</v>
      </c>
      <c r="B368">
        <v>9.0753988357988202</v>
      </c>
      <c r="C368" t="s">
        <v>9</v>
      </c>
      <c r="D368">
        <v>10</v>
      </c>
      <c r="E368" t="b">
        <v>0</v>
      </c>
      <c r="F368">
        <v>9.0753988357988202</v>
      </c>
      <c r="G368">
        <v>9.0753988357988202</v>
      </c>
      <c r="H368">
        <v>3870</v>
      </c>
    </row>
    <row r="369" spans="1:8" x14ac:dyDescent="0.3">
      <c r="A369" t="s">
        <v>124</v>
      </c>
      <c r="B369">
        <v>9.0753988357988202</v>
      </c>
      <c r="C369" t="s">
        <v>11</v>
      </c>
      <c r="D369">
        <v>10</v>
      </c>
      <c r="E369" t="b">
        <v>0</v>
      </c>
      <c r="F369">
        <v>9.0753988357988202</v>
      </c>
      <c r="G369">
        <v>9.0753988357988202</v>
      </c>
      <c r="H369">
        <v>15230</v>
      </c>
    </row>
    <row r="370" spans="1:8" x14ac:dyDescent="0.3">
      <c r="A370" t="s">
        <v>124</v>
      </c>
      <c r="B370">
        <v>9.0753988357988202</v>
      </c>
      <c r="C370" t="s">
        <v>12</v>
      </c>
      <c r="D370">
        <v>10</v>
      </c>
      <c r="E370" t="b">
        <v>0</v>
      </c>
      <c r="F370">
        <v>9.0753988357988202</v>
      </c>
      <c r="G370">
        <v>9.0753988357988202</v>
      </c>
      <c r="H370">
        <v>570</v>
      </c>
    </row>
    <row r="371" spans="1:8" x14ac:dyDescent="0.3">
      <c r="A371" t="s">
        <v>125</v>
      </c>
      <c r="B371">
        <v>10.264040273662101</v>
      </c>
      <c r="C371" t="s">
        <v>9</v>
      </c>
      <c r="D371">
        <v>10</v>
      </c>
      <c r="E371" t="b">
        <v>0</v>
      </c>
      <c r="F371" t="s">
        <v>10</v>
      </c>
      <c r="G371" t="s">
        <v>10</v>
      </c>
      <c r="H371">
        <v>10430</v>
      </c>
    </row>
    <row r="372" spans="1:8" x14ac:dyDescent="0.3">
      <c r="A372" t="s">
        <v>125</v>
      </c>
      <c r="B372">
        <v>10.264040273662101</v>
      </c>
      <c r="C372" t="s">
        <v>11</v>
      </c>
      <c r="D372">
        <v>10</v>
      </c>
      <c r="E372" t="b">
        <v>0</v>
      </c>
      <c r="F372" t="s">
        <v>10</v>
      </c>
      <c r="G372" t="s">
        <v>10</v>
      </c>
      <c r="H372">
        <v>83900</v>
      </c>
    </row>
    <row r="373" spans="1:8" x14ac:dyDescent="0.3">
      <c r="A373" t="s">
        <v>125</v>
      </c>
      <c r="B373">
        <v>10.264040273662101</v>
      </c>
      <c r="C373" t="s">
        <v>12</v>
      </c>
      <c r="D373">
        <v>10</v>
      </c>
      <c r="E373" t="b">
        <v>0</v>
      </c>
      <c r="F373" t="s">
        <v>10</v>
      </c>
      <c r="G373" t="s">
        <v>10</v>
      </c>
      <c r="H373">
        <v>3150</v>
      </c>
    </row>
    <row r="374" spans="1:8" x14ac:dyDescent="0.3">
      <c r="A374" t="s">
        <v>126</v>
      </c>
      <c r="B374">
        <v>14.140761381524401</v>
      </c>
      <c r="C374" t="s">
        <v>9</v>
      </c>
      <c r="D374">
        <v>3</v>
      </c>
      <c r="E374" t="b">
        <v>1</v>
      </c>
      <c r="F374">
        <v>3.8004940792630699</v>
      </c>
      <c r="G374">
        <v>6.3896087487133203E-3</v>
      </c>
      <c r="H374">
        <v>1900</v>
      </c>
    </row>
    <row r="375" spans="1:8" x14ac:dyDescent="0.3">
      <c r="A375" t="s">
        <v>126</v>
      </c>
      <c r="B375">
        <v>14.140761381524401</v>
      </c>
      <c r="C375" t="s">
        <v>11</v>
      </c>
      <c r="D375">
        <v>3</v>
      </c>
      <c r="E375" t="b">
        <v>1</v>
      </c>
      <c r="F375">
        <v>1.02590401240204</v>
      </c>
      <c r="G375">
        <v>2.41976660239538E-3</v>
      </c>
      <c r="H375">
        <v>8166.6666666666597</v>
      </c>
    </row>
    <row r="376" spans="1:8" x14ac:dyDescent="0.3">
      <c r="A376" t="s">
        <v>126</v>
      </c>
      <c r="B376">
        <v>14.140761381524401</v>
      </c>
      <c r="C376" t="s">
        <v>12</v>
      </c>
      <c r="D376">
        <v>10</v>
      </c>
      <c r="E376" t="b">
        <v>0</v>
      </c>
      <c r="F376" t="s">
        <v>10</v>
      </c>
      <c r="G376" t="s">
        <v>10</v>
      </c>
      <c r="H376">
        <v>3090</v>
      </c>
    </row>
    <row r="377" spans="1:8" x14ac:dyDescent="0.3">
      <c r="A377" t="s">
        <v>127</v>
      </c>
      <c r="B377">
        <v>15.5346350245196</v>
      </c>
      <c r="C377" t="s">
        <v>9</v>
      </c>
      <c r="D377">
        <v>10</v>
      </c>
      <c r="E377" t="b">
        <v>0</v>
      </c>
      <c r="F377">
        <v>2.7039648090789901</v>
      </c>
      <c r="G377">
        <v>5.4152345795960599</v>
      </c>
      <c r="H377">
        <v>3470</v>
      </c>
    </row>
    <row r="378" spans="1:8" x14ac:dyDescent="0.3">
      <c r="A378" t="s">
        <v>127</v>
      </c>
      <c r="B378">
        <v>15.5346350245196</v>
      </c>
      <c r="C378" t="s">
        <v>11</v>
      </c>
      <c r="D378">
        <v>10</v>
      </c>
      <c r="E378" t="b">
        <v>0</v>
      </c>
      <c r="F378">
        <v>2.57916416285829</v>
      </c>
      <c r="G378">
        <v>4.7461342906662098</v>
      </c>
      <c r="H378">
        <v>11280</v>
      </c>
    </row>
    <row r="379" spans="1:8" x14ac:dyDescent="0.3">
      <c r="A379" t="s">
        <v>127</v>
      </c>
      <c r="B379">
        <v>15.5346350245196</v>
      </c>
      <c r="C379" t="s">
        <v>12</v>
      </c>
      <c r="D379">
        <v>10</v>
      </c>
      <c r="E379" t="b">
        <v>0</v>
      </c>
      <c r="F379">
        <v>40516.799236434497</v>
      </c>
      <c r="G379" s="1">
        <v>30023845.9522034</v>
      </c>
      <c r="H379">
        <v>3000</v>
      </c>
    </row>
    <row r="380" spans="1:8" x14ac:dyDescent="0.3">
      <c r="A380" t="s">
        <v>128</v>
      </c>
      <c r="B380">
        <v>14.3710330930562</v>
      </c>
      <c r="C380" t="s">
        <v>9</v>
      </c>
      <c r="D380">
        <v>3</v>
      </c>
      <c r="E380" t="b">
        <v>1</v>
      </c>
      <c r="F380">
        <v>3.7470875348887702</v>
      </c>
      <c r="G380">
        <v>5.1089579785321597E-3</v>
      </c>
      <c r="H380">
        <v>2433.3333333333298</v>
      </c>
    </row>
    <row r="381" spans="1:8" x14ac:dyDescent="0.3">
      <c r="A381" t="s">
        <v>128</v>
      </c>
      <c r="B381">
        <v>14.3710330930562</v>
      </c>
      <c r="C381" t="s">
        <v>11</v>
      </c>
      <c r="D381">
        <v>3</v>
      </c>
      <c r="E381" t="b">
        <v>1</v>
      </c>
      <c r="F381">
        <v>1.04774787979577</v>
      </c>
      <c r="G381">
        <v>2.4212416274198099E-3</v>
      </c>
      <c r="H381">
        <v>5933.3333333333303</v>
      </c>
    </row>
    <row r="382" spans="1:8" x14ac:dyDescent="0.3">
      <c r="A382" t="s">
        <v>128</v>
      </c>
      <c r="B382">
        <v>14.3710330930562</v>
      </c>
      <c r="C382" t="s">
        <v>12</v>
      </c>
      <c r="D382">
        <v>10</v>
      </c>
      <c r="E382" t="b">
        <v>0</v>
      </c>
      <c r="F382" s="1">
        <v>38179367.3768925</v>
      </c>
      <c r="G382" s="1">
        <v>64145772.287728503</v>
      </c>
      <c r="H382">
        <v>3660</v>
      </c>
    </row>
    <row r="383" spans="1:8" x14ac:dyDescent="0.3">
      <c r="A383" t="e">
        <f>-0.00333117400303976 * y ^ 1 - 0.00189083750618905 * x ^ 3 + 10</f>
        <v>#NAME?</v>
      </c>
      <c r="B383">
        <v>12.396320587472299</v>
      </c>
      <c r="C383" t="s">
        <v>9</v>
      </c>
      <c r="D383">
        <v>10</v>
      </c>
      <c r="E383" t="b">
        <v>0</v>
      </c>
      <c r="F383">
        <v>12.396320587472299</v>
      </c>
      <c r="G383">
        <v>12.396320587472299</v>
      </c>
      <c r="H383">
        <v>1390</v>
      </c>
    </row>
    <row r="384" spans="1:8" x14ac:dyDescent="0.3">
      <c r="A384" t="e">
        <f>-0.00333117400303976 * y ^ 1 - 0.00189083750618905 * x ^ 3 + 10</f>
        <v>#NAME?</v>
      </c>
      <c r="B384">
        <v>12.396320587472299</v>
      </c>
      <c r="C384" t="s">
        <v>11</v>
      </c>
      <c r="D384">
        <v>10</v>
      </c>
      <c r="E384" t="b">
        <v>0</v>
      </c>
      <c r="F384">
        <v>12.396320587472299</v>
      </c>
      <c r="G384">
        <v>12.396320587472299</v>
      </c>
      <c r="H384">
        <v>6900</v>
      </c>
    </row>
    <row r="385" spans="1:8" x14ac:dyDescent="0.3">
      <c r="A385" t="e">
        <f>-0.00333117400303976 * y ^ 1 - 0.00189083750618905 * x ^ 3 + 10</f>
        <v>#NAME?</v>
      </c>
      <c r="B385">
        <v>12.396320587472299</v>
      </c>
      <c r="C385" t="s">
        <v>12</v>
      </c>
      <c r="D385">
        <v>10</v>
      </c>
      <c r="E385" t="b">
        <v>0</v>
      </c>
      <c r="F385">
        <v>12.396320587472299</v>
      </c>
      <c r="G385">
        <v>12.396320587472299</v>
      </c>
      <c r="H385">
        <v>1270</v>
      </c>
    </row>
    <row r="386" spans="1:8" x14ac:dyDescent="0.3">
      <c r="A386" t="s">
        <v>129</v>
      </c>
      <c r="B386">
        <v>13.6746615664826</v>
      </c>
      <c r="C386" t="s">
        <v>9</v>
      </c>
      <c r="D386">
        <v>10</v>
      </c>
      <c r="E386" t="b">
        <v>0</v>
      </c>
      <c r="F386">
        <v>7.8033259905601096</v>
      </c>
      <c r="G386">
        <v>11.209167168312501</v>
      </c>
      <c r="H386">
        <v>3540</v>
      </c>
    </row>
    <row r="387" spans="1:8" x14ac:dyDescent="0.3">
      <c r="A387" t="s">
        <v>129</v>
      </c>
      <c r="B387">
        <v>13.6746615664826</v>
      </c>
      <c r="C387" t="s">
        <v>11</v>
      </c>
      <c r="D387">
        <v>10</v>
      </c>
      <c r="E387" t="b">
        <v>0</v>
      </c>
      <c r="F387">
        <v>5.6704195811106297</v>
      </c>
      <c r="G387">
        <v>9.9226812585128599</v>
      </c>
      <c r="H387">
        <v>14360</v>
      </c>
    </row>
    <row r="388" spans="1:8" x14ac:dyDescent="0.3">
      <c r="A388" t="s">
        <v>129</v>
      </c>
      <c r="B388">
        <v>13.6746615664826</v>
      </c>
      <c r="C388" t="s">
        <v>12</v>
      </c>
      <c r="D388">
        <v>10</v>
      </c>
      <c r="E388" t="b">
        <v>0</v>
      </c>
      <c r="F388">
        <v>7398556.5615711799</v>
      </c>
      <c r="G388" s="1">
        <v>59527947.676655501</v>
      </c>
      <c r="H388">
        <v>2750</v>
      </c>
    </row>
    <row r="389" spans="1:8" x14ac:dyDescent="0.3">
      <c r="A389" t="s">
        <v>130</v>
      </c>
      <c r="B389">
        <v>12.8696312822444</v>
      </c>
      <c r="C389" t="s">
        <v>9</v>
      </c>
      <c r="D389">
        <v>10</v>
      </c>
      <c r="E389" t="b">
        <v>0</v>
      </c>
      <c r="F389">
        <v>5.2694188275984004</v>
      </c>
      <c r="G389">
        <v>5.7163445960365404</v>
      </c>
      <c r="H389">
        <v>3230</v>
      </c>
    </row>
    <row r="390" spans="1:8" x14ac:dyDescent="0.3">
      <c r="A390" t="s">
        <v>130</v>
      </c>
      <c r="B390">
        <v>12.8696312822444</v>
      </c>
      <c r="C390" t="s">
        <v>11</v>
      </c>
      <c r="D390">
        <v>10</v>
      </c>
      <c r="E390" t="b">
        <v>0</v>
      </c>
      <c r="F390">
        <v>5.3958802964343198</v>
      </c>
      <c r="G390">
        <v>5.3338278920692899</v>
      </c>
      <c r="H390">
        <v>11990</v>
      </c>
    </row>
    <row r="391" spans="1:8" x14ac:dyDescent="0.3">
      <c r="A391" t="s">
        <v>130</v>
      </c>
      <c r="B391">
        <v>12.8696312822444</v>
      </c>
      <c r="C391" t="s">
        <v>12</v>
      </c>
      <c r="D391">
        <v>10</v>
      </c>
      <c r="E391" t="b">
        <v>0</v>
      </c>
      <c r="F391">
        <v>12.8696312822444</v>
      </c>
      <c r="G391">
        <v>12.8696312822444</v>
      </c>
      <c r="H391">
        <v>690</v>
      </c>
    </row>
    <row r="392" spans="1:8" x14ac:dyDescent="0.3">
      <c r="A392" t="s">
        <v>131</v>
      </c>
      <c r="B392">
        <v>16.037766876368298</v>
      </c>
      <c r="C392" t="s">
        <v>9</v>
      </c>
      <c r="D392">
        <v>10</v>
      </c>
      <c r="E392" t="b">
        <v>0</v>
      </c>
      <c r="F392">
        <v>5.9729824490478602</v>
      </c>
      <c r="G392">
        <v>6.0163434207384903</v>
      </c>
      <c r="H392">
        <v>3660</v>
      </c>
    </row>
    <row r="393" spans="1:8" x14ac:dyDescent="0.3">
      <c r="A393" t="s">
        <v>131</v>
      </c>
      <c r="B393">
        <v>16.037766876368298</v>
      </c>
      <c r="C393" t="s">
        <v>11</v>
      </c>
      <c r="D393">
        <v>10</v>
      </c>
      <c r="E393" t="b">
        <v>0</v>
      </c>
      <c r="F393">
        <v>6.0043780943180103</v>
      </c>
      <c r="G393">
        <v>5.9833028598389397</v>
      </c>
      <c r="H393">
        <v>14860</v>
      </c>
    </row>
    <row r="394" spans="1:8" x14ac:dyDescent="0.3">
      <c r="A394" t="s">
        <v>131</v>
      </c>
      <c r="B394">
        <v>16.037766876368298</v>
      </c>
      <c r="C394" t="s">
        <v>12</v>
      </c>
      <c r="D394">
        <v>10</v>
      </c>
      <c r="E394" t="b">
        <v>0</v>
      </c>
      <c r="F394">
        <v>16.037766876368298</v>
      </c>
      <c r="G394">
        <v>16.037766876368298</v>
      </c>
      <c r="H394">
        <v>870</v>
      </c>
    </row>
    <row r="395" spans="1:8" x14ac:dyDescent="0.3">
      <c r="A395" t="s">
        <v>132</v>
      </c>
      <c r="B395">
        <v>7.56801316513807</v>
      </c>
      <c r="C395" t="s">
        <v>9</v>
      </c>
      <c r="D395">
        <v>10</v>
      </c>
      <c r="E395" t="b">
        <v>0</v>
      </c>
      <c r="F395">
        <v>7.56801316513807</v>
      </c>
      <c r="G395">
        <v>7.56801316513807</v>
      </c>
      <c r="H395">
        <v>1290</v>
      </c>
    </row>
    <row r="396" spans="1:8" x14ac:dyDescent="0.3">
      <c r="A396" t="s">
        <v>132</v>
      </c>
      <c r="B396">
        <v>7.56801316513807</v>
      </c>
      <c r="C396" t="s">
        <v>11</v>
      </c>
      <c r="D396">
        <v>10</v>
      </c>
      <c r="E396" t="b">
        <v>0</v>
      </c>
      <c r="F396">
        <v>7.56801316513807</v>
      </c>
      <c r="G396">
        <v>7.56801316513807</v>
      </c>
      <c r="H396">
        <v>11180</v>
      </c>
    </row>
    <row r="397" spans="1:8" x14ac:dyDescent="0.3">
      <c r="A397" t="s">
        <v>132</v>
      </c>
      <c r="B397">
        <v>7.56801316513807</v>
      </c>
      <c r="C397" t="s">
        <v>12</v>
      </c>
      <c r="D397">
        <v>10</v>
      </c>
      <c r="E397" t="b">
        <v>0</v>
      </c>
      <c r="F397">
        <v>7.56801316513807</v>
      </c>
      <c r="G397">
        <v>7.56801316513807</v>
      </c>
      <c r="H397">
        <v>640</v>
      </c>
    </row>
    <row r="398" spans="1:8" x14ac:dyDescent="0.3">
      <c r="A398" t="s">
        <v>133</v>
      </c>
      <c r="B398">
        <v>5.3497854793974202</v>
      </c>
      <c r="C398" t="s">
        <v>9</v>
      </c>
      <c r="D398">
        <v>10</v>
      </c>
      <c r="E398" t="b">
        <v>0</v>
      </c>
      <c r="F398">
        <v>5.3497854793974202</v>
      </c>
      <c r="G398">
        <v>5.3497854793974202</v>
      </c>
      <c r="H398">
        <v>2910</v>
      </c>
    </row>
    <row r="399" spans="1:8" x14ac:dyDescent="0.3">
      <c r="A399" t="s">
        <v>133</v>
      </c>
      <c r="B399">
        <v>5.3497854793974202</v>
      </c>
      <c r="C399" t="s">
        <v>11</v>
      </c>
      <c r="D399">
        <v>10</v>
      </c>
      <c r="E399" t="b">
        <v>0</v>
      </c>
      <c r="F399">
        <v>5.3497854793974202</v>
      </c>
      <c r="G399">
        <v>5.3497854793974202</v>
      </c>
      <c r="H399">
        <v>21610</v>
      </c>
    </row>
    <row r="400" spans="1:8" x14ac:dyDescent="0.3">
      <c r="A400" t="s">
        <v>133</v>
      </c>
      <c r="B400">
        <v>5.3497854793974202</v>
      </c>
      <c r="C400" t="s">
        <v>12</v>
      </c>
      <c r="D400">
        <v>10</v>
      </c>
      <c r="E400" t="b">
        <v>0</v>
      </c>
      <c r="F400">
        <v>5.3497854793974202</v>
      </c>
      <c r="G400">
        <v>5.3497854793974202</v>
      </c>
      <c r="H400">
        <v>990</v>
      </c>
    </row>
    <row r="401" spans="1:8" x14ac:dyDescent="0.3">
      <c r="A401" t="s">
        <v>134</v>
      </c>
      <c r="B401">
        <v>10.143298322695101</v>
      </c>
      <c r="C401" t="s">
        <v>9</v>
      </c>
      <c r="D401">
        <v>10</v>
      </c>
      <c r="E401" t="b">
        <v>0</v>
      </c>
      <c r="F401" t="s">
        <v>10</v>
      </c>
      <c r="G401" t="s">
        <v>10</v>
      </c>
      <c r="H401">
        <v>12730</v>
      </c>
    </row>
    <row r="402" spans="1:8" x14ac:dyDescent="0.3">
      <c r="A402" t="s">
        <v>134</v>
      </c>
      <c r="B402">
        <v>10.143298322695101</v>
      </c>
      <c r="C402" t="s">
        <v>11</v>
      </c>
      <c r="D402">
        <v>10</v>
      </c>
      <c r="E402" t="b">
        <v>0</v>
      </c>
      <c r="F402" t="s">
        <v>10</v>
      </c>
      <c r="G402" t="s">
        <v>10</v>
      </c>
      <c r="H402">
        <v>108380</v>
      </c>
    </row>
    <row r="403" spans="1:8" x14ac:dyDescent="0.3">
      <c r="A403" t="s">
        <v>134</v>
      </c>
      <c r="B403">
        <v>10.143298322695101</v>
      </c>
      <c r="C403" t="s">
        <v>12</v>
      </c>
      <c r="D403">
        <v>10</v>
      </c>
      <c r="E403" t="b">
        <v>0</v>
      </c>
      <c r="F403" t="s">
        <v>10</v>
      </c>
      <c r="G403" t="s">
        <v>10</v>
      </c>
      <c r="H403">
        <v>3040</v>
      </c>
    </row>
    <row r="404" spans="1:8" x14ac:dyDescent="0.3">
      <c r="A404" t="s">
        <v>135</v>
      </c>
      <c r="B404">
        <v>9.8497664821824191</v>
      </c>
      <c r="C404" t="s">
        <v>9</v>
      </c>
      <c r="D404">
        <v>10</v>
      </c>
      <c r="E404" t="b">
        <v>0</v>
      </c>
      <c r="F404">
        <v>5.26783610123399</v>
      </c>
      <c r="G404">
        <v>4.97992540771076</v>
      </c>
      <c r="H404">
        <v>3550</v>
      </c>
    </row>
    <row r="405" spans="1:8" x14ac:dyDescent="0.3">
      <c r="A405" t="s">
        <v>135</v>
      </c>
      <c r="B405">
        <v>9.8497664821824191</v>
      </c>
      <c r="C405" t="s">
        <v>11</v>
      </c>
      <c r="D405">
        <v>10</v>
      </c>
      <c r="E405" t="b">
        <v>0</v>
      </c>
      <c r="F405">
        <v>7.9056311656690896</v>
      </c>
      <c r="G405">
        <v>7.6743835844675896</v>
      </c>
      <c r="H405">
        <v>12700</v>
      </c>
    </row>
    <row r="406" spans="1:8" x14ac:dyDescent="0.3">
      <c r="A406" t="s">
        <v>135</v>
      </c>
      <c r="B406">
        <v>9.8497664821824191</v>
      </c>
      <c r="C406" t="s">
        <v>12</v>
      </c>
      <c r="D406">
        <v>10</v>
      </c>
      <c r="E406" t="b">
        <v>0</v>
      </c>
      <c r="F406">
        <v>9.8497664821824191</v>
      </c>
      <c r="G406">
        <v>9.8497664821824191</v>
      </c>
      <c r="H406">
        <v>570</v>
      </c>
    </row>
    <row r="407" spans="1:8" x14ac:dyDescent="0.3">
      <c r="A407" t="s">
        <v>136</v>
      </c>
      <c r="B407">
        <v>18.6457861702246</v>
      </c>
      <c r="C407" t="s">
        <v>9</v>
      </c>
      <c r="D407">
        <v>3</v>
      </c>
      <c r="E407" t="b">
        <v>1</v>
      </c>
      <c r="F407">
        <v>2.1145000271413599</v>
      </c>
      <c r="G407">
        <v>5.3754649946190997E-3</v>
      </c>
      <c r="H407">
        <v>1600</v>
      </c>
    </row>
    <row r="408" spans="1:8" x14ac:dyDescent="0.3">
      <c r="A408" t="s">
        <v>136</v>
      </c>
      <c r="B408">
        <v>18.6457861702246</v>
      </c>
      <c r="C408" t="s">
        <v>11</v>
      </c>
      <c r="D408">
        <v>2</v>
      </c>
      <c r="E408" t="b">
        <v>1</v>
      </c>
      <c r="F408">
        <v>0.72375019110335304</v>
      </c>
      <c r="G408">
        <v>1.8731494413594701E-2</v>
      </c>
      <c r="H408">
        <v>9800</v>
      </c>
    </row>
    <row r="409" spans="1:8" x14ac:dyDescent="0.3">
      <c r="A409" t="s">
        <v>136</v>
      </c>
      <c r="B409">
        <v>18.6457861702246</v>
      </c>
      <c r="C409" t="s">
        <v>12</v>
      </c>
      <c r="D409">
        <v>10</v>
      </c>
      <c r="E409" t="b">
        <v>0</v>
      </c>
      <c r="F409">
        <v>18.6457861702246</v>
      </c>
      <c r="G409">
        <v>15.156886281027299</v>
      </c>
      <c r="H409">
        <v>380</v>
      </c>
    </row>
    <row r="410" spans="1:8" x14ac:dyDescent="0.3">
      <c r="A410" t="s">
        <v>137</v>
      </c>
      <c r="B410">
        <v>3.9854540281650799</v>
      </c>
      <c r="C410" t="s">
        <v>9</v>
      </c>
      <c r="D410">
        <v>10</v>
      </c>
      <c r="E410" t="b">
        <v>0</v>
      </c>
      <c r="F410" t="s">
        <v>10</v>
      </c>
      <c r="G410" t="s">
        <v>10</v>
      </c>
      <c r="H410">
        <v>10820</v>
      </c>
    </row>
    <row r="411" spans="1:8" x14ac:dyDescent="0.3">
      <c r="A411" t="s">
        <v>137</v>
      </c>
      <c r="B411">
        <v>3.9854540281650799</v>
      </c>
      <c r="C411" t="s">
        <v>11</v>
      </c>
      <c r="D411">
        <v>10</v>
      </c>
      <c r="E411" t="b">
        <v>0</v>
      </c>
      <c r="F411" t="s">
        <v>10</v>
      </c>
      <c r="G411" t="s">
        <v>10</v>
      </c>
      <c r="H411">
        <v>85330</v>
      </c>
    </row>
    <row r="412" spans="1:8" x14ac:dyDescent="0.3">
      <c r="A412" t="s">
        <v>137</v>
      </c>
      <c r="B412">
        <v>3.9854540281650799</v>
      </c>
      <c r="C412" t="s">
        <v>12</v>
      </c>
      <c r="D412">
        <v>10</v>
      </c>
      <c r="E412" t="b">
        <v>0</v>
      </c>
      <c r="F412">
        <v>3.9854540281650799</v>
      </c>
      <c r="G412" t="s">
        <v>10</v>
      </c>
      <c r="H412">
        <v>1920</v>
      </c>
    </row>
    <row r="413" spans="1:8" x14ac:dyDescent="0.3">
      <c r="A413" t="s">
        <v>138</v>
      </c>
      <c r="B413">
        <v>11.9023910144141</v>
      </c>
      <c r="C413" t="s">
        <v>9</v>
      </c>
      <c r="D413">
        <v>10</v>
      </c>
      <c r="E413" t="b">
        <v>0</v>
      </c>
      <c r="F413">
        <v>11.9023910144141</v>
      </c>
      <c r="G413">
        <v>11.9023910144141</v>
      </c>
      <c r="H413">
        <v>2110</v>
      </c>
    </row>
    <row r="414" spans="1:8" x14ac:dyDescent="0.3">
      <c r="A414" t="s">
        <v>138</v>
      </c>
      <c r="B414">
        <v>11.9023910144141</v>
      </c>
      <c r="C414" t="s">
        <v>11</v>
      </c>
      <c r="D414">
        <v>10</v>
      </c>
      <c r="E414" t="b">
        <v>0</v>
      </c>
      <c r="F414">
        <v>11.9023910144141</v>
      </c>
      <c r="G414">
        <v>11.9023910144141</v>
      </c>
      <c r="H414">
        <v>18020</v>
      </c>
    </row>
    <row r="415" spans="1:8" x14ac:dyDescent="0.3">
      <c r="A415" t="s">
        <v>138</v>
      </c>
      <c r="B415">
        <v>11.9023910144141</v>
      </c>
      <c r="C415" t="s">
        <v>12</v>
      </c>
      <c r="D415">
        <v>10</v>
      </c>
      <c r="E415" t="b">
        <v>0</v>
      </c>
      <c r="F415">
        <v>11.9023910144141</v>
      </c>
      <c r="G415">
        <v>11.9023910144141</v>
      </c>
      <c r="H415">
        <v>430</v>
      </c>
    </row>
    <row r="416" spans="1:8" x14ac:dyDescent="0.3">
      <c r="A416" t="s">
        <v>139</v>
      </c>
      <c r="B416">
        <v>8.9855393157540799</v>
      </c>
      <c r="C416" t="s">
        <v>9</v>
      </c>
      <c r="D416">
        <v>3</v>
      </c>
      <c r="E416" t="b">
        <v>1</v>
      </c>
      <c r="F416">
        <v>0.258772925659009</v>
      </c>
      <c r="G416">
        <v>1.02161047894284E-2</v>
      </c>
      <c r="H416">
        <v>2633.3333333333298</v>
      </c>
    </row>
    <row r="417" spans="1:8" x14ac:dyDescent="0.3">
      <c r="A417" t="s">
        <v>139</v>
      </c>
      <c r="B417">
        <v>8.9855393157540799</v>
      </c>
      <c r="C417" t="s">
        <v>11</v>
      </c>
      <c r="D417">
        <v>2</v>
      </c>
      <c r="E417" t="b">
        <v>1</v>
      </c>
      <c r="F417">
        <v>5.7785303517799702E-2</v>
      </c>
      <c r="G417">
        <v>2.38433875444315E-3</v>
      </c>
      <c r="H417">
        <v>19750</v>
      </c>
    </row>
    <row r="418" spans="1:8" x14ac:dyDescent="0.3">
      <c r="A418" t="s">
        <v>139</v>
      </c>
      <c r="B418">
        <v>8.9855393157540799</v>
      </c>
      <c r="C418" t="s">
        <v>12</v>
      </c>
      <c r="D418">
        <v>10</v>
      </c>
      <c r="E418" t="b">
        <v>0</v>
      </c>
      <c r="F418">
        <v>8.9855393157540799</v>
      </c>
      <c r="G418">
        <v>8.9855393157540799</v>
      </c>
      <c r="H418">
        <v>930</v>
      </c>
    </row>
    <row r="419" spans="1:8" x14ac:dyDescent="0.3">
      <c r="A419" t="s">
        <v>140</v>
      </c>
      <c r="B419">
        <v>17.352737338136802</v>
      </c>
      <c r="C419" t="s">
        <v>9</v>
      </c>
      <c r="D419">
        <v>10</v>
      </c>
      <c r="E419" t="b">
        <v>0</v>
      </c>
      <c r="F419">
        <v>2.3491761647197298</v>
      </c>
      <c r="G419">
        <v>3.20734721173906</v>
      </c>
      <c r="H419">
        <v>3470</v>
      </c>
    </row>
    <row r="420" spans="1:8" x14ac:dyDescent="0.3">
      <c r="A420" t="s">
        <v>140</v>
      </c>
      <c r="B420">
        <v>17.352737338136802</v>
      </c>
      <c r="C420" t="s">
        <v>11</v>
      </c>
      <c r="D420">
        <v>10</v>
      </c>
      <c r="E420" t="b">
        <v>0</v>
      </c>
      <c r="F420">
        <v>0.80075884816360998</v>
      </c>
      <c r="G420">
        <v>2.2994173542462399</v>
      </c>
      <c r="H420">
        <v>12480</v>
      </c>
    </row>
    <row r="421" spans="1:8" x14ac:dyDescent="0.3">
      <c r="A421" t="s">
        <v>140</v>
      </c>
      <c r="B421">
        <v>17.352737338136802</v>
      </c>
      <c r="C421" t="s">
        <v>12</v>
      </c>
      <c r="D421">
        <v>10</v>
      </c>
      <c r="E421" t="b">
        <v>0</v>
      </c>
      <c r="F421">
        <v>17.352737338136802</v>
      </c>
      <c r="G421">
        <v>17.352737338136802</v>
      </c>
      <c r="H421">
        <v>750</v>
      </c>
    </row>
    <row r="422" spans="1:8" x14ac:dyDescent="0.3">
      <c r="A422" t="s">
        <v>141</v>
      </c>
      <c r="B422">
        <v>13.051726855368299</v>
      </c>
      <c r="C422" t="s">
        <v>9</v>
      </c>
      <c r="D422">
        <v>10</v>
      </c>
      <c r="E422" t="b">
        <v>0</v>
      </c>
      <c r="F422">
        <v>2.8398049115893902</v>
      </c>
      <c r="G422">
        <v>1.8363775083104601</v>
      </c>
      <c r="H422">
        <v>3060</v>
      </c>
    </row>
    <row r="423" spans="1:8" x14ac:dyDescent="0.3">
      <c r="A423" t="s">
        <v>141</v>
      </c>
      <c r="B423">
        <v>13.051726855368299</v>
      </c>
      <c r="C423" t="s">
        <v>11</v>
      </c>
      <c r="D423">
        <v>10</v>
      </c>
      <c r="E423" t="b">
        <v>0</v>
      </c>
      <c r="F423">
        <v>1.8197378939620601</v>
      </c>
      <c r="G423">
        <v>1.82125647191659</v>
      </c>
      <c r="H423">
        <v>7950</v>
      </c>
    </row>
    <row r="424" spans="1:8" x14ac:dyDescent="0.3">
      <c r="A424" t="s">
        <v>141</v>
      </c>
      <c r="B424">
        <v>13.051726855368299</v>
      </c>
      <c r="C424" t="s">
        <v>12</v>
      </c>
      <c r="D424">
        <v>10</v>
      </c>
      <c r="E424" t="b">
        <v>0</v>
      </c>
      <c r="F424">
        <v>13.051726855368299</v>
      </c>
      <c r="G424">
        <v>13.051726855368299</v>
      </c>
      <c r="H424">
        <v>810</v>
      </c>
    </row>
    <row r="425" spans="1:8" x14ac:dyDescent="0.3">
      <c r="A425" t="s">
        <v>142</v>
      </c>
      <c r="B425">
        <v>11.8843240407049</v>
      </c>
      <c r="C425" t="s">
        <v>9</v>
      </c>
      <c r="D425">
        <v>10</v>
      </c>
      <c r="E425" t="b">
        <v>0</v>
      </c>
      <c r="F425">
        <v>4.2178335723584199</v>
      </c>
      <c r="G425">
        <v>4.2178335723584199</v>
      </c>
      <c r="H425">
        <v>3660</v>
      </c>
    </row>
    <row r="426" spans="1:8" x14ac:dyDescent="0.3">
      <c r="A426" t="s">
        <v>142</v>
      </c>
      <c r="B426">
        <v>11.8843240407049</v>
      </c>
      <c r="C426" t="s">
        <v>11</v>
      </c>
      <c r="D426">
        <v>10</v>
      </c>
      <c r="E426" t="b">
        <v>0</v>
      </c>
      <c r="F426">
        <v>11.8843240407049</v>
      </c>
      <c r="G426">
        <v>11.8843240407049</v>
      </c>
      <c r="H426">
        <v>12830</v>
      </c>
    </row>
    <row r="427" spans="1:8" x14ac:dyDescent="0.3">
      <c r="A427" t="s">
        <v>142</v>
      </c>
      <c r="B427">
        <v>11.8843240407049</v>
      </c>
      <c r="C427" t="s">
        <v>12</v>
      </c>
      <c r="D427">
        <v>10</v>
      </c>
      <c r="E427" t="b">
        <v>0</v>
      </c>
      <c r="F427">
        <v>11.8843240407049</v>
      </c>
      <c r="G427">
        <v>11.8843240407049</v>
      </c>
      <c r="H427">
        <v>650</v>
      </c>
    </row>
    <row r="428" spans="1:8" x14ac:dyDescent="0.3">
      <c r="A428" t="s">
        <v>143</v>
      </c>
      <c r="B428">
        <v>17.7814731667941</v>
      </c>
      <c r="C428" t="s">
        <v>9</v>
      </c>
      <c r="D428">
        <v>3</v>
      </c>
      <c r="E428" t="b">
        <v>1</v>
      </c>
      <c r="F428">
        <v>1.6377569898828701</v>
      </c>
      <c r="G428">
        <v>4.6489245419935E-3</v>
      </c>
      <c r="H428">
        <v>1366.6666666666599</v>
      </c>
    </row>
    <row r="429" spans="1:8" x14ac:dyDescent="0.3">
      <c r="A429" t="s">
        <v>143</v>
      </c>
      <c r="B429">
        <v>17.7814731667941</v>
      </c>
      <c r="C429" t="s">
        <v>11</v>
      </c>
      <c r="D429">
        <v>2</v>
      </c>
      <c r="E429" t="b">
        <v>1</v>
      </c>
      <c r="F429">
        <v>0.56782859848341605</v>
      </c>
      <c r="G429">
        <v>1.42315695622777E-2</v>
      </c>
      <c r="H429">
        <v>7600</v>
      </c>
    </row>
    <row r="430" spans="1:8" x14ac:dyDescent="0.3">
      <c r="A430" t="s">
        <v>143</v>
      </c>
      <c r="B430">
        <v>17.7814731667941</v>
      </c>
      <c r="C430" t="s">
        <v>12</v>
      </c>
      <c r="D430">
        <v>10</v>
      </c>
      <c r="E430" t="b">
        <v>0</v>
      </c>
      <c r="F430">
        <v>17.7814731667941</v>
      </c>
      <c r="G430" s="1">
        <v>110027905.762795</v>
      </c>
      <c r="H430">
        <v>3140</v>
      </c>
    </row>
    <row r="431" spans="1:8" x14ac:dyDescent="0.3">
      <c r="A431" t="s">
        <v>144</v>
      </c>
      <c r="B431">
        <v>4.4704843914782604</v>
      </c>
      <c r="C431" t="s">
        <v>9</v>
      </c>
      <c r="D431">
        <v>10</v>
      </c>
      <c r="E431" t="b">
        <v>0</v>
      </c>
      <c r="F431">
        <v>4.4704843914782604</v>
      </c>
      <c r="G431">
        <v>4.4704843914782604</v>
      </c>
      <c r="H431">
        <v>3620</v>
      </c>
    </row>
    <row r="432" spans="1:8" x14ac:dyDescent="0.3">
      <c r="A432" t="s">
        <v>144</v>
      </c>
      <c r="B432">
        <v>4.4704843914782604</v>
      </c>
      <c r="C432" t="s">
        <v>11</v>
      </c>
      <c r="D432">
        <v>10</v>
      </c>
      <c r="E432" t="b">
        <v>0</v>
      </c>
      <c r="F432">
        <v>4.4704843914782604</v>
      </c>
      <c r="G432">
        <v>4.4704843914782604</v>
      </c>
      <c r="H432">
        <v>14130</v>
      </c>
    </row>
    <row r="433" spans="1:8" x14ac:dyDescent="0.3">
      <c r="A433" t="s">
        <v>144</v>
      </c>
      <c r="B433">
        <v>4.4704843914782604</v>
      </c>
      <c r="C433" t="s">
        <v>12</v>
      </c>
      <c r="D433">
        <v>10</v>
      </c>
      <c r="E433" t="b">
        <v>0</v>
      </c>
      <c r="F433">
        <v>4.4704843914782604</v>
      </c>
      <c r="G433">
        <v>4.4704843914782604</v>
      </c>
      <c r="H433">
        <v>730</v>
      </c>
    </row>
    <row r="434" spans="1:8" x14ac:dyDescent="0.3">
      <c r="A434" t="s">
        <v>145</v>
      </c>
      <c r="B434">
        <v>8.1488087978129595</v>
      </c>
      <c r="C434" t="s">
        <v>9</v>
      </c>
      <c r="D434">
        <v>4</v>
      </c>
      <c r="E434" t="b">
        <v>1</v>
      </c>
      <c r="F434">
        <v>2.4081725115489201</v>
      </c>
      <c r="G434">
        <v>2.56954854060673E-3</v>
      </c>
      <c r="H434">
        <v>1900</v>
      </c>
    </row>
    <row r="435" spans="1:8" x14ac:dyDescent="0.3">
      <c r="A435" t="s">
        <v>145</v>
      </c>
      <c r="B435">
        <v>8.1488087978129595</v>
      </c>
      <c r="C435" t="s">
        <v>11</v>
      </c>
      <c r="D435">
        <v>2</v>
      </c>
      <c r="E435" t="b">
        <v>1</v>
      </c>
      <c r="F435">
        <v>0.39602064030346801</v>
      </c>
      <c r="G435">
        <v>1.08647155135695E-2</v>
      </c>
      <c r="H435">
        <v>12050</v>
      </c>
    </row>
    <row r="436" spans="1:8" x14ac:dyDescent="0.3">
      <c r="A436" t="s">
        <v>145</v>
      </c>
      <c r="B436">
        <v>8.1488087978129595</v>
      </c>
      <c r="C436" t="s">
        <v>12</v>
      </c>
      <c r="D436">
        <v>10</v>
      </c>
      <c r="E436" t="b">
        <v>0</v>
      </c>
      <c r="F436" s="1">
        <v>28103038.776070401</v>
      </c>
      <c r="G436" s="1">
        <v>82323999.892415494</v>
      </c>
      <c r="H436">
        <v>2520</v>
      </c>
    </row>
    <row r="437" spans="1:8" x14ac:dyDescent="0.3">
      <c r="A437" t="s">
        <v>146</v>
      </c>
      <c r="B437">
        <v>23.421253009062699</v>
      </c>
      <c r="C437" t="s">
        <v>9</v>
      </c>
      <c r="D437">
        <v>10</v>
      </c>
      <c r="E437" t="b">
        <v>0</v>
      </c>
      <c r="F437">
        <v>11.4020590742743</v>
      </c>
      <c r="G437">
        <v>10.793705574031</v>
      </c>
      <c r="H437">
        <v>2910</v>
      </c>
    </row>
    <row r="438" spans="1:8" x14ac:dyDescent="0.3">
      <c r="A438" t="s">
        <v>146</v>
      </c>
      <c r="B438">
        <v>23.421253009062699</v>
      </c>
      <c r="C438" t="s">
        <v>11</v>
      </c>
      <c r="D438">
        <v>10</v>
      </c>
      <c r="E438" t="b">
        <v>0</v>
      </c>
      <c r="F438">
        <v>13.518584354730599</v>
      </c>
      <c r="G438">
        <v>12.893423181875001</v>
      </c>
      <c r="H438">
        <v>6100</v>
      </c>
    </row>
    <row r="439" spans="1:8" x14ac:dyDescent="0.3">
      <c r="A439" t="s">
        <v>146</v>
      </c>
      <c r="B439">
        <v>23.421253009062699</v>
      </c>
      <c r="C439" t="s">
        <v>12</v>
      </c>
      <c r="D439">
        <v>10</v>
      </c>
      <c r="E439" t="b">
        <v>0</v>
      </c>
      <c r="F439">
        <v>5777372.7665657103</v>
      </c>
      <c r="G439" s="1">
        <v>41633585.093020096</v>
      </c>
      <c r="H439">
        <v>3830</v>
      </c>
    </row>
    <row r="440" spans="1:8" x14ac:dyDescent="0.3">
      <c r="A440" t="s">
        <v>147</v>
      </c>
      <c r="B440">
        <v>13.9005258239543</v>
      </c>
      <c r="C440" t="s">
        <v>9</v>
      </c>
      <c r="D440">
        <v>3</v>
      </c>
      <c r="E440" t="b">
        <v>1</v>
      </c>
      <c r="F440">
        <v>3.0022366685095401</v>
      </c>
      <c r="G440">
        <v>3.5761730373557502E-3</v>
      </c>
      <c r="H440">
        <v>2200</v>
      </c>
    </row>
    <row r="441" spans="1:8" x14ac:dyDescent="0.3">
      <c r="A441" t="s">
        <v>147</v>
      </c>
      <c r="B441">
        <v>13.9005258239543</v>
      </c>
      <c r="C441" t="s">
        <v>11</v>
      </c>
      <c r="D441">
        <v>3</v>
      </c>
      <c r="E441" t="b">
        <v>1</v>
      </c>
      <c r="F441">
        <v>0.925711092632302</v>
      </c>
      <c r="G441">
        <v>2.1049474088142999E-3</v>
      </c>
      <c r="H441">
        <v>10600</v>
      </c>
    </row>
    <row r="442" spans="1:8" x14ac:dyDescent="0.3">
      <c r="A442" t="s">
        <v>147</v>
      </c>
      <c r="B442">
        <v>13.9005258239543</v>
      </c>
      <c r="C442" t="s">
        <v>12</v>
      </c>
      <c r="D442">
        <v>10</v>
      </c>
      <c r="E442" t="b">
        <v>0</v>
      </c>
      <c r="F442" s="1">
        <v>15281577.2468269</v>
      </c>
      <c r="G442" s="1">
        <v>43208464.952812999</v>
      </c>
      <c r="H442">
        <v>3510</v>
      </c>
    </row>
    <row r="443" spans="1:8" x14ac:dyDescent="0.3">
      <c r="A443" t="s">
        <v>148</v>
      </c>
      <c r="B443">
        <v>16.563133989699299</v>
      </c>
      <c r="C443" t="s">
        <v>9</v>
      </c>
      <c r="D443">
        <v>10</v>
      </c>
      <c r="E443" t="b">
        <v>0</v>
      </c>
      <c r="F443" t="s">
        <v>10</v>
      </c>
      <c r="G443" t="s">
        <v>10</v>
      </c>
      <c r="H443">
        <v>7590</v>
      </c>
    </row>
    <row r="444" spans="1:8" x14ac:dyDescent="0.3">
      <c r="A444" t="s">
        <v>148</v>
      </c>
      <c r="B444">
        <v>16.563133989699299</v>
      </c>
      <c r="C444" t="s">
        <v>11</v>
      </c>
      <c r="D444">
        <v>10</v>
      </c>
      <c r="E444" t="b">
        <v>0</v>
      </c>
      <c r="F444" t="s">
        <v>10</v>
      </c>
      <c r="G444" t="s">
        <v>10</v>
      </c>
      <c r="H444">
        <v>55790</v>
      </c>
    </row>
    <row r="445" spans="1:8" x14ac:dyDescent="0.3">
      <c r="A445" t="s">
        <v>148</v>
      </c>
      <c r="B445">
        <v>16.563133989699299</v>
      </c>
      <c r="C445" t="s">
        <v>12</v>
      </c>
      <c r="D445">
        <v>10</v>
      </c>
      <c r="E445" t="b">
        <v>0</v>
      </c>
      <c r="F445">
        <v>16.563133989699299</v>
      </c>
      <c r="G445" t="s">
        <v>10</v>
      </c>
      <c r="H445">
        <v>3060</v>
      </c>
    </row>
    <row r="446" spans="1:8" x14ac:dyDescent="0.3">
      <c r="A446" t="s">
        <v>149</v>
      </c>
      <c r="B446">
        <v>10.199554869382499</v>
      </c>
      <c r="C446" t="s">
        <v>9</v>
      </c>
      <c r="D446">
        <v>10</v>
      </c>
      <c r="E446" t="b">
        <v>0</v>
      </c>
      <c r="F446">
        <v>10.199554869382499</v>
      </c>
      <c r="G446">
        <v>10.199554869382499</v>
      </c>
      <c r="H446">
        <v>1980</v>
      </c>
    </row>
    <row r="447" spans="1:8" x14ac:dyDescent="0.3">
      <c r="A447" t="s">
        <v>149</v>
      </c>
      <c r="B447">
        <v>10.199554869382499</v>
      </c>
      <c r="C447" t="s">
        <v>11</v>
      </c>
      <c r="D447">
        <v>10</v>
      </c>
      <c r="E447" t="b">
        <v>0</v>
      </c>
      <c r="F447">
        <v>10.199554869382499</v>
      </c>
      <c r="G447">
        <v>10.199554869382499</v>
      </c>
      <c r="H447">
        <v>16650</v>
      </c>
    </row>
    <row r="448" spans="1:8" x14ac:dyDescent="0.3">
      <c r="A448" t="s">
        <v>149</v>
      </c>
      <c r="B448">
        <v>10.199554869382499</v>
      </c>
      <c r="C448" t="s">
        <v>12</v>
      </c>
      <c r="D448">
        <v>10</v>
      </c>
      <c r="E448" t="b">
        <v>0</v>
      </c>
      <c r="F448">
        <v>10.199554869382499</v>
      </c>
      <c r="G448">
        <v>10.199554869382499</v>
      </c>
      <c r="H448">
        <v>470</v>
      </c>
    </row>
    <row r="449" spans="1:8" x14ac:dyDescent="0.3">
      <c r="A449" t="s">
        <v>150</v>
      </c>
      <c r="B449">
        <v>0.14092576467435</v>
      </c>
      <c r="C449" t="s">
        <v>9</v>
      </c>
      <c r="D449">
        <v>10</v>
      </c>
      <c r="E449" t="b">
        <v>0</v>
      </c>
      <c r="F449">
        <v>0.14092576467435</v>
      </c>
      <c r="G449">
        <v>0.14092576467435</v>
      </c>
      <c r="H449">
        <v>660</v>
      </c>
    </row>
    <row r="450" spans="1:8" x14ac:dyDescent="0.3">
      <c r="A450" t="s">
        <v>150</v>
      </c>
      <c r="B450">
        <v>0.14092576467435</v>
      </c>
      <c r="C450" t="s">
        <v>11</v>
      </c>
      <c r="D450">
        <v>10</v>
      </c>
      <c r="E450" t="b">
        <v>0</v>
      </c>
      <c r="F450">
        <v>0.14092576467435</v>
      </c>
      <c r="G450">
        <v>0.14092576467435</v>
      </c>
      <c r="H450">
        <v>4230</v>
      </c>
    </row>
    <row r="451" spans="1:8" x14ac:dyDescent="0.3">
      <c r="A451" t="s">
        <v>150</v>
      </c>
      <c r="B451">
        <v>0.14092576467435</v>
      </c>
      <c r="C451" t="s">
        <v>12</v>
      </c>
      <c r="D451">
        <v>10</v>
      </c>
      <c r="E451" t="b">
        <v>0</v>
      </c>
      <c r="F451">
        <v>0.14092576467435</v>
      </c>
      <c r="G451">
        <v>0.14092576467435</v>
      </c>
      <c r="H451">
        <v>340</v>
      </c>
    </row>
    <row r="452" spans="1:8" x14ac:dyDescent="0.3">
      <c r="A452" t="e">
        <f>-0.00366375327236495 * x ^ 3 ^ 4 + 0.0067058330297998 * x ^ 2 + 0.00147241226884163 * y ^ 3 + 10</f>
        <v>#NAME?</v>
      </c>
      <c r="B452">
        <v>7.2930611183904697</v>
      </c>
      <c r="C452" t="s">
        <v>9</v>
      </c>
      <c r="D452">
        <v>10</v>
      </c>
      <c r="E452" t="b">
        <v>0</v>
      </c>
      <c r="F452">
        <v>7.2930611183904697</v>
      </c>
      <c r="G452">
        <v>7.2930611183904697</v>
      </c>
      <c r="H452">
        <v>1240</v>
      </c>
    </row>
    <row r="453" spans="1:8" x14ac:dyDescent="0.3">
      <c r="A453" t="e">
        <f>-0.00366375327236495 * x ^ 3 ^ 4 + 0.0067058330297998 * x ^ 2 + 0.00147241226884163 * y ^ 3 + 10</f>
        <v>#NAME?</v>
      </c>
      <c r="B453">
        <v>7.2930611183904697</v>
      </c>
      <c r="C453" t="s">
        <v>11</v>
      </c>
      <c r="D453">
        <v>10</v>
      </c>
      <c r="E453" t="b">
        <v>0</v>
      </c>
      <c r="F453">
        <v>7.2930611183904697</v>
      </c>
      <c r="G453">
        <v>7.2930611183904697</v>
      </c>
      <c r="H453">
        <v>9990</v>
      </c>
    </row>
    <row r="454" spans="1:8" x14ac:dyDescent="0.3">
      <c r="A454" t="e">
        <f>-0.00366375327236495 * x ^ 3 ^ 4 + 0.0067058330297998 * x ^ 2 + 0.00147241226884163 * y ^ 3 + 10</f>
        <v>#NAME?</v>
      </c>
      <c r="B454">
        <v>7.2930611183904697</v>
      </c>
      <c r="C454" t="s">
        <v>12</v>
      </c>
      <c r="D454">
        <v>10</v>
      </c>
      <c r="E454" t="b">
        <v>0</v>
      </c>
      <c r="F454">
        <v>7.2930611183904697</v>
      </c>
      <c r="G454">
        <v>7.2930611183904697</v>
      </c>
      <c r="H454">
        <v>310</v>
      </c>
    </row>
    <row r="455" spans="1:8" x14ac:dyDescent="0.3">
      <c r="A455" t="s">
        <v>151</v>
      </c>
      <c r="B455">
        <v>4.0343909131656996</v>
      </c>
      <c r="C455" t="s">
        <v>9</v>
      </c>
      <c r="D455">
        <v>10</v>
      </c>
      <c r="E455" t="b">
        <v>0</v>
      </c>
      <c r="F455">
        <v>4.0343909131656996</v>
      </c>
      <c r="G455">
        <v>4.0343909131656996</v>
      </c>
      <c r="H455">
        <v>1920</v>
      </c>
    </row>
    <row r="456" spans="1:8" x14ac:dyDescent="0.3">
      <c r="A456" t="s">
        <v>151</v>
      </c>
      <c r="B456">
        <v>4.0343909131656996</v>
      </c>
      <c r="C456" t="s">
        <v>11</v>
      </c>
      <c r="D456">
        <v>10</v>
      </c>
      <c r="E456" t="b">
        <v>0</v>
      </c>
      <c r="F456">
        <v>4.0343909131656996</v>
      </c>
      <c r="G456">
        <v>4.0343909131656996</v>
      </c>
      <c r="H456">
        <v>15400</v>
      </c>
    </row>
    <row r="457" spans="1:8" x14ac:dyDescent="0.3">
      <c r="A457" t="s">
        <v>151</v>
      </c>
      <c r="B457">
        <v>4.0343909131656996</v>
      </c>
      <c r="C457" t="s">
        <v>12</v>
      </c>
      <c r="D457">
        <v>10</v>
      </c>
      <c r="E457" t="b">
        <v>0</v>
      </c>
      <c r="F457">
        <v>4.0343909131656996</v>
      </c>
      <c r="G457">
        <v>4.0343909131656996</v>
      </c>
      <c r="H457">
        <v>340</v>
      </c>
    </row>
    <row r="458" spans="1:8" x14ac:dyDescent="0.3">
      <c r="A458" t="s">
        <v>152</v>
      </c>
      <c r="B458">
        <v>14.073987272167599</v>
      </c>
      <c r="C458" t="s">
        <v>9</v>
      </c>
      <c r="D458">
        <v>10</v>
      </c>
      <c r="E458" t="b">
        <v>0</v>
      </c>
      <c r="F458">
        <v>11.277043978578099</v>
      </c>
      <c r="G458">
        <v>14.5062233677517</v>
      </c>
      <c r="H458">
        <v>3440</v>
      </c>
    </row>
    <row r="459" spans="1:8" x14ac:dyDescent="0.3">
      <c r="A459" t="s">
        <v>152</v>
      </c>
      <c r="B459">
        <v>14.073987272167599</v>
      </c>
      <c r="C459" t="s">
        <v>11</v>
      </c>
      <c r="D459">
        <v>10</v>
      </c>
      <c r="E459" t="b">
        <v>0</v>
      </c>
      <c r="F459">
        <v>5.4790074060685701</v>
      </c>
      <c r="G459">
        <v>11.654104491602901</v>
      </c>
      <c r="H459">
        <v>14340</v>
      </c>
    </row>
    <row r="460" spans="1:8" x14ac:dyDescent="0.3">
      <c r="A460" t="s">
        <v>152</v>
      </c>
      <c r="B460">
        <v>14.073987272167599</v>
      </c>
      <c r="C460" t="s">
        <v>12</v>
      </c>
      <c r="D460">
        <v>10</v>
      </c>
      <c r="E460" t="b">
        <v>0</v>
      </c>
      <c r="F460">
        <v>14.073987272167599</v>
      </c>
      <c r="G460" s="1">
        <v>413463380.72302198</v>
      </c>
      <c r="H460">
        <v>2640</v>
      </c>
    </row>
    <row r="461" spans="1:8" x14ac:dyDescent="0.3">
      <c r="A461" t="s">
        <v>153</v>
      </c>
      <c r="B461">
        <v>4.4398949512023398</v>
      </c>
      <c r="C461" t="s">
        <v>9</v>
      </c>
      <c r="D461">
        <v>4</v>
      </c>
      <c r="E461" t="b">
        <v>1</v>
      </c>
      <c r="F461">
        <v>1.2998175140694499</v>
      </c>
      <c r="G461">
        <v>1.94616332730845E-3</v>
      </c>
      <c r="H461">
        <v>2425</v>
      </c>
    </row>
    <row r="462" spans="1:8" x14ac:dyDescent="0.3">
      <c r="A462" t="s">
        <v>153</v>
      </c>
      <c r="B462">
        <v>4.4398949512023398</v>
      </c>
      <c r="C462" t="s">
        <v>11</v>
      </c>
      <c r="D462">
        <v>2</v>
      </c>
      <c r="E462" t="b">
        <v>1</v>
      </c>
      <c r="F462">
        <v>0.16019827050643701</v>
      </c>
      <c r="G462">
        <v>3.2518193574136299E-3</v>
      </c>
      <c r="H462">
        <v>11500</v>
      </c>
    </row>
    <row r="463" spans="1:8" x14ac:dyDescent="0.3">
      <c r="A463" t="s">
        <v>153</v>
      </c>
      <c r="B463">
        <v>4.4398949512023398</v>
      </c>
      <c r="C463" t="s">
        <v>12</v>
      </c>
      <c r="D463">
        <v>10</v>
      </c>
      <c r="E463" t="b">
        <v>0</v>
      </c>
      <c r="F463">
        <v>4.4398949512023398</v>
      </c>
      <c r="G463">
        <v>4.4398949512023398</v>
      </c>
      <c r="H463">
        <v>920</v>
      </c>
    </row>
    <row r="464" spans="1:8" x14ac:dyDescent="0.3">
      <c r="A464" t="s">
        <v>154</v>
      </c>
      <c r="B464">
        <v>16.729711201598199</v>
      </c>
      <c r="C464" t="s">
        <v>9</v>
      </c>
      <c r="D464">
        <v>3</v>
      </c>
      <c r="E464" t="b">
        <v>1</v>
      </c>
      <c r="F464">
        <v>0.91829071987523003</v>
      </c>
      <c r="G464">
        <v>3.9184288611716E-3</v>
      </c>
      <c r="H464">
        <v>1766.6666666666599</v>
      </c>
    </row>
    <row r="465" spans="1:8" x14ac:dyDescent="0.3">
      <c r="A465" t="s">
        <v>154</v>
      </c>
      <c r="B465">
        <v>16.729711201598199</v>
      </c>
      <c r="C465" t="s">
        <v>11</v>
      </c>
      <c r="D465">
        <v>2</v>
      </c>
      <c r="E465" t="b">
        <v>1</v>
      </c>
      <c r="F465">
        <v>0.29702447089070599</v>
      </c>
      <c r="G465">
        <v>8.4035618843605608E-3</v>
      </c>
      <c r="H465">
        <v>9450</v>
      </c>
    </row>
    <row r="466" spans="1:8" x14ac:dyDescent="0.3">
      <c r="A466" t="s">
        <v>154</v>
      </c>
      <c r="B466">
        <v>16.729711201598199</v>
      </c>
      <c r="C466" t="s">
        <v>12</v>
      </c>
      <c r="D466">
        <v>10</v>
      </c>
      <c r="E466" t="b">
        <v>0</v>
      </c>
      <c r="F466">
        <v>6951815.3172570197</v>
      </c>
      <c r="G466" s="1">
        <v>26774956.708687</v>
      </c>
      <c r="H466">
        <v>3510</v>
      </c>
    </row>
    <row r="467" spans="1:8" x14ac:dyDescent="0.3">
      <c r="A467" t="s">
        <v>155</v>
      </c>
      <c r="B467">
        <v>11.265519406307201</v>
      </c>
      <c r="C467" t="s">
        <v>9</v>
      </c>
      <c r="D467">
        <v>10</v>
      </c>
      <c r="E467" t="b">
        <v>0</v>
      </c>
      <c r="F467">
        <v>3.8276849610570101</v>
      </c>
      <c r="G467">
        <v>4.1822545054221996</v>
      </c>
      <c r="H467">
        <v>3670</v>
      </c>
    </row>
    <row r="468" spans="1:8" x14ac:dyDescent="0.3">
      <c r="A468" t="s">
        <v>155</v>
      </c>
      <c r="B468">
        <v>11.265519406307201</v>
      </c>
      <c r="C468" t="s">
        <v>11</v>
      </c>
      <c r="D468">
        <v>10</v>
      </c>
      <c r="E468" t="b">
        <v>0</v>
      </c>
      <c r="F468">
        <v>5.0458760657144497</v>
      </c>
      <c r="G468">
        <v>5.3097361327500101</v>
      </c>
      <c r="H468">
        <v>16030</v>
      </c>
    </row>
    <row r="469" spans="1:8" x14ac:dyDescent="0.3">
      <c r="A469" t="s">
        <v>155</v>
      </c>
      <c r="B469">
        <v>11.265519406307201</v>
      </c>
      <c r="C469" t="s">
        <v>12</v>
      </c>
      <c r="D469">
        <v>10</v>
      </c>
      <c r="E469" t="b">
        <v>0</v>
      </c>
      <c r="F469">
        <v>4286523.2182790302</v>
      </c>
      <c r="G469">
        <v>1357593.10861295</v>
      </c>
      <c r="H469">
        <v>3540</v>
      </c>
    </row>
    <row r="470" spans="1:8" x14ac:dyDescent="0.3">
      <c r="A470" t="s">
        <v>156</v>
      </c>
      <c r="B470">
        <v>5.9827028105203102</v>
      </c>
      <c r="C470" t="s">
        <v>9</v>
      </c>
      <c r="D470">
        <v>10</v>
      </c>
      <c r="E470" t="b">
        <v>0</v>
      </c>
      <c r="F470">
        <v>5.9827028105203102</v>
      </c>
      <c r="G470">
        <v>5.9827028105203102</v>
      </c>
      <c r="H470">
        <v>1190</v>
      </c>
    </row>
    <row r="471" spans="1:8" x14ac:dyDescent="0.3">
      <c r="A471" t="s">
        <v>156</v>
      </c>
      <c r="B471">
        <v>5.9827028105203102</v>
      </c>
      <c r="C471" t="s">
        <v>11</v>
      </c>
      <c r="D471">
        <v>10</v>
      </c>
      <c r="E471" t="b">
        <v>0</v>
      </c>
      <c r="F471">
        <v>5.9827028105203102</v>
      </c>
      <c r="G471">
        <v>5.9827028105203102</v>
      </c>
      <c r="H471">
        <v>6760</v>
      </c>
    </row>
    <row r="472" spans="1:8" x14ac:dyDescent="0.3">
      <c r="A472" t="s">
        <v>156</v>
      </c>
      <c r="B472">
        <v>5.9827028105203102</v>
      </c>
      <c r="C472" t="s">
        <v>12</v>
      </c>
      <c r="D472">
        <v>10</v>
      </c>
      <c r="E472" t="b">
        <v>0</v>
      </c>
      <c r="F472">
        <v>5.9827028105203102</v>
      </c>
      <c r="G472">
        <v>5.9827028105203102</v>
      </c>
      <c r="H472">
        <v>480</v>
      </c>
    </row>
    <row r="473" spans="1:8" x14ac:dyDescent="0.3">
      <c r="A473" t="s">
        <v>157</v>
      </c>
      <c r="B473">
        <v>7.4685943508947501</v>
      </c>
      <c r="C473" t="s">
        <v>9</v>
      </c>
      <c r="D473">
        <v>10</v>
      </c>
      <c r="E473" t="b">
        <v>0</v>
      </c>
      <c r="F473">
        <v>7.4685943508947501</v>
      </c>
      <c r="G473">
        <v>7.4685943508947501</v>
      </c>
      <c r="H473">
        <v>1860</v>
      </c>
    </row>
    <row r="474" spans="1:8" x14ac:dyDescent="0.3">
      <c r="A474" t="s">
        <v>157</v>
      </c>
      <c r="B474">
        <v>7.4685943508947501</v>
      </c>
      <c r="C474" t="s">
        <v>11</v>
      </c>
      <c r="D474">
        <v>10</v>
      </c>
      <c r="E474" t="b">
        <v>0</v>
      </c>
      <c r="F474" t="s">
        <v>10</v>
      </c>
      <c r="G474" t="s">
        <v>10</v>
      </c>
      <c r="H474">
        <v>106770</v>
      </c>
    </row>
    <row r="475" spans="1:8" x14ac:dyDescent="0.3">
      <c r="A475" t="s">
        <v>157</v>
      </c>
      <c r="B475">
        <v>7.4685943508947501</v>
      </c>
      <c r="C475" t="s">
        <v>12</v>
      </c>
      <c r="D475">
        <v>10</v>
      </c>
      <c r="E475" t="b">
        <v>0</v>
      </c>
      <c r="F475">
        <v>7.4685943508947501</v>
      </c>
      <c r="G475" t="s">
        <v>10</v>
      </c>
      <c r="H475">
        <v>2680</v>
      </c>
    </row>
    <row r="476" spans="1:8" x14ac:dyDescent="0.3">
      <c r="A476" t="s">
        <v>158</v>
      </c>
      <c r="B476">
        <v>12.1679089823122</v>
      </c>
      <c r="C476" t="s">
        <v>9</v>
      </c>
      <c r="D476">
        <v>10</v>
      </c>
      <c r="E476" t="b">
        <v>0</v>
      </c>
      <c r="F476">
        <v>8.3926699919399095</v>
      </c>
      <c r="G476">
        <v>8.3926699919399095</v>
      </c>
      <c r="H476">
        <v>1840</v>
      </c>
    </row>
    <row r="477" spans="1:8" x14ac:dyDescent="0.3">
      <c r="A477" t="s">
        <v>158</v>
      </c>
      <c r="B477">
        <v>12.1679089823122</v>
      </c>
      <c r="C477" t="s">
        <v>11</v>
      </c>
      <c r="D477">
        <v>10</v>
      </c>
      <c r="E477" t="b">
        <v>0</v>
      </c>
      <c r="F477">
        <v>12.1679089823122</v>
      </c>
      <c r="G477">
        <v>12.1679089823122</v>
      </c>
      <c r="H477">
        <v>10450</v>
      </c>
    </row>
    <row r="478" spans="1:8" x14ac:dyDescent="0.3">
      <c r="A478" t="s">
        <v>158</v>
      </c>
      <c r="B478">
        <v>12.1679089823122</v>
      </c>
      <c r="C478" t="s">
        <v>12</v>
      </c>
      <c r="D478">
        <v>10</v>
      </c>
      <c r="E478" t="b">
        <v>0</v>
      </c>
      <c r="F478">
        <v>12.1679089823122</v>
      </c>
      <c r="G478">
        <v>12.1679089823122</v>
      </c>
      <c r="H478">
        <v>790</v>
      </c>
    </row>
    <row r="479" spans="1:8" x14ac:dyDescent="0.3">
      <c r="A479" t="s">
        <v>159</v>
      </c>
      <c r="B479">
        <v>6.9854235675090601</v>
      </c>
      <c r="C479" t="s">
        <v>9</v>
      </c>
      <c r="D479">
        <v>10</v>
      </c>
      <c r="E479" t="b">
        <v>0</v>
      </c>
      <c r="F479">
        <v>6.9854235675090601</v>
      </c>
      <c r="G479">
        <v>6.9854235675090601</v>
      </c>
      <c r="H479">
        <v>3240</v>
      </c>
    </row>
    <row r="480" spans="1:8" x14ac:dyDescent="0.3">
      <c r="A480" t="s">
        <v>159</v>
      </c>
      <c r="B480">
        <v>6.9854235675090601</v>
      </c>
      <c r="C480" t="s">
        <v>11</v>
      </c>
      <c r="D480">
        <v>10</v>
      </c>
      <c r="E480" t="b">
        <v>0</v>
      </c>
      <c r="F480">
        <v>6.9854235675090601</v>
      </c>
      <c r="G480">
        <v>6.9854235675090601</v>
      </c>
      <c r="H480">
        <v>9710</v>
      </c>
    </row>
    <row r="481" spans="1:8" x14ac:dyDescent="0.3">
      <c r="A481" t="s">
        <v>159</v>
      </c>
      <c r="B481">
        <v>6.9854235675090601</v>
      </c>
      <c r="C481" t="s">
        <v>12</v>
      </c>
      <c r="D481">
        <v>10</v>
      </c>
      <c r="E481" t="b">
        <v>0</v>
      </c>
      <c r="F481">
        <v>6.9854235675090601</v>
      </c>
      <c r="G481">
        <v>6.9854235675090601</v>
      </c>
      <c r="H481">
        <v>540</v>
      </c>
    </row>
    <row r="482" spans="1:8" x14ac:dyDescent="0.3">
      <c r="A482" t="e">
        <f>-0.00704962320625313 * y ^ 2 * 0.00955904645726946 * x ^ 1 + -0.00747284067247975 * y ^ 2 + 10</f>
        <v>#NAME?</v>
      </c>
      <c r="B482">
        <v>6.7190158856975399</v>
      </c>
      <c r="C482" t="s">
        <v>9</v>
      </c>
      <c r="D482">
        <v>10</v>
      </c>
      <c r="E482" t="b">
        <v>0</v>
      </c>
      <c r="F482">
        <v>6.7190158856975399</v>
      </c>
      <c r="G482">
        <v>6.7190158856975399</v>
      </c>
      <c r="H482">
        <v>1040</v>
      </c>
    </row>
    <row r="483" spans="1:8" x14ac:dyDescent="0.3">
      <c r="A483" t="e">
        <f>-0.00704962320625313 * y ^ 2 * 0.00955904645726946 * x ^ 1 + -0.00747284067247975 * y ^ 2 + 10</f>
        <v>#NAME?</v>
      </c>
      <c r="B483">
        <v>6.7190158856975399</v>
      </c>
      <c r="C483" t="s">
        <v>11</v>
      </c>
      <c r="D483">
        <v>10</v>
      </c>
      <c r="E483" t="b">
        <v>0</v>
      </c>
      <c r="F483">
        <v>6.7190158856975399</v>
      </c>
      <c r="G483">
        <v>6.7190158856975399</v>
      </c>
      <c r="H483">
        <v>8180</v>
      </c>
    </row>
    <row r="484" spans="1:8" x14ac:dyDescent="0.3">
      <c r="A484" t="e">
        <f>-0.00704962320625313 * y ^ 2 * 0.00955904645726946 * x ^ 1 + -0.00747284067247975 * y ^ 2 + 10</f>
        <v>#NAME?</v>
      </c>
      <c r="B484">
        <v>6.7190158856975399</v>
      </c>
      <c r="C484" t="s">
        <v>12</v>
      </c>
      <c r="D484">
        <v>10</v>
      </c>
      <c r="E484" t="b">
        <v>0</v>
      </c>
      <c r="F484">
        <v>6.7190158856975399</v>
      </c>
      <c r="G484">
        <v>6.7190158856975399</v>
      </c>
      <c r="H484">
        <v>890</v>
      </c>
    </row>
    <row r="485" spans="1:8" x14ac:dyDescent="0.3">
      <c r="A485" t="s">
        <v>160</v>
      </c>
      <c r="B485">
        <v>16.928249629657302</v>
      </c>
      <c r="C485" t="s">
        <v>9</v>
      </c>
      <c r="D485">
        <v>10</v>
      </c>
      <c r="E485" t="b">
        <v>0</v>
      </c>
      <c r="F485">
        <v>16.928249629657302</v>
      </c>
      <c r="G485">
        <v>16.928249629657302</v>
      </c>
      <c r="H485">
        <v>1290</v>
      </c>
    </row>
    <row r="486" spans="1:8" x14ac:dyDescent="0.3">
      <c r="A486" t="s">
        <v>160</v>
      </c>
      <c r="B486">
        <v>16.928249629657302</v>
      </c>
      <c r="C486" t="s">
        <v>11</v>
      </c>
      <c r="D486">
        <v>10</v>
      </c>
      <c r="E486" t="b">
        <v>0</v>
      </c>
      <c r="F486">
        <v>16.928249629657302</v>
      </c>
      <c r="G486">
        <v>16.928249629657302</v>
      </c>
      <c r="H486">
        <v>10020</v>
      </c>
    </row>
    <row r="487" spans="1:8" x14ac:dyDescent="0.3">
      <c r="A487" t="s">
        <v>160</v>
      </c>
      <c r="B487">
        <v>16.928249629657302</v>
      </c>
      <c r="C487" t="s">
        <v>12</v>
      </c>
      <c r="D487">
        <v>10</v>
      </c>
      <c r="E487" t="b">
        <v>0</v>
      </c>
      <c r="F487">
        <v>16.928249629657302</v>
      </c>
      <c r="G487" t="s">
        <v>10</v>
      </c>
      <c r="H487">
        <v>3050</v>
      </c>
    </row>
    <row r="488" spans="1:8" x14ac:dyDescent="0.3">
      <c r="A488" t="s">
        <v>161</v>
      </c>
      <c r="B488">
        <v>15.738766746901399</v>
      </c>
      <c r="C488" t="s">
        <v>9</v>
      </c>
      <c r="D488">
        <v>10</v>
      </c>
      <c r="E488" t="b">
        <v>0</v>
      </c>
      <c r="F488">
        <v>2.7777730877520899</v>
      </c>
      <c r="G488">
        <v>3.02921938047671</v>
      </c>
      <c r="H488">
        <v>3220</v>
      </c>
    </row>
    <row r="489" spans="1:8" x14ac:dyDescent="0.3">
      <c r="A489" t="s">
        <v>161</v>
      </c>
      <c r="B489">
        <v>15.738766746901399</v>
      </c>
      <c r="C489" t="s">
        <v>11</v>
      </c>
      <c r="D489">
        <v>10</v>
      </c>
      <c r="E489" t="b">
        <v>0</v>
      </c>
      <c r="F489">
        <v>2.2170959180287202</v>
      </c>
      <c r="G489">
        <v>3.8640460496030702</v>
      </c>
      <c r="H489">
        <v>9250</v>
      </c>
    </row>
    <row r="490" spans="1:8" x14ac:dyDescent="0.3">
      <c r="A490" t="s">
        <v>161</v>
      </c>
      <c r="B490">
        <v>15.738766746901399</v>
      </c>
      <c r="C490" t="s">
        <v>12</v>
      </c>
      <c r="D490">
        <v>10</v>
      </c>
      <c r="E490" t="b">
        <v>0</v>
      </c>
      <c r="F490" s="1">
        <v>13420815.8135185</v>
      </c>
      <c r="G490">
        <v>5072121.5000047898</v>
      </c>
      <c r="H490">
        <v>3650</v>
      </c>
    </row>
    <row r="491" spans="1:8" x14ac:dyDescent="0.3">
      <c r="A491" t="s">
        <v>162</v>
      </c>
      <c r="B491">
        <v>21.756673962008701</v>
      </c>
      <c r="C491" t="s">
        <v>9</v>
      </c>
      <c r="D491">
        <v>3</v>
      </c>
      <c r="E491" t="b">
        <v>1</v>
      </c>
      <c r="F491">
        <v>1.05681377115794</v>
      </c>
      <c r="G491">
        <v>4.1581413351664404E-3</v>
      </c>
      <c r="H491">
        <v>1866.6666666666599</v>
      </c>
    </row>
    <row r="492" spans="1:8" x14ac:dyDescent="0.3">
      <c r="A492" t="s">
        <v>162</v>
      </c>
      <c r="B492">
        <v>21.756673962008701</v>
      </c>
      <c r="C492" t="s">
        <v>11</v>
      </c>
      <c r="D492">
        <v>2</v>
      </c>
      <c r="E492" t="b">
        <v>1</v>
      </c>
      <c r="F492">
        <v>0.39687209845290999</v>
      </c>
      <c r="G492">
        <v>1.39248075724641E-2</v>
      </c>
      <c r="H492">
        <v>6750</v>
      </c>
    </row>
    <row r="493" spans="1:8" x14ac:dyDescent="0.3">
      <c r="A493" t="s">
        <v>162</v>
      </c>
      <c r="B493">
        <v>21.756673962008701</v>
      </c>
      <c r="C493" t="s">
        <v>12</v>
      </c>
      <c r="D493">
        <v>10</v>
      </c>
      <c r="E493" t="b">
        <v>0</v>
      </c>
      <c r="F493">
        <v>3085389.1561149601</v>
      </c>
      <c r="G493" s="1">
        <v>49040822.947758801</v>
      </c>
      <c r="H493">
        <v>3270</v>
      </c>
    </row>
    <row r="494" spans="1:8" x14ac:dyDescent="0.3">
      <c r="A494" t="s">
        <v>163</v>
      </c>
      <c r="B494">
        <v>7.0394836221347203</v>
      </c>
      <c r="C494" t="s">
        <v>9</v>
      </c>
      <c r="D494">
        <v>2</v>
      </c>
      <c r="E494" t="b">
        <v>1</v>
      </c>
      <c r="F494">
        <v>0.36921969438548302</v>
      </c>
      <c r="G494">
        <v>7.3625503068059E-3</v>
      </c>
      <c r="H494">
        <v>2300</v>
      </c>
    </row>
    <row r="495" spans="1:8" x14ac:dyDescent="0.3">
      <c r="A495" t="s">
        <v>163</v>
      </c>
      <c r="B495">
        <v>7.0394836221347203</v>
      </c>
      <c r="C495" t="s">
        <v>11</v>
      </c>
      <c r="D495">
        <v>2</v>
      </c>
      <c r="E495" t="b">
        <v>1</v>
      </c>
      <c r="F495">
        <v>0.130569550846793</v>
      </c>
      <c r="G495">
        <v>5.1361542722391804E-3</v>
      </c>
      <c r="H495">
        <v>9100</v>
      </c>
    </row>
    <row r="496" spans="1:8" x14ac:dyDescent="0.3">
      <c r="A496" t="s">
        <v>163</v>
      </c>
      <c r="B496">
        <v>7.0394836221347203</v>
      </c>
      <c r="C496" t="s">
        <v>12</v>
      </c>
      <c r="D496">
        <v>10</v>
      </c>
      <c r="E496" t="b">
        <v>0</v>
      </c>
      <c r="F496">
        <v>7.0394836221347203</v>
      </c>
      <c r="G496">
        <v>7.0394836221347203</v>
      </c>
      <c r="H496">
        <v>1160</v>
      </c>
    </row>
    <row r="497" spans="1:8" x14ac:dyDescent="0.3">
      <c r="A497" t="s">
        <v>164</v>
      </c>
      <c r="B497">
        <v>4.47434564096642</v>
      </c>
      <c r="C497" t="s">
        <v>9</v>
      </c>
      <c r="D497">
        <v>10</v>
      </c>
      <c r="E497" t="b">
        <v>0</v>
      </c>
      <c r="F497">
        <v>4.47434564096642</v>
      </c>
      <c r="G497">
        <v>4.47434564096642</v>
      </c>
      <c r="H497">
        <v>2090</v>
      </c>
    </row>
    <row r="498" spans="1:8" x14ac:dyDescent="0.3">
      <c r="A498" t="s">
        <v>164</v>
      </c>
      <c r="B498">
        <v>4.47434564096642</v>
      </c>
      <c r="C498" t="s">
        <v>11</v>
      </c>
      <c r="D498">
        <v>10</v>
      </c>
      <c r="E498" t="b">
        <v>0</v>
      </c>
      <c r="F498">
        <v>4.47434564096642</v>
      </c>
      <c r="G498">
        <v>4.47434564096642</v>
      </c>
      <c r="H498">
        <v>16640</v>
      </c>
    </row>
    <row r="499" spans="1:8" x14ac:dyDescent="0.3">
      <c r="A499" t="s">
        <v>164</v>
      </c>
      <c r="B499">
        <v>4.47434564096642</v>
      </c>
      <c r="C499" t="s">
        <v>12</v>
      </c>
      <c r="D499">
        <v>10</v>
      </c>
      <c r="E499" t="b">
        <v>0</v>
      </c>
      <c r="F499">
        <v>4.47434564096642</v>
      </c>
      <c r="G499">
        <v>4.47434564096642</v>
      </c>
      <c r="H499">
        <v>390</v>
      </c>
    </row>
    <row r="500" spans="1:8" x14ac:dyDescent="0.3">
      <c r="A500" t="s">
        <v>165</v>
      </c>
      <c r="B500">
        <v>15.4950837503796</v>
      </c>
      <c r="C500" t="s">
        <v>9</v>
      </c>
      <c r="D500">
        <v>10</v>
      </c>
      <c r="E500" t="b">
        <v>0</v>
      </c>
      <c r="F500">
        <v>4.24813939634757</v>
      </c>
      <c r="G500">
        <v>1.0496164890489199</v>
      </c>
      <c r="H500">
        <v>3060</v>
      </c>
    </row>
    <row r="501" spans="1:8" x14ac:dyDescent="0.3">
      <c r="A501" t="s">
        <v>165</v>
      </c>
      <c r="B501">
        <v>15.4950837503796</v>
      </c>
      <c r="C501" t="s">
        <v>11</v>
      </c>
      <c r="D501">
        <v>10</v>
      </c>
      <c r="E501" t="b">
        <v>0</v>
      </c>
      <c r="F501">
        <v>1.15447441236292</v>
      </c>
      <c r="G501">
        <v>1.0397474430928899</v>
      </c>
      <c r="H501">
        <v>10010</v>
      </c>
    </row>
    <row r="502" spans="1:8" x14ac:dyDescent="0.3">
      <c r="A502" t="s">
        <v>165</v>
      </c>
      <c r="B502">
        <v>15.4950837503796</v>
      </c>
      <c r="C502" t="s">
        <v>12</v>
      </c>
      <c r="D502">
        <v>10</v>
      </c>
      <c r="E502" t="b">
        <v>0</v>
      </c>
      <c r="F502">
        <v>8551447.7480732799</v>
      </c>
      <c r="G502" s="1">
        <v>171093581.46018901</v>
      </c>
      <c r="H502">
        <v>3730</v>
      </c>
    </row>
    <row r="503" spans="1:8" x14ac:dyDescent="0.3">
      <c r="A503" t="s">
        <v>166</v>
      </c>
      <c r="B503">
        <v>3.1562907647110401</v>
      </c>
      <c r="C503" t="s">
        <v>9</v>
      </c>
      <c r="D503">
        <v>10</v>
      </c>
      <c r="E503" t="b">
        <v>0</v>
      </c>
      <c r="F503">
        <v>3.1562907647110401</v>
      </c>
      <c r="G503">
        <v>3.1562907647110401</v>
      </c>
      <c r="H503">
        <v>4040</v>
      </c>
    </row>
    <row r="504" spans="1:8" x14ac:dyDescent="0.3">
      <c r="A504" t="s">
        <v>166</v>
      </c>
      <c r="B504">
        <v>3.1562907647110401</v>
      </c>
      <c r="C504" t="s">
        <v>11</v>
      </c>
      <c r="D504">
        <v>10</v>
      </c>
      <c r="E504" t="b">
        <v>0</v>
      </c>
      <c r="F504">
        <v>3.1562907647110401</v>
      </c>
      <c r="G504">
        <v>3.1562907647110401</v>
      </c>
      <c r="H504">
        <v>18110</v>
      </c>
    </row>
    <row r="505" spans="1:8" x14ac:dyDescent="0.3">
      <c r="A505" t="s">
        <v>166</v>
      </c>
      <c r="B505">
        <v>3.1562907647110401</v>
      </c>
      <c r="C505" t="s">
        <v>12</v>
      </c>
      <c r="D505">
        <v>10</v>
      </c>
      <c r="E505" t="b">
        <v>0</v>
      </c>
      <c r="F505">
        <v>3.1562907647110401</v>
      </c>
      <c r="G505">
        <v>3.1562907647110401</v>
      </c>
      <c r="H505">
        <v>1070</v>
      </c>
    </row>
    <row r="506" spans="1:8" x14ac:dyDescent="0.3">
      <c r="A506" t="s">
        <v>167</v>
      </c>
      <c r="B506">
        <v>16.8800186339158</v>
      </c>
      <c r="C506" t="s">
        <v>9</v>
      </c>
      <c r="D506">
        <v>10</v>
      </c>
      <c r="E506" t="b">
        <v>0</v>
      </c>
      <c r="F506" t="s">
        <v>10</v>
      </c>
      <c r="G506" t="s">
        <v>10</v>
      </c>
      <c r="H506">
        <v>7540</v>
      </c>
    </row>
    <row r="507" spans="1:8" x14ac:dyDescent="0.3">
      <c r="A507" t="s">
        <v>167</v>
      </c>
      <c r="B507">
        <v>16.8800186339158</v>
      </c>
      <c r="C507" t="s">
        <v>11</v>
      </c>
      <c r="D507">
        <v>10</v>
      </c>
      <c r="E507" t="b">
        <v>0</v>
      </c>
      <c r="F507" t="s">
        <v>10</v>
      </c>
      <c r="G507" t="s">
        <v>10</v>
      </c>
      <c r="H507">
        <v>55660</v>
      </c>
    </row>
    <row r="508" spans="1:8" x14ac:dyDescent="0.3">
      <c r="A508" t="s">
        <v>167</v>
      </c>
      <c r="B508">
        <v>16.8800186339158</v>
      </c>
      <c r="C508" t="s">
        <v>12</v>
      </c>
      <c r="D508">
        <v>10</v>
      </c>
      <c r="E508" t="b">
        <v>0</v>
      </c>
      <c r="F508" t="s">
        <v>10</v>
      </c>
      <c r="G508" t="s">
        <v>10</v>
      </c>
      <c r="H508">
        <v>3100</v>
      </c>
    </row>
    <row r="509" spans="1:8" x14ac:dyDescent="0.3">
      <c r="A509" t="s">
        <v>168</v>
      </c>
      <c r="B509">
        <v>6.1542376770114604</v>
      </c>
      <c r="C509" t="s">
        <v>9</v>
      </c>
      <c r="D509">
        <v>3</v>
      </c>
      <c r="E509" t="b">
        <v>1</v>
      </c>
      <c r="F509">
        <v>1.62192851375435</v>
      </c>
      <c r="G509">
        <v>3.2850220041391802E-3</v>
      </c>
      <c r="H509">
        <v>2233.3333333333298</v>
      </c>
    </row>
    <row r="510" spans="1:8" x14ac:dyDescent="0.3">
      <c r="A510" t="s">
        <v>168</v>
      </c>
      <c r="B510">
        <v>6.1542376770114604</v>
      </c>
      <c r="C510" t="s">
        <v>11</v>
      </c>
      <c r="D510">
        <v>2</v>
      </c>
      <c r="E510" t="b">
        <v>1</v>
      </c>
      <c r="F510">
        <v>0.44639601912099802</v>
      </c>
      <c r="G510">
        <v>1.9913611317174701E-2</v>
      </c>
      <c r="H510">
        <v>10250</v>
      </c>
    </row>
    <row r="511" spans="1:8" x14ac:dyDescent="0.3">
      <c r="A511" t="s">
        <v>168</v>
      </c>
      <c r="B511">
        <v>6.1542376770114604</v>
      </c>
      <c r="C511" t="s">
        <v>12</v>
      </c>
      <c r="D511">
        <v>10</v>
      </c>
      <c r="E511" t="b">
        <v>0</v>
      </c>
      <c r="F511" t="s">
        <v>10</v>
      </c>
      <c r="G511" t="s">
        <v>10</v>
      </c>
      <c r="H511">
        <v>3000</v>
      </c>
    </row>
    <row r="512" spans="1:8" x14ac:dyDescent="0.3">
      <c r="A512" t="s">
        <v>169</v>
      </c>
      <c r="B512">
        <v>10.507123472204199</v>
      </c>
      <c r="C512" t="s">
        <v>9</v>
      </c>
      <c r="D512">
        <v>3</v>
      </c>
      <c r="E512" t="b">
        <v>1</v>
      </c>
      <c r="F512">
        <v>3.0841444378664198</v>
      </c>
      <c r="G512">
        <v>1.97016980581942E-2</v>
      </c>
      <c r="H512">
        <v>1600</v>
      </c>
    </row>
    <row r="513" spans="1:8" x14ac:dyDescent="0.3">
      <c r="A513" t="s">
        <v>169</v>
      </c>
      <c r="B513">
        <v>10.507123472204199</v>
      </c>
      <c r="C513" t="s">
        <v>11</v>
      </c>
      <c r="D513">
        <v>3</v>
      </c>
      <c r="E513" t="b">
        <v>1</v>
      </c>
      <c r="F513">
        <v>0.63533523326296604</v>
      </c>
      <c r="G513">
        <v>1.69557450774078E-3</v>
      </c>
      <c r="H513">
        <v>6333.3333333333303</v>
      </c>
    </row>
    <row r="514" spans="1:8" x14ac:dyDescent="0.3">
      <c r="A514" t="s">
        <v>169</v>
      </c>
      <c r="B514">
        <v>10.507123472204199</v>
      </c>
      <c r="C514" t="s">
        <v>12</v>
      </c>
      <c r="D514">
        <v>10</v>
      </c>
      <c r="E514" t="b">
        <v>0</v>
      </c>
      <c r="F514">
        <v>10.507123472204199</v>
      </c>
      <c r="G514">
        <v>10.507123472204199</v>
      </c>
      <c r="H514">
        <v>680</v>
      </c>
    </row>
    <row r="515" spans="1:8" x14ac:dyDescent="0.3">
      <c r="A515" t="s">
        <v>170</v>
      </c>
      <c r="B515">
        <v>6.5663318778830204</v>
      </c>
      <c r="C515" t="s">
        <v>9</v>
      </c>
      <c r="D515">
        <v>3</v>
      </c>
      <c r="E515" t="b">
        <v>1</v>
      </c>
      <c r="F515">
        <v>0.88051667363859398</v>
      </c>
      <c r="G515">
        <v>3.4210305578186301E-3</v>
      </c>
      <c r="H515">
        <v>1133.3333333333301</v>
      </c>
    </row>
    <row r="516" spans="1:8" x14ac:dyDescent="0.3">
      <c r="A516" t="s">
        <v>170</v>
      </c>
      <c r="B516">
        <v>6.5663318778830204</v>
      </c>
      <c r="C516" t="s">
        <v>11</v>
      </c>
      <c r="D516">
        <v>2</v>
      </c>
      <c r="E516" t="b">
        <v>1</v>
      </c>
      <c r="F516">
        <v>0.29889439972930198</v>
      </c>
      <c r="G516">
        <v>9.8802349296515102E-3</v>
      </c>
      <c r="H516">
        <v>6050</v>
      </c>
    </row>
    <row r="517" spans="1:8" x14ac:dyDescent="0.3">
      <c r="A517" t="s">
        <v>170</v>
      </c>
      <c r="B517">
        <v>6.5663318778830204</v>
      </c>
      <c r="C517" t="s">
        <v>12</v>
      </c>
      <c r="D517">
        <v>10</v>
      </c>
      <c r="E517" t="b">
        <v>0</v>
      </c>
      <c r="F517">
        <v>6.5663318778830204</v>
      </c>
      <c r="G517">
        <v>6.5663318778830204</v>
      </c>
      <c r="H517">
        <v>450</v>
      </c>
    </row>
    <row r="518" spans="1:8" x14ac:dyDescent="0.3">
      <c r="A518" t="s">
        <v>171</v>
      </c>
      <c r="B518">
        <v>8.9922946036850693</v>
      </c>
      <c r="C518" t="s">
        <v>9</v>
      </c>
      <c r="D518">
        <v>10</v>
      </c>
      <c r="E518" t="b">
        <v>0</v>
      </c>
      <c r="F518">
        <v>8.9922946036850693</v>
      </c>
      <c r="G518">
        <v>8.9922946036850693</v>
      </c>
      <c r="H518">
        <v>1370</v>
      </c>
    </row>
    <row r="519" spans="1:8" x14ac:dyDescent="0.3">
      <c r="A519" t="s">
        <v>171</v>
      </c>
      <c r="B519">
        <v>8.9922946036850693</v>
      </c>
      <c r="C519" t="s">
        <v>11</v>
      </c>
      <c r="D519">
        <v>10</v>
      </c>
      <c r="E519" t="b">
        <v>0</v>
      </c>
      <c r="F519">
        <v>8.9922946036850693</v>
      </c>
      <c r="G519">
        <v>8.9922946036850693</v>
      </c>
      <c r="H519">
        <v>9790</v>
      </c>
    </row>
    <row r="520" spans="1:8" x14ac:dyDescent="0.3">
      <c r="A520" t="s">
        <v>171</v>
      </c>
      <c r="B520">
        <v>8.9922946036850693</v>
      </c>
      <c r="C520" t="s">
        <v>12</v>
      </c>
      <c r="D520">
        <v>10</v>
      </c>
      <c r="E520" t="b">
        <v>0</v>
      </c>
      <c r="F520">
        <v>8.9922946036850693</v>
      </c>
      <c r="G520">
        <v>8.9922946036850693</v>
      </c>
      <c r="H520">
        <v>360</v>
      </c>
    </row>
    <row r="521" spans="1:8" x14ac:dyDescent="0.3">
      <c r="A521" t="s">
        <v>172</v>
      </c>
      <c r="B521">
        <v>0.63693942312230201</v>
      </c>
      <c r="C521" t="s">
        <v>9</v>
      </c>
      <c r="D521">
        <v>10</v>
      </c>
      <c r="E521" t="b">
        <v>0</v>
      </c>
      <c r="F521">
        <v>1.5654066019891599</v>
      </c>
      <c r="G521">
        <v>3.8255681209355599</v>
      </c>
      <c r="H521">
        <v>4050</v>
      </c>
    </row>
    <row r="522" spans="1:8" x14ac:dyDescent="0.3">
      <c r="A522" t="s">
        <v>172</v>
      </c>
      <c r="B522">
        <v>0.63693942312230201</v>
      </c>
      <c r="C522" t="s">
        <v>11</v>
      </c>
      <c r="D522">
        <v>10</v>
      </c>
      <c r="E522" t="b">
        <v>0</v>
      </c>
      <c r="F522">
        <v>1.60188634010925</v>
      </c>
      <c r="G522">
        <v>3.3669229003896199</v>
      </c>
      <c r="H522">
        <v>19340</v>
      </c>
    </row>
    <row r="523" spans="1:8" x14ac:dyDescent="0.3">
      <c r="A523" t="s">
        <v>172</v>
      </c>
      <c r="B523">
        <v>0.63693942312230201</v>
      </c>
      <c r="C523" t="s">
        <v>12</v>
      </c>
      <c r="D523">
        <v>10</v>
      </c>
      <c r="E523" t="b">
        <v>0</v>
      </c>
      <c r="F523" s="1">
        <v>16350333.333905701</v>
      </c>
      <c r="G523" s="1">
        <v>16310936.5441567</v>
      </c>
      <c r="H523">
        <v>3430</v>
      </c>
    </row>
    <row r="524" spans="1:8" x14ac:dyDescent="0.3">
      <c r="A524" t="s">
        <v>173</v>
      </c>
      <c r="B524">
        <v>12.552617691715801</v>
      </c>
      <c r="C524" t="s">
        <v>9</v>
      </c>
      <c r="D524">
        <v>10</v>
      </c>
      <c r="E524" t="b">
        <v>0</v>
      </c>
      <c r="F524" t="s">
        <v>10</v>
      </c>
      <c r="G524" t="s">
        <v>10</v>
      </c>
      <c r="H524">
        <v>10510</v>
      </c>
    </row>
    <row r="525" spans="1:8" x14ac:dyDescent="0.3">
      <c r="A525" t="s">
        <v>173</v>
      </c>
      <c r="B525">
        <v>12.552617691715801</v>
      </c>
      <c r="C525" t="s">
        <v>11</v>
      </c>
      <c r="D525">
        <v>10</v>
      </c>
      <c r="E525" t="b">
        <v>0</v>
      </c>
      <c r="F525" t="s">
        <v>10</v>
      </c>
      <c r="G525" t="s">
        <v>10</v>
      </c>
      <c r="H525">
        <v>81650</v>
      </c>
    </row>
    <row r="526" spans="1:8" x14ac:dyDescent="0.3">
      <c r="A526" t="s">
        <v>173</v>
      </c>
      <c r="B526">
        <v>12.552617691715801</v>
      </c>
      <c r="C526" t="s">
        <v>12</v>
      </c>
      <c r="D526">
        <v>10</v>
      </c>
      <c r="E526" t="b">
        <v>0</v>
      </c>
      <c r="F526" t="s">
        <v>10</v>
      </c>
      <c r="G526" t="s">
        <v>10</v>
      </c>
      <c r="H526">
        <v>3230</v>
      </c>
    </row>
    <row r="527" spans="1:8" x14ac:dyDescent="0.3">
      <c r="A527" t="s">
        <v>174</v>
      </c>
      <c r="B527">
        <v>5.1511536860672003</v>
      </c>
      <c r="C527" t="s">
        <v>9</v>
      </c>
      <c r="D527">
        <v>10</v>
      </c>
      <c r="E527" t="b">
        <v>0</v>
      </c>
      <c r="F527">
        <v>8.3432143541159007</v>
      </c>
      <c r="G527">
        <v>8.3894871878008903</v>
      </c>
      <c r="H527">
        <v>3250</v>
      </c>
    </row>
    <row r="528" spans="1:8" x14ac:dyDescent="0.3">
      <c r="A528" t="s">
        <v>174</v>
      </c>
      <c r="B528">
        <v>5.1511536860672003</v>
      </c>
      <c r="C528" t="s">
        <v>11</v>
      </c>
      <c r="D528">
        <v>10</v>
      </c>
      <c r="E528" t="b">
        <v>0</v>
      </c>
      <c r="F528">
        <v>8.3584959333488396</v>
      </c>
      <c r="G528">
        <v>8.3436499874620207</v>
      </c>
      <c r="H528">
        <v>9690</v>
      </c>
    </row>
    <row r="529" spans="1:8" x14ac:dyDescent="0.3">
      <c r="A529" t="s">
        <v>174</v>
      </c>
      <c r="B529">
        <v>5.1511536860672003</v>
      </c>
      <c r="C529" t="s">
        <v>12</v>
      </c>
      <c r="D529">
        <v>10</v>
      </c>
      <c r="E529" t="b">
        <v>0</v>
      </c>
      <c r="F529">
        <v>5.1511536860672003</v>
      </c>
      <c r="G529">
        <v>5.1511536860672003</v>
      </c>
      <c r="H529">
        <v>660</v>
      </c>
    </row>
    <row r="530" spans="1:8" x14ac:dyDescent="0.3">
      <c r="A530" t="s">
        <v>175</v>
      </c>
      <c r="B530">
        <v>9.2853844002637391</v>
      </c>
      <c r="C530" t="s">
        <v>9</v>
      </c>
      <c r="D530">
        <v>10</v>
      </c>
      <c r="E530" t="b">
        <v>0</v>
      </c>
      <c r="F530">
        <v>9.2853844002637391</v>
      </c>
      <c r="G530">
        <v>9.2853844002637391</v>
      </c>
      <c r="H530">
        <v>1440</v>
      </c>
    </row>
    <row r="531" spans="1:8" x14ac:dyDescent="0.3">
      <c r="A531" t="s">
        <v>175</v>
      </c>
      <c r="B531">
        <v>9.2853844002637391</v>
      </c>
      <c r="C531" t="s">
        <v>11</v>
      </c>
      <c r="D531">
        <v>10</v>
      </c>
      <c r="E531" t="b">
        <v>0</v>
      </c>
      <c r="F531">
        <v>9.2853844002637391</v>
      </c>
      <c r="G531">
        <v>9.2853844002637391</v>
      </c>
      <c r="H531">
        <v>11510</v>
      </c>
    </row>
    <row r="532" spans="1:8" x14ac:dyDescent="0.3">
      <c r="A532" t="s">
        <v>175</v>
      </c>
      <c r="B532">
        <v>9.2853844002637391</v>
      </c>
      <c r="C532" t="s">
        <v>12</v>
      </c>
      <c r="D532">
        <v>10</v>
      </c>
      <c r="E532" t="b">
        <v>0</v>
      </c>
      <c r="F532">
        <v>9.2853844002637391</v>
      </c>
      <c r="G532">
        <v>9.2853844002637391</v>
      </c>
      <c r="H532">
        <v>340</v>
      </c>
    </row>
    <row r="533" spans="1:8" x14ac:dyDescent="0.3">
      <c r="A533" t="s">
        <v>176</v>
      </c>
      <c r="B533">
        <v>15.5577484820513</v>
      </c>
      <c r="C533" t="s">
        <v>9</v>
      </c>
      <c r="D533">
        <v>10</v>
      </c>
      <c r="E533" t="b">
        <v>0</v>
      </c>
      <c r="F533">
        <v>5.7192694554169101</v>
      </c>
      <c r="G533">
        <v>17.360789808420801</v>
      </c>
      <c r="H533">
        <v>3290</v>
      </c>
    </row>
    <row r="534" spans="1:8" x14ac:dyDescent="0.3">
      <c r="A534" t="s">
        <v>176</v>
      </c>
      <c r="B534">
        <v>15.5577484820513</v>
      </c>
      <c r="C534" t="s">
        <v>11</v>
      </c>
      <c r="D534">
        <v>10</v>
      </c>
      <c r="E534" t="b">
        <v>0</v>
      </c>
      <c r="F534">
        <v>11.576645927287601</v>
      </c>
      <c r="G534">
        <v>20.168578924518599</v>
      </c>
      <c r="H534">
        <v>11400</v>
      </c>
    </row>
    <row r="535" spans="1:8" x14ac:dyDescent="0.3">
      <c r="A535" t="s">
        <v>176</v>
      </c>
      <c r="B535">
        <v>15.5577484820513</v>
      </c>
      <c r="C535" t="s">
        <v>12</v>
      </c>
      <c r="D535">
        <v>10</v>
      </c>
      <c r="E535" t="b">
        <v>0</v>
      </c>
      <c r="F535" s="1">
        <v>28550922.4213521</v>
      </c>
      <c r="G535">
        <v>9809234.2000556905</v>
      </c>
      <c r="H535">
        <v>3640</v>
      </c>
    </row>
    <row r="536" spans="1:8" x14ac:dyDescent="0.3">
      <c r="A536" t="s">
        <v>177</v>
      </c>
      <c r="B536">
        <v>12.9611470726364</v>
      </c>
      <c r="C536" t="s">
        <v>9</v>
      </c>
      <c r="D536">
        <v>10</v>
      </c>
      <c r="E536" t="b">
        <v>0</v>
      </c>
      <c r="F536">
        <v>12.9611470726364</v>
      </c>
      <c r="G536">
        <v>12.9611470726364</v>
      </c>
      <c r="H536">
        <v>1600</v>
      </c>
    </row>
    <row r="537" spans="1:8" x14ac:dyDescent="0.3">
      <c r="A537" t="s">
        <v>177</v>
      </c>
      <c r="B537">
        <v>12.9611470726364</v>
      </c>
      <c r="C537" t="s">
        <v>11</v>
      </c>
      <c r="D537">
        <v>10</v>
      </c>
      <c r="E537" t="b">
        <v>0</v>
      </c>
      <c r="F537">
        <v>12.9611470726364</v>
      </c>
      <c r="G537">
        <v>12.9611470726364</v>
      </c>
      <c r="H537">
        <v>11310</v>
      </c>
    </row>
    <row r="538" spans="1:8" x14ac:dyDescent="0.3">
      <c r="A538" t="s">
        <v>177</v>
      </c>
      <c r="B538">
        <v>12.9611470726364</v>
      </c>
      <c r="C538" t="s">
        <v>12</v>
      </c>
      <c r="D538">
        <v>10</v>
      </c>
      <c r="E538" t="b">
        <v>0</v>
      </c>
      <c r="F538">
        <v>12.9611470726364</v>
      </c>
      <c r="G538">
        <v>12.9611470726364</v>
      </c>
      <c r="H538">
        <v>440</v>
      </c>
    </row>
    <row r="539" spans="1:8" x14ac:dyDescent="0.3">
      <c r="A539" t="s">
        <v>178</v>
      </c>
      <c r="B539">
        <v>14.6550769558946</v>
      </c>
      <c r="C539" t="s">
        <v>9</v>
      </c>
      <c r="D539">
        <v>10</v>
      </c>
      <c r="E539" t="b">
        <v>0</v>
      </c>
      <c r="F539">
        <v>14.6550769558946</v>
      </c>
      <c r="G539">
        <v>14.6550769558946</v>
      </c>
      <c r="H539">
        <v>2340</v>
      </c>
    </row>
    <row r="540" spans="1:8" x14ac:dyDescent="0.3">
      <c r="A540" t="s">
        <v>178</v>
      </c>
      <c r="B540">
        <v>14.6550769558946</v>
      </c>
      <c r="C540" t="s">
        <v>11</v>
      </c>
      <c r="D540">
        <v>10</v>
      </c>
      <c r="E540" t="b">
        <v>0</v>
      </c>
      <c r="F540">
        <v>14.6550769558946</v>
      </c>
      <c r="G540">
        <v>14.6550769558946</v>
      </c>
      <c r="H540">
        <v>16120</v>
      </c>
    </row>
    <row r="541" spans="1:8" x14ac:dyDescent="0.3">
      <c r="A541" t="s">
        <v>178</v>
      </c>
      <c r="B541">
        <v>14.6550769558946</v>
      </c>
      <c r="C541" t="s">
        <v>12</v>
      </c>
      <c r="D541">
        <v>10</v>
      </c>
      <c r="E541" t="b">
        <v>0</v>
      </c>
      <c r="F541">
        <v>14.6550769558946</v>
      </c>
      <c r="G541">
        <v>14.6550769558946</v>
      </c>
      <c r="H541">
        <v>390</v>
      </c>
    </row>
    <row r="542" spans="1:8" x14ac:dyDescent="0.3">
      <c r="A542" t="s">
        <v>179</v>
      </c>
      <c r="B542">
        <v>19.414336352944101</v>
      </c>
      <c r="C542" t="s">
        <v>9</v>
      </c>
      <c r="D542">
        <v>10</v>
      </c>
      <c r="E542" t="b">
        <v>0</v>
      </c>
      <c r="F542">
        <v>19.414336352944101</v>
      </c>
      <c r="G542">
        <v>19.414336352944101</v>
      </c>
      <c r="H542">
        <v>1760</v>
      </c>
    </row>
    <row r="543" spans="1:8" x14ac:dyDescent="0.3">
      <c r="A543" t="s">
        <v>179</v>
      </c>
      <c r="B543">
        <v>19.414336352944101</v>
      </c>
      <c r="C543" t="s">
        <v>11</v>
      </c>
      <c r="D543">
        <v>10</v>
      </c>
      <c r="E543" t="b">
        <v>0</v>
      </c>
      <c r="F543">
        <v>19.414336352944101</v>
      </c>
      <c r="G543">
        <v>19.414336352944101</v>
      </c>
      <c r="H543">
        <v>23210</v>
      </c>
    </row>
    <row r="544" spans="1:8" x14ac:dyDescent="0.3">
      <c r="A544" t="s">
        <v>179</v>
      </c>
      <c r="B544">
        <v>19.414336352944101</v>
      </c>
      <c r="C544" t="s">
        <v>12</v>
      </c>
      <c r="D544">
        <v>10</v>
      </c>
      <c r="E544" t="b">
        <v>0</v>
      </c>
      <c r="F544">
        <v>19.414336352944101</v>
      </c>
      <c r="G544">
        <v>19.414336352944101</v>
      </c>
      <c r="H544">
        <v>380</v>
      </c>
    </row>
    <row r="545" spans="1:8" x14ac:dyDescent="0.3">
      <c r="A545" t="s">
        <v>180</v>
      </c>
      <c r="B545">
        <v>15.789852140808501</v>
      </c>
      <c r="C545" t="s">
        <v>9</v>
      </c>
      <c r="D545">
        <v>10</v>
      </c>
      <c r="E545" t="b">
        <v>0</v>
      </c>
      <c r="F545">
        <v>4.4815248530348999</v>
      </c>
      <c r="G545">
        <v>1.8598714219694901</v>
      </c>
      <c r="H545">
        <v>2720</v>
      </c>
    </row>
    <row r="546" spans="1:8" x14ac:dyDescent="0.3">
      <c r="A546" t="s">
        <v>180</v>
      </c>
      <c r="B546">
        <v>15.789852140808501</v>
      </c>
      <c r="C546" t="s">
        <v>11</v>
      </c>
      <c r="D546">
        <v>10</v>
      </c>
      <c r="E546" t="b">
        <v>0</v>
      </c>
      <c r="F546">
        <v>1.9953872651472599</v>
      </c>
      <c r="G546">
        <v>1.84511082714318</v>
      </c>
      <c r="H546">
        <v>5450</v>
      </c>
    </row>
    <row r="547" spans="1:8" x14ac:dyDescent="0.3">
      <c r="A547" t="s">
        <v>180</v>
      </c>
      <c r="B547">
        <v>15.789852140808501</v>
      </c>
      <c r="C547" t="s">
        <v>12</v>
      </c>
      <c r="D547">
        <v>10</v>
      </c>
      <c r="E547" t="b">
        <v>0</v>
      </c>
      <c r="F547">
        <v>2030.1752212128999</v>
      </c>
      <c r="G547" s="1">
        <v>6583639032246870</v>
      </c>
      <c r="H547">
        <v>3670</v>
      </c>
    </row>
    <row r="548" spans="1:8" x14ac:dyDescent="0.3">
      <c r="A548" t="s">
        <v>181</v>
      </c>
      <c r="B548">
        <v>10.7584447673974</v>
      </c>
      <c r="C548" t="s">
        <v>9</v>
      </c>
      <c r="D548">
        <v>10</v>
      </c>
      <c r="E548" t="b">
        <v>0</v>
      </c>
      <c r="F548">
        <v>10.7584447673974</v>
      </c>
      <c r="G548">
        <v>10.7584447673974</v>
      </c>
      <c r="H548">
        <v>1740</v>
      </c>
    </row>
    <row r="549" spans="1:8" x14ac:dyDescent="0.3">
      <c r="A549" t="s">
        <v>181</v>
      </c>
      <c r="B549">
        <v>10.7584447673974</v>
      </c>
      <c r="C549" t="s">
        <v>11</v>
      </c>
      <c r="D549">
        <v>10</v>
      </c>
      <c r="E549" t="b">
        <v>0</v>
      </c>
      <c r="F549">
        <v>10.7584447673974</v>
      </c>
      <c r="G549">
        <v>10.7584447673974</v>
      </c>
      <c r="H549">
        <v>12350</v>
      </c>
    </row>
    <row r="550" spans="1:8" x14ac:dyDescent="0.3">
      <c r="A550" t="s">
        <v>181</v>
      </c>
      <c r="B550">
        <v>10.7584447673974</v>
      </c>
      <c r="C550" t="s">
        <v>12</v>
      </c>
      <c r="D550">
        <v>10</v>
      </c>
      <c r="E550" t="b">
        <v>0</v>
      </c>
      <c r="F550">
        <v>10.7584447673974</v>
      </c>
      <c r="G550">
        <v>10.7584447673974</v>
      </c>
      <c r="H550">
        <v>530</v>
      </c>
    </row>
    <row r="551" spans="1:8" x14ac:dyDescent="0.3">
      <c r="A551" t="s">
        <v>182</v>
      </c>
      <c r="B551">
        <v>18.858495079670998</v>
      </c>
      <c r="C551" t="s">
        <v>9</v>
      </c>
      <c r="D551">
        <v>4</v>
      </c>
      <c r="E551" t="b">
        <v>1</v>
      </c>
      <c r="F551">
        <v>8.8612588602104694</v>
      </c>
      <c r="G551">
        <v>5.3252027523094103E-3</v>
      </c>
      <c r="H551">
        <v>2475</v>
      </c>
    </row>
    <row r="552" spans="1:8" x14ac:dyDescent="0.3">
      <c r="A552" t="s">
        <v>182</v>
      </c>
      <c r="B552">
        <v>18.858495079670998</v>
      </c>
      <c r="C552" t="s">
        <v>11</v>
      </c>
      <c r="D552">
        <v>3</v>
      </c>
      <c r="E552" t="b">
        <v>1</v>
      </c>
      <c r="F552">
        <v>0.64397101587100802</v>
      </c>
      <c r="G552">
        <v>2.19787473808898E-3</v>
      </c>
      <c r="H552">
        <v>11733.333333333299</v>
      </c>
    </row>
    <row r="553" spans="1:8" x14ac:dyDescent="0.3">
      <c r="A553" t="s">
        <v>182</v>
      </c>
      <c r="B553">
        <v>18.858495079670998</v>
      </c>
      <c r="C553" t="s">
        <v>12</v>
      </c>
      <c r="D553">
        <v>10</v>
      </c>
      <c r="E553" t="b">
        <v>0</v>
      </c>
      <c r="F553" s="1">
        <v>18304417.490482502</v>
      </c>
      <c r="G553">
        <v>5188787.8242819598</v>
      </c>
      <c r="H553">
        <v>3160</v>
      </c>
    </row>
    <row r="554" spans="1:8" x14ac:dyDescent="0.3">
      <c r="A554" t="s">
        <v>183</v>
      </c>
      <c r="B554">
        <v>10.5802531693248</v>
      </c>
      <c r="C554" t="s">
        <v>9</v>
      </c>
      <c r="D554">
        <v>10</v>
      </c>
      <c r="E554" t="b">
        <v>0</v>
      </c>
      <c r="F554">
        <v>10.5802531693248</v>
      </c>
      <c r="G554">
        <v>10.5802531693248</v>
      </c>
      <c r="H554">
        <v>1380</v>
      </c>
    </row>
    <row r="555" spans="1:8" x14ac:dyDescent="0.3">
      <c r="A555" t="s">
        <v>183</v>
      </c>
      <c r="B555">
        <v>10.5802531693248</v>
      </c>
      <c r="C555" t="s">
        <v>11</v>
      </c>
      <c r="D555">
        <v>10</v>
      </c>
      <c r="E555" t="b">
        <v>0</v>
      </c>
      <c r="F555">
        <v>10.5802531693248</v>
      </c>
      <c r="G555">
        <v>10.5802531693248</v>
      </c>
      <c r="H555">
        <v>10390</v>
      </c>
    </row>
    <row r="556" spans="1:8" x14ac:dyDescent="0.3">
      <c r="A556" t="s">
        <v>183</v>
      </c>
      <c r="B556">
        <v>10.5802531693248</v>
      </c>
      <c r="C556" t="s">
        <v>12</v>
      </c>
      <c r="D556">
        <v>10</v>
      </c>
      <c r="E556" t="b">
        <v>0</v>
      </c>
      <c r="F556">
        <v>10.5802531693248</v>
      </c>
      <c r="G556">
        <v>10.5802531693248</v>
      </c>
      <c r="H556">
        <v>480</v>
      </c>
    </row>
    <row r="557" spans="1:8" x14ac:dyDescent="0.3">
      <c r="A557" t="s">
        <v>184</v>
      </c>
      <c r="B557">
        <v>17.944195361872598</v>
      </c>
      <c r="C557" t="s">
        <v>9</v>
      </c>
      <c r="D557">
        <v>10</v>
      </c>
      <c r="E557" t="b">
        <v>0</v>
      </c>
      <c r="F557">
        <v>17.944195361872598</v>
      </c>
      <c r="G557">
        <v>17.944195361872598</v>
      </c>
      <c r="H557">
        <v>1720</v>
      </c>
    </row>
    <row r="558" spans="1:8" x14ac:dyDescent="0.3">
      <c r="A558" t="s">
        <v>184</v>
      </c>
      <c r="B558">
        <v>17.944195361872598</v>
      </c>
      <c r="C558" t="s">
        <v>11</v>
      </c>
      <c r="D558">
        <v>10</v>
      </c>
      <c r="E558" t="b">
        <v>0</v>
      </c>
      <c r="F558">
        <v>17.944195361872598</v>
      </c>
      <c r="G558">
        <v>17.944195361872598</v>
      </c>
      <c r="H558">
        <v>13710</v>
      </c>
    </row>
    <row r="559" spans="1:8" x14ac:dyDescent="0.3">
      <c r="A559" t="s">
        <v>184</v>
      </c>
      <c r="B559">
        <v>17.944195361872598</v>
      </c>
      <c r="C559" t="s">
        <v>12</v>
      </c>
      <c r="D559">
        <v>10</v>
      </c>
      <c r="E559" t="b">
        <v>0</v>
      </c>
      <c r="F559">
        <v>17.944195361872598</v>
      </c>
      <c r="G559" t="s">
        <v>10</v>
      </c>
      <c r="H559">
        <v>2690</v>
      </c>
    </row>
    <row r="560" spans="1:8" x14ac:dyDescent="0.3">
      <c r="A560" t="s">
        <v>185</v>
      </c>
      <c r="B560">
        <v>9.8420599354061995</v>
      </c>
      <c r="C560" t="s">
        <v>9</v>
      </c>
      <c r="D560">
        <v>10</v>
      </c>
      <c r="E560" t="b">
        <v>0</v>
      </c>
      <c r="F560">
        <v>1.5112737397390199</v>
      </c>
      <c r="G560">
        <v>5.4977771710012</v>
      </c>
      <c r="H560">
        <v>3530</v>
      </c>
    </row>
    <row r="561" spans="1:8" x14ac:dyDescent="0.3">
      <c r="A561" t="s">
        <v>185</v>
      </c>
      <c r="B561">
        <v>9.8420599354061995</v>
      </c>
      <c r="C561" t="s">
        <v>11</v>
      </c>
      <c r="D561">
        <v>10</v>
      </c>
      <c r="E561" t="b">
        <v>0</v>
      </c>
      <c r="F561">
        <v>1.8905689058204</v>
      </c>
      <c r="G561">
        <v>4.3694103055007902</v>
      </c>
      <c r="H561">
        <v>12600</v>
      </c>
    </row>
    <row r="562" spans="1:8" x14ac:dyDescent="0.3">
      <c r="A562" t="s">
        <v>185</v>
      </c>
      <c r="B562">
        <v>9.8420599354061995</v>
      </c>
      <c r="C562" t="s">
        <v>12</v>
      </c>
      <c r="D562">
        <v>10</v>
      </c>
      <c r="E562" t="b">
        <v>0</v>
      </c>
      <c r="F562">
        <v>9.8420599354061995</v>
      </c>
      <c r="G562">
        <v>9.8420599354061995</v>
      </c>
      <c r="H562">
        <v>660</v>
      </c>
    </row>
    <row r="563" spans="1:8" x14ac:dyDescent="0.3">
      <c r="A563" t="s">
        <v>186</v>
      </c>
      <c r="B563">
        <v>7.41742397556615</v>
      </c>
      <c r="C563" t="s">
        <v>9</v>
      </c>
      <c r="D563">
        <v>10</v>
      </c>
      <c r="E563" t="b">
        <v>0</v>
      </c>
      <c r="F563">
        <v>2.1664041399176899</v>
      </c>
      <c r="G563">
        <v>7.4817241166731101</v>
      </c>
      <c r="H563">
        <v>3200</v>
      </c>
    </row>
    <row r="564" spans="1:8" x14ac:dyDescent="0.3">
      <c r="A564" t="s">
        <v>186</v>
      </c>
      <c r="B564">
        <v>7.41742397556615</v>
      </c>
      <c r="C564" t="s">
        <v>11</v>
      </c>
      <c r="D564">
        <v>10</v>
      </c>
      <c r="E564" t="b">
        <v>0</v>
      </c>
      <c r="F564">
        <v>6.1263806574856199</v>
      </c>
      <c r="G564">
        <v>6.61070351305316</v>
      </c>
      <c r="H564">
        <v>11550</v>
      </c>
    </row>
    <row r="565" spans="1:8" x14ac:dyDescent="0.3">
      <c r="A565" t="s">
        <v>186</v>
      </c>
      <c r="B565">
        <v>7.41742397556615</v>
      </c>
      <c r="C565" t="s">
        <v>12</v>
      </c>
      <c r="D565">
        <v>10</v>
      </c>
      <c r="E565" t="b">
        <v>0</v>
      </c>
      <c r="F565">
        <v>7170773.6234425995</v>
      </c>
      <c r="G565" s="1">
        <v>69214001.803627506</v>
      </c>
      <c r="H565">
        <v>3430</v>
      </c>
    </row>
    <row r="566" spans="1:8" x14ac:dyDescent="0.3">
      <c r="A566" t="s">
        <v>187</v>
      </c>
      <c r="B566">
        <v>6.34950383233664</v>
      </c>
      <c r="C566" t="s">
        <v>9</v>
      </c>
      <c r="D566">
        <v>10</v>
      </c>
      <c r="E566" t="b">
        <v>0</v>
      </c>
      <c r="F566">
        <v>2.35973309218081</v>
      </c>
      <c r="G566">
        <v>24.759404604376002</v>
      </c>
      <c r="H566">
        <v>3460</v>
      </c>
    </row>
    <row r="567" spans="1:8" x14ac:dyDescent="0.3">
      <c r="A567" t="s">
        <v>187</v>
      </c>
      <c r="B567">
        <v>6.34950383233664</v>
      </c>
      <c r="C567" t="s">
        <v>11</v>
      </c>
      <c r="D567">
        <v>10</v>
      </c>
      <c r="E567" t="b">
        <v>0</v>
      </c>
      <c r="F567">
        <v>10.9111153744795</v>
      </c>
      <c r="G567">
        <v>1451.26331257012</v>
      </c>
      <c r="H567">
        <v>15060</v>
      </c>
    </row>
    <row r="568" spans="1:8" x14ac:dyDescent="0.3">
      <c r="A568" t="s">
        <v>187</v>
      </c>
      <c r="B568">
        <v>6.34950383233664</v>
      </c>
      <c r="C568" t="s">
        <v>12</v>
      </c>
      <c r="D568">
        <v>10</v>
      </c>
      <c r="E568" t="b">
        <v>0</v>
      </c>
      <c r="F568" t="s">
        <v>10</v>
      </c>
      <c r="G568" t="s">
        <v>10</v>
      </c>
      <c r="H568">
        <v>3070</v>
      </c>
    </row>
    <row r="569" spans="1:8" x14ac:dyDescent="0.3">
      <c r="A569" t="s">
        <v>188</v>
      </c>
      <c r="B569">
        <v>12.986291581503099</v>
      </c>
      <c r="C569" t="s">
        <v>9</v>
      </c>
      <c r="D569">
        <v>10</v>
      </c>
      <c r="E569" t="b">
        <v>0</v>
      </c>
      <c r="F569">
        <v>5.8695988202994602</v>
      </c>
      <c r="G569">
        <v>8.1166455103869009</v>
      </c>
      <c r="H569">
        <v>3650</v>
      </c>
    </row>
    <row r="570" spans="1:8" x14ac:dyDescent="0.3">
      <c r="A570" t="s">
        <v>188</v>
      </c>
      <c r="B570">
        <v>12.986291581503099</v>
      </c>
      <c r="C570" t="s">
        <v>11</v>
      </c>
      <c r="D570">
        <v>10</v>
      </c>
      <c r="E570" t="b">
        <v>0</v>
      </c>
      <c r="F570">
        <v>3.8213069502869401</v>
      </c>
      <c r="G570">
        <v>6.4580909284876</v>
      </c>
      <c r="H570">
        <v>13870</v>
      </c>
    </row>
    <row r="571" spans="1:8" x14ac:dyDescent="0.3">
      <c r="A571" t="s">
        <v>188</v>
      </c>
      <c r="B571">
        <v>12.986291581503099</v>
      </c>
      <c r="C571" t="s">
        <v>12</v>
      </c>
      <c r="D571">
        <v>10</v>
      </c>
      <c r="E571" t="b">
        <v>0</v>
      </c>
      <c r="F571">
        <v>12.986291581503099</v>
      </c>
      <c r="G571">
        <v>3678713.0683313599</v>
      </c>
      <c r="H571">
        <v>2360</v>
      </c>
    </row>
    <row r="572" spans="1:8" x14ac:dyDescent="0.3">
      <c r="A572" t="e">
        <f>-0.00726306699789828 * y ^ 7 - -0.00622334080531274 * x ^ 2 + 10</f>
        <v>#NAME?</v>
      </c>
      <c r="B572">
        <v>13.4645041002547</v>
      </c>
      <c r="C572" t="s">
        <v>9</v>
      </c>
      <c r="D572">
        <v>10</v>
      </c>
      <c r="E572" t="b">
        <v>0</v>
      </c>
      <c r="F572">
        <v>13.4645041002547</v>
      </c>
      <c r="G572">
        <v>13.4645041002547</v>
      </c>
      <c r="H572">
        <v>1300</v>
      </c>
    </row>
    <row r="573" spans="1:8" x14ac:dyDescent="0.3">
      <c r="A573" t="e">
        <f>-0.00726306699789828 * y ^ 7 - -0.00622334080531274 * x ^ 2 + 10</f>
        <v>#NAME?</v>
      </c>
      <c r="B573">
        <v>13.4645041002547</v>
      </c>
      <c r="C573" t="s">
        <v>11</v>
      </c>
      <c r="D573">
        <v>10</v>
      </c>
      <c r="E573" t="b">
        <v>0</v>
      </c>
      <c r="F573">
        <v>13.4645041002547</v>
      </c>
      <c r="G573">
        <v>13.4645041002547</v>
      </c>
      <c r="H573">
        <v>5570</v>
      </c>
    </row>
    <row r="574" spans="1:8" x14ac:dyDescent="0.3">
      <c r="A574" t="e">
        <f>-0.00726306699789828 * y ^ 7 - -0.00622334080531274 * x ^ 2 + 10</f>
        <v>#NAME?</v>
      </c>
      <c r="B574">
        <v>13.4645041002547</v>
      </c>
      <c r="C574" t="s">
        <v>12</v>
      </c>
      <c r="D574">
        <v>10</v>
      </c>
      <c r="E574" t="b">
        <v>0</v>
      </c>
      <c r="F574">
        <v>13.4645041002547</v>
      </c>
      <c r="G574">
        <v>13.4645041002547</v>
      </c>
      <c r="H574">
        <v>630</v>
      </c>
    </row>
    <row r="575" spans="1:8" x14ac:dyDescent="0.3">
      <c r="A575" t="s">
        <v>189</v>
      </c>
      <c r="B575">
        <v>6.5260426772837699</v>
      </c>
      <c r="C575" t="s">
        <v>9</v>
      </c>
      <c r="D575">
        <v>2</v>
      </c>
      <c r="E575" t="b">
        <v>1</v>
      </c>
      <c r="F575">
        <v>0.71401132869295003</v>
      </c>
      <c r="G575">
        <v>1.21118542267792E-2</v>
      </c>
      <c r="H575">
        <v>3600</v>
      </c>
    </row>
    <row r="576" spans="1:8" x14ac:dyDescent="0.3">
      <c r="A576" t="s">
        <v>189</v>
      </c>
      <c r="B576">
        <v>6.5260426772837699</v>
      </c>
      <c r="C576" t="s">
        <v>11</v>
      </c>
      <c r="D576">
        <v>2</v>
      </c>
      <c r="E576" t="b">
        <v>1</v>
      </c>
      <c r="F576">
        <v>0.24736168987406401</v>
      </c>
      <c r="G576">
        <v>7.8851291940241607E-3</v>
      </c>
      <c r="H576">
        <v>15050</v>
      </c>
    </row>
    <row r="577" spans="1:8" x14ac:dyDescent="0.3">
      <c r="A577" t="s">
        <v>189</v>
      </c>
      <c r="B577">
        <v>6.5260426772837699</v>
      </c>
      <c r="C577" t="s">
        <v>12</v>
      </c>
      <c r="D577">
        <v>10</v>
      </c>
      <c r="E577" t="b">
        <v>0</v>
      </c>
      <c r="F577" s="1">
        <v>15843521.3674972</v>
      </c>
      <c r="G577" s="1">
        <v>22209048.415846199</v>
      </c>
      <c r="H577">
        <v>3730</v>
      </c>
    </row>
    <row r="578" spans="1:8" x14ac:dyDescent="0.3">
      <c r="A578" t="s">
        <v>190</v>
      </c>
      <c r="B578">
        <v>13.475321054735501</v>
      </c>
      <c r="C578" t="s">
        <v>9</v>
      </c>
      <c r="D578">
        <v>3</v>
      </c>
      <c r="E578" t="b">
        <v>1</v>
      </c>
      <c r="F578">
        <v>2.2308693586843198</v>
      </c>
      <c r="G578">
        <v>5.2237079684115204E-3</v>
      </c>
      <c r="H578">
        <v>1600</v>
      </c>
    </row>
    <row r="579" spans="1:8" x14ac:dyDescent="0.3">
      <c r="A579" t="s">
        <v>190</v>
      </c>
      <c r="B579">
        <v>13.475321054735501</v>
      </c>
      <c r="C579" t="s">
        <v>11</v>
      </c>
      <c r="D579">
        <v>3</v>
      </c>
      <c r="E579" t="b">
        <v>1</v>
      </c>
      <c r="F579">
        <v>0.74166102273864898</v>
      </c>
      <c r="G579">
        <v>1.6055227933659099E-3</v>
      </c>
      <c r="H579">
        <v>8333.3333333333303</v>
      </c>
    </row>
    <row r="580" spans="1:8" x14ac:dyDescent="0.3">
      <c r="A580" t="s">
        <v>190</v>
      </c>
      <c r="B580">
        <v>13.475321054735501</v>
      </c>
      <c r="C580" t="s">
        <v>12</v>
      </c>
      <c r="D580">
        <v>10</v>
      </c>
      <c r="E580" t="b">
        <v>0</v>
      </c>
      <c r="F580">
        <v>338407.75560876698</v>
      </c>
      <c r="G580" s="1">
        <v>78049427.389927</v>
      </c>
      <c r="H580">
        <v>3150</v>
      </c>
    </row>
    <row r="581" spans="1:8" x14ac:dyDescent="0.3">
      <c r="A581" t="s">
        <v>191</v>
      </c>
      <c r="B581">
        <v>12.518458056291699</v>
      </c>
      <c r="C581" t="s">
        <v>9</v>
      </c>
      <c r="D581">
        <v>3</v>
      </c>
      <c r="E581" t="b">
        <v>1</v>
      </c>
      <c r="F581">
        <v>2.82156222225565</v>
      </c>
      <c r="G581">
        <v>4.6370905760686996E-3</v>
      </c>
      <c r="H581">
        <v>1766.6666666666599</v>
      </c>
    </row>
    <row r="582" spans="1:8" x14ac:dyDescent="0.3">
      <c r="A582" t="s">
        <v>191</v>
      </c>
      <c r="B582">
        <v>12.518458056291699</v>
      </c>
      <c r="C582" t="s">
        <v>11</v>
      </c>
      <c r="D582">
        <v>3</v>
      </c>
      <c r="E582" t="b">
        <v>1</v>
      </c>
      <c r="F582">
        <v>0.86604742116352496</v>
      </c>
      <c r="G582">
        <v>2.0399241469398199E-3</v>
      </c>
      <c r="H582">
        <v>8266.6666666666606</v>
      </c>
    </row>
    <row r="583" spans="1:8" x14ac:dyDescent="0.3">
      <c r="A583" t="s">
        <v>191</v>
      </c>
      <c r="B583">
        <v>12.518458056291699</v>
      </c>
      <c r="C583" t="s">
        <v>12</v>
      </c>
      <c r="D583">
        <v>10</v>
      </c>
      <c r="E583" t="b">
        <v>0</v>
      </c>
      <c r="F583">
        <v>12.518458056291699</v>
      </c>
      <c r="G583">
        <v>12.518458056291699</v>
      </c>
      <c r="H583">
        <v>460</v>
      </c>
    </row>
    <row r="584" spans="1:8" x14ac:dyDescent="0.3">
      <c r="A584" t="s">
        <v>192</v>
      </c>
      <c r="B584">
        <v>13.7872626889618</v>
      </c>
      <c r="C584" t="s">
        <v>9</v>
      </c>
      <c r="D584">
        <v>10</v>
      </c>
      <c r="E584" t="b">
        <v>0</v>
      </c>
      <c r="F584">
        <v>9.8690859291415496</v>
      </c>
      <c r="G584">
        <v>9.3827805394857098</v>
      </c>
      <c r="H584">
        <v>3240</v>
      </c>
    </row>
    <row r="585" spans="1:8" x14ac:dyDescent="0.3">
      <c r="A585" t="s">
        <v>192</v>
      </c>
      <c r="B585">
        <v>13.7872626889618</v>
      </c>
      <c r="C585" t="s">
        <v>11</v>
      </c>
      <c r="D585">
        <v>10</v>
      </c>
      <c r="E585" t="b">
        <v>0</v>
      </c>
      <c r="F585">
        <v>9.7030330780410399</v>
      </c>
      <c r="G585">
        <v>9.5423205609449404</v>
      </c>
      <c r="H585">
        <v>12020</v>
      </c>
    </row>
    <row r="586" spans="1:8" x14ac:dyDescent="0.3">
      <c r="A586" t="s">
        <v>192</v>
      </c>
      <c r="B586">
        <v>13.7872626889618</v>
      </c>
      <c r="C586" t="s">
        <v>12</v>
      </c>
      <c r="D586">
        <v>10</v>
      </c>
      <c r="E586" t="b">
        <v>0</v>
      </c>
      <c r="F586" s="1">
        <v>11129204.5497765</v>
      </c>
      <c r="G586" s="1">
        <v>261994231286085</v>
      </c>
      <c r="H586">
        <v>2850</v>
      </c>
    </row>
    <row r="587" spans="1:8" x14ac:dyDescent="0.3">
      <c r="A587" t="s">
        <v>193</v>
      </c>
      <c r="B587">
        <v>13.4600014522265</v>
      </c>
      <c r="C587" t="s">
        <v>9</v>
      </c>
      <c r="D587">
        <v>10</v>
      </c>
      <c r="E587" t="b">
        <v>0</v>
      </c>
      <c r="F587">
        <v>19.256407298040202</v>
      </c>
      <c r="G587">
        <v>21.329536844771599</v>
      </c>
      <c r="H587">
        <v>2850</v>
      </c>
    </row>
    <row r="588" spans="1:8" x14ac:dyDescent="0.3">
      <c r="A588" t="s">
        <v>193</v>
      </c>
      <c r="B588">
        <v>13.4600014522265</v>
      </c>
      <c r="C588" t="s">
        <v>11</v>
      </c>
      <c r="D588">
        <v>10</v>
      </c>
      <c r="E588" t="b">
        <v>0</v>
      </c>
      <c r="F588">
        <v>22.474275403492399</v>
      </c>
      <c r="G588">
        <v>42.860619658406499</v>
      </c>
      <c r="H588">
        <v>8510</v>
      </c>
    </row>
    <row r="589" spans="1:8" x14ac:dyDescent="0.3">
      <c r="A589" t="s">
        <v>193</v>
      </c>
      <c r="B589">
        <v>13.4600014522265</v>
      </c>
      <c r="C589" t="s">
        <v>12</v>
      </c>
      <c r="D589">
        <v>10</v>
      </c>
      <c r="E589" t="b">
        <v>0</v>
      </c>
      <c r="F589">
        <v>13.4600014522265</v>
      </c>
      <c r="G589">
        <v>13.4600014522265</v>
      </c>
      <c r="H589">
        <v>770</v>
      </c>
    </row>
    <row r="590" spans="1:8" x14ac:dyDescent="0.3">
      <c r="A590" t="s">
        <v>194</v>
      </c>
      <c r="B590">
        <v>9.3334530354266096</v>
      </c>
      <c r="C590" t="s">
        <v>9</v>
      </c>
      <c r="D590">
        <v>10</v>
      </c>
      <c r="E590" t="b">
        <v>0</v>
      </c>
      <c r="F590">
        <v>9.3334530354266096</v>
      </c>
      <c r="G590">
        <v>9.3334530354266096</v>
      </c>
      <c r="H590">
        <v>1640</v>
      </c>
    </row>
    <row r="591" spans="1:8" x14ac:dyDescent="0.3">
      <c r="A591" t="s">
        <v>194</v>
      </c>
      <c r="B591">
        <v>9.3334530354266096</v>
      </c>
      <c r="C591" t="s">
        <v>11</v>
      </c>
      <c r="D591">
        <v>10</v>
      </c>
      <c r="E591" t="b">
        <v>0</v>
      </c>
      <c r="F591">
        <v>9.3334530354266096</v>
      </c>
      <c r="G591">
        <v>9.3334530354266096</v>
      </c>
      <c r="H591">
        <v>14200</v>
      </c>
    </row>
    <row r="592" spans="1:8" x14ac:dyDescent="0.3">
      <c r="A592" t="s">
        <v>194</v>
      </c>
      <c r="B592">
        <v>9.3334530354266096</v>
      </c>
      <c r="C592" t="s">
        <v>12</v>
      </c>
      <c r="D592">
        <v>10</v>
      </c>
      <c r="E592" t="b">
        <v>0</v>
      </c>
      <c r="F592">
        <v>9.3334530354266096</v>
      </c>
      <c r="G592" s="1">
        <v>3.63360905508819E+50</v>
      </c>
      <c r="H592">
        <v>2940</v>
      </c>
    </row>
    <row r="593" spans="1:8" x14ac:dyDescent="0.3">
      <c r="A593" t="e">
        <f>-0.00139972439029122 * x ^ 1 * 0.00377012744676695 * x ^ 1 * -0.000886942746166985 * y ^ 1 + 10</f>
        <v>#NAME?</v>
      </c>
      <c r="B593">
        <v>17.2961689054492</v>
      </c>
      <c r="C593" t="s">
        <v>9</v>
      </c>
      <c r="D593">
        <v>3</v>
      </c>
      <c r="E593" t="b">
        <v>1</v>
      </c>
      <c r="F593">
        <v>3.7485489597859201</v>
      </c>
      <c r="G593">
        <v>5.2080780815592798E-3</v>
      </c>
      <c r="H593">
        <v>2166.6666666666601</v>
      </c>
    </row>
    <row r="594" spans="1:8" x14ac:dyDescent="0.3">
      <c r="A594" t="e">
        <f>-0.00139972439029122 * x ^ 1 * 0.00377012744676695 * x ^ 1 * -0.000886942746166985 * y ^ 1 + 10</f>
        <v>#NAME?</v>
      </c>
      <c r="B594">
        <v>17.2961689054492</v>
      </c>
      <c r="C594" t="s">
        <v>11</v>
      </c>
      <c r="D594">
        <v>3</v>
      </c>
      <c r="E594" t="b">
        <v>1</v>
      </c>
      <c r="F594">
        <v>1.1689959641633001</v>
      </c>
      <c r="G594">
        <v>2.40935297600189E-3</v>
      </c>
      <c r="H594">
        <v>9833.3333333333303</v>
      </c>
    </row>
    <row r="595" spans="1:8" x14ac:dyDescent="0.3">
      <c r="A595" t="e">
        <f>-0.00139972439029122 * x ^ 1 * 0.00377012744676695 * x ^ 1 * -0.000886942746166985 * y ^ 1 + 10</f>
        <v>#NAME?</v>
      </c>
      <c r="B595">
        <v>17.2961689054492</v>
      </c>
      <c r="C595" t="s">
        <v>12</v>
      </c>
      <c r="D595">
        <v>10</v>
      </c>
      <c r="E595" t="b">
        <v>0</v>
      </c>
      <c r="F595">
        <v>17.2961689054492</v>
      </c>
      <c r="G595">
        <v>17.2961689054492</v>
      </c>
      <c r="H595">
        <v>740</v>
      </c>
    </row>
    <row r="596" spans="1:8" x14ac:dyDescent="0.3">
      <c r="A596" t="s">
        <v>195</v>
      </c>
      <c r="B596">
        <v>11.907357592698</v>
      </c>
      <c r="C596" t="s">
        <v>9</v>
      </c>
      <c r="D596">
        <v>3</v>
      </c>
      <c r="E596" t="b">
        <v>1</v>
      </c>
      <c r="F596">
        <v>2.3441314458533999</v>
      </c>
      <c r="G596">
        <v>5.0253044169756402E-3</v>
      </c>
      <c r="H596">
        <v>1566.6666666666599</v>
      </c>
    </row>
    <row r="597" spans="1:8" x14ac:dyDescent="0.3">
      <c r="A597" t="s">
        <v>195</v>
      </c>
      <c r="B597">
        <v>11.907357592698</v>
      </c>
      <c r="C597" t="s">
        <v>11</v>
      </c>
      <c r="D597">
        <v>3</v>
      </c>
      <c r="E597" t="b">
        <v>1</v>
      </c>
      <c r="F597">
        <v>0.75179196067240195</v>
      </c>
      <c r="G597">
        <v>1.78703964855177E-3</v>
      </c>
      <c r="H597">
        <v>8533.3333333333303</v>
      </c>
    </row>
    <row r="598" spans="1:8" x14ac:dyDescent="0.3">
      <c r="A598" t="s">
        <v>195</v>
      </c>
      <c r="B598">
        <v>11.907357592698</v>
      </c>
      <c r="C598" t="s">
        <v>12</v>
      </c>
      <c r="D598">
        <v>10</v>
      </c>
      <c r="E598" t="b">
        <v>0</v>
      </c>
      <c r="F598">
        <v>453417.175233374</v>
      </c>
      <c r="G598" s="1">
        <v>54563979.846995302</v>
      </c>
      <c r="H598">
        <v>2490</v>
      </c>
    </row>
    <row r="599" spans="1:8" x14ac:dyDescent="0.3">
      <c r="A599" t="s">
        <v>196</v>
      </c>
      <c r="B599">
        <v>18.883142316796199</v>
      </c>
      <c r="C599" t="s">
        <v>9</v>
      </c>
      <c r="D599">
        <v>10</v>
      </c>
      <c r="E599" t="b">
        <v>0</v>
      </c>
      <c r="F599" t="s">
        <v>10</v>
      </c>
      <c r="G599" t="s">
        <v>10</v>
      </c>
      <c r="H599">
        <v>18140</v>
      </c>
    </row>
    <row r="600" spans="1:8" x14ac:dyDescent="0.3">
      <c r="A600" t="s">
        <v>196</v>
      </c>
      <c r="B600">
        <v>18.883142316796199</v>
      </c>
      <c r="C600" t="s">
        <v>11</v>
      </c>
      <c r="D600">
        <v>10</v>
      </c>
      <c r="E600" t="b">
        <v>0</v>
      </c>
      <c r="F600">
        <v>18.883142316796199</v>
      </c>
      <c r="G600">
        <v>18.883142316796199</v>
      </c>
      <c r="H600">
        <v>25220</v>
      </c>
    </row>
    <row r="601" spans="1:8" x14ac:dyDescent="0.3">
      <c r="A601" t="s">
        <v>196</v>
      </c>
      <c r="B601">
        <v>18.883142316796199</v>
      </c>
      <c r="C601" t="s">
        <v>12</v>
      </c>
      <c r="D601">
        <v>10</v>
      </c>
      <c r="E601" t="b">
        <v>0</v>
      </c>
      <c r="F601" t="s">
        <v>10</v>
      </c>
      <c r="G601" t="s">
        <v>10</v>
      </c>
      <c r="H601">
        <v>2920</v>
      </c>
    </row>
    <row r="602" spans="1:8" x14ac:dyDescent="0.3">
      <c r="A602" t="s">
        <v>197</v>
      </c>
      <c r="B602">
        <v>15.368190116573199</v>
      </c>
      <c r="C602" t="s">
        <v>9</v>
      </c>
      <c r="D602">
        <v>10</v>
      </c>
      <c r="E602" t="b">
        <v>0</v>
      </c>
      <c r="F602">
        <v>15.368190116573199</v>
      </c>
      <c r="G602">
        <v>15.368190116573199</v>
      </c>
      <c r="H602">
        <v>1720</v>
      </c>
    </row>
    <row r="603" spans="1:8" x14ac:dyDescent="0.3">
      <c r="A603" t="s">
        <v>197</v>
      </c>
      <c r="B603">
        <v>15.368190116573199</v>
      </c>
      <c r="C603" t="s">
        <v>11</v>
      </c>
      <c r="D603">
        <v>10</v>
      </c>
      <c r="E603" t="b">
        <v>0</v>
      </c>
      <c r="F603">
        <v>15.368190116573199</v>
      </c>
      <c r="G603">
        <v>15.368190116573199</v>
      </c>
      <c r="H603">
        <v>15280</v>
      </c>
    </row>
    <row r="604" spans="1:8" x14ac:dyDescent="0.3">
      <c r="A604" t="s">
        <v>197</v>
      </c>
      <c r="B604">
        <v>15.368190116573199</v>
      </c>
      <c r="C604" t="s">
        <v>12</v>
      </c>
      <c r="D604">
        <v>10</v>
      </c>
      <c r="E604" t="b">
        <v>0</v>
      </c>
      <c r="F604">
        <v>15.368190116573199</v>
      </c>
      <c r="G604">
        <v>15.368190116573199</v>
      </c>
      <c r="H604">
        <v>670</v>
      </c>
    </row>
    <row r="605" spans="1:8" x14ac:dyDescent="0.3">
      <c r="A605" t="s">
        <v>198</v>
      </c>
      <c r="B605">
        <v>11.916715796563301</v>
      </c>
      <c r="C605" t="s">
        <v>9</v>
      </c>
      <c r="D605">
        <v>3</v>
      </c>
      <c r="E605" t="b">
        <v>1</v>
      </c>
      <c r="F605">
        <v>1.4945367591972001</v>
      </c>
      <c r="G605">
        <v>4.6623391488112304E-3</v>
      </c>
      <c r="H605">
        <v>1700</v>
      </c>
    </row>
    <row r="606" spans="1:8" x14ac:dyDescent="0.3">
      <c r="A606" t="s">
        <v>198</v>
      </c>
      <c r="B606">
        <v>11.916715796563301</v>
      </c>
      <c r="C606" t="s">
        <v>11</v>
      </c>
      <c r="D606">
        <v>2</v>
      </c>
      <c r="E606" t="b">
        <v>1</v>
      </c>
      <c r="F606">
        <v>0.51712601562818195</v>
      </c>
      <c r="G606">
        <v>1.4861383426540999E-2</v>
      </c>
      <c r="H606">
        <v>11500</v>
      </c>
    </row>
    <row r="607" spans="1:8" x14ac:dyDescent="0.3">
      <c r="A607" t="s">
        <v>198</v>
      </c>
      <c r="B607">
        <v>11.916715796563301</v>
      </c>
      <c r="C607" t="s">
        <v>12</v>
      </c>
      <c r="D607">
        <v>10</v>
      </c>
      <c r="E607" t="b">
        <v>0</v>
      </c>
      <c r="F607" s="1">
        <v>15970806.530439001</v>
      </c>
      <c r="G607" s="1">
        <v>51641507.989268899</v>
      </c>
      <c r="H607">
        <v>3390</v>
      </c>
    </row>
    <row r="608" spans="1:8" x14ac:dyDescent="0.3">
      <c r="A608" t="s">
        <v>199</v>
      </c>
      <c r="B608">
        <v>10.9193987781488</v>
      </c>
      <c r="C608" t="s">
        <v>9</v>
      </c>
      <c r="D608">
        <v>10</v>
      </c>
      <c r="E608" t="b">
        <v>0</v>
      </c>
      <c r="F608">
        <v>10.9193987781488</v>
      </c>
      <c r="G608">
        <v>10.9193987781488</v>
      </c>
      <c r="H608">
        <v>2270</v>
      </c>
    </row>
    <row r="609" spans="1:8" x14ac:dyDescent="0.3">
      <c r="A609" t="s">
        <v>199</v>
      </c>
      <c r="B609">
        <v>10.9193987781488</v>
      </c>
      <c r="C609" t="s">
        <v>11</v>
      </c>
      <c r="D609">
        <v>10</v>
      </c>
      <c r="E609" t="b">
        <v>0</v>
      </c>
      <c r="F609">
        <v>10.9193987781488</v>
      </c>
      <c r="G609">
        <v>10.9193987781488</v>
      </c>
      <c r="H609">
        <v>17030</v>
      </c>
    </row>
    <row r="610" spans="1:8" x14ac:dyDescent="0.3">
      <c r="A610" t="s">
        <v>199</v>
      </c>
      <c r="B610">
        <v>10.9193987781488</v>
      </c>
      <c r="C610" t="s">
        <v>12</v>
      </c>
      <c r="D610">
        <v>10</v>
      </c>
      <c r="E610" t="b">
        <v>0</v>
      </c>
      <c r="F610">
        <v>10.9193987781488</v>
      </c>
      <c r="G610">
        <v>10.9193987781488</v>
      </c>
      <c r="H610">
        <v>800</v>
      </c>
    </row>
    <row r="611" spans="1:8" x14ac:dyDescent="0.3">
      <c r="A611" t="s">
        <v>200</v>
      </c>
      <c r="B611">
        <v>14.2052172461434</v>
      </c>
      <c r="C611" t="s">
        <v>9</v>
      </c>
      <c r="D611">
        <v>10</v>
      </c>
      <c r="E611" t="b">
        <v>0</v>
      </c>
      <c r="F611">
        <v>7.5841120326034801</v>
      </c>
      <c r="G611">
        <v>11.8595857730375</v>
      </c>
      <c r="H611">
        <v>3110</v>
      </c>
    </row>
    <row r="612" spans="1:8" x14ac:dyDescent="0.3">
      <c r="A612" t="s">
        <v>200</v>
      </c>
      <c r="B612">
        <v>14.2052172461434</v>
      </c>
      <c r="C612" t="s">
        <v>11</v>
      </c>
      <c r="D612">
        <v>10</v>
      </c>
      <c r="E612" t="b">
        <v>0</v>
      </c>
      <c r="F612">
        <v>3.72367432238305</v>
      </c>
      <c r="G612">
        <v>8.9169020176761702</v>
      </c>
      <c r="H612">
        <v>8560</v>
      </c>
    </row>
    <row r="613" spans="1:8" x14ac:dyDescent="0.3">
      <c r="A613" t="s">
        <v>200</v>
      </c>
      <c r="B613">
        <v>14.2052172461434</v>
      </c>
      <c r="C613" t="s">
        <v>12</v>
      </c>
      <c r="D613">
        <v>10</v>
      </c>
      <c r="E613" t="b">
        <v>0</v>
      </c>
      <c r="F613">
        <v>14.2052172461434</v>
      </c>
      <c r="G613" s="1">
        <v>24984556.106195498</v>
      </c>
      <c r="H613">
        <v>3450</v>
      </c>
    </row>
    <row r="614" spans="1:8" x14ac:dyDescent="0.3">
      <c r="A614" t="s">
        <v>201</v>
      </c>
      <c r="B614">
        <v>20.533562694020901</v>
      </c>
      <c r="C614" t="s">
        <v>9</v>
      </c>
      <c r="D614">
        <v>10</v>
      </c>
      <c r="E614" t="b">
        <v>0</v>
      </c>
      <c r="F614">
        <v>20.533562694020901</v>
      </c>
      <c r="G614">
        <v>20.533562694020901</v>
      </c>
      <c r="H614">
        <v>2380</v>
      </c>
    </row>
    <row r="615" spans="1:8" x14ac:dyDescent="0.3">
      <c r="A615" t="s">
        <v>201</v>
      </c>
      <c r="B615">
        <v>20.533562694020901</v>
      </c>
      <c r="C615" t="s">
        <v>11</v>
      </c>
      <c r="D615">
        <v>10</v>
      </c>
      <c r="E615" t="b">
        <v>0</v>
      </c>
      <c r="F615">
        <v>20.533562694020901</v>
      </c>
      <c r="G615">
        <v>20.533562694020901</v>
      </c>
      <c r="H615">
        <v>8640</v>
      </c>
    </row>
    <row r="616" spans="1:8" x14ac:dyDescent="0.3">
      <c r="A616" t="s">
        <v>201</v>
      </c>
      <c r="B616">
        <v>20.533562694020901</v>
      </c>
      <c r="C616" t="s">
        <v>12</v>
      </c>
      <c r="D616">
        <v>10</v>
      </c>
      <c r="E616" t="b">
        <v>0</v>
      </c>
      <c r="F616">
        <v>20.533562694020901</v>
      </c>
      <c r="G616">
        <v>20.533562694020901</v>
      </c>
      <c r="H616">
        <v>540</v>
      </c>
    </row>
    <row r="617" spans="1:8" x14ac:dyDescent="0.3">
      <c r="A617" t="s">
        <v>202</v>
      </c>
      <c r="B617">
        <v>7.4366703158501899</v>
      </c>
      <c r="C617" t="s">
        <v>9</v>
      </c>
      <c r="D617">
        <v>10</v>
      </c>
      <c r="E617" t="b">
        <v>0</v>
      </c>
      <c r="F617">
        <v>7.4366703158501899</v>
      </c>
      <c r="G617">
        <v>7.4366703158501899</v>
      </c>
      <c r="H617">
        <v>3590</v>
      </c>
    </row>
    <row r="618" spans="1:8" x14ac:dyDescent="0.3">
      <c r="A618" t="s">
        <v>202</v>
      </c>
      <c r="B618">
        <v>7.4366703158501899</v>
      </c>
      <c r="C618" t="s">
        <v>11</v>
      </c>
      <c r="D618">
        <v>10</v>
      </c>
      <c r="E618" t="b">
        <v>0</v>
      </c>
      <c r="F618">
        <v>7.4366703158501899</v>
      </c>
      <c r="G618">
        <v>7.4366703158501899</v>
      </c>
      <c r="H618">
        <v>17630</v>
      </c>
    </row>
    <row r="619" spans="1:8" x14ac:dyDescent="0.3">
      <c r="A619" t="s">
        <v>202</v>
      </c>
      <c r="B619">
        <v>7.4366703158501899</v>
      </c>
      <c r="C619" t="s">
        <v>12</v>
      </c>
      <c r="D619">
        <v>10</v>
      </c>
      <c r="E619" t="b">
        <v>0</v>
      </c>
      <c r="F619">
        <v>7.4366703158501899</v>
      </c>
      <c r="G619">
        <v>7.4366703158501899</v>
      </c>
      <c r="H619">
        <v>580</v>
      </c>
    </row>
    <row r="620" spans="1:8" x14ac:dyDescent="0.3">
      <c r="A620" t="s">
        <v>203</v>
      </c>
      <c r="B620">
        <v>4.4822160464874203</v>
      </c>
      <c r="C620" t="s">
        <v>9</v>
      </c>
      <c r="D620">
        <v>10</v>
      </c>
      <c r="E620" t="b">
        <v>0</v>
      </c>
      <c r="F620">
        <v>7.2530227728578298</v>
      </c>
      <c r="G620">
        <v>9.4850318338241397</v>
      </c>
      <c r="H620">
        <v>3710</v>
      </c>
    </row>
    <row r="621" spans="1:8" x14ac:dyDescent="0.3">
      <c r="A621" t="s">
        <v>203</v>
      </c>
      <c r="B621">
        <v>4.4822160464874203</v>
      </c>
      <c r="C621" t="s">
        <v>11</v>
      </c>
      <c r="D621">
        <v>10</v>
      </c>
      <c r="E621" t="b">
        <v>0</v>
      </c>
      <c r="F621">
        <v>3.5963342665272302</v>
      </c>
      <c r="G621">
        <v>7.5551261474068996</v>
      </c>
      <c r="H621">
        <v>14830</v>
      </c>
    </row>
    <row r="622" spans="1:8" x14ac:dyDescent="0.3">
      <c r="A622" t="s">
        <v>203</v>
      </c>
      <c r="B622">
        <v>4.4822160464874203</v>
      </c>
      <c r="C622" t="s">
        <v>12</v>
      </c>
      <c r="D622">
        <v>10</v>
      </c>
      <c r="E622" t="b">
        <v>0</v>
      </c>
      <c r="F622" t="s">
        <v>10</v>
      </c>
      <c r="G622" t="s">
        <v>10</v>
      </c>
      <c r="H622">
        <v>2930</v>
      </c>
    </row>
    <row r="623" spans="1:8" x14ac:dyDescent="0.3">
      <c r="A623" t="s">
        <v>204</v>
      </c>
      <c r="B623">
        <v>9.8136139332218999</v>
      </c>
      <c r="C623" t="s">
        <v>9</v>
      </c>
      <c r="D623">
        <v>10</v>
      </c>
      <c r="E623" t="b">
        <v>0</v>
      </c>
      <c r="F623">
        <v>3.5858762257333199</v>
      </c>
      <c r="G623">
        <v>5.7662967707927599</v>
      </c>
      <c r="H623">
        <v>3560</v>
      </c>
    </row>
    <row r="624" spans="1:8" x14ac:dyDescent="0.3">
      <c r="A624" t="s">
        <v>204</v>
      </c>
      <c r="B624">
        <v>9.8136139332218999</v>
      </c>
      <c r="C624" t="s">
        <v>11</v>
      </c>
      <c r="D624">
        <v>10</v>
      </c>
      <c r="E624" t="b">
        <v>0</v>
      </c>
      <c r="F624">
        <v>3.1004712231184399</v>
      </c>
      <c r="G624">
        <v>7.1116972640832703</v>
      </c>
      <c r="H624">
        <v>11220</v>
      </c>
    </row>
    <row r="625" spans="1:8" x14ac:dyDescent="0.3">
      <c r="A625" t="s">
        <v>204</v>
      </c>
      <c r="B625">
        <v>9.8136139332218999</v>
      </c>
      <c r="C625" t="s">
        <v>12</v>
      </c>
      <c r="D625">
        <v>10</v>
      </c>
      <c r="E625" t="b">
        <v>0</v>
      </c>
      <c r="F625">
        <v>9.8136139332218999</v>
      </c>
      <c r="G625">
        <v>9.8136139332218999</v>
      </c>
      <c r="H625">
        <v>650</v>
      </c>
    </row>
    <row r="626" spans="1:8" x14ac:dyDescent="0.3">
      <c r="A626" t="s">
        <v>205</v>
      </c>
      <c r="B626">
        <v>7.39684990481509</v>
      </c>
      <c r="C626" t="s">
        <v>9</v>
      </c>
      <c r="D626">
        <v>3</v>
      </c>
      <c r="E626" t="b">
        <v>1</v>
      </c>
      <c r="F626">
        <v>1.1441009705082601</v>
      </c>
      <c r="G626">
        <v>3.8306140638462698E-3</v>
      </c>
      <c r="H626">
        <v>1700</v>
      </c>
    </row>
    <row r="627" spans="1:8" x14ac:dyDescent="0.3">
      <c r="A627" t="s">
        <v>205</v>
      </c>
      <c r="B627">
        <v>7.39684990481509</v>
      </c>
      <c r="C627" t="s">
        <v>11</v>
      </c>
      <c r="D627">
        <v>2</v>
      </c>
      <c r="E627" t="b">
        <v>1</v>
      </c>
      <c r="F627">
        <v>0.38968036399384898</v>
      </c>
      <c r="G627">
        <v>1.27913613794033E-2</v>
      </c>
      <c r="H627">
        <v>8500</v>
      </c>
    </row>
    <row r="628" spans="1:8" x14ac:dyDescent="0.3">
      <c r="A628" t="s">
        <v>205</v>
      </c>
      <c r="B628">
        <v>7.39684990481509</v>
      </c>
      <c r="C628" t="s">
        <v>12</v>
      </c>
      <c r="D628">
        <v>10</v>
      </c>
      <c r="E628" t="b">
        <v>0</v>
      </c>
      <c r="F628" s="1">
        <v>34793662.061146498</v>
      </c>
      <c r="G628" s="1">
        <v>77330647.719808996</v>
      </c>
      <c r="H628">
        <v>2510</v>
      </c>
    </row>
    <row r="629" spans="1:8" x14ac:dyDescent="0.3">
      <c r="A629" t="s">
        <v>206</v>
      </c>
      <c r="B629">
        <v>12.2270207036684</v>
      </c>
      <c r="C629" t="s">
        <v>9</v>
      </c>
      <c r="D629">
        <v>3</v>
      </c>
      <c r="E629" t="b">
        <v>1</v>
      </c>
      <c r="F629">
        <v>3.3333358507884601</v>
      </c>
      <c r="G629">
        <v>6.3366732487012004E-3</v>
      </c>
      <c r="H629">
        <v>2100</v>
      </c>
    </row>
    <row r="630" spans="1:8" x14ac:dyDescent="0.3">
      <c r="A630" t="s">
        <v>206</v>
      </c>
      <c r="B630">
        <v>12.2270207036684</v>
      </c>
      <c r="C630" t="s">
        <v>11</v>
      </c>
      <c r="D630">
        <v>3</v>
      </c>
      <c r="E630" t="b">
        <v>1</v>
      </c>
      <c r="F630">
        <v>0.88114613971534705</v>
      </c>
      <c r="G630">
        <v>2.2647537319544298E-3</v>
      </c>
      <c r="H630">
        <v>9966.6666666666606</v>
      </c>
    </row>
    <row r="631" spans="1:8" x14ac:dyDescent="0.3">
      <c r="A631" t="s">
        <v>206</v>
      </c>
      <c r="B631">
        <v>12.2270207036684</v>
      </c>
      <c r="C631" t="s">
        <v>12</v>
      </c>
      <c r="D631">
        <v>10</v>
      </c>
      <c r="E631" t="b">
        <v>0</v>
      </c>
      <c r="F631">
        <v>12.2270207036684</v>
      </c>
      <c r="G631" s="1">
        <v>19932992.424396001</v>
      </c>
      <c r="H631">
        <v>2630</v>
      </c>
    </row>
    <row r="632" spans="1:8" x14ac:dyDescent="0.3">
      <c r="A632" t="s">
        <v>207</v>
      </c>
      <c r="B632">
        <v>15.1967053000607</v>
      </c>
      <c r="C632" t="s">
        <v>9</v>
      </c>
      <c r="D632">
        <v>10</v>
      </c>
      <c r="E632" t="b">
        <v>0</v>
      </c>
      <c r="F632">
        <v>15.1967053000607</v>
      </c>
      <c r="G632">
        <v>15.1967053000607</v>
      </c>
      <c r="H632">
        <v>1680</v>
      </c>
    </row>
    <row r="633" spans="1:8" x14ac:dyDescent="0.3">
      <c r="A633" t="s">
        <v>207</v>
      </c>
      <c r="B633">
        <v>15.1967053000607</v>
      </c>
      <c r="C633" t="s">
        <v>11</v>
      </c>
      <c r="D633">
        <v>10</v>
      </c>
      <c r="E633" t="b">
        <v>0</v>
      </c>
      <c r="F633">
        <v>15.1967053000607</v>
      </c>
      <c r="G633">
        <v>15.1967053000607</v>
      </c>
      <c r="H633">
        <v>9930</v>
      </c>
    </row>
    <row r="634" spans="1:8" x14ac:dyDescent="0.3">
      <c r="A634" t="s">
        <v>207</v>
      </c>
      <c r="B634">
        <v>15.1967053000607</v>
      </c>
      <c r="C634" t="s">
        <v>12</v>
      </c>
      <c r="D634">
        <v>10</v>
      </c>
      <c r="E634" t="b">
        <v>0</v>
      </c>
      <c r="F634">
        <v>15.1967053000607</v>
      </c>
      <c r="G634">
        <v>15.1967053000607</v>
      </c>
      <c r="H634">
        <v>630</v>
      </c>
    </row>
    <row r="635" spans="1:8" x14ac:dyDescent="0.3">
      <c r="A635" t="s">
        <v>208</v>
      </c>
      <c r="B635">
        <v>12.975666523297299</v>
      </c>
      <c r="C635" t="s">
        <v>9</v>
      </c>
      <c r="D635">
        <v>10</v>
      </c>
      <c r="E635" t="b">
        <v>0</v>
      </c>
      <c r="F635">
        <v>7.1792394415862404</v>
      </c>
      <c r="G635">
        <v>3.19969337974924</v>
      </c>
      <c r="H635">
        <v>4020</v>
      </c>
    </row>
    <row r="636" spans="1:8" x14ac:dyDescent="0.3">
      <c r="A636" t="s">
        <v>208</v>
      </c>
      <c r="B636">
        <v>12.975666523297299</v>
      </c>
      <c r="C636" t="s">
        <v>11</v>
      </c>
      <c r="D636">
        <v>10</v>
      </c>
      <c r="E636" t="b">
        <v>0</v>
      </c>
      <c r="F636">
        <v>2.5144009875865998</v>
      </c>
      <c r="G636">
        <v>6.5123455771102403</v>
      </c>
      <c r="H636">
        <v>17740</v>
      </c>
    </row>
    <row r="637" spans="1:8" x14ac:dyDescent="0.3">
      <c r="A637" t="s">
        <v>208</v>
      </c>
      <c r="B637">
        <v>12.975666523297299</v>
      </c>
      <c r="C637" t="s">
        <v>12</v>
      </c>
      <c r="D637">
        <v>10</v>
      </c>
      <c r="E637" t="b">
        <v>0</v>
      </c>
      <c r="F637" t="s">
        <v>10</v>
      </c>
      <c r="G637" t="s">
        <v>10</v>
      </c>
      <c r="H637">
        <v>3270</v>
      </c>
    </row>
    <row r="638" spans="1:8" x14ac:dyDescent="0.3">
      <c r="A638" t="s">
        <v>209</v>
      </c>
      <c r="B638">
        <v>6.5318694269797399</v>
      </c>
      <c r="C638" t="s">
        <v>9</v>
      </c>
      <c r="D638">
        <v>10</v>
      </c>
      <c r="E638" t="b">
        <v>0</v>
      </c>
      <c r="F638">
        <v>6.3835986052762399</v>
      </c>
      <c r="G638">
        <v>4.9838879430295</v>
      </c>
      <c r="H638">
        <v>3390</v>
      </c>
    </row>
    <row r="639" spans="1:8" x14ac:dyDescent="0.3">
      <c r="A639" t="s">
        <v>209</v>
      </c>
      <c r="B639">
        <v>6.5318694269797399</v>
      </c>
      <c r="C639" t="s">
        <v>11</v>
      </c>
      <c r="D639">
        <v>10</v>
      </c>
      <c r="E639" t="b">
        <v>0</v>
      </c>
      <c r="F639">
        <v>6.98998397930277</v>
      </c>
      <c r="G639">
        <v>7.3784904020925302</v>
      </c>
      <c r="H639">
        <v>8900</v>
      </c>
    </row>
    <row r="640" spans="1:8" x14ac:dyDescent="0.3">
      <c r="A640" t="s">
        <v>209</v>
      </c>
      <c r="B640">
        <v>6.5318694269797399</v>
      </c>
      <c r="C640" t="s">
        <v>12</v>
      </c>
      <c r="D640">
        <v>10</v>
      </c>
      <c r="E640" t="b">
        <v>0</v>
      </c>
      <c r="F640">
        <v>6.5318694269797399</v>
      </c>
      <c r="G640">
        <v>6.5318694269797399</v>
      </c>
      <c r="H640">
        <v>810</v>
      </c>
    </row>
    <row r="641" spans="1:8" x14ac:dyDescent="0.3">
      <c r="A641" t="s">
        <v>210</v>
      </c>
      <c r="B641">
        <v>8.8712262652381693</v>
      </c>
      <c r="C641" t="s">
        <v>9</v>
      </c>
      <c r="D641">
        <v>10</v>
      </c>
      <c r="E641" t="b">
        <v>0</v>
      </c>
      <c r="F641">
        <v>8.8712262652381693</v>
      </c>
      <c r="G641">
        <v>8.8712262652381693</v>
      </c>
      <c r="H641">
        <v>1440</v>
      </c>
    </row>
    <row r="642" spans="1:8" x14ac:dyDescent="0.3">
      <c r="A642" t="s">
        <v>210</v>
      </c>
      <c r="B642">
        <v>8.8712262652381693</v>
      </c>
      <c r="C642" t="s">
        <v>11</v>
      </c>
      <c r="D642">
        <v>10</v>
      </c>
      <c r="E642" t="b">
        <v>0</v>
      </c>
      <c r="F642">
        <v>8.8712262652381693</v>
      </c>
      <c r="G642">
        <v>8.8712262652381693</v>
      </c>
      <c r="H642">
        <v>10880</v>
      </c>
    </row>
    <row r="643" spans="1:8" x14ac:dyDescent="0.3">
      <c r="A643" t="s">
        <v>210</v>
      </c>
      <c r="B643">
        <v>8.8712262652381693</v>
      </c>
      <c r="C643" t="s">
        <v>12</v>
      </c>
      <c r="D643">
        <v>10</v>
      </c>
      <c r="E643" t="b">
        <v>0</v>
      </c>
      <c r="F643">
        <v>8.8712262652381693</v>
      </c>
      <c r="G643">
        <v>8.8712262652381693</v>
      </c>
      <c r="H643">
        <v>350</v>
      </c>
    </row>
    <row r="644" spans="1:8" x14ac:dyDescent="0.3">
      <c r="A644" t="s">
        <v>211</v>
      </c>
      <c r="B644">
        <v>5.154046896543</v>
      </c>
      <c r="C644" t="s">
        <v>9</v>
      </c>
      <c r="D644">
        <v>10</v>
      </c>
      <c r="E644" t="b">
        <v>0</v>
      </c>
      <c r="F644">
        <v>4.3322508947477596</v>
      </c>
      <c r="G644">
        <v>4.3624034597451002</v>
      </c>
      <c r="H644">
        <v>3200</v>
      </c>
    </row>
    <row r="645" spans="1:8" x14ac:dyDescent="0.3">
      <c r="A645" t="s">
        <v>211</v>
      </c>
      <c r="B645">
        <v>5.154046896543</v>
      </c>
      <c r="C645" t="s">
        <v>11</v>
      </c>
      <c r="D645">
        <v>10</v>
      </c>
      <c r="E645" t="b">
        <v>0</v>
      </c>
      <c r="F645">
        <v>4.3410335629987902</v>
      </c>
      <c r="G645">
        <v>4.3338537957866397</v>
      </c>
      <c r="H645">
        <v>7950</v>
      </c>
    </row>
    <row r="646" spans="1:8" x14ac:dyDescent="0.3">
      <c r="A646" t="s">
        <v>211</v>
      </c>
      <c r="B646">
        <v>5.154046896543</v>
      </c>
      <c r="C646" t="s">
        <v>12</v>
      </c>
      <c r="D646">
        <v>10</v>
      </c>
      <c r="E646" t="b">
        <v>0</v>
      </c>
      <c r="F646" s="1">
        <v>2720318245.05689</v>
      </c>
      <c r="G646" s="1">
        <v>2904859678244380</v>
      </c>
      <c r="H646">
        <v>2720</v>
      </c>
    </row>
    <row r="647" spans="1:8" x14ac:dyDescent="0.3">
      <c r="A647" t="s">
        <v>212</v>
      </c>
      <c r="B647">
        <v>18.807145609110499</v>
      </c>
      <c r="C647" t="s">
        <v>9</v>
      </c>
      <c r="D647">
        <v>10</v>
      </c>
      <c r="E647" t="b">
        <v>0</v>
      </c>
      <c r="F647">
        <v>18.807145609110499</v>
      </c>
      <c r="G647">
        <v>18.807145609110499</v>
      </c>
      <c r="H647">
        <v>1910</v>
      </c>
    </row>
    <row r="648" spans="1:8" x14ac:dyDescent="0.3">
      <c r="A648" t="s">
        <v>212</v>
      </c>
      <c r="B648">
        <v>18.807145609110499</v>
      </c>
      <c r="C648" t="s">
        <v>11</v>
      </c>
      <c r="D648">
        <v>10</v>
      </c>
      <c r="E648" t="b">
        <v>0</v>
      </c>
      <c r="F648">
        <v>18.807145609110499</v>
      </c>
      <c r="G648">
        <v>18.807145609110499</v>
      </c>
      <c r="H648">
        <v>17100</v>
      </c>
    </row>
    <row r="649" spans="1:8" x14ac:dyDescent="0.3">
      <c r="A649" t="s">
        <v>212</v>
      </c>
      <c r="B649">
        <v>18.807145609110499</v>
      </c>
      <c r="C649" t="s">
        <v>12</v>
      </c>
      <c r="D649">
        <v>10</v>
      </c>
      <c r="E649" t="b">
        <v>0</v>
      </c>
      <c r="F649">
        <v>18.807145609110499</v>
      </c>
      <c r="G649">
        <v>18.807145609110499</v>
      </c>
      <c r="H649">
        <v>840</v>
      </c>
    </row>
    <row r="650" spans="1:8" x14ac:dyDescent="0.3">
      <c r="A650" t="s">
        <v>213</v>
      </c>
      <c r="B650">
        <v>12.4968116938952</v>
      </c>
      <c r="C650" t="s">
        <v>9</v>
      </c>
      <c r="D650">
        <v>10</v>
      </c>
      <c r="E650" t="b">
        <v>0</v>
      </c>
      <c r="F650">
        <v>1.5286152762660601</v>
      </c>
      <c r="G650">
        <v>3.1006590325632701</v>
      </c>
      <c r="H650">
        <v>3640</v>
      </c>
    </row>
    <row r="651" spans="1:8" x14ac:dyDescent="0.3">
      <c r="A651" t="s">
        <v>213</v>
      </c>
      <c r="B651">
        <v>12.4968116938952</v>
      </c>
      <c r="C651" t="s">
        <v>11</v>
      </c>
      <c r="D651">
        <v>10</v>
      </c>
      <c r="E651" t="b">
        <v>0</v>
      </c>
      <c r="F651">
        <v>1.9916095074445099</v>
      </c>
      <c r="G651">
        <v>2.3791603867398701</v>
      </c>
      <c r="H651">
        <v>12950</v>
      </c>
    </row>
    <row r="652" spans="1:8" x14ac:dyDescent="0.3">
      <c r="A652" t="s">
        <v>213</v>
      </c>
      <c r="B652">
        <v>12.4968116938952</v>
      </c>
      <c r="C652" t="s">
        <v>12</v>
      </c>
      <c r="D652">
        <v>10</v>
      </c>
      <c r="E652" t="b">
        <v>0</v>
      </c>
      <c r="F652">
        <v>12.4968116938952</v>
      </c>
      <c r="G652" s="1">
        <v>26943048.6523518</v>
      </c>
      <c r="H652">
        <v>2460</v>
      </c>
    </row>
    <row r="653" spans="1:8" x14ac:dyDescent="0.3">
      <c r="A653" t="s">
        <v>214</v>
      </c>
      <c r="B653">
        <v>10.9583385007596</v>
      </c>
      <c r="C653" t="s">
        <v>9</v>
      </c>
      <c r="D653">
        <v>10</v>
      </c>
      <c r="E653" t="b">
        <v>0</v>
      </c>
      <c r="F653">
        <v>10.9583385007596</v>
      </c>
      <c r="G653">
        <v>10.9583385007596</v>
      </c>
      <c r="H653">
        <v>1560</v>
      </c>
    </row>
    <row r="654" spans="1:8" x14ac:dyDescent="0.3">
      <c r="A654" t="s">
        <v>214</v>
      </c>
      <c r="B654">
        <v>10.9583385007596</v>
      </c>
      <c r="C654" t="s">
        <v>11</v>
      </c>
      <c r="D654">
        <v>10</v>
      </c>
      <c r="E654" t="b">
        <v>0</v>
      </c>
      <c r="F654">
        <v>10.9583385007596</v>
      </c>
      <c r="G654">
        <v>10.9583385007596</v>
      </c>
      <c r="H654">
        <v>10650</v>
      </c>
    </row>
    <row r="655" spans="1:8" x14ac:dyDescent="0.3">
      <c r="A655" t="s">
        <v>214</v>
      </c>
      <c r="B655">
        <v>10.9583385007596</v>
      </c>
      <c r="C655" t="s">
        <v>12</v>
      </c>
      <c r="D655">
        <v>10</v>
      </c>
      <c r="E655" t="b">
        <v>0</v>
      </c>
      <c r="F655">
        <v>10.9583385007596</v>
      </c>
      <c r="G655">
        <v>10.9583385007596</v>
      </c>
      <c r="H655">
        <v>420</v>
      </c>
    </row>
    <row r="656" spans="1:8" x14ac:dyDescent="0.3">
      <c r="A656" t="s">
        <v>215</v>
      </c>
      <c r="B656">
        <v>16.597480508416702</v>
      </c>
      <c r="C656" t="s">
        <v>9</v>
      </c>
      <c r="D656">
        <v>10</v>
      </c>
      <c r="E656" t="b">
        <v>0</v>
      </c>
      <c r="F656">
        <v>16.597480508416702</v>
      </c>
      <c r="G656">
        <v>16.597480508416702</v>
      </c>
      <c r="H656">
        <v>2810</v>
      </c>
    </row>
    <row r="657" spans="1:8" x14ac:dyDescent="0.3">
      <c r="A657" t="s">
        <v>215</v>
      </c>
      <c r="B657">
        <v>16.597480508416702</v>
      </c>
      <c r="C657" t="s">
        <v>11</v>
      </c>
      <c r="D657">
        <v>10</v>
      </c>
      <c r="E657" t="b">
        <v>0</v>
      </c>
      <c r="F657">
        <v>16.597480508416702</v>
      </c>
      <c r="G657">
        <v>16.597480508416702</v>
      </c>
      <c r="H657">
        <v>15360</v>
      </c>
    </row>
    <row r="658" spans="1:8" x14ac:dyDescent="0.3">
      <c r="A658" t="s">
        <v>215</v>
      </c>
      <c r="B658">
        <v>16.597480508416702</v>
      </c>
      <c r="C658" t="s">
        <v>12</v>
      </c>
      <c r="D658">
        <v>10</v>
      </c>
      <c r="E658" t="b">
        <v>0</v>
      </c>
      <c r="F658">
        <v>16.597480508416702</v>
      </c>
      <c r="G658">
        <v>16.597480508416702</v>
      </c>
      <c r="H658">
        <v>450</v>
      </c>
    </row>
    <row r="659" spans="1:8" x14ac:dyDescent="0.3">
      <c r="A659" t="s">
        <v>216</v>
      </c>
      <c r="B659">
        <v>4.4424412257173502</v>
      </c>
      <c r="C659" t="s">
        <v>9</v>
      </c>
      <c r="D659">
        <v>10</v>
      </c>
      <c r="E659" t="b">
        <v>0</v>
      </c>
      <c r="F659">
        <v>3.18507312746579</v>
      </c>
      <c r="G659">
        <v>3.2051491707778501</v>
      </c>
      <c r="H659">
        <v>3350</v>
      </c>
    </row>
    <row r="660" spans="1:8" x14ac:dyDescent="0.3">
      <c r="A660" t="s">
        <v>216</v>
      </c>
      <c r="B660">
        <v>4.4424412257173502</v>
      </c>
      <c r="C660" t="s">
        <v>11</v>
      </c>
      <c r="D660">
        <v>10</v>
      </c>
      <c r="E660" t="b">
        <v>0</v>
      </c>
      <c r="F660">
        <v>3.1752586070738</v>
      </c>
      <c r="G660">
        <v>3.1743373322663699</v>
      </c>
      <c r="H660">
        <v>9480</v>
      </c>
    </row>
    <row r="661" spans="1:8" x14ac:dyDescent="0.3">
      <c r="A661" t="s">
        <v>216</v>
      </c>
      <c r="B661">
        <v>4.4424412257173502</v>
      </c>
      <c r="C661" t="s">
        <v>12</v>
      </c>
      <c r="D661">
        <v>10</v>
      </c>
      <c r="E661" t="b">
        <v>0</v>
      </c>
      <c r="F661">
        <v>4508636.9475632599</v>
      </c>
      <c r="G661" s="1">
        <v>2193832055433730</v>
      </c>
      <c r="H661">
        <v>3660</v>
      </c>
    </row>
    <row r="662" spans="1:8" x14ac:dyDescent="0.3">
      <c r="A662" t="s">
        <v>217</v>
      </c>
      <c r="B662">
        <v>5.3119336551104803</v>
      </c>
      <c r="C662" t="s">
        <v>9</v>
      </c>
      <c r="D662">
        <v>10</v>
      </c>
      <c r="E662" t="b">
        <v>0</v>
      </c>
      <c r="F662">
        <v>5.3119336551104803</v>
      </c>
      <c r="G662">
        <v>5.3119336551104803</v>
      </c>
      <c r="H662">
        <v>1860</v>
      </c>
    </row>
    <row r="663" spans="1:8" x14ac:dyDescent="0.3">
      <c r="A663" t="s">
        <v>217</v>
      </c>
      <c r="B663">
        <v>5.3119336551104803</v>
      </c>
      <c r="C663" t="s">
        <v>11</v>
      </c>
      <c r="D663">
        <v>10</v>
      </c>
      <c r="E663" t="b">
        <v>0</v>
      </c>
      <c r="F663">
        <v>1.1040566099886999</v>
      </c>
      <c r="G663">
        <v>1.1040566099886999</v>
      </c>
      <c r="H663">
        <v>13960</v>
      </c>
    </row>
    <row r="664" spans="1:8" x14ac:dyDescent="0.3">
      <c r="A664" t="s">
        <v>217</v>
      </c>
      <c r="B664">
        <v>5.3119336551104803</v>
      </c>
      <c r="C664" t="s">
        <v>12</v>
      </c>
      <c r="D664">
        <v>10</v>
      </c>
      <c r="E664" t="b">
        <v>0</v>
      </c>
      <c r="F664">
        <v>5.3119336551104803</v>
      </c>
      <c r="G664" t="s">
        <v>10</v>
      </c>
      <c r="H664">
        <v>2770</v>
      </c>
    </row>
    <row r="665" spans="1:8" x14ac:dyDescent="0.3">
      <c r="A665" t="s">
        <v>218</v>
      </c>
      <c r="B665">
        <v>12.7908922910059</v>
      </c>
      <c r="C665" t="s">
        <v>9</v>
      </c>
      <c r="D665">
        <v>2</v>
      </c>
      <c r="E665" t="b">
        <v>1</v>
      </c>
      <c r="F665">
        <v>0.76617309015321899</v>
      </c>
      <c r="G665">
        <v>7.3227845112054596E-3</v>
      </c>
      <c r="H665">
        <v>2800</v>
      </c>
    </row>
    <row r="666" spans="1:8" x14ac:dyDescent="0.3">
      <c r="A666" t="s">
        <v>218</v>
      </c>
      <c r="B666">
        <v>12.7908922910059</v>
      </c>
      <c r="C666" t="s">
        <v>11</v>
      </c>
      <c r="D666">
        <v>2</v>
      </c>
      <c r="E666" t="b">
        <v>1</v>
      </c>
      <c r="F666">
        <v>0.27144726471375802</v>
      </c>
      <c r="G666">
        <v>8.1603403428634706E-3</v>
      </c>
      <c r="H666">
        <v>9350</v>
      </c>
    </row>
    <row r="667" spans="1:8" x14ac:dyDescent="0.3">
      <c r="A667" t="s">
        <v>218</v>
      </c>
      <c r="B667">
        <v>12.7908922910059</v>
      </c>
      <c r="C667" t="s">
        <v>12</v>
      </c>
      <c r="D667">
        <v>10</v>
      </c>
      <c r="E667" t="b">
        <v>0</v>
      </c>
      <c r="F667" s="1">
        <v>33967830.423965201</v>
      </c>
      <c r="G667" s="1">
        <v>50015781.971299097</v>
      </c>
      <c r="H667">
        <v>3640</v>
      </c>
    </row>
    <row r="668" spans="1:8" x14ac:dyDescent="0.3">
      <c r="A668" t="s">
        <v>219</v>
      </c>
      <c r="B668">
        <v>3.1310513980815902</v>
      </c>
      <c r="C668" t="s">
        <v>9</v>
      </c>
      <c r="D668">
        <v>10</v>
      </c>
      <c r="E668" t="b">
        <v>0</v>
      </c>
      <c r="F668">
        <v>3.1310513980815902</v>
      </c>
      <c r="G668">
        <v>3.1310513980815902</v>
      </c>
      <c r="H668">
        <v>1680</v>
      </c>
    </row>
    <row r="669" spans="1:8" x14ac:dyDescent="0.3">
      <c r="A669" t="s">
        <v>219</v>
      </c>
      <c r="B669">
        <v>3.1310513980815902</v>
      </c>
      <c r="C669" t="s">
        <v>11</v>
      </c>
      <c r="D669">
        <v>10</v>
      </c>
      <c r="E669" t="b">
        <v>0</v>
      </c>
      <c r="F669">
        <v>3.1310513980815902</v>
      </c>
      <c r="G669">
        <v>3.1310513980815902</v>
      </c>
      <c r="H669">
        <v>12190</v>
      </c>
    </row>
    <row r="670" spans="1:8" x14ac:dyDescent="0.3">
      <c r="A670" t="s">
        <v>219</v>
      </c>
      <c r="B670">
        <v>3.1310513980815902</v>
      </c>
      <c r="C670" t="s">
        <v>12</v>
      </c>
      <c r="D670">
        <v>10</v>
      </c>
      <c r="E670" t="b">
        <v>0</v>
      </c>
      <c r="F670">
        <v>3.1310513980815902</v>
      </c>
      <c r="G670">
        <v>3.1310513980815902</v>
      </c>
      <c r="H670">
        <v>460</v>
      </c>
    </row>
    <row r="671" spans="1:8" x14ac:dyDescent="0.3">
      <c r="A671" t="s">
        <v>220</v>
      </c>
      <c r="B671">
        <v>13.9699205656567</v>
      </c>
      <c r="C671" t="s">
        <v>9</v>
      </c>
      <c r="D671">
        <v>10</v>
      </c>
      <c r="E671" t="b">
        <v>0</v>
      </c>
      <c r="F671">
        <v>13.9699205656567</v>
      </c>
      <c r="G671">
        <v>13.9699205656567</v>
      </c>
      <c r="H671">
        <v>1320</v>
      </c>
    </row>
    <row r="672" spans="1:8" x14ac:dyDescent="0.3">
      <c r="A672" t="s">
        <v>220</v>
      </c>
      <c r="B672">
        <v>13.9699205656567</v>
      </c>
      <c r="C672" t="s">
        <v>11</v>
      </c>
      <c r="D672">
        <v>10</v>
      </c>
      <c r="E672" t="b">
        <v>0</v>
      </c>
      <c r="F672">
        <v>13.9699205656567</v>
      </c>
      <c r="G672">
        <v>13.9699205656567</v>
      </c>
      <c r="H672">
        <v>9650</v>
      </c>
    </row>
    <row r="673" spans="1:8" x14ac:dyDescent="0.3">
      <c r="A673" t="s">
        <v>220</v>
      </c>
      <c r="B673">
        <v>13.9699205656567</v>
      </c>
      <c r="C673" t="s">
        <v>12</v>
      </c>
      <c r="D673">
        <v>10</v>
      </c>
      <c r="E673" t="b">
        <v>0</v>
      </c>
      <c r="F673">
        <v>13.9699205656567</v>
      </c>
      <c r="G673">
        <v>13.9699205656567</v>
      </c>
      <c r="H673">
        <v>350</v>
      </c>
    </row>
    <row r="674" spans="1:8" x14ac:dyDescent="0.3">
      <c r="A674" t="s">
        <v>221</v>
      </c>
      <c r="B674">
        <v>2.3954829600563299</v>
      </c>
      <c r="C674" t="s">
        <v>9</v>
      </c>
      <c r="D674">
        <v>10</v>
      </c>
      <c r="E674" t="b">
        <v>0</v>
      </c>
      <c r="F674" t="s">
        <v>10</v>
      </c>
      <c r="G674" t="s">
        <v>10</v>
      </c>
      <c r="H674">
        <v>12730</v>
      </c>
    </row>
    <row r="675" spans="1:8" x14ac:dyDescent="0.3">
      <c r="A675" t="s">
        <v>221</v>
      </c>
      <c r="B675">
        <v>2.3954829600563299</v>
      </c>
      <c r="C675" t="s">
        <v>11</v>
      </c>
      <c r="D675">
        <v>10</v>
      </c>
      <c r="E675" t="b">
        <v>0</v>
      </c>
      <c r="F675" t="s">
        <v>10</v>
      </c>
      <c r="G675" t="s">
        <v>10</v>
      </c>
      <c r="H675">
        <v>109770</v>
      </c>
    </row>
    <row r="676" spans="1:8" x14ac:dyDescent="0.3">
      <c r="A676" t="s">
        <v>221</v>
      </c>
      <c r="B676">
        <v>2.3954829600563299</v>
      </c>
      <c r="C676" t="s">
        <v>12</v>
      </c>
      <c r="D676">
        <v>10</v>
      </c>
      <c r="E676" t="b">
        <v>0</v>
      </c>
      <c r="F676" t="s">
        <v>10</v>
      </c>
      <c r="G676" t="s">
        <v>10</v>
      </c>
      <c r="H676">
        <v>3130</v>
      </c>
    </row>
    <row r="677" spans="1:8" x14ac:dyDescent="0.3">
      <c r="A677" t="s">
        <v>222</v>
      </c>
      <c r="B677">
        <v>14.668623887615301</v>
      </c>
      <c r="C677" t="s">
        <v>9</v>
      </c>
      <c r="D677">
        <v>10</v>
      </c>
      <c r="E677" t="b">
        <v>0</v>
      </c>
      <c r="F677">
        <v>4.2375601121892199</v>
      </c>
      <c r="G677">
        <v>5.9347735996285502</v>
      </c>
      <c r="H677">
        <v>3110</v>
      </c>
    </row>
    <row r="678" spans="1:8" x14ac:dyDescent="0.3">
      <c r="A678" t="s">
        <v>222</v>
      </c>
      <c r="B678">
        <v>14.668623887615301</v>
      </c>
      <c r="C678" t="s">
        <v>11</v>
      </c>
      <c r="D678">
        <v>10</v>
      </c>
      <c r="E678" t="b">
        <v>0</v>
      </c>
      <c r="F678">
        <v>4.9119650428225903</v>
      </c>
      <c r="G678">
        <v>11.389800819916299</v>
      </c>
      <c r="H678">
        <v>11570</v>
      </c>
    </row>
    <row r="679" spans="1:8" x14ac:dyDescent="0.3">
      <c r="A679" t="s">
        <v>222</v>
      </c>
      <c r="B679">
        <v>14.668623887615301</v>
      </c>
      <c r="C679" t="s">
        <v>12</v>
      </c>
      <c r="D679">
        <v>10</v>
      </c>
      <c r="E679" t="b">
        <v>0</v>
      </c>
      <c r="F679">
        <v>14.668623887615301</v>
      </c>
      <c r="G679">
        <v>14.668623887615301</v>
      </c>
      <c r="H679">
        <v>740</v>
      </c>
    </row>
    <row r="680" spans="1:8" x14ac:dyDescent="0.3">
      <c r="A680" t="s">
        <v>223</v>
      </c>
      <c r="B680">
        <v>3.2254640841034998</v>
      </c>
      <c r="C680" t="s">
        <v>9</v>
      </c>
      <c r="D680">
        <v>10</v>
      </c>
      <c r="E680" t="b">
        <v>0</v>
      </c>
      <c r="F680">
        <v>3.2254640841034998</v>
      </c>
      <c r="G680">
        <v>3.2254640841034998</v>
      </c>
      <c r="H680">
        <v>1150</v>
      </c>
    </row>
    <row r="681" spans="1:8" x14ac:dyDescent="0.3">
      <c r="A681" t="s">
        <v>223</v>
      </c>
      <c r="B681">
        <v>3.2254640841034998</v>
      </c>
      <c r="C681" t="s">
        <v>11</v>
      </c>
      <c r="D681">
        <v>10</v>
      </c>
      <c r="E681" t="b">
        <v>0</v>
      </c>
      <c r="F681">
        <v>3.2254640841034998</v>
      </c>
      <c r="G681">
        <v>3.2254640841034998</v>
      </c>
      <c r="H681">
        <v>9860</v>
      </c>
    </row>
    <row r="682" spans="1:8" x14ac:dyDescent="0.3">
      <c r="A682" t="s">
        <v>223</v>
      </c>
      <c r="B682">
        <v>3.2254640841034998</v>
      </c>
      <c r="C682" t="s">
        <v>12</v>
      </c>
      <c r="D682">
        <v>10</v>
      </c>
      <c r="E682" t="b">
        <v>0</v>
      </c>
      <c r="F682">
        <v>3.2254640841034998</v>
      </c>
      <c r="G682">
        <v>3.2254640841034998</v>
      </c>
      <c r="H682">
        <v>640</v>
      </c>
    </row>
    <row r="683" spans="1:8" x14ac:dyDescent="0.3">
      <c r="A683" t="s">
        <v>224</v>
      </c>
      <c r="B683">
        <v>13.5827532852381</v>
      </c>
      <c r="C683" t="s">
        <v>9</v>
      </c>
      <c r="D683">
        <v>10</v>
      </c>
      <c r="E683" t="b">
        <v>0</v>
      </c>
      <c r="F683">
        <v>13.5827532852381</v>
      </c>
      <c r="G683">
        <v>13.5827532852381</v>
      </c>
      <c r="H683">
        <v>2310</v>
      </c>
    </row>
    <row r="684" spans="1:8" x14ac:dyDescent="0.3">
      <c r="A684" t="s">
        <v>224</v>
      </c>
      <c r="B684">
        <v>13.5827532852381</v>
      </c>
      <c r="C684" t="s">
        <v>11</v>
      </c>
      <c r="D684">
        <v>10</v>
      </c>
      <c r="E684" t="b">
        <v>0</v>
      </c>
      <c r="F684">
        <v>13.5827532852381</v>
      </c>
      <c r="G684">
        <v>13.5827532852381</v>
      </c>
      <c r="H684">
        <v>18300</v>
      </c>
    </row>
    <row r="685" spans="1:8" x14ac:dyDescent="0.3">
      <c r="A685" t="s">
        <v>224</v>
      </c>
      <c r="B685">
        <v>13.5827532852381</v>
      </c>
      <c r="C685" t="s">
        <v>12</v>
      </c>
      <c r="D685">
        <v>10</v>
      </c>
      <c r="E685" t="b">
        <v>0</v>
      </c>
      <c r="F685">
        <v>13.5827532852381</v>
      </c>
      <c r="G685" t="s">
        <v>10</v>
      </c>
      <c r="H685">
        <v>1940</v>
      </c>
    </row>
    <row r="686" spans="1:8" x14ac:dyDescent="0.3">
      <c r="A686" t="e">
        <f>-0.000523205304445647 * y ^ 2 + 0.00367043183856736 * x ^ 1 * -0.00499986326110247 * y ^ 1 ^ 3 + -0.00800140738756033 * y ^ 4 + 10</f>
        <v>#NAME?</v>
      </c>
      <c r="B686">
        <v>10.0311597908964</v>
      </c>
      <c r="C686" t="s">
        <v>9</v>
      </c>
      <c r="D686">
        <v>10</v>
      </c>
      <c r="E686" t="b">
        <v>0</v>
      </c>
      <c r="F686">
        <v>10.0311597908964</v>
      </c>
      <c r="G686">
        <v>10.0311597908964</v>
      </c>
      <c r="H686">
        <v>1720</v>
      </c>
    </row>
    <row r="687" spans="1:8" x14ac:dyDescent="0.3">
      <c r="A687" t="e">
        <f>-0.000523205304445647 * y ^ 2 + 0.00367043183856736 * x ^ 1 * -0.00499986326110247 * y ^ 1 ^ 3 + -0.00800140738756033 * y ^ 4 + 10</f>
        <v>#NAME?</v>
      </c>
      <c r="B687">
        <v>10.0311597908964</v>
      </c>
      <c r="C687" t="s">
        <v>11</v>
      </c>
      <c r="D687">
        <v>10</v>
      </c>
      <c r="E687" t="b">
        <v>0</v>
      </c>
      <c r="F687">
        <v>10.0311597908964</v>
      </c>
      <c r="G687">
        <v>10.0311597908964</v>
      </c>
      <c r="H687">
        <v>12850</v>
      </c>
    </row>
    <row r="688" spans="1:8" x14ac:dyDescent="0.3">
      <c r="A688" t="e">
        <f>-0.000523205304445647 * y ^ 2 + 0.00367043183856736 * x ^ 1 * -0.00499986326110247 * y ^ 1 ^ 3 + -0.00800140738756033 * y ^ 4 + 10</f>
        <v>#NAME?</v>
      </c>
      <c r="B688">
        <v>10.0311597908964</v>
      </c>
      <c r="C688" t="s">
        <v>12</v>
      </c>
      <c r="D688">
        <v>10</v>
      </c>
      <c r="E688" t="b">
        <v>0</v>
      </c>
      <c r="F688">
        <v>10.0311597908964</v>
      </c>
      <c r="G688">
        <v>10.0311597908964</v>
      </c>
      <c r="H688">
        <v>490</v>
      </c>
    </row>
    <row r="689" spans="1:8" x14ac:dyDescent="0.3">
      <c r="A689" t="s">
        <v>225</v>
      </c>
      <c r="B689">
        <v>4.7098962317679502</v>
      </c>
      <c r="C689" t="s">
        <v>9</v>
      </c>
      <c r="D689">
        <v>10</v>
      </c>
      <c r="E689" t="b">
        <v>0</v>
      </c>
      <c r="F689" t="s">
        <v>10</v>
      </c>
      <c r="G689" t="s">
        <v>10</v>
      </c>
      <c r="H689">
        <v>15500</v>
      </c>
    </row>
    <row r="690" spans="1:8" x14ac:dyDescent="0.3">
      <c r="A690" t="s">
        <v>225</v>
      </c>
      <c r="B690">
        <v>4.7098962317679502</v>
      </c>
      <c r="C690" t="s">
        <v>11</v>
      </c>
      <c r="D690">
        <v>10</v>
      </c>
      <c r="E690" t="b">
        <v>0</v>
      </c>
      <c r="F690" t="s">
        <v>10</v>
      </c>
      <c r="G690" t="s">
        <v>10</v>
      </c>
      <c r="H690">
        <v>134100</v>
      </c>
    </row>
    <row r="691" spans="1:8" x14ac:dyDescent="0.3">
      <c r="A691" t="s">
        <v>225</v>
      </c>
      <c r="B691">
        <v>4.7098962317679502</v>
      </c>
      <c r="C691" t="s">
        <v>12</v>
      </c>
      <c r="D691">
        <v>10</v>
      </c>
      <c r="E691" t="b">
        <v>0</v>
      </c>
      <c r="F691" t="s">
        <v>10</v>
      </c>
      <c r="G691" t="s">
        <v>10</v>
      </c>
      <c r="H691">
        <v>2950</v>
      </c>
    </row>
    <row r="692" spans="1:8" x14ac:dyDescent="0.3">
      <c r="A692" t="s">
        <v>226</v>
      </c>
      <c r="B692">
        <v>7.5917924739027498</v>
      </c>
      <c r="C692" t="s">
        <v>9</v>
      </c>
      <c r="D692">
        <v>10</v>
      </c>
      <c r="E692" t="b">
        <v>0</v>
      </c>
      <c r="F692">
        <v>3.5572470584017299</v>
      </c>
      <c r="G692">
        <v>7.9365001642898996</v>
      </c>
      <c r="H692">
        <v>3630</v>
      </c>
    </row>
    <row r="693" spans="1:8" x14ac:dyDescent="0.3">
      <c r="A693" t="s">
        <v>226</v>
      </c>
      <c r="B693">
        <v>7.5917924739027498</v>
      </c>
      <c r="C693" t="s">
        <v>11</v>
      </c>
      <c r="D693">
        <v>10</v>
      </c>
      <c r="E693" t="b">
        <v>0</v>
      </c>
      <c r="F693">
        <v>6.18045692738644</v>
      </c>
      <c r="G693">
        <v>5.5709688563721702</v>
      </c>
      <c r="H693">
        <v>13270</v>
      </c>
    </row>
    <row r="694" spans="1:8" x14ac:dyDescent="0.3">
      <c r="A694" t="s">
        <v>226</v>
      </c>
      <c r="B694">
        <v>7.5917924739027498</v>
      </c>
      <c r="C694" t="s">
        <v>12</v>
      </c>
      <c r="D694">
        <v>10</v>
      </c>
      <c r="E694" t="b">
        <v>0</v>
      </c>
      <c r="F694" s="1">
        <v>20832949.469547</v>
      </c>
      <c r="G694" t="s">
        <v>10</v>
      </c>
      <c r="H694">
        <v>3800</v>
      </c>
    </row>
    <row r="695" spans="1:8" x14ac:dyDescent="0.3">
      <c r="A695" t="s">
        <v>227</v>
      </c>
      <c r="B695">
        <v>6.4836868872566402</v>
      </c>
      <c r="C695" t="s">
        <v>9</v>
      </c>
      <c r="D695">
        <v>10</v>
      </c>
      <c r="E695" t="b">
        <v>0</v>
      </c>
      <c r="F695">
        <v>2.8347537027629199</v>
      </c>
      <c r="G695">
        <v>1.6976899286462901</v>
      </c>
      <c r="H695">
        <v>3480</v>
      </c>
    </row>
    <row r="696" spans="1:8" x14ac:dyDescent="0.3">
      <c r="A696" t="s">
        <v>227</v>
      </c>
      <c r="B696">
        <v>6.4836868872566402</v>
      </c>
      <c r="C696" t="s">
        <v>11</v>
      </c>
      <c r="D696">
        <v>10</v>
      </c>
      <c r="E696" t="b">
        <v>0</v>
      </c>
      <c r="F696">
        <v>1.6131924174610699</v>
      </c>
      <c r="G696">
        <v>1.6306758650729001</v>
      </c>
      <c r="H696">
        <v>12390</v>
      </c>
    </row>
    <row r="697" spans="1:8" x14ac:dyDescent="0.3">
      <c r="A697" t="s">
        <v>227</v>
      </c>
      <c r="B697">
        <v>6.4836868872566402</v>
      </c>
      <c r="C697" t="s">
        <v>12</v>
      </c>
      <c r="D697">
        <v>10</v>
      </c>
      <c r="E697" t="b">
        <v>0</v>
      </c>
      <c r="F697" s="1">
        <v>1.3177656341439599E+34</v>
      </c>
      <c r="G697" s="1">
        <v>1.3177656341439599E+34</v>
      </c>
      <c r="H697">
        <v>3440</v>
      </c>
    </row>
    <row r="698" spans="1:8" x14ac:dyDescent="0.3">
      <c r="A698" t="s">
        <v>228</v>
      </c>
      <c r="B698">
        <v>15.2547820305938</v>
      </c>
      <c r="C698" t="s">
        <v>9</v>
      </c>
      <c r="D698">
        <v>10</v>
      </c>
      <c r="E698" t="b">
        <v>0</v>
      </c>
      <c r="F698">
        <v>4.8495059881662002</v>
      </c>
      <c r="G698">
        <v>0.952356313804545</v>
      </c>
      <c r="H698">
        <v>3470</v>
      </c>
    </row>
    <row r="699" spans="1:8" x14ac:dyDescent="0.3">
      <c r="A699" t="s">
        <v>228</v>
      </c>
      <c r="B699">
        <v>15.2547820305938</v>
      </c>
      <c r="C699" t="s">
        <v>11</v>
      </c>
      <c r="D699">
        <v>10</v>
      </c>
      <c r="E699" t="b">
        <v>0</v>
      </c>
      <c r="F699">
        <v>1.5539660576135901</v>
      </c>
      <c r="G699">
        <v>1.49443088991557</v>
      </c>
      <c r="H699">
        <v>11200</v>
      </c>
    </row>
    <row r="700" spans="1:8" x14ac:dyDescent="0.3">
      <c r="A700" t="s">
        <v>228</v>
      </c>
      <c r="B700">
        <v>15.2547820305938</v>
      </c>
      <c r="C700" t="s">
        <v>12</v>
      </c>
      <c r="D700">
        <v>10</v>
      </c>
      <c r="E700" t="b">
        <v>0</v>
      </c>
      <c r="F700">
        <v>2926098.5029577799</v>
      </c>
      <c r="G700" s="1">
        <v>49178952.3988235</v>
      </c>
      <c r="H700">
        <v>3610</v>
      </c>
    </row>
    <row r="701" spans="1:8" x14ac:dyDescent="0.3">
      <c r="A701" t="s">
        <v>229</v>
      </c>
      <c r="B701">
        <v>11.6400927623126</v>
      </c>
      <c r="C701" t="s">
        <v>9</v>
      </c>
      <c r="D701">
        <v>10</v>
      </c>
      <c r="E701" t="b">
        <v>0</v>
      </c>
      <c r="F701">
        <v>8.6144995552167796</v>
      </c>
      <c r="G701">
        <v>6.2667495389227996</v>
      </c>
      <c r="H701">
        <v>3640</v>
      </c>
    </row>
    <row r="702" spans="1:8" x14ac:dyDescent="0.3">
      <c r="A702" t="s">
        <v>229</v>
      </c>
      <c r="B702">
        <v>11.6400927623126</v>
      </c>
      <c r="C702" t="s">
        <v>11</v>
      </c>
      <c r="D702">
        <v>10</v>
      </c>
      <c r="E702" t="b">
        <v>0</v>
      </c>
      <c r="F702">
        <v>7.1083937791229204</v>
      </c>
      <c r="G702">
        <v>6.088185517266</v>
      </c>
      <c r="H702">
        <v>12740</v>
      </c>
    </row>
    <row r="703" spans="1:8" x14ac:dyDescent="0.3">
      <c r="A703" t="s">
        <v>229</v>
      </c>
      <c r="B703">
        <v>11.6400927623126</v>
      </c>
      <c r="C703" t="s">
        <v>12</v>
      </c>
      <c r="D703">
        <v>10</v>
      </c>
      <c r="E703" t="b">
        <v>0</v>
      </c>
      <c r="F703">
        <v>9807221.7275837809</v>
      </c>
      <c r="G703" s="1">
        <v>3195351656296450</v>
      </c>
      <c r="H703">
        <v>3510</v>
      </c>
    </row>
    <row r="704" spans="1:8" x14ac:dyDescent="0.3">
      <c r="A704" t="s">
        <v>230</v>
      </c>
      <c r="B704">
        <v>10.9414807735333</v>
      </c>
      <c r="C704" t="s">
        <v>9</v>
      </c>
      <c r="D704">
        <v>10</v>
      </c>
      <c r="E704" t="b">
        <v>0</v>
      </c>
      <c r="F704">
        <v>6.9510193562975697</v>
      </c>
      <c r="G704">
        <v>11.9159355912468</v>
      </c>
      <c r="H704">
        <v>3860</v>
      </c>
    </row>
    <row r="705" spans="1:8" x14ac:dyDescent="0.3">
      <c r="A705" t="s">
        <v>230</v>
      </c>
      <c r="B705">
        <v>10.9414807735333</v>
      </c>
      <c r="C705" t="s">
        <v>11</v>
      </c>
      <c r="D705">
        <v>10</v>
      </c>
      <c r="E705" t="b">
        <v>0</v>
      </c>
      <c r="F705">
        <v>9.3094543440252604</v>
      </c>
      <c r="G705">
        <v>9.9959227322980908</v>
      </c>
      <c r="H705">
        <v>11210</v>
      </c>
    </row>
    <row r="706" spans="1:8" x14ac:dyDescent="0.3">
      <c r="A706" t="s">
        <v>230</v>
      </c>
      <c r="B706">
        <v>10.9414807735333</v>
      </c>
      <c r="C706" t="s">
        <v>12</v>
      </c>
      <c r="D706">
        <v>10</v>
      </c>
      <c r="E706" t="b">
        <v>0</v>
      </c>
      <c r="F706">
        <v>10.9414807735333</v>
      </c>
      <c r="G706" s="1">
        <v>19856202.305433098</v>
      </c>
      <c r="H706">
        <v>2820</v>
      </c>
    </row>
    <row r="707" spans="1:8" x14ac:dyDescent="0.3">
      <c r="A707" t="s">
        <v>231</v>
      </c>
      <c r="B707">
        <v>11.889577050479501</v>
      </c>
      <c r="C707" t="s">
        <v>9</v>
      </c>
      <c r="D707">
        <v>10</v>
      </c>
      <c r="E707" t="b">
        <v>0</v>
      </c>
      <c r="F707">
        <v>5.5841125938704002</v>
      </c>
      <c r="G707">
        <v>8.1028113798992596</v>
      </c>
      <c r="H707">
        <v>3620</v>
      </c>
    </row>
    <row r="708" spans="1:8" x14ac:dyDescent="0.3">
      <c r="A708" t="s">
        <v>231</v>
      </c>
      <c r="B708">
        <v>11.889577050479501</v>
      </c>
      <c r="C708" t="s">
        <v>11</v>
      </c>
      <c r="D708">
        <v>10</v>
      </c>
      <c r="E708" t="b">
        <v>0</v>
      </c>
      <c r="F708">
        <v>3.8378642439666799</v>
      </c>
      <c r="G708">
        <v>6.3891354878047597</v>
      </c>
      <c r="H708">
        <v>12880</v>
      </c>
    </row>
    <row r="709" spans="1:8" x14ac:dyDescent="0.3">
      <c r="A709" t="s">
        <v>231</v>
      </c>
      <c r="B709">
        <v>11.889577050479501</v>
      </c>
      <c r="C709" t="s">
        <v>12</v>
      </c>
      <c r="D709">
        <v>10</v>
      </c>
      <c r="E709" t="b">
        <v>0</v>
      </c>
      <c r="F709">
        <v>11.889577050479501</v>
      </c>
      <c r="G709" s="1">
        <v>20982826.0581543</v>
      </c>
      <c r="H709">
        <v>2900</v>
      </c>
    </row>
    <row r="710" spans="1:8" x14ac:dyDescent="0.3">
      <c r="A710" t="s">
        <v>232</v>
      </c>
      <c r="B710">
        <v>11.935429302995001</v>
      </c>
      <c r="C710" t="s">
        <v>9</v>
      </c>
      <c r="D710">
        <v>10</v>
      </c>
      <c r="E710" t="b">
        <v>0</v>
      </c>
      <c r="F710">
        <v>378581.28291752801</v>
      </c>
      <c r="G710">
        <v>378581.28291752801</v>
      </c>
      <c r="H710">
        <v>3050</v>
      </c>
    </row>
    <row r="711" spans="1:8" x14ac:dyDescent="0.3">
      <c r="A711" t="s">
        <v>232</v>
      </c>
      <c r="B711">
        <v>11.935429302995001</v>
      </c>
      <c r="C711" t="s">
        <v>11</v>
      </c>
      <c r="D711">
        <v>10</v>
      </c>
      <c r="E711" t="b">
        <v>0</v>
      </c>
      <c r="F711">
        <v>11.935429302995001</v>
      </c>
      <c r="G711">
        <v>11.935429302995001</v>
      </c>
      <c r="H711">
        <v>13900</v>
      </c>
    </row>
    <row r="712" spans="1:8" x14ac:dyDescent="0.3">
      <c r="A712" t="s">
        <v>232</v>
      </c>
      <c r="B712">
        <v>11.935429302995001</v>
      </c>
      <c r="C712" t="s">
        <v>12</v>
      </c>
      <c r="D712">
        <v>10</v>
      </c>
      <c r="E712" t="b">
        <v>0</v>
      </c>
      <c r="F712">
        <v>11.935429302995001</v>
      </c>
      <c r="G712">
        <v>11.935429302995001</v>
      </c>
      <c r="H712">
        <v>610</v>
      </c>
    </row>
    <row r="713" spans="1:8" x14ac:dyDescent="0.3">
      <c r="A713" t="e">
        <f>-0.00567746039092207 * x ^ 4 ^ 2 + 0.00947849398272466 * x ^ 2 + 10</f>
        <v>#NAME?</v>
      </c>
      <c r="B713">
        <v>14.4937746904343</v>
      </c>
      <c r="C713" t="s">
        <v>9</v>
      </c>
      <c r="D713">
        <v>10</v>
      </c>
      <c r="E713" t="b">
        <v>0</v>
      </c>
      <c r="F713">
        <v>14.4937746904343</v>
      </c>
      <c r="G713">
        <v>14.4937746904343</v>
      </c>
      <c r="H713">
        <v>680</v>
      </c>
    </row>
    <row r="714" spans="1:8" x14ac:dyDescent="0.3">
      <c r="A714" t="e">
        <f>-0.00567746039092207 * x ^ 4 ^ 2 + 0.00947849398272466 * x ^ 2 + 10</f>
        <v>#NAME?</v>
      </c>
      <c r="B714">
        <v>14.4937746904343</v>
      </c>
      <c r="C714" t="s">
        <v>11</v>
      </c>
      <c r="D714">
        <v>10</v>
      </c>
      <c r="E714" t="b">
        <v>0</v>
      </c>
      <c r="F714">
        <v>14.4937746904343</v>
      </c>
      <c r="G714">
        <v>14.4937746904343</v>
      </c>
      <c r="H714">
        <v>4590</v>
      </c>
    </row>
    <row r="715" spans="1:8" x14ac:dyDescent="0.3">
      <c r="A715" t="e">
        <f>-0.00567746039092207 * x ^ 4 ^ 2 + 0.00947849398272466 * x ^ 2 + 10</f>
        <v>#NAME?</v>
      </c>
      <c r="B715">
        <v>14.4937746904343</v>
      </c>
      <c r="C715" t="s">
        <v>12</v>
      </c>
      <c r="D715">
        <v>10</v>
      </c>
      <c r="E715" t="b">
        <v>0</v>
      </c>
      <c r="F715">
        <v>14.4937746904343</v>
      </c>
      <c r="G715">
        <v>14.4937746904343</v>
      </c>
      <c r="H715">
        <v>290</v>
      </c>
    </row>
    <row r="716" spans="1:8" x14ac:dyDescent="0.3">
      <c r="A716" t="s">
        <v>233</v>
      </c>
      <c r="B716">
        <v>14.633149986359101</v>
      </c>
      <c r="C716" t="s">
        <v>9</v>
      </c>
      <c r="D716">
        <v>10</v>
      </c>
      <c r="E716" t="b">
        <v>0</v>
      </c>
      <c r="F716">
        <v>14.633149986359101</v>
      </c>
      <c r="G716">
        <v>14.633149986359101</v>
      </c>
      <c r="H716">
        <v>1500</v>
      </c>
    </row>
    <row r="717" spans="1:8" x14ac:dyDescent="0.3">
      <c r="A717" t="s">
        <v>233</v>
      </c>
      <c r="B717">
        <v>14.633149986359101</v>
      </c>
      <c r="C717" t="s">
        <v>11</v>
      </c>
      <c r="D717">
        <v>10</v>
      </c>
      <c r="E717" t="b">
        <v>0</v>
      </c>
      <c r="F717">
        <v>5.7918784779104504</v>
      </c>
      <c r="G717">
        <v>5.7888328043549899</v>
      </c>
      <c r="H717">
        <v>13500</v>
      </c>
    </row>
    <row r="718" spans="1:8" x14ac:dyDescent="0.3">
      <c r="A718" t="s">
        <v>233</v>
      </c>
      <c r="B718">
        <v>14.633149986359101</v>
      </c>
      <c r="C718" t="s">
        <v>12</v>
      </c>
      <c r="D718">
        <v>10</v>
      </c>
      <c r="E718" t="b">
        <v>0</v>
      </c>
      <c r="F718">
        <v>14.633149986359101</v>
      </c>
      <c r="G718">
        <v>14.633149986359101</v>
      </c>
      <c r="H718">
        <v>720</v>
      </c>
    </row>
    <row r="719" spans="1:8" x14ac:dyDescent="0.3">
      <c r="A719" t="s">
        <v>234</v>
      </c>
      <c r="B719">
        <v>12.1409639112662</v>
      </c>
      <c r="C719" t="s">
        <v>9</v>
      </c>
      <c r="D719">
        <v>10</v>
      </c>
      <c r="E719" t="b">
        <v>0</v>
      </c>
      <c r="F719">
        <v>12.1409639112662</v>
      </c>
      <c r="G719">
        <v>12.1409639112662</v>
      </c>
      <c r="H719">
        <v>1870</v>
      </c>
    </row>
    <row r="720" spans="1:8" x14ac:dyDescent="0.3">
      <c r="A720" t="s">
        <v>234</v>
      </c>
      <c r="B720">
        <v>12.1409639112662</v>
      </c>
      <c r="C720" t="s">
        <v>11</v>
      </c>
      <c r="D720">
        <v>10</v>
      </c>
      <c r="E720" t="b">
        <v>0</v>
      </c>
      <c r="F720">
        <v>12.1409639112662</v>
      </c>
      <c r="G720">
        <v>12.1409639112662</v>
      </c>
      <c r="H720">
        <v>14090</v>
      </c>
    </row>
    <row r="721" spans="1:8" x14ac:dyDescent="0.3">
      <c r="A721" t="s">
        <v>234</v>
      </c>
      <c r="B721">
        <v>12.1409639112662</v>
      </c>
      <c r="C721" t="s">
        <v>12</v>
      </c>
      <c r="D721">
        <v>10</v>
      </c>
      <c r="E721" t="b">
        <v>0</v>
      </c>
      <c r="F721">
        <v>12.1409639112662</v>
      </c>
      <c r="G721">
        <v>12.1409639112662</v>
      </c>
      <c r="H721">
        <v>720</v>
      </c>
    </row>
    <row r="722" spans="1:8" x14ac:dyDescent="0.3">
      <c r="A722" t="s">
        <v>235</v>
      </c>
      <c r="B722">
        <v>16.630625545767</v>
      </c>
      <c r="C722" t="s">
        <v>9</v>
      </c>
      <c r="D722">
        <v>10</v>
      </c>
      <c r="E722" t="b">
        <v>0</v>
      </c>
      <c r="F722">
        <v>4.54011004671362</v>
      </c>
      <c r="G722">
        <v>11.033896235036799</v>
      </c>
      <c r="H722">
        <v>3380</v>
      </c>
    </row>
    <row r="723" spans="1:8" x14ac:dyDescent="0.3">
      <c r="A723" t="s">
        <v>235</v>
      </c>
      <c r="B723">
        <v>16.630625545767</v>
      </c>
      <c r="C723" t="s">
        <v>11</v>
      </c>
      <c r="D723">
        <v>10</v>
      </c>
      <c r="E723" t="b">
        <v>0</v>
      </c>
      <c r="F723">
        <v>4.5015031795274503</v>
      </c>
      <c r="G723">
        <v>9.7844276737475901</v>
      </c>
      <c r="H723">
        <v>9690</v>
      </c>
    </row>
    <row r="724" spans="1:8" x14ac:dyDescent="0.3">
      <c r="A724" t="s">
        <v>235</v>
      </c>
      <c r="B724">
        <v>16.630625545767</v>
      </c>
      <c r="C724" t="s">
        <v>12</v>
      </c>
      <c r="D724">
        <v>10</v>
      </c>
      <c r="E724" t="b">
        <v>0</v>
      </c>
      <c r="F724">
        <v>54346.367813358898</v>
      </c>
      <c r="G724" s="1">
        <v>17946487.7827776</v>
      </c>
      <c r="H724">
        <v>2990</v>
      </c>
    </row>
    <row r="725" spans="1:8" x14ac:dyDescent="0.3">
      <c r="A725" t="e">
        <f>-0.0028793864930903 * y ^ 3 * 0.00746014097082852 * y ^ 1 * 0.0026545038799668 * y ^ 1 + 10</f>
        <v>#NAME?</v>
      </c>
      <c r="B725">
        <v>4.6327891247665596</v>
      </c>
      <c r="C725" t="s">
        <v>9</v>
      </c>
      <c r="D725">
        <v>3</v>
      </c>
      <c r="E725" t="b">
        <v>1</v>
      </c>
      <c r="F725">
        <v>0.91387294453132095</v>
      </c>
      <c r="G725">
        <v>3.3815150912230199E-3</v>
      </c>
      <c r="H725">
        <v>1966.6666666666599</v>
      </c>
    </row>
    <row r="726" spans="1:8" x14ac:dyDescent="0.3">
      <c r="A726" t="e">
        <f>-0.0028793864930903 * y ^ 3 * 0.00746014097082852 * y ^ 1 * 0.0026545038799668 * y ^ 1 + 10</f>
        <v>#NAME?</v>
      </c>
      <c r="B726">
        <v>4.6327891247665596</v>
      </c>
      <c r="C726" t="s">
        <v>11</v>
      </c>
      <c r="D726">
        <v>2</v>
      </c>
      <c r="E726" t="b">
        <v>1</v>
      </c>
      <c r="F726">
        <v>0.29285218833642601</v>
      </c>
      <c r="G726">
        <v>1.1569298514991701E-2</v>
      </c>
      <c r="H726">
        <v>9700</v>
      </c>
    </row>
    <row r="727" spans="1:8" x14ac:dyDescent="0.3">
      <c r="A727" t="e">
        <f>-0.0028793864930903 * y ^ 3 * 0.00746014097082852 * y ^ 1 * 0.0026545038799668 * y ^ 1 + 10</f>
        <v>#NAME?</v>
      </c>
      <c r="B727">
        <v>4.6327891247665596</v>
      </c>
      <c r="C727" t="s">
        <v>12</v>
      </c>
      <c r="D727">
        <v>10</v>
      </c>
      <c r="E727" t="b">
        <v>0</v>
      </c>
      <c r="F727">
        <v>4.6327891247665596</v>
      </c>
      <c r="G727">
        <v>4.6327891247665596</v>
      </c>
      <c r="H727">
        <v>530</v>
      </c>
    </row>
    <row r="728" spans="1:8" x14ac:dyDescent="0.3">
      <c r="A728" t="s">
        <v>236</v>
      </c>
      <c r="B728">
        <v>5.0088522501621</v>
      </c>
      <c r="C728" t="s">
        <v>9</v>
      </c>
      <c r="D728">
        <v>2</v>
      </c>
      <c r="E728" t="b">
        <v>1</v>
      </c>
      <c r="F728">
        <v>4.6873164576948199E-2</v>
      </c>
      <c r="G728">
        <v>8.3539429834440307E-3</v>
      </c>
      <c r="H728">
        <v>1450</v>
      </c>
    </row>
    <row r="729" spans="1:8" x14ac:dyDescent="0.3">
      <c r="A729" t="s">
        <v>236</v>
      </c>
      <c r="B729">
        <v>5.0088522501621</v>
      </c>
      <c r="C729" t="s">
        <v>11</v>
      </c>
      <c r="D729">
        <v>2</v>
      </c>
      <c r="E729" t="b">
        <v>1</v>
      </c>
      <c r="F729">
        <v>2.3511476898041998E-2</v>
      </c>
      <c r="G729">
        <v>1.4870880132990599E-3</v>
      </c>
      <c r="H729">
        <v>8550</v>
      </c>
    </row>
    <row r="730" spans="1:8" x14ac:dyDescent="0.3">
      <c r="A730" t="s">
        <v>236</v>
      </c>
      <c r="B730">
        <v>5.0088522501621</v>
      </c>
      <c r="C730" t="s">
        <v>12</v>
      </c>
      <c r="D730">
        <v>10</v>
      </c>
      <c r="E730" t="b">
        <v>0</v>
      </c>
      <c r="F730">
        <v>5.0088522501621</v>
      </c>
      <c r="G730">
        <v>85.355452801174295</v>
      </c>
      <c r="H730">
        <v>370</v>
      </c>
    </row>
    <row r="731" spans="1:8" x14ac:dyDescent="0.3">
      <c r="A731" t="s">
        <v>237</v>
      </c>
      <c r="B731">
        <v>10.956499197411601</v>
      </c>
      <c r="C731" t="s">
        <v>9</v>
      </c>
      <c r="D731">
        <v>3</v>
      </c>
      <c r="E731" t="b">
        <v>1</v>
      </c>
      <c r="F731">
        <v>2.0217517490211998</v>
      </c>
      <c r="G731">
        <v>1.22275119352332E-2</v>
      </c>
      <c r="H731">
        <v>2433.3333333333298</v>
      </c>
    </row>
    <row r="732" spans="1:8" x14ac:dyDescent="0.3">
      <c r="A732" t="s">
        <v>237</v>
      </c>
      <c r="B732">
        <v>10.956499197411601</v>
      </c>
      <c r="C732" t="s">
        <v>11</v>
      </c>
      <c r="D732">
        <v>3</v>
      </c>
      <c r="E732" t="b">
        <v>1</v>
      </c>
      <c r="F732">
        <v>0.51828997089248396</v>
      </c>
      <c r="G732">
        <v>1.46852333048469E-3</v>
      </c>
      <c r="H732">
        <v>11966.666666666601</v>
      </c>
    </row>
    <row r="733" spans="1:8" x14ac:dyDescent="0.3">
      <c r="A733" t="s">
        <v>237</v>
      </c>
      <c r="B733">
        <v>10.956499197411601</v>
      </c>
      <c r="C733" t="s">
        <v>12</v>
      </c>
      <c r="D733">
        <v>10</v>
      </c>
      <c r="E733" t="b">
        <v>0</v>
      </c>
      <c r="F733">
        <v>10.956499197411601</v>
      </c>
      <c r="G733">
        <v>10.956499197411601</v>
      </c>
      <c r="H733">
        <v>350</v>
      </c>
    </row>
    <row r="734" spans="1:8" x14ac:dyDescent="0.3">
      <c r="A734" t="s">
        <v>238</v>
      </c>
      <c r="B734">
        <v>5.97844813876294</v>
      </c>
      <c r="C734" t="s">
        <v>9</v>
      </c>
      <c r="D734">
        <v>10</v>
      </c>
      <c r="E734" t="b">
        <v>0</v>
      </c>
      <c r="F734">
        <v>5.97844813876294</v>
      </c>
      <c r="G734">
        <v>5.97844813876294</v>
      </c>
      <c r="H734">
        <v>2010</v>
      </c>
    </row>
    <row r="735" spans="1:8" x14ac:dyDescent="0.3">
      <c r="A735" t="s">
        <v>238</v>
      </c>
      <c r="B735">
        <v>5.97844813876294</v>
      </c>
      <c r="C735" t="s">
        <v>11</v>
      </c>
      <c r="D735">
        <v>10</v>
      </c>
      <c r="E735" t="b">
        <v>0</v>
      </c>
      <c r="F735">
        <v>5.97844813876294</v>
      </c>
      <c r="G735">
        <v>5.97844813876294</v>
      </c>
      <c r="H735">
        <v>18290</v>
      </c>
    </row>
    <row r="736" spans="1:8" x14ac:dyDescent="0.3">
      <c r="A736" t="s">
        <v>238</v>
      </c>
      <c r="B736">
        <v>5.97844813876294</v>
      </c>
      <c r="C736" t="s">
        <v>12</v>
      </c>
      <c r="D736">
        <v>10</v>
      </c>
      <c r="E736" t="b">
        <v>0</v>
      </c>
      <c r="F736">
        <v>5.97844813876294</v>
      </c>
      <c r="G736" t="s">
        <v>10</v>
      </c>
      <c r="H736">
        <v>1490</v>
      </c>
    </row>
    <row r="737" spans="1:8" x14ac:dyDescent="0.3">
      <c r="A737" t="s">
        <v>239</v>
      </c>
      <c r="B737">
        <v>8.8146288414303005</v>
      </c>
      <c r="C737" t="s">
        <v>9</v>
      </c>
      <c r="D737">
        <v>10</v>
      </c>
      <c r="E737" t="b">
        <v>0</v>
      </c>
      <c r="F737">
        <v>8.8146288414303005</v>
      </c>
      <c r="G737">
        <v>8.8146288414303005</v>
      </c>
      <c r="H737">
        <v>1400</v>
      </c>
    </row>
    <row r="738" spans="1:8" x14ac:dyDescent="0.3">
      <c r="A738" t="s">
        <v>239</v>
      </c>
      <c r="B738">
        <v>8.8146288414303005</v>
      </c>
      <c r="C738" t="s">
        <v>11</v>
      </c>
      <c r="D738">
        <v>10</v>
      </c>
      <c r="E738" t="b">
        <v>0</v>
      </c>
      <c r="F738">
        <v>8.8146288414303005</v>
      </c>
      <c r="G738">
        <v>8.8146288414303005</v>
      </c>
      <c r="H738">
        <v>8920</v>
      </c>
    </row>
    <row r="739" spans="1:8" x14ac:dyDescent="0.3">
      <c r="A739" t="s">
        <v>239</v>
      </c>
      <c r="B739">
        <v>8.8146288414303005</v>
      </c>
      <c r="C739" t="s">
        <v>12</v>
      </c>
      <c r="D739">
        <v>10</v>
      </c>
      <c r="E739" t="b">
        <v>0</v>
      </c>
      <c r="F739">
        <v>8.8146288414303005</v>
      </c>
      <c r="G739">
        <v>8.8146288414303005</v>
      </c>
      <c r="H739">
        <v>500</v>
      </c>
    </row>
    <row r="740" spans="1:8" x14ac:dyDescent="0.3">
      <c r="A740" t="s">
        <v>240</v>
      </c>
      <c r="B740">
        <v>1.09528329535673</v>
      </c>
      <c r="C740" t="s">
        <v>9</v>
      </c>
      <c r="D740">
        <v>2</v>
      </c>
      <c r="E740" t="b">
        <v>1</v>
      </c>
      <c r="F740">
        <v>0.251778235125311</v>
      </c>
      <c r="G740">
        <v>1.6402377885883199E-2</v>
      </c>
      <c r="H740">
        <v>1750</v>
      </c>
    </row>
    <row r="741" spans="1:8" x14ac:dyDescent="0.3">
      <c r="A741" t="s">
        <v>240</v>
      </c>
      <c r="B741">
        <v>1.09528329535673</v>
      </c>
      <c r="C741" t="s">
        <v>11</v>
      </c>
      <c r="D741">
        <v>2</v>
      </c>
      <c r="E741" t="b">
        <v>1</v>
      </c>
      <c r="F741">
        <v>7.5997367048411799E-2</v>
      </c>
      <c r="G741">
        <v>4.1211651880782496E-3</v>
      </c>
      <c r="H741">
        <v>8200</v>
      </c>
    </row>
    <row r="742" spans="1:8" x14ac:dyDescent="0.3">
      <c r="A742" t="s">
        <v>240</v>
      </c>
      <c r="B742">
        <v>1.09528329535673</v>
      </c>
      <c r="C742" t="s">
        <v>12</v>
      </c>
      <c r="D742">
        <v>10</v>
      </c>
      <c r="E742" t="b">
        <v>0</v>
      </c>
      <c r="F742">
        <v>322154.62769225403</v>
      </c>
      <c r="G742">
        <v>322154.62769225403</v>
      </c>
      <c r="H742">
        <v>1400</v>
      </c>
    </row>
    <row r="743" spans="1:8" x14ac:dyDescent="0.3">
      <c r="A743" t="s">
        <v>241</v>
      </c>
      <c r="B743">
        <v>6.2144198121239898</v>
      </c>
      <c r="C743" t="s">
        <v>9</v>
      </c>
      <c r="D743">
        <v>3</v>
      </c>
      <c r="E743" t="b">
        <v>1</v>
      </c>
      <c r="F743">
        <v>1.30540195851115</v>
      </c>
      <c r="G743">
        <v>3.82829427238804E-3</v>
      </c>
      <c r="H743">
        <v>1866.6666666666599</v>
      </c>
    </row>
    <row r="744" spans="1:8" x14ac:dyDescent="0.3">
      <c r="A744" t="s">
        <v>241</v>
      </c>
      <c r="B744">
        <v>6.2144198121239898</v>
      </c>
      <c r="C744" t="s">
        <v>11</v>
      </c>
      <c r="D744">
        <v>2</v>
      </c>
      <c r="E744" t="b">
        <v>1</v>
      </c>
      <c r="F744">
        <v>0.41068030174397102</v>
      </c>
      <c r="G744">
        <v>1.6043292281175198E-2</v>
      </c>
      <c r="H744">
        <v>9750</v>
      </c>
    </row>
    <row r="745" spans="1:8" x14ac:dyDescent="0.3">
      <c r="A745" t="s">
        <v>241</v>
      </c>
      <c r="B745">
        <v>6.2144198121239898</v>
      </c>
      <c r="C745" t="s">
        <v>12</v>
      </c>
      <c r="D745">
        <v>10</v>
      </c>
      <c r="E745" t="b">
        <v>0</v>
      </c>
      <c r="F745" t="s">
        <v>10</v>
      </c>
      <c r="G745" t="s">
        <v>10</v>
      </c>
      <c r="H745">
        <v>2980</v>
      </c>
    </row>
    <row r="746" spans="1:8" x14ac:dyDescent="0.3">
      <c r="A746" t="s">
        <v>242</v>
      </c>
      <c r="B746">
        <v>21.349390892529399</v>
      </c>
      <c r="C746" t="s">
        <v>9</v>
      </c>
      <c r="D746">
        <v>10</v>
      </c>
      <c r="E746" t="b">
        <v>0</v>
      </c>
      <c r="F746">
        <v>7.0903787914795302</v>
      </c>
      <c r="G746">
        <v>7.2164913315158596</v>
      </c>
      <c r="H746">
        <v>3820</v>
      </c>
    </row>
    <row r="747" spans="1:8" x14ac:dyDescent="0.3">
      <c r="A747" t="s">
        <v>242</v>
      </c>
      <c r="B747">
        <v>21.349390892529399</v>
      </c>
      <c r="C747" t="s">
        <v>11</v>
      </c>
      <c r="D747">
        <v>10</v>
      </c>
      <c r="E747" t="b">
        <v>0</v>
      </c>
      <c r="F747">
        <v>7.2790670090845699</v>
      </c>
      <c r="G747">
        <v>7.1649600859447</v>
      </c>
      <c r="H747">
        <v>14480</v>
      </c>
    </row>
    <row r="748" spans="1:8" x14ac:dyDescent="0.3">
      <c r="A748" t="s">
        <v>242</v>
      </c>
      <c r="B748">
        <v>21.349390892529399</v>
      </c>
      <c r="C748" t="s">
        <v>12</v>
      </c>
      <c r="D748">
        <v>10</v>
      </c>
      <c r="E748" t="b">
        <v>0</v>
      </c>
      <c r="F748" s="1">
        <v>7.7712723458327195E+35</v>
      </c>
      <c r="G748" s="1">
        <v>7.7712723458327195E+35</v>
      </c>
      <c r="H748">
        <v>3340</v>
      </c>
    </row>
    <row r="749" spans="1:8" x14ac:dyDescent="0.3">
      <c r="A749" t="s">
        <v>243</v>
      </c>
      <c r="B749">
        <v>10.0909569590559</v>
      </c>
      <c r="C749" t="s">
        <v>9</v>
      </c>
      <c r="D749">
        <v>10</v>
      </c>
      <c r="E749" t="b">
        <v>0</v>
      </c>
      <c r="F749">
        <v>2.9195127333684199</v>
      </c>
      <c r="G749">
        <v>2.12681099806455</v>
      </c>
      <c r="H749">
        <v>3240</v>
      </c>
    </row>
    <row r="750" spans="1:8" x14ac:dyDescent="0.3">
      <c r="A750" t="s">
        <v>243</v>
      </c>
      <c r="B750">
        <v>10.0909569590559</v>
      </c>
      <c r="C750" t="s">
        <v>11</v>
      </c>
      <c r="D750">
        <v>10</v>
      </c>
      <c r="E750" t="b">
        <v>0</v>
      </c>
      <c r="F750">
        <v>20.247050187734501</v>
      </c>
      <c r="G750">
        <v>735506.42401206796</v>
      </c>
      <c r="H750">
        <v>14710</v>
      </c>
    </row>
    <row r="751" spans="1:8" x14ac:dyDescent="0.3">
      <c r="A751" t="s">
        <v>243</v>
      </c>
      <c r="B751">
        <v>10.0909569590559</v>
      </c>
      <c r="C751" t="s">
        <v>12</v>
      </c>
      <c r="D751">
        <v>10</v>
      </c>
      <c r="E751" t="b">
        <v>0</v>
      </c>
      <c r="F751">
        <v>1788394.7789723601</v>
      </c>
      <c r="G751" s="1">
        <v>44928164.736010298</v>
      </c>
      <c r="H751">
        <v>2660</v>
      </c>
    </row>
    <row r="752" spans="1:8" x14ac:dyDescent="0.3">
      <c r="A752" t="s">
        <v>244</v>
      </c>
      <c r="B752">
        <v>5.64257603147112</v>
      </c>
      <c r="C752" t="s">
        <v>9</v>
      </c>
      <c r="D752">
        <v>10</v>
      </c>
      <c r="E752" t="b">
        <v>0</v>
      </c>
      <c r="F752">
        <v>5.64257603147112</v>
      </c>
      <c r="G752">
        <v>5.64257603147112</v>
      </c>
      <c r="H752">
        <v>2450</v>
      </c>
    </row>
    <row r="753" spans="1:8" x14ac:dyDescent="0.3">
      <c r="A753" t="s">
        <v>244</v>
      </c>
      <c r="B753">
        <v>5.64257603147112</v>
      </c>
      <c r="C753" t="s">
        <v>11</v>
      </c>
      <c r="D753">
        <v>10</v>
      </c>
      <c r="E753" t="b">
        <v>0</v>
      </c>
      <c r="F753">
        <v>5.64257603147112</v>
      </c>
      <c r="G753">
        <v>5.64257603147112</v>
      </c>
      <c r="H753">
        <v>13680</v>
      </c>
    </row>
    <row r="754" spans="1:8" x14ac:dyDescent="0.3">
      <c r="A754" t="s">
        <v>244</v>
      </c>
      <c r="B754">
        <v>5.64257603147112</v>
      </c>
      <c r="C754" t="s">
        <v>12</v>
      </c>
      <c r="D754">
        <v>10</v>
      </c>
      <c r="E754" t="b">
        <v>0</v>
      </c>
      <c r="F754">
        <v>5.64257603147112</v>
      </c>
      <c r="G754">
        <v>5.64257603147112</v>
      </c>
      <c r="H754">
        <v>430</v>
      </c>
    </row>
    <row r="755" spans="1:8" x14ac:dyDescent="0.3">
      <c r="A755" t="s">
        <v>245</v>
      </c>
      <c r="B755">
        <v>6.8605531411002802</v>
      </c>
      <c r="C755" t="s">
        <v>9</v>
      </c>
      <c r="D755">
        <v>10</v>
      </c>
      <c r="E755" t="b">
        <v>0</v>
      </c>
      <c r="F755">
        <v>6.8605531411002802</v>
      </c>
      <c r="G755">
        <v>6.8605531411002802</v>
      </c>
      <c r="H755">
        <v>1090</v>
      </c>
    </row>
    <row r="756" spans="1:8" x14ac:dyDescent="0.3">
      <c r="A756" t="s">
        <v>245</v>
      </c>
      <c r="B756">
        <v>6.8605531411002802</v>
      </c>
      <c r="C756" t="s">
        <v>11</v>
      </c>
      <c r="D756">
        <v>10</v>
      </c>
      <c r="E756" t="b">
        <v>0</v>
      </c>
      <c r="F756">
        <v>6.8605531411002802</v>
      </c>
      <c r="G756">
        <v>6.8605531411002802</v>
      </c>
      <c r="H756">
        <v>8720</v>
      </c>
    </row>
    <row r="757" spans="1:8" x14ac:dyDescent="0.3">
      <c r="A757" t="s">
        <v>245</v>
      </c>
      <c r="B757">
        <v>6.8605531411002802</v>
      </c>
      <c r="C757" t="s">
        <v>12</v>
      </c>
      <c r="D757">
        <v>10</v>
      </c>
      <c r="E757" t="b">
        <v>0</v>
      </c>
      <c r="F757">
        <v>6.8605531411002802</v>
      </c>
      <c r="G757">
        <v>6.8605531411002802</v>
      </c>
      <c r="H757">
        <v>360</v>
      </c>
    </row>
    <row r="758" spans="1:8" x14ac:dyDescent="0.3">
      <c r="A758" t="s">
        <v>246</v>
      </c>
      <c r="B758">
        <v>5.0908971945788997</v>
      </c>
      <c r="C758" t="s">
        <v>9</v>
      </c>
      <c r="D758">
        <v>10</v>
      </c>
      <c r="E758" t="b">
        <v>0</v>
      </c>
      <c r="F758" t="s">
        <v>10</v>
      </c>
      <c r="G758" t="s">
        <v>10</v>
      </c>
      <c r="H758">
        <v>10830</v>
      </c>
    </row>
    <row r="759" spans="1:8" x14ac:dyDescent="0.3">
      <c r="A759" t="s">
        <v>246</v>
      </c>
      <c r="B759">
        <v>5.0908971945788997</v>
      </c>
      <c r="C759" t="s">
        <v>11</v>
      </c>
      <c r="D759">
        <v>10</v>
      </c>
      <c r="E759" t="b">
        <v>0</v>
      </c>
      <c r="F759">
        <v>5.0908971945788997</v>
      </c>
      <c r="G759">
        <v>5.0908971945788997</v>
      </c>
      <c r="H759">
        <v>15680</v>
      </c>
    </row>
    <row r="760" spans="1:8" x14ac:dyDescent="0.3">
      <c r="A760" t="s">
        <v>246</v>
      </c>
      <c r="B760">
        <v>5.0908971945788997</v>
      </c>
      <c r="C760" t="s">
        <v>12</v>
      </c>
      <c r="D760">
        <v>10</v>
      </c>
      <c r="E760" t="b">
        <v>0</v>
      </c>
      <c r="F760" t="s">
        <v>10</v>
      </c>
      <c r="G760" t="s">
        <v>10</v>
      </c>
      <c r="H760">
        <v>3190</v>
      </c>
    </row>
    <row r="761" spans="1:8" x14ac:dyDescent="0.3">
      <c r="A761" t="s">
        <v>247</v>
      </c>
      <c r="B761">
        <v>7.9305377182165504</v>
      </c>
      <c r="C761" t="s">
        <v>9</v>
      </c>
      <c r="D761">
        <v>3</v>
      </c>
      <c r="E761" t="b">
        <v>1</v>
      </c>
      <c r="F761">
        <v>1.9916004551029101</v>
      </c>
      <c r="G761">
        <v>3.65091290244255E-3</v>
      </c>
      <c r="H761">
        <v>1833.3333333333301</v>
      </c>
    </row>
    <row r="762" spans="1:8" x14ac:dyDescent="0.3">
      <c r="A762" t="s">
        <v>247</v>
      </c>
      <c r="B762">
        <v>7.9305377182165504</v>
      </c>
      <c r="C762" t="s">
        <v>11</v>
      </c>
      <c r="D762">
        <v>3</v>
      </c>
      <c r="E762" t="b">
        <v>1</v>
      </c>
      <c r="F762">
        <v>0.57405507215565998</v>
      </c>
      <c r="G762">
        <v>1.6817983544796401E-3</v>
      </c>
      <c r="H762">
        <v>6466.6666666666597</v>
      </c>
    </row>
    <row r="763" spans="1:8" x14ac:dyDescent="0.3">
      <c r="A763" t="s">
        <v>247</v>
      </c>
      <c r="B763">
        <v>7.9305377182165504</v>
      </c>
      <c r="C763" t="s">
        <v>12</v>
      </c>
      <c r="D763">
        <v>10</v>
      </c>
      <c r="E763" t="b">
        <v>0</v>
      </c>
      <c r="F763">
        <v>7.9305377182165504</v>
      </c>
      <c r="G763">
        <v>7.9305377182165504</v>
      </c>
      <c r="H763">
        <v>490</v>
      </c>
    </row>
    <row r="764" spans="1:8" x14ac:dyDescent="0.3">
      <c r="A764" t="s">
        <v>248</v>
      </c>
      <c r="B764">
        <v>2.4090087264108502</v>
      </c>
      <c r="C764" t="s">
        <v>9</v>
      </c>
      <c r="D764">
        <v>10</v>
      </c>
      <c r="E764" t="b">
        <v>0</v>
      </c>
      <c r="F764">
        <v>2.4090087264108502</v>
      </c>
      <c r="G764">
        <v>2.4090087264108502</v>
      </c>
      <c r="H764">
        <v>1040</v>
      </c>
    </row>
    <row r="765" spans="1:8" x14ac:dyDescent="0.3">
      <c r="A765" t="s">
        <v>248</v>
      </c>
      <c r="B765">
        <v>2.4090087264108502</v>
      </c>
      <c r="C765" t="s">
        <v>11</v>
      </c>
      <c r="D765">
        <v>10</v>
      </c>
      <c r="E765" t="b">
        <v>0</v>
      </c>
      <c r="F765">
        <v>2.4090087264108502</v>
      </c>
      <c r="G765">
        <v>2.4090087264108502</v>
      </c>
      <c r="H765">
        <v>7770</v>
      </c>
    </row>
    <row r="766" spans="1:8" x14ac:dyDescent="0.3">
      <c r="A766" t="s">
        <v>248</v>
      </c>
      <c r="B766">
        <v>2.4090087264108502</v>
      </c>
      <c r="C766" t="s">
        <v>12</v>
      </c>
      <c r="D766">
        <v>10</v>
      </c>
      <c r="E766" t="b">
        <v>0</v>
      </c>
      <c r="F766">
        <v>2.4090087264108502</v>
      </c>
      <c r="G766">
        <v>2.4090087264108502</v>
      </c>
      <c r="H766">
        <v>360</v>
      </c>
    </row>
    <row r="767" spans="1:8" x14ac:dyDescent="0.3">
      <c r="A767" t="s">
        <v>249</v>
      </c>
      <c r="B767">
        <v>13.834366011115501</v>
      </c>
      <c r="C767" t="s">
        <v>9</v>
      </c>
      <c r="D767">
        <v>10</v>
      </c>
      <c r="E767" t="b">
        <v>0</v>
      </c>
      <c r="F767">
        <v>13.834366011115501</v>
      </c>
      <c r="G767">
        <v>13.834366011115501</v>
      </c>
      <c r="H767">
        <v>2060</v>
      </c>
    </row>
    <row r="768" spans="1:8" x14ac:dyDescent="0.3">
      <c r="A768" t="s">
        <v>249</v>
      </c>
      <c r="B768">
        <v>13.834366011115501</v>
      </c>
      <c r="C768" t="s">
        <v>11</v>
      </c>
      <c r="D768">
        <v>10</v>
      </c>
      <c r="E768" t="b">
        <v>0</v>
      </c>
      <c r="F768">
        <v>13.834366011115501</v>
      </c>
      <c r="G768">
        <v>13.834366011115501</v>
      </c>
      <c r="H768">
        <v>9760</v>
      </c>
    </row>
    <row r="769" spans="1:8" x14ac:dyDescent="0.3">
      <c r="A769" t="s">
        <v>249</v>
      </c>
      <c r="B769">
        <v>13.834366011115501</v>
      </c>
      <c r="C769" t="s">
        <v>12</v>
      </c>
      <c r="D769">
        <v>10</v>
      </c>
      <c r="E769" t="b">
        <v>0</v>
      </c>
      <c r="F769">
        <v>13.834366011115501</v>
      </c>
      <c r="G769">
        <v>13.834366011115501</v>
      </c>
      <c r="H769">
        <v>410</v>
      </c>
    </row>
    <row r="770" spans="1:8" x14ac:dyDescent="0.3">
      <c r="A770" t="s">
        <v>250</v>
      </c>
      <c r="B770">
        <v>16.511088285254601</v>
      </c>
      <c r="C770" t="s">
        <v>9</v>
      </c>
      <c r="D770">
        <v>3</v>
      </c>
      <c r="E770" t="b">
        <v>1</v>
      </c>
      <c r="F770">
        <v>4.4307326010544203</v>
      </c>
      <c r="G770">
        <v>8.5266160184849695E-3</v>
      </c>
      <c r="H770">
        <v>1566.6666666666599</v>
      </c>
    </row>
    <row r="771" spans="1:8" x14ac:dyDescent="0.3">
      <c r="A771" t="s">
        <v>250</v>
      </c>
      <c r="B771">
        <v>16.511088285254601</v>
      </c>
      <c r="C771" t="s">
        <v>11</v>
      </c>
      <c r="D771">
        <v>3</v>
      </c>
      <c r="E771" t="b">
        <v>1</v>
      </c>
      <c r="F771">
        <v>1.1948474271657099</v>
      </c>
      <c r="G771">
        <v>2.7650815793667698E-3</v>
      </c>
      <c r="H771">
        <v>6200</v>
      </c>
    </row>
    <row r="772" spans="1:8" x14ac:dyDescent="0.3">
      <c r="A772" t="s">
        <v>250</v>
      </c>
      <c r="B772">
        <v>16.511088285254601</v>
      </c>
      <c r="C772" t="s">
        <v>12</v>
      </c>
      <c r="D772">
        <v>10</v>
      </c>
      <c r="E772" t="b">
        <v>0</v>
      </c>
      <c r="F772" s="1">
        <v>33442991.545855898</v>
      </c>
      <c r="G772" s="1">
        <v>72268257.356163099</v>
      </c>
      <c r="H772">
        <v>3590</v>
      </c>
    </row>
    <row r="773" spans="1:8" x14ac:dyDescent="0.3">
      <c r="A773" t="s">
        <v>251</v>
      </c>
      <c r="B773">
        <v>10.5499534069125</v>
      </c>
      <c r="C773" t="s">
        <v>9</v>
      </c>
      <c r="D773">
        <v>10</v>
      </c>
      <c r="E773" t="b">
        <v>0</v>
      </c>
      <c r="F773">
        <v>5.2062898319654698</v>
      </c>
      <c r="G773">
        <v>4.8855512457326897</v>
      </c>
      <c r="H773">
        <v>3570</v>
      </c>
    </row>
    <row r="774" spans="1:8" x14ac:dyDescent="0.3">
      <c r="A774" t="s">
        <v>251</v>
      </c>
      <c r="B774">
        <v>10.5499534069125</v>
      </c>
      <c r="C774" t="s">
        <v>11</v>
      </c>
      <c r="D774">
        <v>10</v>
      </c>
      <c r="E774" t="b">
        <v>0</v>
      </c>
      <c r="F774">
        <v>5.1162023136379302</v>
      </c>
      <c r="G774">
        <v>4.8636464375078603</v>
      </c>
      <c r="H774">
        <v>13710</v>
      </c>
    </row>
    <row r="775" spans="1:8" x14ac:dyDescent="0.3">
      <c r="A775" t="s">
        <v>251</v>
      </c>
      <c r="B775">
        <v>10.5499534069125</v>
      </c>
      <c r="C775" t="s">
        <v>12</v>
      </c>
      <c r="D775">
        <v>10</v>
      </c>
      <c r="E775" t="b">
        <v>0</v>
      </c>
      <c r="F775">
        <v>10.5499534069125</v>
      </c>
      <c r="G775">
        <v>10.5499534069125</v>
      </c>
      <c r="H775">
        <v>660</v>
      </c>
    </row>
    <row r="776" spans="1:8" x14ac:dyDescent="0.3">
      <c r="A776" t="s">
        <v>252</v>
      </c>
      <c r="B776">
        <v>4.8018625412792897</v>
      </c>
      <c r="C776" t="s">
        <v>9</v>
      </c>
      <c r="D776">
        <v>10</v>
      </c>
      <c r="E776" t="b">
        <v>0</v>
      </c>
      <c r="F776">
        <v>3.7565963445067299</v>
      </c>
      <c r="G776">
        <v>10.7337483082137</v>
      </c>
      <c r="H776">
        <v>3480</v>
      </c>
    </row>
    <row r="777" spans="1:8" x14ac:dyDescent="0.3">
      <c r="A777" t="s">
        <v>252</v>
      </c>
      <c r="B777">
        <v>4.8018625412792897</v>
      </c>
      <c r="C777" t="s">
        <v>11</v>
      </c>
      <c r="D777">
        <v>10</v>
      </c>
      <c r="E777" t="b">
        <v>0</v>
      </c>
      <c r="F777">
        <v>3.8171056282028299</v>
      </c>
      <c r="G777">
        <v>8.2923240585197995</v>
      </c>
      <c r="H777">
        <v>11790</v>
      </c>
    </row>
    <row r="778" spans="1:8" x14ac:dyDescent="0.3">
      <c r="A778" t="s">
        <v>252</v>
      </c>
      <c r="B778">
        <v>4.8018625412792897</v>
      </c>
      <c r="C778" t="s">
        <v>12</v>
      </c>
      <c r="D778">
        <v>10</v>
      </c>
      <c r="E778" t="b">
        <v>0</v>
      </c>
      <c r="F778" s="1">
        <v>10530310.732884699</v>
      </c>
      <c r="G778" s="1">
        <v>84519156.627920404</v>
      </c>
      <c r="H778">
        <v>3510</v>
      </c>
    </row>
    <row r="779" spans="1:8" x14ac:dyDescent="0.3">
      <c r="A779" t="s">
        <v>253</v>
      </c>
      <c r="B779">
        <v>15.5445128972266</v>
      </c>
      <c r="C779" t="s">
        <v>9</v>
      </c>
      <c r="D779">
        <v>10</v>
      </c>
      <c r="E779" t="b">
        <v>0</v>
      </c>
      <c r="F779">
        <v>3.7227468502069998</v>
      </c>
      <c r="G779">
        <v>4.4803607561567</v>
      </c>
      <c r="H779">
        <v>3090</v>
      </c>
    </row>
    <row r="780" spans="1:8" x14ac:dyDescent="0.3">
      <c r="A780" t="s">
        <v>253</v>
      </c>
      <c r="B780">
        <v>15.5445128972266</v>
      </c>
      <c r="C780" t="s">
        <v>11</v>
      </c>
      <c r="D780">
        <v>10</v>
      </c>
      <c r="E780" t="b">
        <v>0</v>
      </c>
      <c r="F780">
        <v>1.7270844129501</v>
      </c>
      <c r="G780">
        <v>3.43744195415255</v>
      </c>
      <c r="H780">
        <v>6320</v>
      </c>
    </row>
    <row r="781" spans="1:8" x14ac:dyDescent="0.3">
      <c r="A781" t="s">
        <v>253</v>
      </c>
      <c r="B781">
        <v>15.5445128972266</v>
      </c>
      <c r="C781" t="s">
        <v>12</v>
      </c>
      <c r="D781">
        <v>10</v>
      </c>
      <c r="E781" t="b">
        <v>0</v>
      </c>
      <c r="F781" s="1">
        <v>20053216.253718302</v>
      </c>
      <c r="G781" s="1">
        <v>39327334.878844298</v>
      </c>
      <c r="H781">
        <v>3750</v>
      </c>
    </row>
    <row r="782" spans="1:8" x14ac:dyDescent="0.3">
      <c r="A782" t="s">
        <v>254</v>
      </c>
      <c r="B782">
        <v>11.305764030644999</v>
      </c>
      <c r="C782" t="s">
        <v>9</v>
      </c>
      <c r="D782">
        <v>10</v>
      </c>
      <c r="E782" t="b">
        <v>0</v>
      </c>
      <c r="F782">
        <v>7.2908214212224802</v>
      </c>
      <c r="G782">
        <v>6.4763557038739998</v>
      </c>
      <c r="H782">
        <v>3760</v>
      </c>
    </row>
    <row r="783" spans="1:8" x14ac:dyDescent="0.3">
      <c r="A783" t="s">
        <v>254</v>
      </c>
      <c r="B783">
        <v>11.305764030644999</v>
      </c>
      <c r="C783" t="s">
        <v>11</v>
      </c>
      <c r="D783">
        <v>10</v>
      </c>
      <c r="E783" t="b">
        <v>0</v>
      </c>
      <c r="F783">
        <v>9.4144840867072492</v>
      </c>
      <c r="G783">
        <v>9.9582877478303402</v>
      </c>
      <c r="H783">
        <v>15500</v>
      </c>
    </row>
    <row r="784" spans="1:8" x14ac:dyDescent="0.3">
      <c r="A784" t="s">
        <v>254</v>
      </c>
      <c r="B784">
        <v>11.305764030644999</v>
      </c>
      <c r="C784" t="s">
        <v>12</v>
      </c>
      <c r="D784">
        <v>10</v>
      </c>
      <c r="E784" t="b">
        <v>0</v>
      </c>
      <c r="F784">
        <v>11.305764030644999</v>
      </c>
      <c r="G784" s="1">
        <v>65400739.955903202</v>
      </c>
      <c r="H784">
        <v>3270</v>
      </c>
    </row>
    <row r="785" spans="1:8" x14ac:dyDescent="0.3">
      <c r="A785" t="s">
        <v>255</v>
      </c>
      <c r="B785">
        <v>4.8592289676882903</v>
      </c>
      <c r="C785" t="s">
        <v>9</v>
      </c>
      <c r="D785">
        <v>10</v>
      </c>
      <c r="E785" t="b">
        <v>0</v>
      </c>
      <c r="F785">
        <v>4.8592289676882903</v>
      </c>
      <c r="G785">
        <v>4.8592289676882903</v>
      </c>
      <c r="H785">
        <v>1750</v>
      </c>
    </row>
    <row r="786" spans="1:8" x14ac:dyDescent="0.3">
      <c r="A786" t="s">
        <v>255</v>
      </c>
      <c r="B786">
        <v>4.8592289676882903</v>
      </c>
      <c r="C786" t="s">
        <v>11</v>
      </c>
      <c r="D786">
        <v>10</v>
      </c>
      <c r="E786" t="b">
        <v>0</v>
      </c>
      <c r="F786">
        <v>4.8592289676882903</v>
      </c>
      <c r="G786">
        <v>4.8592289676882903</v>
      </c>
      <c r="H786">
        <v>12620</v>
      </c>
    </row>
    <row r="787" spans="1:8" x14ac:dyDescent="0.3">
      <c r="A787" t="s">
        <v>255</v>
      </c>
      <c r="B787">
        <v>4.8592289676882903</v>
      </c>
      <c r="C787" t="s">
        <v>12</v>
      </c>
      <c r="D787">
        <v>10</v>
      </c>
      <c r="E787" t="b">
        <v>0</v>
      </c>
      <c r="F787">
        <v>4.8592289676882903</v>
      </c>
      <c r="G787">
        <v>4.8592289676882903</v>
      </c>
      <c r="H787">
        <v>730</v>
      </c>
    </row>
    <row r="788" spans="1:8" x14ac:dyDescent="0.3">
      <c r="A788" t="s">
        <v>256</v>
      </c>
      <c r="B788">
        <v>13.7047405808483</v>
      </c>
      <c r="C788" t="s">
        <v>9</v>
      </c>
      <c r="D788">
        <v>4</v>
      </c>
      <c r="E788" t="b">
        <v>1</v>
      </c>
      <c r="F788">
        <v>4.0115712028799404</v>
      </c>
      <c r="G788">
        <v>2.9435982973422601E-3</v>
      </c>
      <c r="H788">
        <v>1550</v>
      </c>
    </row>
    <row r="789" spans="1:8" x14ac:dyDescent="0.3">
      <c r="A789" t="s">
        <v>256</v>
      </c>
      <c r="B789">
        <v>13.7047405808483</v>
      </c>
      <c r="C789" t="s">
        <v>11</v>
      </c>
      <c r="D789">
        <v>3</v>
      </c>
      <c r="E789" t="b">
        <v>1</v>
      </c>
      <c r="F789">
        <v>0.85316476418492304</v>
      </c>
      <c r="G789">
        <v>2.0459880180056398E-3</v>
      </c>
      <c r="H789">
        <v>6733.3333333333303</v>
      </c>
    </row>
    <row r="790" spans="1:8" x14ac:dyDescent="0.3">
      <c r="A790" t="s">
        <v>256</v>
      </c>
      <c r="B790">
        <v>13.7047405808483</v>
      </c>
      <c r="C790" t="s">
        <v>12</v>
      </c>
      <c r="D790">
        <v>10</v>
      </c>
      <c r="E790" t="b">
        <v>0</v>
      </c>
      <c r="F790" t="s">
        <v>10</v>
      </c>
      <c r="G790" t="s">
        <v>10</v>
      </c>
      <c r="H790">
        <v>2720</v>
      </c>
    </row>
    <row r="791" spans="1:8" x14ac:dyDescent="0.3">
      <c r="A791" t="s">
        <v>257</v>
      </c>
      <c r="B791">
        <v>8.7140598971093794</v>
      </c>
      <c r="C791" t="s">
        <v>9</v>
      </c>
      <c r="D791">
        <v>10</v>
      </c>
      <c r="E791" t="b">
        <v>0</v>
      </c>
      <c r="F791">
        <v>9.5012920455353704</v>
      </c>
      <c r="G791">
        <v>9.8863872782602495</v>
      </c>
      <c r="H791">
        <v>3510</v>
      </c>
    </row>
    <row r="792" spans="1:8" x14ac:dyDescent="0.3">
      <c r="A792" t="s">
        <v>257</v>
      </c>
      <c r="B792">
        <v>8.7140598971093794</v>
      </c>
      <c r="C792" t="s">
        <v>11</v>
      </c>
      <c r="D792">
        <v>10</v>
      </c>
      <c r="E792" t="b">
        <v>0</v>
      </c>
      <c r="F792">
        <v>4.4493341630784098</v>
      </c>
      <c r="G792">
        <v>8.7128856118931708</v>
      </c>
      <c r="H792">
        <v>12390</v>
      </c>
    </row>
    <row r="793" spans="1:8" x14ac:dyDescent="0.3">
      <c r="A793" t="s">
        <v>257</v>
      </c>
      <c r="B793">
        <v>8.7140598971093794</v>
      </c>
      <c r="C793" t="s">
        <v>12</v>
      </c>
      <c r="D793">
        <v>10</v>
      </c>
      <c r="E793" t="b">
        <v>0</v>
      </c>
      <c r="F793">
        <v>8.7140598971093794</v>
      </c>
      <c r="G793" s="1">
        <v>12688741.5915197</v>
      </c>
      <c r="H793">
        <v>2480</v>
      </c>
    </row>
    <row r="794" spans="1:8" x14ac:dyDescent="0.3">
      <c r="A794" t="s">
        <v>258</v>
      </c>
      <c r="B794">
        <v>14.988620373820099</v>
      </c>
      <c r="C794" t="s">
        <v>9</v>
      </c>
      <c r="D794">
        <v>10</v>
      </c>
      <c r="E794" t="b">
        <v>0</v>
      </c>
      <c r="F794">
        <v>14.988620373820099</v>
      </c>
      <c r="G794">
        <v>14.988620373820099</v>
      </c>
      <c r="H794">
        <v>1420</v>
      </c>
    </row>
    <row r="795" spans="1:8" x14ac:dyDescent="0.3">
      <c r="A795" t="s">
        <v>258</v>
      </c>
      <c r="B795">
        <v>14.988620373820099</v>
      </c>
      <c r="C795" t="s">
        <v>11</v>
      </c>
      <c r="D795">
        <v>10</v>
      </c>
      <c r="E795" t="b">
        <v>0</v>
      </c>
      <c r="F795">
        <v>14.988620373820099</v>
      </c>
      <c r="G795">
        <v>14.988620373820099</v>
      </c>
      <c r="H795">
        <v>10710</v>
      </c>
    </row>
    <row r="796" spans="1:8" x14ac:dyDescent="0.3">
      <c r="A796" t="s">
        <v>258</v>
      </c>
      <c r="B796">
        <v>14.988620373820099</v>
      </c>
      <c r="C796" t="s">
        <v>12</v>
      </c>
      <c r="D796">
        <v>10</v>
      </c>
      <c r="E796" t="b">
        <v>0</v>
      </c>
      <c r="F796">
        <v>14.988620373820099</v>
      </c>
      <c r="G796">
        <v>14.988620373820099</v>
      </c>
      <c r="H796">
        <v>820</v>
      </c>
    </row>
    <row r="797" spans="1:8" x14ac:dyDescent="0.3">
      <c r="A797" t="s">
        <v>259</v>
      </c>
      <c r="B797">
        <v>6.9437306153076204</v>
      </c>
      <c r="C797" t="s">
        <v>9</v>
      </c>
      <c r="D797">
        <v>10</v>
      </c>
      <c r="E797" t="b">
        <v>0</v>
      </c>
      <c r="F797">
        <v>7.6558993647849496</v>
      </c>
      <c r="G797">
        <v>4.9831346420584497</v>
      </c>
      <c r="H797">
        <v>3530</v>
      </c>
    </row>
    <row r="798" spans="1:8" x14ac:dyDescent="0.3">
      <c r="A798" t="s">
        <v>259</v>
      </c>
      <c r="B798">
        <v>6.9437306153076204</v>
      </c>
      <c r="C798" t="s">
        <v>11</v>
      </c>
      <c r="D798">
        <v>10</v>
      </c>
      <c r="E798" t="b">
        <v>0</v>
      </c>
      <c r="F798">
        <v>7.5973023065542202</v>
      </c>
      <c r="G798">
        <v>7.8339445544547797</v>
      </c>
      <c r="H798">
        <v>12040</v>
      </c>
    </row>
    <row r="799" spans="1:8" x14ac:dyDescent="0.3">
      <c r="A799" t="s">
        <v>259</v>
      </c>
      <c r="B799">
        <v>6.9437306153076204</v>
      </c>
      <c r="C799" t="s">
        <v>12</v>
      </c>
      <c r="D799">
        <v>10</v>
      </c>
      <c r="E799" t="b">
        <v>0</v>
      </c>
      <c r="F799">
        <v>6.9437306153076204</v>
      </c>
      <c r="G799">
        <v>6.9437306153076204</v>
      </c>
      <c r="H799">
        <v>2610</v>
      </c>
    </row>
    <row r="800" spans="1:8" x14ac:dyDescent="0.3">
      <c r="A800" t="s">
        <v>260</v>
      </c>
      <c r="B800">
        <v>5.2306623387957796</v>
      </c>
      <c r="C800" t="s">
        <v>9</v>
      </c>
      <c r="D800">
        <v>10</v>
      </c>
      <c r="E800" t="b">
        <v>0</v>
      </c>
      <c r="F800">
        <v>1.2817849352227499</v>
      </c>
      <c r="G800">
        <v>1.2789658297725099</v>
      </c>
      <c r="H800">
        <v>4000</v>
      </c>
    </row>
    <row r="801" spans="1:8" x14ac:dyDescent="0.3">
      <c r="A801" t="s">
        <v>260</v>
      </c>
      <c r="B801">
        <v>5.2306623387957796</v>
      </c>
      <c r="C801" t="s">
        <v>11</v>
      </c>
      <c r="D801">
        <v>10</v>
      </c>
      <c r="E801" t="b">
        <v>0</v>
      </c>
      <c r="F801">
        <v>0.91593607138288302</v>
      </c>
      <c r="G801">
        <v>1.3871995783328901</v>
      </c>
      <c r="H801">
        <v>14450</v>
      </c>
    </row>
    <row r="802" spans="1:8" x14ac:dyDescent="0.3">
      <c r="A802" t="s">
        <v>260</v>
      </c>
      <c r="B802">
        <v>5.2306623387957796</v>
      </c>
      <c r="C802" t="s">
        <v>12</v>
      </c>
      <c r="D802">
        <v>10</v>
      </c>
      <c r="E802" t="b">
        <v>0</v>
      </c>
      <c r="F802">
        <v>45365.920911569301</v>
      </c>
      <c r="G802" s="1">
        <v>46472693.119512103</v>
      </c>
      <c r="H802">
        <v>3450</v>
      </c>
    </row>
    <row r="803" spans="1:8" x14ac:dyDescent="0.3">
      <c r="A803" t="s">
        <v>261</v>
      </c>
      <c r="B803">
        <v>12.915990724552699</v>
      </c>
      <c r="C803" t="s">
        <v>9</v>
      </c>
      <c r="D803">
        <v>3</v>
      </c>
      <c r="E803" t="b">
        <v>1</v>
      </c>
      <c r="F803">
        <v>3.2356152374511602</v>
      </c>
      <c r="G803">
        <v>4.2310452057437702E-3</v>
      </c>
      <c r="H803">
        <v>2200</v>
      </c>
    </row>
    <row r="804" spans="1:8" x14ac:dyDescent="0.3">
      <c r="A804" t="s">
        <v>261</v>
      </c>
      <c r="B804">
        <v>12.915990724552699</v>
      </c>
      <c r="C804" t="s">
        <v>11</v>
      </c>
      <c r="D804">
        <v>3</v>
      </c>
      <c r="E804" t="b">
        <v>1</v>
      </c>
      <c r="F804">
        <v>0.93574597860246</v>
      </c>
      <c r="G804">
        <v>2.27505543572814E-3</v>
      </c>
      <c r="H804">
        <v>9233.3333333333303</v>
      </c>
    </row>
    <row r="805" spans="1:8" x14ac:dyDescent="0.3">
      <c r="A805" t="s">
        <v>261</v>
      </c>
      <c r="B805">
        <v>12.915990724552699</v>
      </c>
      <c r="C805" t="s">
        <v>12</v>
      </c>
      <c r="D805">
        <v>10</v>
      </c>
      <c r="E805" t="b">
        <v>0</v>
      </c>
      <c r="F805" t="s">
        <v>10</v>
      </c>
      <c r="G805" t="s">
        <v>10</v>
      </c>
      <c r="H805">
        <v>3060</v>
      </c>
    </row>
    <row r="806" spans="1:8" x14ac:dyDescent="0.3">
      <c r="A806" t="s">
        <v>262</v>
      </c>
      <c r="B806">
        <v>14.0665305758373</v>
      </c>
      <c r="C806" t="s">
        <v>9</v>
      </c>
      <c r="D806">
        <v>10</v>
      </c>
      <c r="E806" t="b">
        <v>0</v>
      </c>
      <c r="F806">
        <v>2.06572417560134</v>
      </c>
      <c r="G806">
        <v>2.2968503320676601</v>
      </c>
      <c r="H806">
        <v>3490</v>
      </c>
    </row>
    <row r="807" spans="1:8" x14ac:dyDescent="0.3">
      <c r="A807" t="s">
        <v>262</v>
      </c>
      <c r="B807">
        <v>14.0665305758373</v>
      </c>
      <c r="C807" t="s">
        <v>11</v>
      </c>
      <c r="D807">
        <v>10</v>
      </c>
      <c r="E807" t="b">
        <v>0</v>
      </c>
      <c r="F807">
        <v>2.3233439567730301</v>
      </c>
      <c r="G807">
        <v>2.0541958995101299</v>
      </c>
      <c r="H807">
        <v>9820</v>
      </c>
    </row>
    <row r="808" spans="1:8" x14ac:dyDescent="0.3">
      <c r="A808" t="s">
        <v>262</v>
      </c>
      <c r="B808">
        <v>14.0665305758373</v>
      </c>
      <c r="C808" t="s">
        <v>12</v>
      </c>
      <c r="D808">
        <v>10</v>
      </c>
      <c r="E808" t="b">
        <v>0</v>
      </c>
      <c r="F808">
        <v>14.0665305758373</v>
      </c>
      <c r="G808">
        <v>14.0665305758373</v>
      </c>
      <c r="H808">
        <v>800</v>
      </c>
    </row>
    <row r="809" spans="1:8" x14ac:dyDescent="0.3">
      <c r="A809" t="e">
        <f>-0.0072634631750898 * x ^ 4 * -0.00280162095269453 * y ^ 1 - -0.00343990932230172 * y ^ 1 + 10</f>
        <v>#NAME?</v>
      </c>
      <c r="B809">
        <v>5.3081830152499503</v>
      </c>
      <c r="C809" t="s">
        <v>9</v>
      </c>
      <c r="D809">
        <v>10</v>
      </c>
      <c r="E809" t="b">
        <v>0</v>
      </c>
      <c r="F809">
        <v>5.3081830152499503</v>
      </c>
      <c r="G809">
        <v>5.3081830152499503</v>
      </c>
      <c r="H809">
        <v>1310</v>
      </c>
    </row>
    <row r="810" spans="1:8" x14ac:dyDescent="0.3">
      <c r="A810" t="e">
        <f>-0.0072634631750898 * x ^ 4 * -0.00280162095269453 * y ^ 1 - -0.00343990932230172 * y ^ 1 + 10</f>
        <v>#NAME?</v>
      </c>
      <c r="B810">
        <v>5.3081830152499503</v>
      </c>
      <c r="C810" t="s">
        <v>11</v>
      </c>
      <c r="D810">
        <v>10</v>
      </c>
      <c r="E810" t="b">
        <v>0</v>
      </c>
      <c r="F810">
        <v>13.517707919553001</v>
      </c>
      <c r="G810">
        <v>325.427463259251</v>
      </c>
      <c r="H810">
        <v>10940</v>
      </c>
    </row>
    <row r="811" spans="1:8" x14ac:dyDescent="0.3">
      <c r="A811" t="e">
        <f>-0.0072634631750898 * x ^ 4 * -0.00280162095269453 * y ^ 1 - -0.00343990932230172 * y ^ 1 + 10</f>
        <v>#NAME?</v>
      </c>
      <c r="B811">
        <v>5.3081830152499503</v>
      </c>
      <c r="C811" t="s">
        <v>12</v>
      </c>
      <c r="D811">
        <v>10</v>
      </c>
      <c r="E811" t="b">
        <v>0</v>
      </c>
      <c r="F811">
        <v>5.3081830152499503</v>
      </c>
      <c r="G811">
        <v>5.3081830152499503</v>
      </c>
      <c r="H811">
        <v>530</v>
      </c>
    </row>
    <row r="812" spans="1:8" x14ac:dyDescent="0.3">
      <c r="A812" t="s">
        <v>263</v>
      </c>
      <c r="B812">
        <v>15.270139668474201</v>
      </c>
      <c r="C812" t="s">
        <v>9</v>
      </c>
      <c r="D812">
        <v>10</v>
      </c>
      <c r="E812" t="b">
        <v>0</v>
      </c>
      <c r="F812">
        <v>15.270139668474201</v>
      </c>
      <c r="G812">
        <v>15.270139668474201</v>
      </c>
      <c r="H812">
        <v>1860</v>
      </c>
    </row>
    <row r="813" spans="1:8" x14ac:dyDescent="0.3">
      <c r="A813" t="s">
        <v>263</v>
      </c>
      <c r="B813">
        <v>15.270139668474201</v>
      </c>
      <c r="C813" t="s">
        <v>11</v>
      </c>
      <c r="D813">
        <v>10</v>
      </c>
      <c r="E813" t="b">
        <v>0</v>
      </c>
      <c r="F813">
        <v>15.270139668474201</v>
      </c>
      <c r="G813">
        <v>15.270139668474201</v>
      </c>
      <c r="H813">
        <v>8910</v>
      </c>
    </row>
    <row r="814" spans="1:8" x14ac:dyDescent="0.3">
      <c r="A814" t="s">
        <v>263</v>
      </c>
      <c r="B814">
        <v>15.270139668474201</v>
      </c>
      <c r="C814" t="s">
        <v>12</v>
      </c>
      <c r="D814">
        <v>10</v>
      </c>
      <c r="E814" t="b">
        <v>0</v>
      </c>
      <c r="F814">
        <v>15.270139668474201</v>
      </c>
      <c r="G814">
        <v>15.270139668474201</v>
      </c>
      <c r="H814">
        <v>640</v>
      </c>
    </row>
    <row r="815" spans="1:8" x14ac:dyDescent="0.3">
      <c r="A815" t="s">
        <v>264</v>
      </c>
      <c r="B815">
        <v>7.2800678415551801</v>
      </c>
      <c r="C815" t="s">
        <v>9</v>
      </c>
      <c r="D815">
        <v>10</v>
      </c>
      <c r="E815" t="b">
        <v>0</v>
      </c>
      <c r="F815">
        <v>7.2800678415551801</v>
      </c>
      <c r="G815">
        <v>7.2800678415551801</v>
      </c>
      <c r="H815">
        <v>1810</v>
      </c>
    </row>
    <row r="816" spans="1:8" x14ac:dyDescent="0.3">
      <c r="A816" t="s">
        <v>264</v>
      </c>
      <c r="B816">
        <v>7.2800678415551801</v>
      </c>
      <c r="C816" t="s">
        <v>11</v>
      </c>
      <c r="D816">
        <v>10</v>
      </c>
      <c r="E816" t="b">
        <v>0</v>
      </c>
      <c r="F816">
        <v>7.2800678415551801</v>
      </c>
      <c r="G816">
        <v>7.2800678415551801</v>
      </c>
      <c r="H816">
        <v>15030</v>
      </c>
    </row>
    <row r="817" spans="1:8" x14ac:dyDescent="0.3">
      <c r="A817" t="s">
        <v>264</v>
      </c>
      <c r="B817">
        <v>7.2800678415551801</v>
      </c>
      <c r="C817" t="s">
        <v>12</v>
      </c>
      <c r="D817">
        <v>10</v>
      </c>
      <c r="E817" t="b">
        <v>0</v>
      </c>
      <c r="F817">
        <v>7.2800678415551801</v>
      </c>
      <c r="G817">
        <v>7.2800678415551801</v>
      </c>
      <c r="H817">
        <v>380</v>
      </c>
    </row>
    <row r="818" spans="1:8" x14ac:dyDescent="0.3">
      <c r="A818" t="e">
        <f>-0.00988436396590477 * x ^ 1 + 0.00463358206289169 * y ^ 2 ^ 5 + 0.000947772314655394 * x ^ 3 + 10</f>
        <v>#NAME?</v>
      </c>
      <c r="B818">
        <v>18.9070415679608</v>
      </c>
      <c r="C818" t="s">
        <v>9</v>
      </c>
      <c r="D818">
        <v>10</v>
      </c>
      <c r="E818" t="b">
        <v>0</v>
      </c>
      <c r="F818" t="s">
        <v>10</v>
      </c>
      <c r="G818" t="s">
        <v>10</v>
      </c>
      <c r="H818">
        <v>10870</v>
      </c>
    </row>
    <row r="819" spans="1:8" x14ac:dyDescent="0.3">
      <c r="A819" t="e">
        <f>-0.00988436396590477 * x ^ 1 + 0.00463358206289169 * y ^ 2 ^ 5 + 0.000947772314655394 * x ^ 3 + 10</f>
        <v>#NAME?</v>
      </c>
      <c r="B819">
        <v>18.9070415679608</v>
      </c>
      <c r="C819" t="s">
        <v>11</v>
      </c>
      <c r="D819">
        <v>10</v>
      </c>
      <c r="E819" t="b">
        <v>0</v>
      </c>
      <c r="F819" t="s">
        <v>10</v>
      </c>
      <c r="G819" t="s">
        <v>10</v>
      </c>
      <c r="H819">
        <v>82230</v>
      </c>
    </row>
    <row r="820" spans="1:8" x14ac:dyDescent="0.3">
      <c r="A820" t="e">
        <f>-0.00988436396590477 * x ^ 1 + 0.00463358206289169 * y ^ 2 ^ 5 + 0.000947772314655394 * x ^ 3 + 10</f>
        <v>#NAME?</v>
      </c>
      <c r="B820">
        <v>18.9070415679608</v>
      </c>
      <c r="C820" t="s">
        <v>12</v>
      </c>
      <c r="D820">
        <v>10</v>
      </c>
      <c r="E820" t="b">
        <v>0</v>
      </c>
      <c r="F820" t="s">
        <v>10</v>
      </c>
      <c r="G820" t="s">
        <v>10</v>
      </c>
      <c r="H820">
        <v>3220</v>
      </c>
    </row>
    <row r="821" spans="1:8" x14ac:dyDescent="0.3">
      <c r="A821" t="s">
        <v>265</v>
      </c>
      <c r="B821">
        <v>11.9648830261304</v>
      </c>
      <c r="C821" t="s">
        <v>9</v>
      </c>
      <c r="D821">
        <v>10</v>
      </c>
      <c r="E821" t="b">
        <v>0</v>
      </c>
      <c r="F821">
        <v>3.7324088525546499</v>
      </c>
      <c r="G821">
        <v>11.422470610586799</v>
      </c>
      <c r="H821">
        <v>3800</v>
      </c>
    </row>
    <row r="822" spans="1:8" x14ac:dyDescent="0.3">
      <c r="A822" t="s">
        <v>265</v>
      </c>
      <c r="B822">
        <v>11.9648830261304</v>
      </c>
      <c r="C822" t="s">
        <v>11</v>
      </c>
      <c r="D822">
        <v>10</v>
      </c>
      <c r="E822" t="b">
        <v>0</v>
      </c>
      <c r="F822">
        <v>3.74391566090849</v>
      </c>
      <c r="G822">
        <v>9.1312774211578507</v>
      </c>
      <c r="H822">
        <v>13320</v>
      </c>
    </row>
    <row r="823" spans="1:8" x14ac:dyDescent="0.3">
      <c r="A823" t="s">
        <v>265</v>
      </c>
      <c r="B823">
        <v>11.9648830261304</v>
      </c>
      <c r="C823" t="s">
        <v>12</v>
      </c>
      <c r="D823">
        <v>10</v>
      </c>
      <c r="E823" t="b">
        <v>0</v>
      </c>
      <c r="F823">
        <v>11.9648830261304</v>
      </c>
      <c r="G823" t="s">
        <v>10</v>
      </c>
      <c r="H823">
        <v>2630</v>
      </c>
    </row>
    <row r="824" spans="1:8" x14ac:dyDescent="0.3">
      <c r="A824" t="s">
        <v>266</v>
      </c>
      <c r="B824">
        <v>18.621344001803099</v>
      </c>
      <c r="C824" t="s">
        <v>9</v>
      </c>
      <c r="D824">
        <v>3</v>
      </c>
      <c r="E824" t="b">
        <v>1</v>
      </c>
      <c r="F824">
        <v>1.8296409597518299</v>
      </c>
      <c r="G824">
        <v>5.0093358675556802E-3</v>
      </c>
      <c r="H824">
        <v>1633.3333333333301</v>
      </c>
    </row>
    <row r="825" spans="1:8" x14ac:dyDescent="0.3">
      <c r="A825" t="s">
        <v>266</v>
      </c>
      <c r="B825">
        <v>18.621344001803099</v>
      </c>
      <c r="C825" t="s">
        <v>11</v>
      </c>
      <c r="D825">
        <v>2</v>
      </c>
      <c r="E825" t="b">
        <v>1</v>
      </c>
      <c r="F825">
        <v>0.63272147945994806</v>
      </c>
      <c r="G825">
        <v>1.5785466772474999E-2</v>
      </c>
      <c r="H825">
        <v>4900</v>
      </c>
    </row>
    <row r="826" spans="1:8" x14ac:dyDescent="0.3">
      <c r="A826" t="s">
        <v>266</v>
      </c>
      <c r="B826">
        <v>18.621344001803099</v>
      </c>
      <c r="C826" t="s">
        <v>12</v>
      </c>
      <c r="D826">
        <v>10</v>
      </c>
      <c r="E826" t="b">
        <v>0</v>
      </c>
      <c r="F826">
        <v>18.621344001803099</v>
      </c>
      <c r="G826">
        <v>691145.84502125997</v>
      </c>
      <c r="H826">
        <v>1620</v>
      </c>
    </row>
    <row r="827" spans="1:8" x14ac:dyDescent="0.3">
      <c r="A827" t="s">
        <v>267</v>
      </c>
      <c r="B827">
        <v>18.4921333025782</v>
      </c>
      <c r="C827" t="s">
        <v>9</v>
      </c>
      <c r="D827">
        <v>10</v>
      </c>
      <c r="E827" t="b">
        <v>0</v>
      </c>
      <c r="F827">
        <v>18.4921333025782</v>
      </c>
      <c r="G827">
        <v>18.4921333025782</v>
      </c>
      <c r="H827">
        <v>1070</v>
      </c>
    </row>
    <row r="828" spans="1:8" x14ac:dyDescent="0.3">
      <c r="A828" t="s">
        <v>267</v>
      </c>
      <c r="B828">
        <v>18.4921333025782</v>
      </c>
      <c r="C828" t="s">
        <v>11</v>
      </c>
      <c r="D828">
        <v>10</v>
      </c>
      <c r="E828" t="b">
        <v>0</v>
      </c>
      <c r="F828">
        <v>18.4921333025782</v>
      </c>
      <c r="G828">
        <v>18.4921333025782</v>
      </c>
      <c r="H828">
        <v>7770</v>
      </c>
    </row>
    <row r="829" spans="1:8" x14ac:dyDescent="0.3">
      <c r="A829" t="s">
        <v>267</v>
      </c>
      <c r="B829">
        <v>18.4921333025782</v>
      </c>
      <c r="C829" t="s">
        <v>12</v>
      </c>
      <c r="D829">
        <v>10</v>
      </c>
      <c r="E829" t="b">
        <v>0</v>
      </c>
      <c r="F829">
        <v>18.4921333025782</v>
      </c>
      <c r="G829">
        <v>18.4921333025782</v>
      </c>
      <c r="H829">
        <v>450</v>
      </c>
    </row>
    <row r="830" spans="1:8" x14ac:dyDescent="0.3">
      <c r="A830" t="s">
        <v>268</v>
      </c>
      <c r="B830">
        <v>9.4237945418969495</v>
      </c>
      <c r="C830" t="s">
        <v>9</v>
      </c>
      <c r="D830">
        <v>10</v>
      </c>
      <c r="E830" t="b">
        <v>0</v>
      </c>
      <c r="F830">
        <v>9.4237945418969495</v>
      </c>
      <c r="G830">
        <v>9.4237945418969495</v>
      </c>
      <c r="H830">
        <v>1690</v>
      </c>
    </row>
    <row r="831" spans="1:8" x14ac:dyDescent="0.3">
      <c r="A831" t="s">
        <v>268</v>
      </c>
      <c r="B831">
        <v>9.4237945418969495</v>
      </c>
      <c r="C831" t="s">
        <v>11</v>
      </c>
      <c r="D831">
        <v>10</v>
      </c>
      <c r="E831" t="b">
        <v>0</v>
      </c>
      <c r="F831">
        <v>9.4237945418969495</v>
      </c>
      <c r="G831">
        <v>9.4237945418969495</v>
      </c>
      <c r="H831">
        <v>13840</v>
      </c>
    </row>
    <row r="832" spans="1:8" x14ac:dyDescent="0.3">
      <c r="A832" t="s">
        <v>268</v>
      </c>
      <c r="B832">
        <v>9.4237945418969495</v>
      </c>
      <c r="C832" t="s">
        <v>12</v>
      </c>
      <c r="D832">
        <v>10</v>
      </c>
      <c r="E832" t="b">
        <v>0</v>
      </c>
      <c r="F832" s="1">
        <v>2.5683447945531199E+28</v>
      </c>
      <c r="G832" s="1">
        <v>2.5683447945531199E+28</v>
      </c>
      <c r="H832">
        <v>3240</v>
      </c>
    </row>
    <row r="833" spans="1:8" x14ac:dyDescent="0.3">
      <c r="A833" t="s">
        <v>269</v>
      </c>
      <c r="B833">
        <v>1.2990369859083</v>
      </c>
      <c r="C833" t="s">
        <v>9</v>
      </c>
      <c r="D833">
        <v>3</v>
      </c>
      <c r="E833" t="b">
        <v>1</v>
      </c>
      <c r="F833">
        <v>0.32269993446102202</v>
      </c>
      <c r="G833">
        <v>2.0194096954851302E-3</v>
      </c>
      <c r="H833">
        <v>3500</v>
      </c>
    </row>
    <row r="834" spans="1:8" x14ac:dyDescent="0.3">
      <c r="A834" t="s">
        <v>269</v>
      </c>
      <c r="B834">
        <v>1.2990369859083</v>
      </c>
      <c r="C834" t="s">
        <v>11</v>
      </c>
      <c r="D834">
        <v>2</v>
      </c>
      <c r="E834" t="b">
        <v>1</v>
      </c>
      <c r="F834">
        <v>9.3098695261549999E-2</v>
      </c>
      <c r="G834">
        <v>4.9510373083720503E-3</v>
      </c>
      <c r="H834">
        <v>13500</v>
      </c>
    </row>
    <row r="835" spans="1:8" x14ac:dyDescent="0.3">
      <c r="A835" t="s">
        <v>269</v>
      </c>
      <c r="B835">
        <v>1.2990369859083</v>
      </c>
      <c r="C835" t="s">
        <v>12</v>
      </c>
      <c r="D835">
        <v>10</v>
      </c>
      <c r="E835" t="b">
        <v>0</v>
      </c>
      <c r="F835" t="s">
        <v>10</v>
      </c>
      <c r="G835" t="s">
        <v>10</v>
      </c>
      <c r="H835">
        <v>2960</v>
      </c>
    </row>
    <row r="836" spans="1:8" x14ac:dyDescent="0.3">
      <c r="A836" t="s">
        <v>270</v>
      </c>
      <c r="B836">
        <v>4.2227754824223798</v>
      </c>
      <c r="C836" t="s">
        <v>9</v>
      </c>
      <c r="D836">
        <v>10</v>
      </c>
      <c r="E836" t="b">
        <v>0</v>
      </c>
      <c r="F836">
        <v>3.12193622452694</v>
      </c>
      <c r="G836">
        <v>5.6594937905549001</v>
      </c>
      <c r="H836">
        <v>3570</v>
      </c>
    </row>
    <row r="837" spans="1:8" x14ac:dyDescent="0.3">
      <c r="A837" t="s">
        <v>270</v>
      </c>
      <c r="B837">
        <v>4.2227754824223798</v>
      </c>
      <c r="C837" t="s">
        <v>11</v>
      </c>
      <c r="D837">
        <v>10</v>
      </c>
      <c r="E837" t="b">
        <v>0</v>
      </c>
      <c r="F837">
        <v>3.3078803168464699</v>
      </c>
      <c r="G837">
        <v>7.3007008289495401</v>
      </c>
      <c r="H837">
        <v>12810</v>
      </c>
    </row>
    <row r="838" spans="1:8" x14ac:dyDescent="0.3">
      <c r="A838" t="s">
        <v>270</v>
      </c>
      <c r="B838">
        <v>4.2227754824223798</v>
      </c>
      <c r="C838" t="s">
        <v>12</v>
      </c>
      <c r="D838">
        <v>10</v>
      </c>
      <c r="E838" t="b">
        <v>0</v>
      </c>
      <c r="F838">
        <v>4.2227754824223798</v>
      </c>
      <c r="G838" s="1">
        <v>20613536.784002699</v>
      </c>
      <c r="H838">
        <v>2070</v>
      </c>
    </row>
    <row r="839" spans="1:8" x14ac:dyDescent="0.3">
      <c r="A839" t="s">
        <v>271</v>
      </c>
      <c r="B839">
        <v>16.575969894633801</v>
      </c>
      <c r="C839" t="s">
        <v>9</v>
      </c>
      <c r="D839">
        <v>10</v>
      </c>
      <c r="E839" t="b">
        <v>0</v>
      </c>
      <c r="F839">
        <v>10.172013001049301</v>
      </c>
      <c r="G839">
        <v>10.1098033881748</v>
      </c>
      <c r="H839">
        <v>3310</v>
      </c>
    </row>
    <row r="840" spans="1:8" x14ac:dyDescent="0.3">
      <c r="A840" t="s">
        <v>271</v>
      </c>
      <c r="B840">
        <v>16.575969894633801</v>
      </c>
      <c r="C840" t="s">
        <v>11</v>
      </c>
      <c r="D840">
        <v>10</v>
      </c>
      <c r="E840" t="b">
        <v>0</v>
      </c>
      <c r="F840">
        <v>10.078258695024401</v>
      </c>
      <c r="G840">
        <v>10.0671235969052</v>
      </c>
      <c r="H840">
        <v>11300</v>
      </c>
    </row>
    <row r="841" spans="1:8" x14ac:dyDescent="0.3">
      <c r="A841" t="s">
        <v>271</v>
      </c>
      <c r="B841">
        <v>16.575969894633801</v>
      </c>
      <c r="C841" t="s">
        <v>12</v>
      </c>
      <c r="D841">
        <v>10</v>
      </c>
      <c r="E841" t="b">
        <v>0</v>
      </c>
      <c r="F841" s="1">
        <v>1990240669.0072701</v>
      </c>
      <c r="G841" s="1">
        <v>1857737890560760</v>
      </c>
      <c r="H841">
        <v>2690</v>
      </c>
    </row>
    <row r="842" spans="1:8" x14ac:dyDescent="0.3">
      <c r="A842" t="s">
        <v>272</v>
      </c>
      <c r="B842">
        <v>3.1978948769167199</v>
      </c>
      <c r="C842" t="s">
        <v>9</v>
      </c>
      <c r="D842">
        <v>10</v>
      </c>
      <c r="E842" t="b">
        <v>0</v>
      </c>
      <c r="F842">
        <v>3.1978948769167199</v>
      </c>
      <c r="G842">
        <v>3.1978948769167199</v>
      </c>
      <c r="H842">
        <v>750</v>
      </c>
    </row>
    <row r="843" spans="1:8" x14ac:dyDescent="0.3">
      <c r="A843" t="s">
        <v>272</v>
      </c>
      <c r="B843">
        <v>3.1978948769167199</v>
      </c>
      <c r="C843" t="s">
        <v>11</v>
      </c>
      <c r="D843">
        <v>10</v>
      </c>
      <c r="E843" t="b">
        <v>0</v>
      </c>
      <c r="F843">
        <v>3.1978948769167199</v>
      </c>
      <c r="G843">
        <v>3.1978948769167199</v>
      </c>
      <c r="H843">
        <v>4340</v>
      </c>
    </row>
    <row r="844" spans="1:8" x14ac:dyDescent="0.3">
      <c r="A844" t="s">
        <v>272</v>
      </c>
      <c r="B844">
        <v>3.1978948769167199</v>
      </c>
      <c r="C844" t="s">
        <v>12</v>
      </c>
      <c r="D844">
        <v>10</v>
      </c>
      <c r="E844" t="b">
        <v>0</v>
      </c>
      <c r="F844">
        <v>3.1978948769167199</v>
      </c>
      <c r="G844">
        <v>3.1978948769167199</v>
      </c>
      <c r="H844">
        <v>400</v>
      </c>
    </row>
    <row r="845" spans="1:8" x14ac:dyDescent="0.3">
      <c r="A845" t="s">
        <v>273</v>
      </c>
      <c r="B845">
        <v>16.443686858829899</v>
      </c>
      <c r="C845" t="s">
        <v>9</v>
      </c>
      <c r="D845">
        <v>10</v>
      </c>
      <c r="E845" t="b">
        <v>0</v>
      </c>
      <c r="F845">
        <v>16.443686858829899</v>
      </c>
      <c r="G845">
        <v>16.443686858829899</v>
      </c>
      <c r="H845">
        <v>1780</v>
      </c>
    </row>
    <row r="846" spans="1:8" x14ac:dyDescent="0.3">
      <c r="A846" t="s">
        <v>273</v>
      </c>
      <c r="B846">
        <v>16.443686858829899</v>
      </c>
      <c r="C846" t="s">
        <v>11</v>
      </c>
      <c r="D846">
        <v>10</v>
      </c>
      <c r="E846" t="b">
        <v>0</v>
      </c>
      <c r="F846">
        <v>16.443686858829899</v>
      </c>
      <c r="G846">
        <v>16.443686858829899</v>
      </c>
      <c r="H846">
        <v>10220</v>
      </c>
    </row>
    <row r="847" spans="1:8" x14ac:dyDescent="0.3">
      <c r="A847" t="s">
        <v>273</v>
      </c>
      <c r="B847">
        <v>16.443686858829899</v>
      </c>
      <c r="C847" t="s">
        <v>12</v>
      </c>
      <c r="D847">
        <v>10</v>
      </c>
      <c r="E847" t="b">
        <v>0</v>
      </c>
      <c r="F847">
        <v>16.443686858829899</v>
      </c>
      <c r="G847">
        <v>16.443686858829899</v>
      </c>
      <c r="H847">
        <v>600</v>
      </c>
    </row>
    <row r="848" spans="1:8" x14ac:dyDescent="0.3">
      <c r="A848" t="s">
        <v>274</v>
      </c>
      <c r="B848">
        <v>3.8707123757949899</v>
      </c>
      <c r="C848" t="s">
        <v>9</v>
      </c>
      <c r="D848">
        <v>10</v>
      </c>
      <c r="E848" t="b">
        <v>0</v>
      </c>
      <c r="F848">
        <v>3.8707123757949899</v>
      </c>
      <c r="G848">
        <v>3.8707123757949899</v>
      </c>
      <c r="H848">
        <v>3830</v>
      </c>
    </row>
    <row r="849" spans="1:8" x14ac:dyDescent="0.3">
      <c r="A849" t="s">
        <v>274</v>
      </c>
      <c r="B849">
        <v>3.8707123757949899</v>
      </c>
      <c r="C849" t="s">
        <v>11</v>
      </c>
      <c r="D849">
        <v>10</v>
      </c>
      <c r="E849" t="b">
        <v>0</v>
      </c>
      <c r="F849">
        <v>3.8707123757949899</v>
      </c>
      <c r="G849">
        <v>3.8707123757949899</v>
      </c>
      <c r="H849">
        <v>13310</v>
      </c>
    </row>
    <row r="850" spans="1:8" x14ac:dyDescent="0.3">
      <c r="A850" t="s">
        <v>274</v>
      </c>
      <c r="B850">
        <v>3.8707123757949899</v>
      </c>
      <c r="C850" t="s">
        <v>12</v>
      </c>
      <c r="D850">
        <v>10</v>
      </c>
      <c r="E850" t="b">
        <v>0</v>
      </c>
      <c r="F850">
        <v>3.8707123757949899</v>
      </c>
      <c r="G850">
        <v>3.8707123757949899</v>
      </c>
      <c r="H850">
        <v>660</v>
      </c>
    </row>
    <row r="851" spans="1:8" x14ac:dyDescent="0.3">
      <c r="A851" t="s">
        <v>275</v>
      </c>
      <c r="B851">
        <v>10.262639116652901</v>
      </c>
      <c r="C851" t="s">
        <v>9</v>
      </c>
      <c r="D851">
        <v>10</v>
      </c>
      <c r="E851" t="b">
        <v>0</v>
      </c>
      <c r="F851">
        <v>10.262639116652901</v>
      </c>
      <c r="G851">
        <v>10.262639116652901</v>
      </c>
      <c r="H851">
        <v>1800</v>
      </c>
    </row>
    <row r="852" spans="1:8" x14ac:dyDescent="0.3">
      <c r="A852" t="s">
        <v>275</v>
      </c>
      <c r="B852">
        <v>10.262639116652901</v>
      </c>
      <c r="C852" t="s">
        <v>11</v>
      </c>
      <c r="D852">
        <v>10</v>
      </c>
      <c r="E852" t="b">
        <v>0</v>
      </c>
      <c r="F852">
        <v>10.262639116652901</v>
      </c>
      <c r="G852">
        <v>10.262639116652901</v>
      </c>
      <c r="H852">
        <v>14700</v>
      </c>
    </row>
    <row r="853" spans="1:8" x14ac:dyDescent="0.3">
      <c r="A853" t="s">
        <v>275</v>
      </c>
      <c r="B853">
        <v>10.262639116652901</v>
      </c>
      <c r="C853" t="s">
        <v>12</v>
      </c>
      <c r="D853">
        <v>10</v>
      </c>
      <c r="E853" t="b">
        <v>0</v>
      </c>
      <c r="F853">
        <v>10.262639116652901</v>
      </c>
      <c r="G853">
        <v>10.262639116652901</v>
      </c>
      <c r="H853">
        <v>420</v>
      </c>
    </row>
    <row r="854" spans="1:8" x14ac:dyDescent="0.3">
      <c r="A854" t="s">
        <v>276</v>
      </c>
      <c r="B854">
        <v>5.9912310021818502</v>
      </c>
      <c r="C854" t="s">
        <v>9</v>
      </c>
      <c r="D854">
        <v>3</v>
      </c>
      <c r="E854" t="b">
        <v>1</v>
      </c>
      <c r="F854">
        <v>1.74654936285657</v>
      </c>
      <c r="G854">
        <v>8.5948263701987899E-3</v>
      </c>
      <c r="H854">
        <v>1133.3333333333301</v>
      </c>
    </row>
    <row r="855" spans="1:8" x14ac:dyDescent="0.3">
      <c r="A855" t="s">
        <v>276</v>
      </c>
      <c r="B855">
        <v>5.9912310021818502</v>
      </c>
      <c r="C855" t="s">
        <v>11</v>
      </c>
      <c r="D855">
        <v>2</v>
      </c>
      <c r="E855" t="b">
        <v>1</v>
      </c>
      <c r="F855">
        <v>0.374247164244153</v>
      </c>
      <c r="G855">
        <v>1.6126651351545899E-2</v>
      </c>
      <c r="H855">
        <v>5750</v>
      </c>
    </row>
    <row r="856" spans="1:8" x14ac:dyDescent="0.3">
      <c r="A856" t="s">
        <v>276</v>
      </c>
      <c r="B856">
        <v>5.9912310021818502</v>
      </c>
      <c r="C856" t="s">
        <v>12</v>
      </c>
      <c r="D856">
        <v>10</v>
      </c>
      <c r="E856" t="b">
        <v>0</v>
      </c>
      <c r="F856">
        <v>5.9912310021818502</v>
      </c>
      <c r="G856">
        <v>5.9912310021818502</v>
      </c>
      <c r="H856">
        <v>2060</v>
      </c>
    </row>
    <row r="857" spans="1:8" x14ac:dyDescent="0.3">
      <c r="A857" t="e">
        <f>-0.0025824854447814 * x ^ 1 * -0.00137292730608687 * x ^ 2 * 0.0094070210455491 * x ^ 2 + 10</f>
        <v>#NAME?</v>
      </c>
      <c r="B857">
        <v>21.063120266369701</v>
      </c>
      <c r="C857" t="s">
        <v>9</v>
      </c>
      <c r="D857">
        <v>2</v>
      </c>
      <c r="E857" t="b">
        <v>1</v>
      </c>
      <c r="F857">
        <v>2.78673522939558</v>
      </c>
      <c r="G857">
        <v>1.36670806831071E-2</v>
      </c>
      <c r="H857">
        <v>1450</v>
      </c>
    </row>
    <row r="858" spans="1:8" x14ac:dyDescent="0.3">
      <c r="A858" t="e">
        <f>-0.0025824854447814 * x ^ 1 * -0.00137292730608687 * x ^ 2 * 0.0094070210455491 * x ^ 2 + 10</f>
        <v>#NAME?</v>
      </c>
      <c r="B858">
        <v>21.063120266369701</v>
      </c>
      <c r="C858" t="s">
        <v>11</v>
      </c>
      <c r="D858">
        <v>2</v>
      </c>
      <c r="E858" t="b">
        <v>1</v>
      </c>
      <c r="F858">
        <v>0.96060339705544695</v>
      </c>
      <c r="G858">
        <v>1.8282066537972701E-2</v>
      </c>
      <c r="H858">
        <v>6100</v>
      </c>
    </row>
    <row r="859" spans="1:8" x14ac:dyDescent="0.3">
      <c r="A859" t="e">
        <f>-0.0025824854447814 * x ^ 1 * -0.00137292730608687 * x ^ 2 * 0.0094070210455491 * x ^ 2 + 10</f>
        <v>#NAME?</v>
      </c>
      <c r="B859">
        <v>21.063120266369701</v>
      </c>
      <c r="C859" t="s">
        <v>12</v>
      </c>
      <c r="D859">
        <v>10</v>
      </c>
      <c r="E859" t="b">
        <v>0</v>
      </c>
      <c r="F859">
        <v>21.063120266369701</v>
      </c>
      <c r="G859">
        <v>21.063120266369701</v>
      </c>
      <c r="H859">
        <v>490</v>
      </c>
    </row>
    <row r="860" spans="1:8" x14ac:dyDescent="0.3">
      <c r="A860" t="s">
        <v>277</v>
      </c>
      <c r="B860">
        <v>10.3078488764029</v>
      </c>
      <c r="C860" t="s">
        <v>9</v>
      </c>
      <c r="D860">
        <v>3</v>
      </c>
      <c r="E860" t="b">
        <v>1</v>
      </c>
      <c r="F860">
        <v>1.5865677580325701</v>
      </c>
      <c r="G860">
        <v>4.6330575902000003E-3</v>
      </c>
      <c r="H860">
        <v>1800</v>
      </c>
    </row>
    <row r="861" spans="1:8" x14ac:dyDescent="0.3">
      <c r="A861" t="s">
        <v>277</v>
      </c>
      <c r="B861">
        <v>10.3078488764029</v>
      </c>
      <c r="C861" t="s">
        <v>11</v>
      </c>
      <c r="D861">
        <v>2</v>
      </c>
      <c r="E861" t="b">
        <v>1</v>
      </c>
      <c r="F861">
        <v>0.53124032795172604</v>
      </c>
      <c r="G861">
        <v>1.66606889999883E-2</v>
      </c>
      <c r="H861">
        <v>8150</v>
      </c>
    </row>
    <row r="862" spans="1:8" x14ac:dyDescent="0.3">
      <c r="A862" t="s">
        <v>277</v>
      </c>
      <c r="B862">
        <v>10.3078488764029</v>
      </c>
      <c r="C862" t="s">
        <v>12</v>
      </c>
      <c r="D862">
        <v>10</v>
      </c>
      <c r="E862" t="b">
        <v>0</v>
      </c>
      <c r="F862">
        <v>10.3078488764029</v>
      </c>
      <c r="G862">
        <v>10.3078488764029</v>
      </c>
      <c r="H862">
        <v>680</v>
      </c>
    </row>
    <row r="863" spans="1:8" x14ac:dyDescent="0.3">
      <c r="A863" t="s">
        <v>278</v>
      </c>
      <c r="B863">
        <v>3.4148428390732399</v>
      </c>
      <c r="C863" t="s">
        <v>9</v>
      </c>
      <c r="D863">
        <v>10</v>
      </c>
      <c r="E863" t="b">
        <v>0</v>
      </c>
      <c r="F863">
        <v>3.4148428390732399</v>
      </c>
      <c r="G863">
        <v>3.4148428390732399</v>
      </c>
      <c r="H863">
        <v>990</v>
      </c>
    </row>
    <row r="864" spans="1:8" x14ac:dyDescent="0.3">
      <c r="A864" t="s">
        <v>278</v>
      </c>
      <c r="B864">
        <v>3.4148428390732399</v>
      </c>
      <c r="C864" t="s">
        <v>11</v>
      </c>
      <c r="D864">
        <v>10</v>
      </c>
      <c r="E864" t="b">
        <v>0</v>
      </c>
      <c r="F864">
        <v>3.4148428390732399</v>
      </c>
      <c r="G864">
        <v>3.4148428390732399</v>
      </c>
      <c r="H864">
        <v>7380</v>
      </c>
    </row>
    <row r="865" spans="1:8" x14ac:dyDescent="0.3">
      <c r="A865" t="s">
        <v>278</v>
      </c>
      <c r="B865">
        <v>3.4148428390732399</v>
      </c>
      <c r="C865" t="s">
        <v>12</v>
      </c>
      <c r="D865">
        <v>10</v>
      </c>
      <c r="E865" t="b">
        <v>0</v>
      </c>
      <c r="F865">
        <v>3.4148428390732399</v>
      </c>
      <c r="G865">
        <v>3.4148428390732399</v>
      </c>
      <c r="H865">
        <v>320</v>
      </c>
    </row>
    <row r="866" spans="1:8" x14ac:dyDescent="0.3">
      <c r="A866" t="s">
        <v>279</v>
      </c>
      <c r="B866">
        <v>16.180879086495501</v>
      </c>
      <c r="C866" t="s">
        <v>9</v>
      </c>
      <c r="D866">
        <v>3</v>
      </c>
      <c r="E866" t="b">
        <v>1</v>
      </c>
      <c r="F866">
        <v>2.7413891565433901</v>
      </c>
      <c r="G866">
        <v>6.1803993539711801E-3</v>
      </c>
      <c r="H866">
        <v>1566.6666666666599</v>
      </c>
    </row>
    <row r="867" spans="1:8" x14ac:dyDescent="0.3">
      <c r="A867" t="s">
        <v>279</v>
      </c>
      <c r="B867">
        <v>16.180879086495501</v>
      </c>
      <c r="C867" t="s">
        <v>11</v>
      </c>
      <c r="D867">
        <v>3</v>
      </c>
      <c r="E867" t="b">
        <v>1</v>
      </c>
      <c r="F867">
        <v>0.92954978194658999</v>
      </c>
      <c r="G867">
        <v>1.88001765663539E-3</v>
      </c>
      <c r="H867">
        <v>8566.6666666666606</v>
      </c>
    </row>
    <row r="868" spans="1:8" x14ac:dyDescent="0.3">
      <c r="A868" t="s">
        <v>279</v>
      </c>
      <c r="B868">
        <v>16.180879086495501</v>
      </c>
      <c r="C868" t="s">
        <v>12</v>
      </c>
      <c r="D868">
        <v>10</v>
      </c>
      <c r="E868" t="b">
        <v>0</v>
      </c>
      <c r="F868" s="1">
        <v>19893644.7321903</v>
      </c>
      <c r="G868" s="1">
        <v>76989552.625070706</v>
      </c>
      <c r="H868">
        <v>2460</v>
      </c>
    </row>
    <row r="869" spans="1:8" x14ac:dyDescent="0.3">
      <c r="A869" t="s">
        <v>280</v>
      </c>
      <c r="B869">
        <v>2.4083949866441898</v>
      </c>
      <c r="C869" t="s">
        <v>9</v>
      </c>
      <c r="D869">
        <v>3</v>
      </c>
      <c r="E869" t="b">
        <v>1</v>
      </c>
      <c r="F869">
        <v>0.61430756304661505</v>
      </c>
      <c r="G869">
        <v>2.5008361355717602E-3</v>
      </c>
      <c r="H869">
        <v>1933.3333333333301</v>
      </c>
    </row>
    <row r="870" spans="1:8" x14ac:dyDescent="0.3">
      <c r="A870" t="s">
        <v>280</v>
      </c>
      <c r="B870">
        <v>2.4083949866441898</v>
      </c>
      <c r="C870" t="s">
        <v>11</v>
      </c>
      <c r="D870">
        <v>2</v>
      </c>
      <c r="E870" t="b">
        <v>1</v>
      </c>
      <c r="F870">
        <v>0.17365048965202001</v>
      </c>
      <c r="G870">
        <v>8.4704358172300008E-3</v>
      </c>
      <c r="H870">
        <v>8050</v>
      </c>
    </row>
    <row r="871" spans="1:8" x14ac:dyDescent="0.3">
      <c r="A871" t="s">
        <v>280</v>
      </c>
      <c r="B871">
        <v>2.4083949866441898</v>
      </c>
      <c r="C871" t="s">
        <v>12</v>
      </c>
      <c r="D871">
        <v>10</v>
      </c>
      <c r="E871" t="b">
        <v>0</v>
      </c>
      <c r="F871">
        <v>2.4083949866441898</v>
      </c>
      <c r="G871">
        <v>67019.225409937993</v>
      </c>
      <c r="H871">
        <v>2010</v>
      </c>
    </row>
    <row r="872" spans="1:8" x14ac:dyDescent="0.3">
      <c r="A872" t="s">
        <v>281</v>
      </c>
      <c r="B872">
        <v>12.584914173310001</v>
      </c>
      <c r="C872" t="s">
        <v>9</v>
      </c>
      <c r="D872">
        <v>3</v>
      </c>
      <c r="E872" t="b">
        <v>1</v>
      </c>
      <c r="F872">
        <v>1.9112646621793099</v>
      </c>
      <c r="G872">
        <v>5.1112187603255498E-3</v>
      </c>
      <c r="H872">
        <v>2533.3333333333298</v>
      </c>
    </row>
    <row r="873" spans="1:8" x14ac:dyDescent="0.3">
      <c r="A873" t="s">
        <v>281</v>
      </c>
      <c r="B873">
        <v>12.584914173310001</v>
      </c>
      <c r="C873" t="s">
        <v>11</v>
      </c>
      <c r="D873">
        <v>2</v>
      </c>
      <c r="E873" t="b">
        <v>1</v>
      </c>
      <c r="F873">
        <v>0.64088392734617305</v>
      </c>
      <c r="G873">
        <v>1.9388051598545699E-2</v>
      </c>
      <c r="H873">
        <v>10950</v>
      </c>
    </row>
    <row r="874" spans="1:8" x14ac:dyDescent="0.3">
      <c r="A874" t="s">
        <v>281</v>
      </c>
      <c r="B874">
        <v>12.584914173310001</v>
      </c>
      <c r="C874" t="s">
        <v>12</v>
      </c>
      <c r="D874">
        <v>10</v>
      </c>
      <c r="E874" t="b">
        <v>0</v>
      </c>
      <c r="F874">
        <v>12.584914173310001</v>
      </c>
      <c r="G874">
        <v>12.584914173310001</v>
      </c>
      <c r="H874">
        <v>1200</v>
      </c>
    </row>
    <row r="875" spans="1:8" x14ac:dyDescent="0.3">
      <c r="A875" t="s">
        <v>282</v>
      </c>
      <c r="B875">
        <v>15.3086764815402</v>
      </c>
      <c r="C875" t="s">
        <v>9</v>
      </c>
      <c r="D875">
        <v>10</v>
      </c>
      <c r="E875" t="b">
        <v>0</v>
      </c>
      <c r="F875">
        <v>15.3086764815402</v>
      </c>
      <c r="G875">
        <v>15.3086764815402</v>
      </c>
      <c r="H875">
        <v>3350</v>
      </c>
    </row>
    <row r="876" spans="1:8" x14ac:dyDescent="0.3">
      <c r="A876" t="s">
        <v>282</v>
      </c>
      <c r="B876">
        <v>15.3086764815402</v>
      </c>
      <c r="C876" t="s">
        <v>11</v>
      </c>
      <c r="D876">
        <v>10</v>
      </c>
      <c r="E876" t="b">
        <v>0</v>
      </c>
      <c r="F876">
        <v>15.3086764815402</v>
      </c>
      <c r="G876">
        <v>15.3086764815402</v>
      </c>
      <c r="H876">
        <v>10950</v>
      </c>
    </row>
    <row r="877" spans="1:8" x14ac:dyDescent="0.3">
      <c r="A877" t="s">
        <v>282</v>
      </c>
      <c r="B877">
        <v>15.3086764815402</v>
      </c>
      <c r="C877" t="s">
        <v>12</v>
      </c>
      <c r="D877">
        <v>10</v>
      </c>
      <c r="E877" t="b">
        <v>0</v>
      </c>
      <c r="F877" s="1">
        <v>40690288188866.703</v>
      </c>
      <c r="G877" s="1">
        <v>40690233605955</v>
      </c>
      <c r="H877">
        <v>2630</v>
      </c>
    </row>
    <row r="878" spans="1:8" x14ac:dyDescent="0.3">
      <c r="A878" t="s">
        <v>283</v>
      </c>
      <c r="B878">
        <v>13.7217230152949</v>
      </c>
      <c r="C878" t="s">
        <v>9</v>
      </c>
      <c r="D878">
        <v>10</v>
      </c>
      <c r="E878" t="b">
        <v>0</v>
      </c>
      <c r="F878">
        <v>13.7217230152949</v>
      </c>
      <c r="G878">
        <v>13.7217230152949</v>
      </c>
      <c r="H878">
        <v>1300</v>
      </c>
    </row>
    <row r="879" spans="1:8" x14ac:dyDescent="0.3">
      <c r="A879" t="s">
        <v>283</v>
      </c>
      <c r="B879">
        <v>13.7217230152949</v>
      </c>
      <c r="C879" t="s">
        <v>11</v>
      </c>
      <c r="D879">
        <v>10</v>
      </c>
      <c r="E879" t="b">
        <v>0</v>
      </c>
      <c r="F879">
        <v>13.7217230152949</v>
      </c>
      <c r="G879">
        <v>13.7217230152949</v>
      </c>
      <c r="H879">
        <v>10570</v>
      </c>
    </row>
    <row r="880" spans="1:8" x14ac:dyDescent="0.3">
      <c r="A880" t="s">
        <v>283</v>
      </c>
      <c r="B880">
        <v>13.7217230152949</v>
      </c>
      <c r="C880" t="s">
        <v>12</v>
      </c>
      <c r="D880">
        <v>10</v>
      </c>
      <c r="E880" t="b">
        <v>0</v>
      </c>
      <c r="F880">
        <v>13.7217230152949</v>
      </c>
      <c r="G880">
        <v>13.7217230152949</v>
      </c>
      <c r="H880">
        <v>420</v>
      </c>
    </row>
    <row r="881" spans="1:8" x14ac:dyDescent="0.3">
      <c r="A881" t="s">
        <v>284</v>
      </c>
      <c r="B881">
        <v>13.643921409156601</v>
      </c>
      <c r="C881" t="s">
        <v>9</v>
      </c>
      <c r="D881">
        <v>10</v>
      </c>
      <c r="E881" t="b">
        <v>0</v>
      </c>
      <c r="F881">
        <v>13.643921409156601</v>
      </c>
      <c r="G881">
        <v>13.643921409156601</v>
      </c>
      <c r="H881">
        <v>1180</v>
      </c>
    </row>
    <row r="882" spans="1:8" x14ac:dyDescent="0.3">
      <c r="A882" t="s">
        <v>284</v>
      </c>
      <c r="B882">
        <v>13.643921409156601</v>
      </c>
      <c r="C882" t="s">
        <v>11</v>
      </c>
      <c r="D882">
        <v>10</v>
      </c>
      <c r="E882" t="b">
        <v>0</v>
      </c>
      <c r="F882">
        <v>13.643921409156601</v>
      </c>
      <c r="G882">
        <v>13.643921409156601</v>
      </c>
      <c r="H882">
        <v>9930</v>
      </c>
    </row>
    <row r="883" spans="1:8" x14ac:dyDescent="0.3">
      <c r="A883" t="s">
        <v>284</v>
      </c>
      <c r="B883">
        <v>13.643921409156601</v>
      </c>
      <c r="C883" t="s">
        <v>12</v>
      </c>
      <c r="D883">
        <v>10</v>
      </c>
      <c r="E883" t="b">
        <v>0</v>
      </c>
      <c r="F883">
        <v>13.643921409156601</v>
      </c>
      <c r="G883">
        <v>13.643921409156601</v>
      </c>
      <c r="H883">
        <v>550</v>
      </c>
    </row>
    <row r="884" spans="1:8" x14ac:dyDescent="0.3">
      <c r="A884" t="s">
        <v>285</v>
      </c>
      <c r="B884">
        <v>4.9741075068090002</v>
      </c>
      <c r="C884" t="s">
        <v>9</v>
      </c>
      <c r="D884">
        <v>10</v>
      </c>
      <c r="E884" t="b">
        <v>0</v>
      </c>
      <c r="F884">
        <v>1.39974831631329</v>
      </c>
      <c r="G884">
        <v>0.31882075608766097</v>
      </c>
      <c r="H884">
        <v>3680</v>
      </c>
    </row>
    <row r="885" spans="1:8" x14ac:dyDescent="0.3">
      <c r="A885" t="s">
        <v>285</v>
      </c>
      <c r="B885">
        <v>4.9741075068090002</v>
      </c>
      <c r="C885" t="s">
        <v>11</v>
      </c>
      <c r="D885">
        <v>10</v>
      </c>
      <c r="E885" t="b">
        <v>0</v>
      </c>
      <c r="F885">
        <v>0.368495074378345</v>
      </c>
      <c r="G885">
        <v>0.31583589830645697</v>
      </c>
      <c r="H885">
        <v>13060</v>
      </c>
    </row>
    <row r="886" spans="1:8" x14ac:dyDescent="0.3">
      <c r="A886" t="s">
        <v>285</v>
      </c>
      <c r="B886">
        <v>4.9741075068090002</v>
      </c>
      <c r="C886" t="s">
        <v>12</v>
      </c>
      <c r="D886">
        <v>10</v>
      </c>
      <c r="E886" t="b">
        <v>0</v>
      </c>
      <c r="F886" s="1">
        <v>26097742.419801701</v>
      </c>
      <c r="G886" s="1">
        <v>20344817.626994401</v>
      </c>
      <c r="H886">
        <v>2570</v>
      </c>
    </row>
    <row r="887" spans="1:8" x14ac:dyDescent="0.3">
      <c r="A887" t="s">
        <v>286</v>
      </c>
      <c r="B887">
        <v>6.3153902379981002</v>
      </c>
      <c r="C887" t="s">
        <v>9</v>
      </c>
      <c r="D887">
        <v>10</v>
      </c>
      <c r="E887" t="b">
        <v>0</v>
      </c>
      <c r="F887">
        <v>1.0108867711218801</v>
      </c>
      <c r="G887">
        <v>1.78908822167264</v>
      </c>
      <c r="H887">
        <v>3540</v>
      </c>
    </row>
    <row r="888" spans="1:8" x14ac:dyDescent="0.3">
      <c r="A888" t="s">
        <v>286</v>
      </c>
      <c r="B888">
        <v>6.3153902379981002</v>
      </c>
      <c r="C888" t="s">
        <v>11</v>
      </c>
      <c r="D888">
        <v>10</v>
      </c>
      <c r="E888" t="b">
        <v>0</v>
      </c>
      <c r="F888">
        <v>1.0906031644768299</v>
      </c>
      <c r="G888">
        <v>2.74765840670173</v>
      </c>
      <c r="H888">
        <v>12620</v>
      </c>
    </row>
    <row r="889" spans="1:8" x14ac:dyDescent="0.3">
      <c r="A889" t="s">
        <v>286</v>
      </c>
      <c r="B889">
        <v>6.3153902379981002</v>
      </c>
      <c r="C889" t="s">
        <v>12</v>
      </c>
      <c r="D889">
        <v>10</v>
      </c>
      <c r="E889" t="b">
        <v>0</v>
      </c>
      <c r="F889">
        <v>6.3153902379981002</v>
      </c>
      <c r="G889" s="1">
        <v>62217517.577322699</v>
      </c>
      <c r="H889">
        <v>3130</v>
      </c>
    </row>
    <row r="890" spans="1:8" x14ac:dyDescent="0.3">
      <c r="A890" t="s">
        <v>287</v>
      </c>
      <c r="B890">
        <v>18.810805912405499</v>
      </c>
      <c r="C890" t="s">
        <v>9</v>
      </c>
      <c r="D890">
        <v>10</v>
      </c>
      <c r="E890" t="b">
        <v>0</v>
      </c>
      <c r="F890">
        <v>18.810805912405499</v>
      </c>
      <c r="G890">
        <v>18.810805912405499</v>
      </c>
      <c r="H890">
        <v>1370</v>
      </c>
    </row>
    <row r="891" spans="1:8" x14ac:dyDescent="0.3">
      <c r="A891" t="s">
        <v>287</v>
      </c>
      <c r="B891">
        <v>18.810805912405499</v>
      </c>
      <c r="C891" t="s">
        <v>11</v>
      </c>
      <c r="D891">
        <v>10</v>
      </c>
      <c r="E891" t="b">
        <v>0</v>
      </c>
      <c r="F891">
        <v>18.810805912405499</v>
      </c>
      <c r="G891">
        <v>18.810805912405499</v>
      </c>
      <c r="H891">
        <v>9240</v>
      </c>
    </row>
    <row r="892" spans="1:8" x14ac:dyDescent="0.3">
      <c r="A892" t="s">
        <v>287</v>
      </c>
      <c r="B892">
        <v>18.810805912405499</v>
      </c>
      <c r="C892" t="s">
        <v>12</v>
      </c>
      <c r="D892">
        <v>10</v>
      </c>
      <c r="E892" t="b">
        <v>0</v>
      </c>
      <c r="F892">
        <v>18.810805912405499</v>
      </c>
      <c r="G892">
        <v>18.810805912405499</v>
      </c>
      <c r="H892">
        <v>470</v>
      </c>
    </row>
    <row r="893" spans="1:8" x14ac:dyDescent="0.3">
      <c r="A893" t="s">
        <v>288</v>
      </c>
      <c r="B893">
        <v>1.84583894248244</v>
      </c>
      <c r="C893" t="s">
        <v>9</v>
      </c>
      <c r="D893">
        <v>10</v>
      </c>
      <c r="E893" t="b">
        <v>0</v>
      </c>
      <c r="F893">
        <v>1.84583894248244</v>
      </c>
      <c r="G893">
        <v>1.84583894248244</v>
      </c>
      <c r="H893">
        <v>1340</v>
      </c>
    </row>
    <row r="894" spans="1:8" x14ac:dyDescent="0.3">
      <c r="A894" t="s">
        <v>288</v>
      </c>
      <c r="B894">
        <v>1.84583894248244</v>
      </c>
      <c r="C894" t="s">
        <v>11</v>
      </c>
      <c r="D894">
        <v>10</v>
      </c>
      <c r="E894" t="b">
        <v>0</v>
      </c>
      <c r="F894">
        <v>1.84583894248244</v>
      </c>
      <c r="G894">
        <v>1.84583894248244</v>
      </c>
      <c r="H894">
        <v>10310</v>
      </c>
    </row>
    <row r="895" spans="1:8" x14ac:dyDescent="0.3">
      <c r="A895" t="s">
        <v>288</v>
      </c>
      <c r="B895">
        <v>1.84583894248244</v>
      </c>
      <c r="C895" t="s">
        <v>12</v>
      </c>
      <c r="D895">
        <v>10</v>
      </c>
      <c r="E895" t="b">
        <v>0</v>
      </c>
      <c r="F895">
        <v>1.84583894248244</v>
      </c>
      <c r="G895">
        <v>1.84583894248244</v>
      </c>
      <c r="H895">
        <v>480</v>
      </c>
    </row>
    <row r="896" spans="1:8" x14ac:dyDescent="0.3">
      <c r="A896" t="s">
        <v>289</v>
      </c>
      <c r="B896">
        <v>4.3670046878466398</v>
      </c>
      <c r="C896" t="s">
        <v>9</v>
      </c>
      <c r="D896">
        <v>10</v>
      </c>
      <c r="E896" t="b">
        <v>0</v>
      </c>
      <c r="F896">
        <v>4.3670046878466398</v>
      </c>
      <c r="G896">
        <v>4.3670046878466398</v>
      </c>
      <c r="H896">
        <v>1760</v>
      </c>
    </row>
    <row r="897" spans="1:8" x14ac:dyDescent="0.3">
      <c r="A897" t="s">
        <v>289</v>
      </c>
      <c r="B897">
        <v>4.3670046878466398</v>
      </c>
      <c r="C897" t="s">
        <v>11</v>
      </c>
      <c r="D897">
        <v>10</v>
      </c>
      <c r="E897" t="b">
        <v>0</v>
      </c>
      <c r="F897">
        <v>4.3670046878466398</v>
      </c>
      <c r="G897">
        <v>4.3670046878466398</v>
      </c>
      <c r="H897">
        <v>13450</v>
      </c>
    </row>
    <row r="898" spans="1:8" x14ac:dyDescent="0.3">
      <c r="A898" t="s">
        <v>289</v>
      </c>
      <c r="B898">
        <v>4.3670046878466398</v>
      </c>
      <c r="C898" t="s">
        <v>12</v>
      </c>
      <c r="D898">
        <v>10</v>
      </c>
      <c r="E898" t="b">
        <v>0</v>
      </c>
      <c r="F898">
        <v>4.3670046878466398</v>
      </c>
      <c r="G898" t="s">
        <v>10</v>
      </c>
      <c r="H898">
        <v>2580</v>
      </c>
    </row>
    <row r="899" spans="1:8" x14ac:dyDescent="0.3">
      <c r="A899" t="s">
        <v>290</v>
      </c>
      <c r="B899">
        <v>8.7089857355703693</v>
      </c>
      <c r="C899" t="s">
        <v>9</v>
      </c>
      <c r="D899">
        <v>10</v>
      </c>
      <c r="E899" t="b">
        <v>0</v>
      </c>
      <c r="F899">
        <v>1.2793545853669801</v>
      </c>
      <c r="G899">
        <v>0.44925436122647899</v>
      </c>
      <c r="H899">
        <v>3770</v>
      </c>
    </row>
    <row r="900" spans="1:8" x14ac:dyDescent="0.3">
      <c r="A900" t="s">
        <v>290</v>
      </c>
      <c r="B900">
        <v>8.7089857355703693</v>
      </c>
      <c r="C900" t="s">
        <v>11</v>
      </c>
      <c r="D900">
        <v>10</v>
      </c>
      <c r="E900" t="b">
        <v>0</v>
      </c>
      <c r="F900">
        <v>0.54207194717527696</v>
      </c>
      <c r="G900">
        <v>0.44510861011442099</v>
      </c>
      <c r="H900">
        <v>11940</v>
      </c>
    </row>
    <row r="901" spans="1:8" x14ac:dyDescent="0.3">
      <c r="A901" t="s">
        <v>290</v>
      </c>
      <c r="B901">
        <v>8.7089857355703693</v>
      </c>
      <c r="C901" t="s">
        <v>12</v>
      </c>
      <c r="D901">
        <v>10</v>
      </c>
      <c r="E901" t="b">
        <v>0</v>
      </c>
      <c r="F901" s="1">
        <v>1.37716215082456E+16</v>
      </c>
      <c r="G901" s="1">
        <v>1.37716215232982E+16</v>
      </c>
      <c r="H901">
        <v>2810</v>
      </c>
    </row>
    <row r="902" spans="1:8" x14ac:dyDescent="0.3">
      <c r="A902" t="s">
        <v>291</v>
      </c>
      <c r="B902">
        <v>17.580810932330099</v>
      </c>
      <c r="C902" t="s">
        <v>9</v>
      </c>
      <c r="D902">
        <v>3</v>
      </c>
      <c r="E902" t="b">
        <v>1</v>
      </c>
      <c r="F902">
        <v>3.3346116414516902</v>
      </c>
      <c r="G902">
        <v>4.5504400356399096E-3</v>
      </c>
      <c r="H902">
        <v>3066.6666666666601</v>
      </c>
    </row>
    <row r="903" spans="1:8" x14ac:dyDescent="0.3">
      <c r="A903" t="s">
        <v>291</v>
      </c>
      <c r="B903">
        <v>17.580810932330099</v>
      </c>
      <c r="C903" t="s">
        <v>11</v>
      </c>
      <c r="D903">
        <v>3</v>
      </c>
      <c r="E903" t="b">
        <v>1</v>
      </c>
      <c r="F903">
        <v>1.16925844056969</v>
      </c>
      <c r="G903">
        <v>2.0422607103820702E-3</v>
      </c>
      <c r="H903">
        <v>11333.333333333299</v>
      </c>
    </row>
    <row r="904" spans="1:8" x14ac:dyDescent="0.3">
      <c r="A904" t="s">
        <v>291</v>
      </c>
      <c r="B904">
        <v>17.580810932330099</v>
      </c>
      <c r="C904" t="s">
        <v>12</v>
      </c>
      <c r="D904">
        <v>10</v>
      </c>
      <c r="E904" t="b">
        <v>0</v>
      </c>
      <c r="F904" s="1">
        <v>1.52845786355794E+33</v>
      </c>
      <c r="G904" s="1">
        <v>1.52845786355794E+33</v>
      </c>
      <c r="H904">
        <v>3450</v>
      </c>
    </row>
    <row r="905" spans="1:8" x14ac:dyDescent="0.3">
      <c r="A905" t="s">
        <v>292</v>
      </c>
      <c r="B905">
        <v>15.6857651949031</v>
      </c>
      <c r="C905" t="s">
        <v>9</v>
      </c>
      <c r="D905">
        <v>10</v>
      </c>
      <c r="E905" t="b">
        <v>0</v>
      </c>
      <c r="F905">
        <v>12.057974595042801</v>
      </c>
      <c r="G905">
        <v>11.9651123634816</v>
      </c>
      <c r="H905">
        <v>3230</v>
      </c>
    </row>
    <row r="906" spans="1:8" x14ac:dyDescent="0.3">
      <c r="A906" t="s">
        <v>292</v>
      </c>
      <c r="B906">
        <v>15.6857651949031</v>
      </c>
      <c r="C906" t="s">
        <v>11</v>
      </c>
      <c r="D906">
        <v>10</v>
      </c>
      <c r="E906" t="b">
        <v>0</v>
      </c>
      <c r="F906">
        <v>11.931197784075501</v>
      </c>
      <c r="G906">
        <v>11.931182632598601</v>
      </c>
      <c r="H906">
        <v>9730</v>
      </c>
    </row>
    <row r="907" spans="1:8" x14ac:dyDescent="0.3">
      <c r="A907" t="s">
        <v>292</v>
      </c>
      <c r="B907">
        <v>15.6857651949031</v>
      </c>
      <c r="C907" t="s">
        <v>12</v>
      </c>
      <c r="D907">
        <v>10</v>
      </c>
      <c r="E907" t="b">
        <v>0</v>
      </c>
      <c r="F907">
        <v>15.6857651949031</v>
      </c>
      <c r="G907">
        <v>15.6857651949031</v>
      </c>
      <c r="H907">
        <v>510</v>
      </c>
    </row>
    <row r="908" spans="1:8" x14ac:dyDescent="0.3">
      <c r="A908" t="s">
        <v>293</v>
      </c>
      <c r="B908">
        <v>18.398404461980402</v>
      </c>
      <c r="C908" t="s">
        <v>9</v>
      </c>
      <c r="D908">
        <v>10</v>
      </c>
      <c r="E908" t="b">
        <v>0</v>
      </c>
      <c r="F908">
        <v>18.398404461980402</v>
      </c>
      <c r="G908">
        <v>18.398404461980402</v>
      </c>
      <c r="H908">
        <v>1990</v>
      </c>
    </row>
    <row r="909" spans="1:8" x14ac:dyDescent="0.3">
      <c r="A909" t="s">
        <v>293</v>
      </c>
      <c r="B909">
        <v>18.398404461980402</v>
      </c>
      <c r="C909" t="s">
        <v>11</v>
      </c>
      <c r="D909">
        <v>10</v>
      </c>
      <c r="E909" t="b">
        <v>0</v>
      </c>
      <c r="F909">
        <v>18.398404461980402</v>
      </c>
      <c r="G909">
        <v>18.398404461980402</v>
      </c>
      <c r="H909">
        <v>15020</v>
      </c>
    </row>
    <row r="910" spans="1:8" x14ac:dyDescent="0.3">
      <c r="A910" t="s">
        <v>293</v>
      </c>
      <c r="B910">
        <v>18.398404461980402</v>
      </c>
      <c r="C910" t="s">
        <v>12</v>
      </c>
      <c r="D910">
        <v>10</v>
      </c>
      <c r="E910" t="b">
        <v>0</v>
      </c>
      <c r="F910">
        <v>18.398404461980402</v>
      </c>
      <c r="G910">
        <v>18.398404461980402</v>
      </c>
      <c r="H910">
        <v>610</v>
      </c>
    </row>
    <row r="911" spans="1:8" x14ac:dyDescent="0.3">
      <c r="A911" t="s">
        <v>294</v>
      </c>
      <c r="B911">
        <v>5.3686074350147903</v>
      </c>
      <c r="C911" t="s">
        <v>9</v>
      </c>
      <c r="D911">
        <v>10</v>
      </c>
      <c r="E911" t="b">
        <v>0</v>
      </c>
      <c r="F911">
        <v>2.0905160551834299</v>
      </c>
      <c r="G911">
        <v>1.62727594706001</v>
      </c>
      <c r="H911">
        <v>3110</v>
      </c>
    </row>
    <row r="912" spans="1:8" x14ac:dyDescent="0.3">
      <c r="A912" t="s">
        <v>294</v>
      </c>
      <c r="B912">
        <v>5.3686074350147903</v>
      </c>
      <c r="C912" t="s">
        <v>11</v>
      </c>
      <c r="D912">
        <v>10</v>
      </c>
      <c r="E912" t="b">
        <v>0</v>
      </c>
      <c r="F912">
        <v>1.61657799755877</v>
      </c>
      <c r="G912">
        <v>1.61423920489644</v>
      </c>
      <c r="H912">
        <v>9220</v>
      </c>
    </row>
    <row r="913" spans="1:8" x14ac:dyDescent="0.3">
      <c r="A913" t="s">
        <v>294</v>
      </c>
      <c r="B913">
        <v>5.3686074350147903</v>
      </c>
      <c r="C913" t="s">
        <v>12</v>
      </c>
      <c r="D913">
        <v>10</v>
      </c>
      <c r="E913" t="b">
        <v>0</v>
      </c>
      <c r="F913">
        <v>5.3686074350147903</v>
      </c>
      <c r="G913">
        <v>5.3686074350147903</v>
      </c>
      <c r="H913">
        <v>870</v>
      </c>
    </row>
    <row r="914" spans="1:8" x14ac:dyDescent="0.3">
      <c r="A914" t="s">
        <v>295</v>
      </c>
      <c r="B914">
        <v>2.5751454416808501</v>
      </c>
      <c r="C914" t="s">
        <v>9</v>
      </c>
      <c r="D914">
        <v>10</v>
      </c>
      <c r="E914" t="b">
        <v>0</v>
      </c>
      <c r="F914">
        <v>7.3156366637188999</v>
      </c>
      <c r="G914">
        <v>9.1891941191281497</v>
      </c>
      <c r="H914">
        <v>3500</v>
      </c>
    </row>
    <row r="915" spans="1:8" x14ac:dyDescent="0.3">
      <c r="A915" t="s">
        <v>295</v>
      </c>
      <c r="B915">
        <v>2.5751454416808501</v>
      </c>
      <c r="C915" t="s">
        <v>11</v>
      </c>
      <c r="D915">
        <v>10</v>
      </c>
      <c r="E915" t="b">
        <v>0</v>
      </c>
      <c r="F915">
        <v>3.6120076856903101</v>
      </c>
      <c r="G915">
        <v>7.2720183770837998</v>
      </c>
      <c r="H915">
        <v>9600</v>
      </c>
    </row>
    <row r="916" spans="1:8" x14ac:dyDescent="0.3">
      <c r="A916" t="s">
        <v>295</v>
      </c>
      <c r="B916">
        <v>2.5751454416808501</v>
      </c>
      <c r="C916" t="s">
        <v>12</v>
      </c>
      <c r="D916">
        <v>10</v>
      </c>
      <c r="E916" t="b">
        <v>0</v>
      </c>
      <c r="F916" s="1">
        <v>35780818.116795003</v>
      </c>
      <c r="G916" s="1">
        <v>86320534.489588201</v>
      </c>
      <c r="H916">
        <v>2920</v>
      </c>
    </row>
    <row r="917" spans="1:8" x14ac:dyDescent="0.3">
      <c r="A917" t="s">
        <v>296</v>
      </c>
      <c r="B917">
        <v>10.2914759806443</v>
      </c>
      <c r="C917" t="s">
        <v>9</v>
      </c>
      <c r="D917">
        <v>10</v>
      </c>
      <c r="E917" t="b">
        <v>0</v>
      </c>
      <c r="F917">
        <v>10.2914759806443</v>
      </c>
      <c r="G917">
        <v>10.2914759806443</v>
      </c>
      <c r="H917">
        <v>1690</v>
      </c>
    </row>
    <row r="918" spans="1:8" x14ac:dyDescent="0.3">
      <c r="A918" t="s">
        <v>296</v>
      </c>
      <c r="B918">
        <v>10.2914759806443</v>
      </c>
      <c r="C918" t="s">
        <v>11</v>
      </c>
      <c r="D918">
        <v>10</v>
      </c>
      <c r="E918" t="b">
        <v>0</v>
      </c>
      <c r="F918">
        <v>10.2914759806443</v>
      </c>
      <c r="G918">
        <v>10.2914759806443</v>
      </c>
      <c r="H918">
        <v>14510</v>
      </c>
    </row>
    <row r="919" spans="1:8" x14ac:dyDescent="0.3">
      <c r="A919" t="s">
        <v>296</v>
      </c>
      <c r="B919">
        <v>10.2914759806443</v>
      </c>
      <c r="C919" t="s">
        <v>12</v>
      </c>
      <c r="D919">
        <v>10</v>
      </c>
      <c r="E919" t="b">
        <v>0</v>
      </c>
      <c r="F919">
        <v>10.2914759806443</v>
      </c>
      <c r="G919">
        <v>10.2914759806443</v>
      </c>
      <c r="H919">
        <v>370</v>
      </c>
    </row>
    <row r="920" spans="1:8" x14ac:dyDescent="0.3">
      <c r="A920" t="s">
        <v>297</v>
      </c>
      <c r="B920">
        <v>13.9576668341598</v>
      </c>
      <c r="C920" t="s">
        <v>9</v>
      </c>
      <c r="D920">
        <v>10</v>
      </c>
      <c r="E920" t="b">
        <v>0</v>
      </c>
      <c r="F920">
        <v>13.9576668341598</v>
      </c>
      <c r="G920">
        <v>13.9576668341598</v>
      </c>
      <c r="H920">
        <v>1340</v>
      </c>
    </row>
    <row r="921" spans="1:8" x14ac:dyDescent="0.3">
      <c r="A921" t="s">
        <v>297</v>
      </c>
      <c r="B921">
        <v>13.9576668341598</v>
      </c>
      <c r="C921" t="s">
        <v>11</v>
      </c>
      <c r="D921">
        <v>10</v>
      </c>
      <c r="E921" t="b">
        <v>0</v>
      </c>
      <c r="F921">
        <v>13.9576668341598</v>
      </c>
      <c r="G921">
        <v>13.9576668341598</v>
      </c>
      <c r="H921">
        <v>10700</v>
      </c>
    </row>
    <row r="922" spans="1:8" x14ac:dyDescent="0.3">
      <c r="A922" t="s">
        <v>297</v>
      </c>
      <c r="B922">
        <v>13.9576668341598</v>
      </c>
      <c r="C922" t="s">
        <v>12</v>
      </c>
      <c r="D922">
        <v>10</v>
      </c>
      <c r="E922" t="b">
        <v>0</v>
      </c>
      <c r="F922">
        <v>13.9576668341598</v>
      </c>
      <c r="G922">
        <v>13.9576668341598</v>
      </c>
      <c r="H922">
        <v>340</v>
      </c>
    </row>
    <row r="923" spans="1:8" x14ac:dyDescent="0.3">
      <c r="A923" t="s">
        <v>298</v>
      </c>
      <c r="B923">
        <v>5.4446080125088399</v>
      </c>
      <c r="C923" t="s">
        <v>9</v>
      </c>
      <c r="D923">
        <v>2</v>
      </c>
      <c r="E923" t="b">
        <v>1</v>
      </c>
      <c r="F923">
        <v>0.638938566085966</v>
      </c>
      <c r="G923">
        <v>1.25651047818028E-2</v>
      </c>
      <c r="H923">
        <v>2050</v>
      </c>
    </row>
    <row r="924" spans="1:8" x14ac:dyDescent="0.3">
      <c r="A924" t="s">
        <v>298</v>
      </c>
      <c r="B924">
        <v>5.4446080125088399</v>
      </c>
      <c r="C924" t="s">
        <v>11</v>
      </c>
      <c r="D924">
        <v>2</v>
      </c>
      <c r="E924" t="b">
        <v>1</v>
      </c>
      <c r="F924">
        <v>0.219108011576263</v>
      </c>
      <c r="G924">
        <v>7.5288648882802503E-3</v>
      </c>
      <c r="H924">
        <v>11850</v>
      </c>
    </row>
    <row r="925" spans="1:8" x14ac:dyDescent="0.3">
      <c r="A925" t="s">
        <v>298</v>
      </c>
      <c r="B925">
        <v>5.4446080125088399</v>
      </c>
      <c r="C925" t="s">
        <v>12</v>
      </c>
      <c r="D925">
        <v>10</v>
      </c>
      <c r="E925" t="b">
        <v>0</v>
      </c>
      <c r="F925" s="1">
        <v>25654416.000223398</v>
      </c>
      <c r="G925" s="1">
        <v>18799502.351773199</v>
      </c>
      <c r="H925">
        <v>2730</v>
      </c>
    </row>
    <row r="926" spans="1:8" x14ac:dyDescent="0.3">
      <c r="A926" t="s">
        <v>299</v>
      </c>
      <c r="B926">
        <v>5.3972719310843198</v>
      </c>
      <c r="C926" t="s">
        <v>9</v>
      </c>
      <c r="D926">
        <v>10</v>
      </c>
      <c r="E926" t="b">
        <v>0</v>
      </c>
      <c r="F926">
        <v>5.3972719310843198</v>
      </c>
      <c r="G926">
        <v>5.3972719310843198</v>
      </c>
      <c r="H926">
        <v>3470</v>
      </c>
    </row>
    <row r="927" spans="1:8" x14ac:dyDescent="0.3">
      <c r="A927" t="s">
        <v>299</v>
      </c>
      <c r="B927">
        <v>5.3972719310843198</v>
      </c>
      <c r="C927" t="s">
        <v>11</v>
      </c>
      <c r="D927">
        <v>10</v>
      </c>
      <c r="E927" t="b">
        <v>0</v>
      </c>
      <c r="F927">
        <v>5.3972719310843198</v>
      </c>
      <c r="G927">
        <v>5.3972719310843198</v>
      </c>
      <c r="H927">
        <v>7310</v>
      </c>
    </row>
    <row r="928" spans="1:8" x14ac:dyDescent="0.3">
      <c r="A928" t="s">
        <v>299</v>
      </c>
      <c r="B928">
        <v>5.3972719310843198</v>
      </c>
      <c r="C928" t="s">
        <v>12</v>
      </c>
      <c r="D928">
        <v>10</v>
      </c>
      <c r="E928" t="b">
        <v>0</v>
      </c>
      <c r="F928">
        <v>5.3972719310843198</v>
      </c>
      <c r="G928">
        <v>5.3972719310843198</v>
      </c>
      <c r="H928">
        <v>680</v>
      </c>
    </row>
    <row r="929" spans="1:8" x14ac:dyDescent="0.3">
      <c r="A929" t="e">
        <f>-0.00837861445383771 * x ^ 2 - 0.00779161969762306 * x ^ 2 + 10</f>
        <v>#NAME?</v>
      </c>
      <c r="B929">
        <v>6.2397640525846301</v>
      </c>
      <c r="C929" t="s">
        <v>9</v>
      </c>
      <c r="D929">
        <v>10</v>
      </c>
      <c r="E929" t="b">
        <v>0</v>
      </c>
      <c r="F929">
        <v>6.2397640525846301</v>
      </c>
      <c r="G929">
        <v>6.2397640525846301</v>
      </c>
      <c r="H929">
        <v>2340</v>
      </c>
    </row>
    <row r="930" spans="1:8" x14ac:dyDescent="0.3">
      <c r="A930" t="e">
        <f>-0.00837861445383771 * x ^ 2 - 0.00779161969762306 * x ^ 2 + 10</f>
        <v>#NAME?</v>
      </c>
      <c r="B930">
        <v>6.2397640525846301</v>
      </c>
      <c r="C930" t="s">
        <v>11</v>
      </c>
      <c r="D930">
        <v>10</v>
      </c>
      <c r="E930" t="b">
        <v>0</v>
      </c>
      <c r="F930">
        <v>6.2397640525846301</v>
      </c>
      <c r="G930">
        <v>6.2397640525846301</v>
      </c>
      <c r="H930">
        <v>2730</v>
      </c>
    </row>
    <row r="931" spans="1:8" x14ac:dyDescent="0.3">
      <c r="A931" t="e">
        <f>-0.00837861445383771 * x ^ 2 - 0.00779161969762306 * x ^ 2 + 10</f>
        <v>#NAME?</v>
      </c>
      <c r="B931">
        <v>6.2397640525846301</v>
      </c>
      <c r="C931" t="s">
        <v>12</v>
      </c>
      <c r="D931">
        <v>10</v>
      </c>
      <c r="E931" t="b">
        <v>0</v>
      </c>
      <c r="F931">
        <v>6.2397640525846301</v>
      </c>
      <c r="G931">
        <v>6.2397640525846301</v>
      </c>
      <c r="H931">
        <v>680</v>
      </c>
    </row>
    <row r="932" spans="1:8" x14ac:dyDescent="0.3">
      <c r="A932" t="s">
        <v>300</v>
      </c>
      <c r="B932">
        <v>8.4378455462284396</v>
      </c>
      <c r="C932" t="s">
        <v>9</v>
      </c>
      <c r="D932">
        <v>10</v>
      </c>
      <c r="E932" t="b">
        <v>0</v>
      </c>
      <c r="F932">
        <v>8.4378455462284396</v>
      </c>
      <c r="G932">
        <v>8.4378455462284396</v>
      </c>
      <c r="H932">
        <v>1720</v>
      </c>
    </row>
    <row r="933" spans="1:8" x14ac:dyDescent="0.3">
      <c r="A933" t="s">
        <v>300</v>
      </c>
      <c r="B933">
        <v>8.4378455462284396</v>
      </c>
      <c r="C933" t="s">
        <v>11</v>
      </c>
      <c r="D933">
        <v>10</v>
      </c>
      <c r="E933" t="b">
        <v>0</v>
      </c>
      <c r="F933">
        <v>8.4378455462284396</v>
      </c>
      <c r="G933">
        <v>8.4378455462284396</v>
      </c>
      <c r="H933">
        <v>11680</v>
      </c>
    </row>
    <row r="934" spans="1:8" x14ac:dyDescent="0.3">
      <c r="A934" t="s">
        <v>300</v>
      </c>
      <c r="B934">
        <v>8.4378455462284396</v>
      </c>
      <c r="C934" t="s">
        <v>12</v>
      </c>
      <c r="D934">
        <v>10</v>
      </c>
      <c r="E934" t="b">
        <v>0</v>
      </c>
      <c r="F934">
        <v>8.4378455462284396</v>
      </c>
      <c r="G934">
        <v>8.4378455462284396</v>
      </c>
      <c r="H934">
        <v>610</v>
      </c>
    </row>
    <row r="935" spans="1:8" x14ac:dyDescent="0.3">
      <c r="A935" t="s">
        <v>301</v>
      </c>
      <c r="B935">
        <v>9.1048965305703309</v>
      </c>
      <c r="C935" t="s">
        <v>9</v>
      </c>
      <c r="D935">
        <v>3</v>
      </c>
      <c r="E935" t="b">
        <v>1</v>
      </c>
      <c r="F935">
        <v>1.4790714267090299</v>
      </c>
      <c r="G935">
        <v>4.2934977612872002E-3</v>
      </c>
      <c r="H935">
        <v>1600</v>
      </c>
    </row>
    <row r="936" spans="1:8" x14ac:dyDescent="0.3">
      <c r="A936" t="s">
        <v>301</v>
      </c>
      <c r="B936">
        <v>9.1048965305703309</v>
      </c>
      <c r="C936" t="s">
        <v>11</v>
      </c>
      <c r="D936">
        <v>2</v>
      </c>
      <c r="E936" t="b">
        <v>1</v>
      </c>
      <c r="F936">
        <v>0.48057620013698499</v>
      </c>
      <c r="G936">
        <v>1.5966410492909599E-2</v>
      </c>
      <c r="H936">
        <v>6400</v>
      </c>
    </row>
    <row r="937" spans="1:8" x14ac:dyDescent="0.3">
      <c r="A937" t="s">
        <v>301</v>
      </c>
      <c r="B937">
        <v>9.1048965305703309</v>
      </c>
      <c r="C937" t="s">
        <v>12</v>
      </c>
      <c r="D937">
        <v>10</v>
      </c>
      <c r="E937" t="b">
        <v>0</v>
      </c>
      <c r="F937">
        <v>9.1048965305703309</v>
      </c>
      <c r="G937">
        <v>9.1048965305703309</v>
      </c>
      <c r="H937">
        <v>1400</v>
      </c>
    </row>
    <row r="938" spans="1:8" x14ac:dyDescent="0.3">
      <c r="A938" t="s">
        <v>302</v>
      </c>
      <c r="B938">
        <v>13.8951075616341</v>
      </c>
      <c r="C938" t="s">
        <v>9</v>
      </c>
      <c r="D938">
        <v>10</v>
      </c>
      <c r="E938" t="b">
        <v>0</v>
      </c>
      <c r="F938">
        <v>13.8951075616341</v>
      </c>
      <c r="G938">
        <v>13.8951075616341</v>
      </c>
      <c r="H938">
        <v>3430</v>
      </c>
    </row>
    <row r="939" spans="1:8" x14ac:dyDescent="0.3">
      <c r="A939" t="s">
        <v>302</v>
      </c>
      <c r="B939">
        <v>13.8951075616341</v>
      </c>
      <c r="C939" t="s">
        <v>11</v>
      </c>
      <c r="D939">
        <v>10</v>
      </c>
      <c r="E939" t="b">
        <v>0</v>
      </c>
      <c r="F939">
        <v>13.8951075616341</v>
      </c>
      <c r="G939">
        <v>13.8951075616341</v>
      </c>
      <c r="H939">
        <v>9320</v>
      </c>
    </row>
    <row r="940" spans="1:8" x14ac:dyDescent="0.3">
      <c r="A940" t="s">
        <v>302</v>
      </c>
      <c r="B940">
        <v>13.8951075616341</v>
      </c>
      <c r="C940" t="s">
        <v>12</v>
      </c>
      <c r="D940">
        <v>10</v>
      </c>
      <c r="E940" t="b">
        <v>0</v>
      </c>
      <c r="F940">
        <v>13.8951075616341</v>
      </c>
      <c r="G940">
        <v>13.8951075616341</v>
      </c>
      <c r="H940">
        <v>500</v>
      </c>
    </row>
    <row r="941" spans="1:8" x14ac:dyDescent="0.3">
      <c r="A941" t="s">
        <v>303</v>
      </c>
      <c r="B941">
        <v>14.015671860596299</v>
      </c>
      <c r="C941" t="s">
        <v>9</v>
      </c>
      <c r="D941">
        <v>10</v>
      </c>
      <c r="E941" t="b">
        <v>0</v>
      </c>
      <c r="F941">
        <v>8.3392665194760394</v>
      </c>
      <c r="G941">
        <v>8.1357718349960404</v>
      </c>
      <c r="H941">
        <v>1320</v>
      </c>
    </row>
    <row r="942" spans="1:8" x14ac:dyDescent="0.3">
      <c r="A942" t="s">
        <v>303</v>
      </c>
      <c r="B942">
        <v>14.015671860596299</v>
      </c>
      <c r="C942" t="s">
        <v>11</v>
      </c>
      <c r="D942">
        <v>10</v>
      </c>
      <c r="E942" t="b">
        <v>0</v>
      </c>
      <c r="F942" t="s">
        <v>10</v>
      </c>
      <c r="G942" t="s">
        <v>10</v>
      </c>
      <c r="H942">
        <v>30260</v>
      </c>
    </row>
    <row r="943" spans="1:8" x14ac:dyDescent="0.3">
      <c r="A943" t="s">
        <v>303</v>
      </c>
      <c r="B943">
        <v>14.015671860596299</v>
      </c>
      <c r="C943" t="s">
        <v>12</v>
      </c>
      <c r="D943">
        <v>10</v>
      </c>
      <c r="E943" t="b">
        <v>0</v>
      </c>
      <c r="F943" t="s">
        <v>10</v>
      </c>
      <c r="G943" t="s">
        <v>10</v>
      </c>
      <c r="H943">
        <v>3450</v>
      </c>
    </row>
    <row r="944" spans="1:8" x14ac:dyDescent="0.3">
      <c r="A944" t="s">
        <v>304</v>
      </c>
      <c r="B944">
        <v>5.8261618820462102</v>
      </c>
      <c r="C944" t="s">
        <v>9</v>
      </c>
      <c r="D944">
        <v>10</v>
      </c>
      <c r="E944" t="b">
        <v>0</v>
      </c>
      <c r="F944">
        <v>5.8261618820462102</v>
      </c>
      <c r="G944">
        <v>5.8261618820462102</v>
      </c>
      <c r="H944">
        <v>3870</v>
      </c>
    </row>
    <row r="945" spans="1:8" x14ac:dyDescent="0.3">
      <c r="A945" t="s">
        <v>304</v>
      </c>
      <c r="B945">
        <v>5.8261618820462102</v>
      </c>
      <c r="C945" t="s">
        <v>11</v>
      </c>
      <c r="D945">
        <v>10</v>
      </c>
      <c r="E945" t="b">
        <v>0</v>
      </c>
      <c r="F945">
        <v>5.8261618820462102</v>
      </c>
      <c r="G945">
        <v>5.8261618820462102</v>
      </c>
      <c r="H945">
        <v>13230</v>
      </c>
    </row>
    <row r="946" spans="1:8" x14ac:dyDescent="0.3">
      <c r="A946" t="s">
        <v>304</v>
      </c>
      <c r="B946">
        <v>5.8261618820462102</v>
      </c>
      <c r="C946" t="s">
        <v>12</v>
      </c>
      <c r="D946">
        <v>10</v>
      </c>
      <c r="E946" t="b">
        <v>0</v>
      </c>
      <c r="F946">
        <v>5.8261618820462102</v>
      </c>
      <c r="G946">
        <v>5.8261618820462102</v>
      </c>
      <c r="H946">
        <v>550</v>
      </c>
    </row>
    <row r="947" spans="1:8" x14ac:dyDescent="0.3">
      <c r="A947" t="s">
        <v>305</v>
      </c>
      <c r="B947">
        <v>20.5811530598194</v>
      </c>
      <c r="C947" t="s">
        <v>9</v>
      </c>
      <c r="D947">
        <v>10</v>
      </c>
      <c r="E947" t="b">
        <v>0</v>
      </c>
      <c r="F947" s="1">
        <v>2.9867851514296001E+32</v>
      </c>
      <c r="G947" s="1">
        <v>2.9867851514296001E+32</v>
      </c>
      <c r="H947">
        <v>4210</v>
      </c>
    </row>
    <row r="948" spans="1:8" x14ac:dyDescent="0.3">
      <c r="A948" t="s">
        <v>305</v>
      </c>
      <c r="B948">
        <v>20.5811530598194</v>
      </c>
      <c r="C948" t="s">
        <v>11</v>
      </c>
      <c r="D948">
        <v>10</v>
      </c>
      <c r="E948" t="b">
        <v>0</v>
      </c>
      <c r="F948" s="1">
        <v>1.0178056755630699E+41</v>
      </c>
      <c r="G948" s="1">
        <v>1.0178056755630699E+41</v>
      </c>
      <c r="H948">
        <v>20110</v>
      </c>
    </row>
    <row r="949" spans="1:8" x14ac:dyDescent="0.3">
      <c r="A949" t="s">
        <v>305</v>
      </c>
      <c r="B949">
        <v>20.5811530598194</v>
      </c>
      <c r="C949" t="s">
        <v>12</v>
      </c>
      <c r="D949">
        <v>10</v>
      </c>
      <c r="E949" t="b">
        <v>0</v>
      </c>
      <c r="F949" s="1">
        <v>8.4641324433400601E+25</v>
      </c>
      <c r="G949" s="1">
        <v>8.4641324433400601E+25</v>
      </c>
      <c r="H949">
        <v>2850</v>
      </c>
    </row>
    <row r="950" spans="1:8" x14ac:dyDescent="0.3">
      <c r="A950" t="s">
        <v>306</v>
      </c>
      <c r="B950">
        <v>15.688859135131599</v>
      </c>
      <c r="C950" t="s">
        <v>9</v>
      </c>
      <c r="D950">
        <v>10</v>
      </c>
      <c r="E950" t="b">
        <v>0</v>
      </c>
      <c r="F950">
        <v>15.688859135131599</v>
      </c>
      <c r="G950">
        <v>15.688859135131599</v>
      </c>
      <c r="H950">
        <v>1740</v>
      </c>
    </row>
    <row r="951" spans="1:8" x14ac:dyDescent="0.3">
      <c r="A951" t="s">
        <v>306</v>
      </c>
      <c r="B951">
        <v>15.688859135131599</v>
      </c>
      <c r="C951" t="s">
        <v>11</v>
      </c>
      <c r="D951">
        <v>10</v>
      </c>
      <c r="E951" t="b">
        <v>0</v>
      </c>
      <c r="F951">
        <v>15.688859135131599</v>
      </c>
      <c r="G951">
        <v>15.688859135131599</v>
      </c>
      <c r="H951">
        <v>7350</v>
      </c>
    </row>
    <row r="952" spans="1:8" x14ac:dyDescent="0.3">
      <c r="A952" t="s">
        <v>306</v>
      </c>
      <c r="B952">
        <v>15.688859135131599</v>
      </c>
      <c r="C952" t="s">
        <v>12</v>
      </c>
      <c r="D952">
        <v>10</v>
      </c>
      <c r="E952" t="b">
        <v>0</v>
      </c>
      <c r="F952">
        <v>15.688859135131599</v>
      </c>
      <c r="G952" t="s">
        <v>10</v>
      </c>
      <c r="H952">
        <v>2990</v>
      </c>
    </row>
    <row r="953" spans="1:8" x14ac:dyDescent="0.3">
      <c r="A953" t="s">
        <v>307</v>
      </c>
      <c r="B953">
        <v>9.0283747021596703</v>
      </c>
      <c r="C953" t="s">
        <v>9</v>
      </c>
      <c r="D953">
        <v>10</v>
      </c>
      <c r="E953" t="b">
        <v>0</v>
      </c>
      <c r="F953">
        <v>11.228581603598601</v>
      </c>
      <c r="G953">
        <v>11.2823275888459</v>
      </c>
      <c r="H953">
        <v>3450</v>
      </c>
    </row>
    <row r="954" spans="1:8" x14ac:dyDescent="0.3">
      <c r="A954" t="s">
        <v>307</v>
      </c>
      <c r="B954">
        <v>9.0283747021596703</v>
      </c>
      <c r="C954" t="s">
        <v>11</v>
      </c>
      <c r="D954">
        <v>10</v>
      </c>
      <c r="E954" t="b">
        <v>0</v>
      </c>
      <c r="F954" s="1">
        <v>2.0120110428021599E+34</v>
      </c>
      <c r="G954" s="1">
        <v>2.0120110428021599E+34</v>
      </c>
      <c r="H954">
        <v>10910</v>
      </c>
    </row>
    <row r="955" spans="1:8" x14ac:dyDescent="0.3">
      <c r="A955" t="s">
        <v>307</v>
      </c>
      <c r="B955">
        <v>9.0283747021596703</v>
      </c>
      <c r="C955" t="s">
        <v>12</v>
      </c>
      <c r="D955">
        <v>10</v>
      </c>
      <c r="E955" t="b">
        <v>0</v>
      </c>
      <c r="F955" s="1">
        <v>1.6835920183523698E+26</v>
      </c>
      <c r="G955" s="1">
        <v>1.6835920183523698E+26</v>
      </c>
      <c r="H955">
        <v>3430</v>
      </c>
    </row>
    <row r="956" spans="1:8" x14ac:dyDescent="0.3">
      <c r="A956" t="s">
        <v>308</v>
      </c>
      <c r="B956">
        <v>11.037984024708701</v>
      </c>
      <c r="C956" t="s">
        <v>9</v>
      </c>
      <c r="D956">
        <v>3</v>
      </c>
      <c r="E956" t="b">
        <v>1</v>
      </c>
      <c r="F956">
        <v>3.21075007010365</v>
      </c>
      <c r="G956">
        <v>1.5673893599947E-2</v>
      </c>
      <c r="H956">
        <v>2066.6666666666601</v>
      </c>
    </row>
    <row r="957" spans="1:8" x14ac:dyDescent="0.3">
      <c r="A957" t="s">
        <v>308</v>
      </c>
      <c r="B957">
        <v>11.037984024708701</v>
      </c>
      <c r="C957" t="s">
        <v>11</v>
      </c>
      <c r="D957">
        <v>3</v>
      </c>
      <c r="E957" t="b">
        <v>1</v>
      </c>
      <c r="F957">
        <v>0.714916600015996</v>
      </c>
      <c r="G957">
        <v>1.9466114448133201E-3</v>
      </c>
      <c r="H957">
        <v>9900</v>
      </c>
    </row>
    <row r="958" spans="1:8" x14ac:dyDescent="0.3">
      <c r="A958" t="s">
        <v>308</v>
      </c>
      <c r="B958">
        <v>11.037984024708701</v>
      </c>
      <c r="C958" t="s">
        <v>12</v>
      </c>
      <c r="D958">
        <v>10</v>
      </c>
      <c r="E958" t="b">
        <v>0</v>
      </c>
      <c r="F958" s="1">
        <v>15429626.521555301</v>
      </c>
      <c r="G958" s="1">
        <v>117692995.556749</v>
      </c>
      <c r="H958">
        <v>3240</v>
      </c>
    </row>
    <row r="959" spans="1:8" x14ac:dyDescent="0.3">
      <c r="A959" t="s">
        <v>309</v>
      </c>
      <c r="B959">
        <v>12.201600916177901</v>
      </c>
      <c r="C959" t="s">
        <v>9</v>
      </c>
      <c r="D959">
        <v>10</v>
      </c>
      <c r="E959" t="b">
        <v>0</v>
      </c>
      <c r="F959" t="s">
        <v>10</v>
      </c>
      <c r="G959" t="s">
        <v>10</v>
      </c>
      <c r="H959">
        <v>8100</v>
      </c>
    </row>
    <row r="960" spans="1:8" x14ac:dyDescent="0.3">
      <c r="A960" t="s">
        <v>309</v>
      </c>
      <c r="B960">
        <v>12.201600916177901</v>
      </c>
      <c r="C960" t="s">
        <v>11</v>
      </c>
      <c r="D960">
        <v>10</v>
      </c>
      <c r="E960" t="b">
        <v>0</v>
      </c>
      <c r="F960" t="s">
        <v>10</v>
      </c>
      <c r="G960" t="s">
        <v>10</v>
      </c>
      <c r="H960">
        <v>57820</v>
      </c>
    </row>
    <row r="961" spans="1:8" x14ac:dyDescent="0.3">
      <c r="A961" t="s">
        <v>309</v>
      </c>
      <c r="B961">
        <v>12.201600916177901</v>
      </c>
      <c r="C961" t="s">
        <v>12</v>
      </c>
      <c r="D961">
        <v>10</v>
      </c>
      <c r="E961" t="b">
        <v>0</v>
      </c>
      <c r="F961" t="s">
        <v>10</v>
      </c>
      <c r="G961" t="s">
        <v>10</v>
      </c>
      <c r="H961">
        <v>3030</v>
      </c>
    </row>
    <row r="962" spans="1:8" x14ac:dyDescent="0.3">
      <c r="A962" t="s">
        <v>310</v>
      </c>
      <c r="B962">
        <v>11.310462810575199</v>
      </c>
      <c r="C962" t="s">
        <v>9</v>
      </c>
      <c r="D962">
        <v>10</v>
      </c>
      <c r="E962" t="b">
        <v>0</v>
      </c>
      <c r="F962">
        <v>10.899219090889201</v>
      </c>
      <c r="G962">
        <v>9.1951664724383892</v>
      </c>
      <c r="H962">
        <v>4470</v>
      </c>
    </row>
    <row r="963" spans="1:8" x14ac:dyDescent="0.3">
      <c r="A963" t="s">
        <v>310</v>
      </c>
      <c r="B963">
        <v>11.310462810575199</v>
      </c>
      <c r="C963" t="s">
        <v>11</v>
      </c>
      <c r="D963">
        <v>10</v>
      </c>
      <c r="E963" t="b">
        <v>0</v>
      </c>
      <c r="F963">
        <v>8.2276149677914301</v>
      </c>
      <c r="G963">
        <v>8.1282601631003892</v>
      </c>
      <c r="H963">
        <v>21810</v>
      </c>
    </row>
    <row r="964" spans="1:8" x14ac:dyDescent="0.3">
      <c r="A964" t="s">
        <v>310</v>
      </c>
      <c r="B964">
        <v>11.310462810575199</v>
      </c>
      <c r="C964" t="s">
        <v>12</v>
      </c>
      <c r="D964">
        <v>10</v>
      </c>
      <c r="E964" t="b">
        <v>0</v>
      </c>
      <c r="F964">
        <v>11.310462810575199</v>
      </c>
      <c r="G964" s="1">
        <v>48475738.416848198</v>
      </c>
      <c r="H964">
        <v>3270</v>
      </c>
    </row>
    <row r="965" spans="1:8" x14ac:dyDescent="0.3">
      <c r="A965" t="s">
        <v>311</v>
      </c>
      <c r="B965">
        <v>11.0243923359119</v>
      </c>
      <c r="C965" t="s">
        <v>9</v>
      </c>
      <c r="D965">
        <v>10</v>
      </c>
      <c r="E965" t="b">
        <v>0</v>
      </c>
      <c r="F965">
        <v>4.1646144082638497</v>
      </c>
      <c r="G965">
        <v>4.0180550576305798</v>
      </c>
      <c r="H965">
        <v>3540</v>
      </c>
    </row>
    <row r="966" spans="1:8" x14ac:dyDescent="0.3">
      <c r="A966" t="s">
        <v>311</v>
      </c>
      <c r="B966">
        <v>11.0243923359119</v>
      </c>
      <c r="C966" t="s">
        <v>11</v>
      </c>
      <c r="D966">
        <v>10</v>
      </c>
      <c r="E966" t="b">
        <v>0</v>
      </c>
      <c r="F966">
        <v>4.0169279000589597</v>
      </c>
      <c r="G966">
        <v>3.9906779540762498</v>
      </c>
      <c r="H966">
        <v>7940</v>
      </c>
    </row>
    <row r="967" spans="1:8" x14ac:dyDescent="0.3">
      <c r="A967" t="s">
        <v>311</v>
      </c>
      <c r="B967">
        <v>11.0243923359119</v>
      </c>
      <c r="C967" t="s">
        <v>12</v>
      </c>
      <c r="D967">
        <v>10</v>
      </c>
      <c r="E967" t="b">
        <v>0</v>
      </c>
      <c r="F967">
        <v>11.0243923359119</v>
      </c>
      <c r="G967">
        <v>4686547.9140306702</v>
      </c>
      <c r="H967">
        <v>1880</v>
      </c>
    </row>
    <row r="968" spans="1:8" x14ac:dyDescent="0.3">
      <c r="A968" t="s">
        <v>312</v>
      </c>
      <c r="B968">
        <v>10.3679212882651</v>
      </c>
      <c r="C968" t="s">
        <v>9</v>
      </c>
      <c r="D968">
        <v>10</v>
      </c>
      <c r="E968" t="b">
        <v>0</v>
      </c>
      <c r="F968">
        <v>10.3679212882651</v>
      </c>
      <c r="G968">
        <v>10.3679212882651</v>
      </c>
      <c r="H968">
        <v>1830</v>
      </c>
    </row>
    <row r="969" spans="1:8" x14ac:dyDescent="0.3">
      <c r="A969" t="s">
        <v>312</v>
      </c>
      <c r="B969">
        <v>10.3679212882651</v>
      </c>
      <c r="C969" t="s">
        <v>11</v>
      </c>
      <c r="D969">
        <v>10</v>
      </c>
      <c r="E969" t="b">
        <v>0</v>
      </c>
      <c r="F969">
        <v>10.3679212882651</v>
      </c>
      <c r="G969">
        <v>10.3679212882651</v>
      </c>
      <c r="H969">
        <v>13560</v>
      </c>
    </row>
    <row r="970" spans="1:8" x14ac:dyDescent="0.3">
      <c r="A970" t="s">
        <v>312</v>
      </c>
      <c r="B970">
        <v>10.3679212882651</v>
      </c>
      <c r="C970" t="s">
        <v>12</v>
      </c>
      <c r="D970">
        <v>10</v>
      </c>
      <c r="E970" t="b">
        <v>0</v>
      </c>
      <c r="F970">
        <v>10.3679212882651</v>
      </c>
      <c r="G970">
        <v>10.3679212882651</v>
      </c>
      <c r="H970">
        <v>460</v>
      </c>
    </row>
    <row r="971" spans="1:8" x14ac:dyDescent="0.3">
      <c r="A971" t="s">
        <v>313</v>
      </c>
      <c r="B971">
        <v>4.8083293036324299</v>
      </c>
      <c r="C971" t="s">
        <v>9</v>
      </c>
      <c r="D971">
        <v>3</v>
      </c>
      <c r="E971" t="b">
        <v>1</v>
      </c>
      <c r="F971">
        <v>1.41828021725853</v>
      </c>
      <c r="G971">
        <v>1.1901829682432899E-2</v>
      </c>
      <c r="H971">
        <v>2100</v>
      </c>
    </row>
    <row r="972" spans="1:8" x14ac:dyDescent="0.3">
      <c r="A972" t="s">
        <v>313</v>
      </c>
      <c r="B972">
        <v>4.8083293036324299</v>
      </c>
      <c r="C972" t="s">
        <v>11</v>
      </c>
      <c r="D972">
        <v>2</v>
      </c>
      <c r="E972" t="b">
        <v>1</v>
      </c>
      <c r="F972">
        <v>0.26396864982338097</v>
      </c>
      <c r="G972">
        <v>1.03096231246406E-2</v>
      </c>
      <c r="H972">
        <v>14150</v>
      </c>
    </row>
    <row r="973" spans="1:8" x14ac:dyDescent="0.3">
      <c r="A973" t="s">
        <v>313</v>
      </c>
      <c r="B973">
        <v>4.8083293036324299</v>
      </c>
      <c r="C973" t="s">
        <v>12</v>
      </c>
      <c r="D973">
        <v>10</v>
      </c>
      <c r="E973" t="b">
        <v>0</v>
      </c>
      <c r="F973" s="1">
        <v>16292899.1463874</v>
      </c>
      <c r="G973" s="1">
        <v>28555867.2756599</v>
      </c>
      <c r="H973">
        <v>3140</v>
      </c>
    </row>
    <row r="974" spans="1:8" x14ac:dyDescent="0.3">
      <c r="A974" t="s">
        <v>314</v>
      </c>
      <c r="B974">
        <v>6.4757260377841597</v>
      </c>
      <c r="C974" t="s">
        <v>9</v>
      </c>
      <c r="D974">
        <v>10</v>
      </c>
      <c r="E974" t="b">
        <v>0</v>
      </c>
      <c r="F974">
        <v>6.4757260377841597</v>
      </c>
      <c r="G974">
        <v>6.4757260377841597</v>
      </c>
      <c r="H974">
        <v>3450</v>
      </c>
    </row>
    <row r="975" spans="1:8" x14ac:dyDescent="0.3">
      <c r="A975" t="s">
        <v>314</v>
      </c>
      <c r="B975">
        <v>6.4757260377841597</v>
      </c>
      <c r="C975" t="s">
        <v>11</v>
      </c>
      <c r="D975">
        <v>10</v>
      </c>
      <c r="E975" t="b">
        <v>0</v>
      </c>
      <c r="F975">
        <v>6.4757260377841597</v>
      </c>
      <c r="G975">
        <v>6.4757260377841597</v>
      </c>
      <c r="H975">
        <v>8420</v>
      </c>
    </row>
    <row r="976" spans="1:8" x14ac:dyDescent="0.3">
      <c r="A976" t="s">
        <v>314</v>
      </c>
      <c r="B976">
        <v>6.4757260377841597</v>
      </c>
      <c r="C976" t="s">
        <v>12</v>
      </c>
      <c r="D976">
        <v>10</v>
      </c>
      <c r="E976" t="b">
        <v>0</v>
      </c>
      <c r="F976">
        <v>6.4757260377841597</v>
      </c>
      <c r="G976">
        <v>6.4757260377841597</v>
      </c>
      <c r="H976">
        <v>660</v>
      </c>
    </row>
    <row r="977" spans="1:8" x14ac:dyDescent="0.3">
      <c r="A977" t="s">
        <v>315</v>
      </c>
      <c r="B977">
        <v>14.596849227140501</v>
      </c>
      <c r="C977" t="s">
        <v>9</v>
      </c>
      <c r="D977">
        <v>10</v>
      </c>
      <c r="E977" t="b">
        <v>0</v>
      </c>
      <c r="F977">
        <v>14.596849227140501</v>
      </c>
      <c r="G977">
        <v>14.596849227140501</v>
      </c>
      <c r="H977">
        <v>1280</v>
      </c>
    </row>
    <row r="978" spans="1:8" x14ac:dyDescent="0.3">
      <c r="A978" t="s">
        <v>315</v>
      </c>
      <c r="B978">
        <v>14.596849227140501</v>
      </c>
      <c r="C978" t="s">
        <v>11</v>
      </c>
      <c r="D978">
        <v>10</v>
      </c>
      <c r="E978" t="b">
        <v>0</v>
      </c>
      <c r="F978">
        <v>14.596849227140501</v>
      </c>
      <c r="G978">
        <v>14.596849227140501</v>
      </c>
      <c r="H978">
        <v>7980</v>
      </c>
    </row>
    <row r="979" spans="1:8" x14ac:dyDescent="0.3">
      <c r="A979" t="s">
        <v>315</v>
      </c>
      <c r="B979">
        <v>14.596849227140501</v>
      </c>
      <c r="C979" t="s">
        <v>12</v>
      </c>
      <c r="D979">
        <v>10</v>
      </c>
      <c r="E979" t="b">
        <v>0</v>
      </c>
      <c r="F979">
        <v>14.596849227140501</v>
      </c>
      <c r="G979">
        <v>14.596849227140501</v>
      </c>
      <c r="H979">
        <v>400</v>
      </c>
    </row>
    <row r="980" spans="1:8" x14ac:dyDescent="0.3">
      <c r="A980" t="e">
        <f>-0.00470051134676107 * x ^ 2 + 0.000112637866720036 * y ^ 1 - 0.00824762245070748 * y ^ 2 + 10</f>
        <v>#NAME?</v>
      </c>
      <c r="B980">
        <v>11.7364150116252</v>
      </c>
      <c r="C980" t="s">
        <v>9</v>
      </c>
      <c r="D980">
        <v>10</v>
      </c>
      <c r="E980" t="b">
        <v>0</v>
      </c>
      <c r="F980">
        <v>11.7364150116252</v>
      </c>
      <c r="G980">
        <v>11.7364150116252</v>
      </c>
      <c r="H980">
        <v>840</v>
      </c>
    </row>
    <row r="981" spans="1:8" x14ac:dyDescent="0.3">
      <c r="A981" t="e">
        <f>-0.00470051134676107 * x ^ 2 + 0.000112637866720036 * y ^ 1 - 0.00824762245070748 * y ^ 2 + 10</f>
        <v>#NAME?</v>
      </c>
      <c r="B981">
        <v>11.7364150116252</v>
      </c>
      <c r="C981" t="s">
        <v>11</v>
      </c>
      <c r="D981">
        <v>10</v>
      </c>
      <c r="E981" t="b">
        <v>0</v>
      </c>
      <c r="F981">
        <v>11.7364150116252</v>
      </c>
      <c r="G981">
        <v>11.7364150116252</v>
      </c>
      <c r="H981">
        <v>4760</v>
      </c>
    </row>
    <row r="982" spans="1:8" x14ac:dyDescent="0.3">
      <c r="A982" t="e">
        <f>-0.00470051134676107 * x ^ 2 + 0.000112637866720036 * y ^ 1 - 0.00824762245070748 * y ^ 2 + 10</f>
        <v>#NAME?</v>
      </c>
      <c r="B982">
        <v>11.7364150116252</v>
      </c>
      <c r="C982" t="s">
        <v>12</v>
      </c>
      <c r="D982">
        <v>10</v>
      </c>
      <c r="E982" t="b">
        <v>0</v>
      </c>
      <c r="F982">
        <v>11.7364150116252</v>
      </c>
      <c r="G982">
        <v>11.7364150116252</v>
      </c>
      <c r="H982">
        <v>470</v>
      </c>
    </row>
    <row r="983" spans="1:8" x14ac:dyDescent="0.3">
      <c r="A983" t="s">
        <v>316</v>
      </c>
      <c r="B983">
        <v>12.394290979068201</v>
      </c>
      <c r="C983" t="s">
        <v>9</v>
      </c>
      <c r="D983">
        <v>3</v>
      </c>
      <c r="E983" t="b">
        <v>1</v>
      </c>
      <c r="F983">
        <v>2.27896157518403</v>
      </c>
      <c r="G983">
        <v>4.3820038976262396E-3</v>
      </c>
      <c r="H983">
        <v>1033.3333333333301</v>
      </c>
    </row>
    <row r="984" spans="1:8" x14ac:dyDescent="0.3">
      <c r="A984" t="s">
        <v>316</v>
      </c>
      <c r="B984">
        <v>12.394290979068201</v>
      </c>
      <c r="C984" t="s">
        <v>11</v>
      </c>
      <c r="D984">
        <v>3</v>
      </c>
      <c r="E984" t="b">
        <v>1</v>
      </c>
      <c r="F984">
        <v>0.74450228729628998</v>
      </c>
      <c r="G984">
        <v>1.6984213547908201E-3</v>
      </c>
      <c r="H984">
        <v>4833.3333333333303</v>
      </c>
    </row>
    <row r="985" spans="1:8" x14ac:dyDescent="0.3">
      <c r="A985" t="s">
        <v>316</v>
      </c>
      <c r="B985">
        <v>12.394290979068201</v>
      </c>
      <c r="C985" t="s">
        <v>12</v>
      </c>
      <c r="D985">
        <v>10</v>
      </c>
      <c r="E985" t="b">
        <v>0</v>
      </c>
      <c r="F985">
        <v>12.394290979068201</v>
      </c>
      <c r="G985">
        <v>12.394290979068201</v>
      </c>
      <c r="H985">
        <v>380</v>
      </c>
    </row>
    <row r="986" spans="1:8" x14ac:dyDescent="0.3">
      <c r="A986" t="s">
        <v>317</v>
      </c>
      <c r="B986">
        <v>6.1260129784828097</v>
      </c>
      <c r="C986" t="s">
        <v>9</v>
      </c>
      <c r="D986">
        <v>10</v>
      </c>
      <c r="E986" t="b">
        <v>0</v>
      </c>
      <c r="F986">
        <v>3.5424311220209899</v>
      </c>
      <c r="G986">
        <v>2.7873588550901398</v>
      </c>
      <c r="H986">
        <v>3310</v>
      </c>
    </row>
    <row r="987" spans="1:8" x14ac:dyDescent="0.3">
      <c r="A987" t="s">
        <v>317</v>
      </c>
      <c r="B987">
        <v>6.1260129784828097</v>
      </c>
      <c r="C987" t="s">
        <v>11</v>
      </c>
      <c r="D987">
        <v>10</v>
      </c>
      <c r="E987" t="b">
        <v>0</v>
      </c>
      <c r="F987">
        <v>2.7941306686303902</v>
      </c>
      <c r="G987">
        <v>2.1753742235403899</v>
      </c>
      <c r="H987">
        <v>12720</v>
      </c>
    </row>
    <row r="988" spans="1:8" x14ac:dyDescent="0.3">
      <c r="A988" t="s">
        <v>317</v>
      </c>
      <c r="B988">
        <v>6.1260129784828097</v>
      </c>
      <c r="C988" t="s">
        <v>12</v>
      </c>
      <c r="D988">
        <v>10</v>
      </c>
      <c r="E988" t="b">
        <v>0</v>
      </c>
      <c r="F988">
        <v>6.1260129784828097</v>
      </c>
      <c r="G988">
        <v>6.1260129784828097</v>
      </c>
      <c r="H988">
        <v>650</v>
      </c>
    </row>
    <row r="989" spans="1:8" x14ac:dyDescent="0.3">
      <c r="A989" t="s">
        <v>318</v>
      </c>
      <c r="B989">
        <v>3.2401048338616301</v>
      </c>
      <c r="C989" t="s">
        <v>9</v>
      </c>
      <c r="D989">
        <v>4</v>
      </c>
      <c r="E989" t="b">
        <v>1</v>
      </c>
      <c r="F989">
        <v>7.3030995460938604</v>
      </c>
      <c r="G989">
        <v>1.82595660978996E-2</v>
      </c>
      <c r="H989">
        <v>3475</v>
      </c>
    </row>
    <row r="990" spans="1:8" x14ac:dyDescent="0.3">
      <c r="A990" t="s">
        <v>318</v>
      </c>
      <c r="B990">
        <v>3.2401048338616301</v>
      </c>
      <c r="C990" t="s">
        <v>11</v>
      </c>
      <c r="D990">
        <v>10</v>
      </c>
      <c r="E990" t="b">
        <v>0</v>
      </c>
      <c r="F990">
        <v>14.8000926211236</v>
      </c>
      <c r="G990">
        <v>5810714.0211199997</v>
      </c>
      <c r="H990">
        <v>23660</v>
      </c>
    </row>
    <row r="991" spans="1:8" x14ac:dyDescent="0.3">
      <c r="A991" t="s">
        <v>318</v>
      </c>
      <c r="B991">
        <v>3.2401048338616301</v>
      </c>
      <c r="C991" t="s">
        <v>12</v>
      </c>
      <c r="D991">
        <v>10</v>
      </c>
      <c r="E991" t="b">
        <v>0</v>
      </c>
      <c r="F991">
        <v>2261621.4112566402</v>
      </c>
      <c r="G991" s="1">
        <v>29403815.177818201</v>
      </c>
      <c r="H991">
        <v>2890</v>
      </c>
    </row>
    <row r="992" spans="1:8" x14ac:dyDescent="0.3">
      <c r="A992" t="e">
        <f>-0.00872455005983684 * x ^ 1 * 0.0040385848549432 * y ^ 1 ^ 2 + 0.00937374701541712 * x ^ 2 + 10</f>
        <v>#NAME?</v>
      </c>
      <c r="B992">
        <v>12.7184299565912</v>
      </c>
      <c r="C992" t="s">
        <v>9</v>
      </c>
      <c r="D992">
        <v>10</v>
      </c>
      <c r="E992" t="b">
        <v>0</v>
      </c>
      <c r="F992">
        <v>3.2007845005256801</v>
      </c>
      <c r="G992">
        <v>1.2960495284475599</v>
      </c>
      <c r="H992">
        <v>3190</v>
      </c>
    </row>
    <row r="993" spans="1:8" x14ac:dyDescent="0.3">
      <c r="A993" t="e">
        <f>-0.00872455005983684 * x ^ 1 * 0.0040385848549432 * y ^ 1 ^ 2 + 0.00937374701541712 * x ^ 2 + 10</f>
        <v>#NAME?</v>
      </c>
      <c r="B993">
        <v>12.7184299565912</v>
      </c>
      <c r="C993" t="s">
        <v>11</v>
      </c>
      <c r="D993">
        <v>10</v>
      </c>
      <c r="E993" t="b">
        <v>0</v>
      </c>
      <c r="F993">
        <v>1.28564459231082</v>
      </c>
      <c r="G993">
        <v>1.2853190586464001</v>
      </c>
      <c r="H993">
        <v>9010</v>
      </c>
    </row>
    <row r="994" spans="1:8" x14ac:dyDescent="0.3">
      <c r="A994" t="e">
        <f>-0.00872455005983684 * x ^ 1 * 0.0040385848549432 * y ^ 1 ^ 2 + 0.00937374701541712 * x ^ 2 + 10</f>
        <v>#NAME?</v>
      </c>
      <c r="B994">
        <v>12.7184299565912</v>
      </c>
      <c r="C994" t="s">
        <v>12</v>
      </c>
      <c r="D994">
        <v>10</v>
      </c>
      <c r="E994" t="b">
        <v>0</v>
      </c>
      <c r="F994">
        <v>12.7184299565912</v>
      </c>
      <c r="G994">
        <v>11154.5324626856</v>
      </c>
      <c r="H994">
        <v>1250</v>
      </c>
    </row>
    <row r="995" spans="1:8" x14ac:dyDescent="0.3">
      <c r="A995" t="s">
        <v>319</v>
      </c>
      <c r="B995">
        <v>16.863849998718202</v>
      </c>
      <c r="C995" t="s">
        <v>9</v>
      </c>
      <c r="D995">
        <v>3</v>
      </c>
      <c r="E995" t="b">
        <v>1</v>
      </c>
      <c r="F995">
        <v>2.7634177763305998</v>
      </c>
      <c r="G995">
        <v>5.7584466339902496E-3</v>
      </c>
      <c r="H995">
        <v>1166.6666666666599</v>
      </c>
    </row>
    <row r="996" spans="1:8" x14ac:dyDescent="0.3">
      <c r="A996" t="s">
        <v>319</v>
      </c>
      <c r="B996">
        <v>16.863849998718202</v>
      </c>
      <c r="C996" t="s">
        <v>11</v>
      </c>
      <c r="D996">
        <v>3</v>
      </c>
      <c r="E996" t="b">
        <v>1</v>
      </c>
      <c r="F996">
        <v>0.91679666259455495</v>
      </c>
      <c r="G996">
        <v>1.84057198742308E-3</v>
      </c>
      <c r="H996">
        <v>4666.6666666666597</v>
      </c>
    </row>
    <row r="997" spans="1:8" x14ac:dyDescent="0.3">
      <c r="A997" t="s">
        <v>319</v>
      </c>
      <c r="B997">
        <v>16.863849998718202</v>
      </c>
      <c r="C997" t="s">
        <v>12</v>
      </c>
      <c r="D997">
        <v>10</v>
      </c>
      <c r="E997" t="b">
        <v>0</v>
      </c>
      <c r="F997">
        <v>9527665.4539402798</v>
      </c>
      <c r="G997" s="1">
        <v>82366635.247742906</v>
      </c>
      <c r="H997">
        <v>3650</v>
      </c>
    </row>
    <row r="998" spans="1:8" x14ac:dyDescent="0.3">
      <c r="A998" t="s">
        <v>320</v>
      </c>
      <c r="B998">
        <v>19.782419391775701</v>
      </c>
      <c r="C998" t="s">
        <v>9</v>
      </c>
      <c r="D998">
        <v>10</v>
      </c>
      <c r="E998" t="b">
        <v>0</v>
      </c>
      <c r="F998">
        <v>19.782419391775701</v>
      </c>
      <c r="G998">
        <v>19.782419391775701</v>
      </c>
      <c r="H998">
        <v>1600</v>
      </c>
    </row>
    <row r="999" spans="1:8" x14ac:dyDescent="0.3">
      <c r="A999" t="s">
        <v>320</v>
      </c>
      <c r="B999">
        <v>19.782419391775701</v>
      </c>
      <c r="C999" t="s">
        <v>11</v>
      </c>
      <c r="D999">
        <v>10</v>
      </c>
      <c r="E999" t="b">
        <v>0</v>
      </c>
      <c r="F999">
        <v>19.782419391775701</v>
      </c>
      <c r="G999">
        <v>19.782419391775701</v>
      </c>
      <c r="H999">
        <v>7950</v>
      </c>
    </row>
    <row r="1000" spans="1:8" x14ac:dyDescent="0.3">
      <c r="A1000" t="s">
        <v>320</v>
      </c>
      <c r="B1000">
        <v>19.782419391775701</v>
      </c>
      <c r="C1000" t="s">
        <v>12</v>
      </c>
      <c r="D1000">
        <v>10</v>
      </c>
      <c r="E1000" t="b">
        <v>0</v>
      </c>
      <c r="F1000">
        <v>19.782419391775701</v>
      </c>
      <c r="G1000">
        <v>19.782419391775701</v>
      </c>
      <c r="H1000">
        <v>990</v>
      </c>
    </row>
    <row r="1001" spans="1:8" x14ac:dyDescent="0.3">
      <c r="A1001" t="s">
        <v>321</v>
      </c>
      <c r="B1001">
        <v>19.018030052134201</v>
      </c>
      <c r="C1001" t="s">
        <v>9</v>
      </c>
      <c r="D1001">
        <v>10</v>
      </c>
      <c r="E1001" t="b">
        <v>0</v>
      </c>
      <c r="F1001">
        <v>19.018030052134201</v>
      </c>
      <c r="G1001">
        <v>19.018030052134201</v>
      </c>
      <c r="H1001">
        <v>2120</v>
      </c>
    </row>
    <row r="1002" spans="1:8" x14ac:dyDescent="0.3">
      <c r="A1002" t="s">
        <v>321</v>
      </c>
      <c r="B1002">
        <v>19.018030052134201</v>
      </c>
      <c r="C1002" t="s">
        <v>11</v>
      </c>
      <c r="D1002">
        <v>10</v>
      </c>
      <c r="E1002" t="b">
        <v>0</v>
      </c>
      <c r="F1002">
        <v>19.018030052134201</v>
      </c>
      <c r="G1002">
        <v>19.018030052134201</v>
      </c>
      <c r="H1002">
        <v>17050</v>
      </c>
    </row>
    <row r="1003" spans="1:8" x14ac:dyDescent="0.3">
      <c r="A1003" t="s">
        <v>321</v>
      </c>
      <c r="B1003">
        <v>19.018030052134201</v>
      </c>
      <c r="C1003" t="s">
        <v>12</v>
      </c>
      <c r="D1003">
        <v>10</v>
      </c>
      <c r="E1003" t="b">
        <v>0</v>
      </c>
      <c r="F1003">
        <v>19.018030052134201</v>
      </c>
      <c r="G1003">
        <v>19.018030052134201</v>
      </c>
      <c r="H1003">
        <v>370</v>
      </c>
    </row>
    <row r="1004" spans="1:8" x14ac:dyDescent="0.3">
      <c r="A1004" t="s">
        <v>322</v>
      </c>
      <c r="B1004">
        <v>3.9348988527322701</v>
      </c>
      <c r="C1004" t="s">
        <v>9</v>
      </c>
      <c r="D1004">
        <v>10</v>
      </c>
      <c r="E1004" t="b">
        <v>0</v>
      </c>
      <c r="F1004" t="s">
        <v>10</v>
      </c>
      <c r="G1004" t="s">
        <v>10</v>
      </c>
      <c r="H1004">
        <v>5280</v>
      </c>
    </row>
    <row r="1005" spans="1:8" x14ac:dyDescent="0.3">
      <c r="A1005" t="s">
        <v>322</v>
      </c>
      <c r="B1005">
        <v>3.9348988527322701</v>
      </c>
      <c r="C1005" t="s">
        <v>11</v>
      </c>
      <c r="D1005">
        <v>10</v>
      </c>
      <c r="E1005" t="b">
        <v>0</v>
      </c>
      <c r="F1005" t="s">
        <v>10</v>
      </c>
      <c r="G1005" t="s">
        <v>10</v>
      </c>
      <c r="H1005">
        <v>32000</v>
      </c>
    </row>
    <row r="1006" spans="1:8" x14ac:dyDescent="0.3">
      <c r="A1006" t="s">
        <v>322</v>
      </c>
      <c r="B1006">
        <v>3.9348988527322701</v>
      </c>
      <c r="C1006" t="s">
        <v>12</v>
      </c>
      <c r="D1006">
        <v>10</v>
      </c>
      <c r="E1006" t="b">
        <v>0</v>
      </c>
      <c r="F1006" t="s">
        <v>10</v>
      </c>
      <c r="G1006" t="s">
        <v>10</v>
      </c>
      <c r="H1006">
        <v>3240</v>
      </c>
    </row>
    <row r="1007" spans="1:8" x14ac:dyDescent="0.3">
      <c r="A1007" t="s">
        <v>323</v>
      </c>
      <c r="B1007">
        <v>9.0658073480584704</v>
      </c>
      <c r="C1007" t="s">
        <v>9</v>
      </c>
      <c r="D1007">
        <v>10</v>
      </c>
      <c r="E1007" t="b">
        <v>0</v>
      </c>
      <c r="F1007">
        <v>9.0658073480584704</v>
      </c>
      <c r="G1007">
        <v>9.0658073480584704</v>
      </c>
      <c r="H1007">
        <v>1770</v>
      </c>
    </row>
    <row r="1008" spans="1:8" x14ac:dyDescent="0.3">
      <c r="A1008" t="s">
        <v>323</v>
      </c>
      <c r="B1008">
        <v>9.0658073480584704</v>
      </c>
      <c r="C1008" t="s">
        <v>11</v>
      </c>
      <c r="D1008">
        <v>10</v>
      </c>
      <c r="E1008" t="b">
        <v>0</v>
      </c>
      <c r="F1008">
        <v>9.0658073480584704</v>
      </c>
      <c r="G1008">
        <v>9.0658073480584704</v>
      </c>
      <c r="H1008">
        <v>12170</v>
      </c>
    </row>
    <row r="1009" spans="1:8" x14ac:dyDescent="0.3">
      <c r="A1009" t="s">
        <v>323</v>
      </c>
      <c r="B1009">
        <v>9.0658073480584704</v>
      </c>
      <c r="C1009" t="s">
        <v>12</v>
      </c>
      <c r="D1009">
        <v>10</v>
      </c>
      <c r="E1009" t="b">
        <v>0</v>
      </c>
      <c r="F1009">
        <v>9.0658073480584704</v>
      </c>
      <c r="G1009">
        <v>9.0658073480584704</v>
      </c>
      <c r="H1009">
        <v>560</v>
      </c>
    </row>
    <row r="1010" spans="1:8" x14ac:dyDescent="0.3">
      <c r="A1010" t="s">
        <v>324</v>
      </c>
      <c r="B1010">
        <v>5.1932789558324099</v>
      </c>
      <c r="C1010" t="s">
        <v>9</v>
      </c>
      <c r="D1010">
        <v>10</v>
      </c>
      <c r="E1010" t="b">
        <v>0</v>
      </c>
      <c r="F1010">
        <v>5.1932789558324099</v>
      </c>
      <c r="G1010">
        <v>5.1932789558324099</v>
      </c>
      <c r="H1010">
        <v>2080</v>
      </c>
    </row>
    <row r="1011" spans="1:8" x14ac:dyDescent="0.3">
      <c r="A1011" t="s">
        <v>324</v>
      </c>
      <c r="B1011">
        <v>5.1932789558324099</v>
      </c>
      <c r="C1011" t="s">
        <v>11</v>
      </c>
      <c r="D1011">
        <v>10</v>
      </c>
      <c r="E1011" t="b">
        <v>0</v>
      </c>
      <c r="F1011">
        <v>5.1932789558324099</v>
      </c>
      <c r="G1011">
        <v>5.1932789558324099</v>
      </c>
      <c r="H1011">
        <v>17360</v>
      </c>
    </row>
    <row r="1012" spans="1:8" x14ac:dyDescent="0.3">
      <c r="A1012" t="s">
        <v>324</v>
      </c>
      <c r="B1012">
        <v>5.1932789558324099</v>
      </c>
      <c r="C1012" t="s">
        <v>12</v>
      </c>
      <c r="D1012">
        <v>10</v>
      </c>
      <c r="E1012" t="b">
        <v>0</v>
      </c>
      <c r="F1012">
        <v>5.1932789558324099</v>
      </c>
      <c r="G1012">
        <v>5.1932789558324099</v>
      </c>
      <c r="H1012">
        <v>400</v>
      </c>
    </row>
    <row r="1013" spans="1:8" x14ac:dyDescent="0.3">
      <c r="A1013" t="s">
        <v>325</v>
      </c>
      <c r="B1013">
        <v>6.6483463747571401</v>
      </c>
      <c r="C1013" t="s">
        <v>9</v>
      </c>
      <c r="D1013">
        <v>3</v>
      </c>
      <c r="E1013" t="b">
        <v>1</v>
      </c>
      <c r="F1013">
        <v>1.4454566334233301</v>
      </c>
      <c r="G1013">
        <v>3.77873488459118E-3</v>
      </c>
      <c r="H1013">
        <v>1800</v>
      </c>
    </row>
    <row r="1014" spans="1:8" x14ac:dyDescent="0.3">
      <c r="A1014" t="s">
        <v>325</v>
      </c>
      <c r="B1014">
        <v>6.6483463747571401</v>
      </c>
      <c r="C1014" t="s">
        <v>11</v>
      </c>
      <c r="D1014">
        <v>2</v>
      </c>
      <c r="E1014" t="b">
        <v>1</v>
      </c>
      <c r="F1014">
        <v>0.44850545606628101</v>
      </c>
      <c r="G1014">
        <v>1.7944898650506001E-2</v>
      </c>
      <c r="H1014">
        <v>10350</v>
      </c>
    </row>
    <row r="1015" spans="1:8" x14ac:dyDescent="0.3">
      <c r="A1015" t="s">
        <v>325</v>
      </c>
      <c r="B1015">
        <v>6.6483463747571401</v>
      </c>
      <c r="C1015" t="s">
        <v>12</v>
      </c>
      <c r="D1015">
        <v>10</v>
      </c>
      <c r="E1015" t="b">
        <v>0</v>
      </c>
      <c r="F1015">
        <v>6.6483463747571401</v>
      </c>
      <c r="G1015">
        <v>6.6483463747571401</v>
      </c>
      <c r="H1015">
        <v>340</v>
      </c>
    </row>
    <row r="1016" spans="1:8" x14ac:dyDescent="0.3">
      <c r="A1016" t="s">
        <v>326</v>
      </c>
      <c r="B1016">
        <v>7.3437136393892599</v>
      </c>
      <c r="C1016" t="s">
        <v>9</v>
      </c>
      <c r="D1016">
        <v>10</v>
      </c>
      <c r="E1016" t="b">
        <v>0</v>
      </c>
      <c r="F1016">
        <v>7.3437136393892599</v>
      </c>
      <c r="G1016">
        <v>7.3437136393892599</v>
      </c>
      <c r="H1016">
        <v>2820</v>
      </c>
    </row>
    <row r="1017" spans="1:8" x14ac:dyDescent="0.3">
      <c r="A1017" t="s">
        <v>326</v>
      </c>
      <c r="B1017">
        <v>7.3437136393892599</v>
      </c>
      <c r="C1017" t="s">
        <v>11</v>
      </c>
      <c r="D1017">
        <v>10</v>
      </c>
      <c r="E1017" t="b">
        <v>0</v>
      </c>
      <c r="F1017">
        <v>7.3437136393892599</v>
      </c>
      <c r="G1017">
        <v>7.3437136393892599</v>
      </c>
      <c r="H1017">
        <v>6740</v>
      </c>
    </row>
    <row r="1018" spans="1:8" x14ac:dyDescent="0.3">
      <c r="A1018" t="s">
        <v>326</v>
      </c>
      <c r="B1018">
        <v>7.3437136393892599</v>
      </c>
      <c r="C1018" t="s">
        <v>12</v>
      </c>
      <c r="D1018">
        <v>10</v>
      </c>
      <c r="E1018" t="b">
        <v>0</v>
      </c>
      <c r="F1018">
        <v>7.3437136393892599</v>
      </c>
      <c r="G1018">
        <v>7.3437136393892599</v>
      </c>
      <c r="H1018">
        <v>720</v>
      </c>
    </row>
    <row r="1019" spans="1:8" x14ac:dyDescent="0.3">
      <c r="A1019" t="s">
        <v>327</v>
      </c>
      <c r="B1019">
        <v>8.0267407573750802</v>
      </c>
      <c r="C1019" t="s">
        <v>9</v>
      </c>
      <c r="D1019">
        <v>10</v>
      </c>
      <c r="E1019" t="b">
        <v>0</v>
      </c>
      <c r="F1019">
        <v>1.4342121968302699</v>
      </c>
      <c r="G1019">
        <v>4.3704821275391703</v>
      </c>
      <c r="H1019">
        <v>3140</v>
      </c>
    </row>
    <row r="1020" spans="1:8" x14ac:dyDescent="0.3">
      <c r="A1020" t="s">
        <v>327</v>
      </c>
      <c r="B1020">
        <v>8.0267407573750802</v>
      </c>
      <c r="C1020" t="s">
        <v>11</v>
      </c>
      <c r="D1020">
        <v>10</v>
      </c>
      <c r="E1020" t="b">
        <v>0</v>
      </c>
      <c r="F1020">
        <v>2.60917147514989</v>
      </c>
      <c r="G1020">
        <v>3.82667983936157</v>
      </c>
      <c r="H1020">
        <v>6220</v>
      </c>
    </row>
    <row r="1021" spans="1:8" x14ac:dyDescent="0.3">
      <c r="A1021" t="s">
        <v>327</v>
      </c>
      <c r="B1021">
        <v>8.0267407573750802</v>
      </c>
      <c r="C1021" t="s">
        <v>12</v>
      </c>
      <c r="D1021">
        <v>10</v>
      </c>
      <c r="E1021" t="b">
        <v>0</v>
      </c>
      <c r="F1021">
        <v>8.0267407573750802</v>
      </c>
      <c r="G1021" s="1">
        <v>10107344.6445936</v>
      </c>
      <c r="H1021">
        <v>3480</v>
      </c>
    </row>
    <row r="1022" spans="1:8" x14ac:dyDescent="0.3">
      <c r="A1022" t="s">
        <v>328</v>
      </c>
      <c r="B1022">
        <v>9.1619943325946593</v>
      </c>
      <c r="C1022" t="s">
        <v>9</v>
      </c>
      <c r="D1022">
        <v>10</v>
      </c>
      <c r="E1022" t="b">
        <v>0</v>
      </c>
      <c r="F1022" t="s">
        <v>10</v>
      </c>
      <c r="G1022" t="s">
        <v>10</v>
      </c>
      <c r="H1022">
        <v>10580</v>
      </c>
    </row>
    <row r="1023" spans="1:8" x14ac:dyDescent="0.3">
      <c r="A1023" t="s">
        <v>328</v>
      </c>
      <c r="B1023">
        <v>9.1619943325946593</v>
      </c>
      <c r="C1023" t="s">
        <v>11</v>
      </c>
      <c r="D1023">
        <v>10</v>
      </c>
      <c r="E1023" t="b">
        <v>0</v>
      </c>
      <c r="F1023" t="s">
        <v>10</v>
      </c>
      <c r="G1023" t="s">
        <v>10</v>
      </c>
      <c r="H1023">
        <v>81040</v>
      </c>
    </row>
    <row r="1024" spans="1:8" x14ac:dyDescent="0.3">
      <c r="A1024" t="s">
        <v>328</v>
      </c>
      <c r="B1024">
        <v>9.1619943325946593</v>
      </c>
      <c r="C1024" t="s">
        <v>12</v>
      </c>
      <c r="D1024">
        <v>10</v>
      </c>
      <c r="E1024" t="b">
        <v>0</v>
      </c>
      <c r="F1024" t="s">
        <v>10</v>
      </c>
      <c r="G1024" t="s">
        <v>10</v>
      </c>
      <c r="H1024">
        <v>3210</v>
      </c>
    </row>
    <row r="1025" spans="1:8" x14ac:dyDescent="0.3">
      <c r="A1025" t="s">
        <v>329</v>
      </c>
      <c r="B1025">
        <v>10.147302710484499</v>
      </c>
      <c r="C1025" t="s">
        <v>9</v>
      </c>
      <c r="D1025">
        <v>10</v>
      </c>
      <c r="E1025" t="b">
        <v>0</v>
      </c>
      <c r="F1025">
        <v>4.8727874583127297</v>
      </c>
      <c r="G1025">
        <v>7.3948817290283397</v>
      </c>
      <c r="H1025">
        <v>3460</v>
      </c>
    </row>
    <row r="1026" spans="1:8" x14ac:dyDescent="0.3">
      <c r="A1026" t="s">
        <v>329</v>
      </c>
      <c r="B1026">
        <v>10.147302710484499</v>
      </c>
      <c r="C1026" t="s">
        <v>11</v>
      </c>
      <c r="D1026">
        <v>10</v>
      </c>
      <c r="E1026" t="b">
        <v>0</v>
      </c>
      <c r="F1026">
        <v>5.8785424162081803</v>
      </c>
      <c r="G1026">
        <v>6.4510147772910704</v>
      </c>
      <c r="H1026">
        <v>11730</v>
      </c>
    </row>
    <row r="1027" spans="1:8" x14ac:dyDescent="0.3">
      <c r="A1027" t="s">
        <v>329</v>
      </c>
      <c r="B1027">
        <v>10.147302710484499</v>
      </c>
      <c r="C1027" t="s">
        <v>12</v>
      </c>
      <c r="D1027">
        <v>10</v>
      </c>
      <c r="E1027" t="b">
        <v>0</v>
      </c>
      <c r="F1027">
        <v>10.147302710484499</v>
      </c>
      <c r="G1027" s="1">
        <v>2.8115381168675598E+21</v>
      </c>
      <c r="H1027">
        <v>2980</v>
      </c>
    </row>
    <row r="1028" spans="1:8" x14ac:dyDescent="0.3">
      <c r="A1028" t="s">
        <v>330</v>
      </c>
      <c r="B1028">
        <v>10.364948375622401</v>
      </c>
      <c r="C1028" t="s">
        <v>9</v>
      </c>
      <c r="D1028">
        <v>10</v>
      </c>
      <c r="E1028" t="b">
        <v>0</v>
      </c>
      <c r="F1028">
        <v>3.0457213857812602</v>
      </c>
      <c r="G1028">
        <v>3.6043605544656399</v>
      </c>
      <c r="H1028">
        <v>3450</v>
      </c>
    </row>
    <row r="1029" spans="1:8" x14ac:dyDescent="0.3">
      <c r="A1029" t="s">
        <v>330</v>
      </c>
      <c r="B1029">
        <v>10.364948375622401</v>
      </c>
      <c r="C1029" t="s">
        <v>11</v>
      </c>
      <c r="D1029">
        <v>10</v>
      </c>
      <c r="E1029" t="b">
        <v>0</v>
      </c>
      <c r="F1029">
        <v>3.6833421689168699</v>
      </c>
      <c r="G1029">
        <v>3.8475651456175002</v>
      </c>
      <c r="H1029">
        <v>11270</v>
      </c>
    </row>
    <row r="1030" spans="1:8" x14ac:dyDescent="0.3">
      <c r="A1030" t="s">
        <v>330</v>
      </c>
      <c r="B1030">
        <v>10.364948375622401</v>
      </c>
      <c r="C1030" t="s">
        <v>12</v>
      </c>
      <c r="D1030">
        <v>10</v>
      </c>
      <c r="E1030" t="b">
        <v>0</v>
      </c>
      <c r="F1030" s="1">
        <v>6.2869038318778801E+21</v>
      </c>
      <c r="G1030" s="1">
        <v>6.2869038318778801E+21</v>
      </c>
      <c r="H1030">
        <v>3590</v>
      </c>
    </row>
    <row r="1031" spans="1:8" x14ac:dyDescent="0.3">
      <c r="A1031" t="s">
        <v>331</v>
      </c>
      <c r="B1031">
        <v>4.5784415939467697</v>
      </c>
      <c r="C1031" t="s">
        <v>9</v>
      </c>
      <c r="D1031">
        <v>10</v>
      </c>
      <c r="E1031" t="b">
        <v>0</v>
      </c>
      <c r="F1031">
        <v>4.5784415939467697</v>
      </c>
      <c r="G1031">
        <v>4.5784415939467697</v>
      </c>
      <c r="H1031">
        <v>3250</v>
      </c>
    </row>
    <row r="1032" spans="1:8" x14ac:dyDescent="0.3">
      <c r="A1032" t="s">
        <v>331</v>
      </c>
      <c r="B1032">
        <v>4.5784415939467697</v>
      </c>
      <c r="C1032" t="s">
        <v>11</v>
      </c>
      <c r="D1032">
        <v>10</v>
      </c>
      <c r="E1032" t="b">
        <v>0</v>
      </c>
      <c r="F1032">
        <v>4.5784415939467697</v>
      </c>
      <c r="G1032">
        <v>4.5784415939467697</v>
      </c>
      <c r="H1032">
        <v>6900</v>
      </c>
    </row>
    <row r="1033" spans="1:8" x14ac:dyDescent="0.3">
      <c r="A1033" t="s">
        <v>331</v>
      </c>
      <c r="B1033">
        <v>4.5784415939467697</v>
      </c>
      <c r="C1033" t="s">
        <v>12</v>
      </c>
      <c r="D1033">
        <v>10</v>
      </c>
      <c r="E1033" t="b">
        <v>0</v>
      </c>
      <c r="F1033">
        <v>4.5784415939467697</v>
      </c>
      <c r="G1033">
        <v>4.5784415939467697</v>
      </c>
      <c r="H1033">
        <v>650</v>
      </c>
    </row>
    <row r="1034" spans="1:8" x14ac:dyDescent="0.3">
      <c r="A1034" t="s">
        <v>332</v>
      </c>
      <c r="B1034">
        <v>16.904565497029399</v>
      </c>
      <c r="C1034" t="s">
        <v>9</v>
      </c>
      <c r="D1034">
        <v>10</v>
      </c>
      <c r="E1034" t="b">
        <v>0</v>
      </c>
      <c r="F1034">
        <v>16.904565497029399</v>
      </c>
      <c r="G1034">
        <v>16.904565497029399</v>
      </c>
      <c r="H1034">
        <v>1720</v>
      </c>
    </row>
    <row r="1035" spans="1:8" x14ac:dyDescent="0.3">
      <c r="A1035" t="s">
        <v>332</v>
      </c>
      <c r="B1035">
        <v>16.904565497029399</v>
      </c>
      <c r="C1035" t="s">
        <v>11</v>
      </c>
      <c r="D1035">
        <v>10</v>
      </c>
      <c r="E1035" t="b">
        <v>0</v>
      </c>
      <c r="F1035">
        <v>16.904565497029399</v>
      </c>
      <c r="G1035">
        <v>16.904565497029399</v>
      </c>
      <c r="H1035">
        <v>13720</v>
      </c>
    </row>
    <row r="1036" spans="1:8" x14ac:dyDescent="0.3">
      <c r="A1036" t="s">
        <v>332</v>
      </c>
      <c r="B1036">
        <v>16.904565497029399</v>
      </c>
      <c r="C1036" t="s">
        <v>12</v>
      </c>
      <c r="D1036">
        <v>10</v>
      </c>
      <c r="E1036" t="b">
        <v>0</v>
      </c>
      <c r="F1036">
        <v>16.904565497029399</v>
      </c>
      <c r="G1036">
        <v>16.904565497029399</v>
      </c>
      <c r="H1036">
        <v>340</v>
      </c>
    </row>
    <row r="1037" spans="1:8" x14ac:dyDescent="0.3">
      <c r="A1037" t="s">
        <v>333</v>
      </c>
      <c r="B1037">
        <v>11.9269532737387</v>
      </c>
      <c r="C1037" t="s">
        <v>9</v>
      </c>
      <c r="D1037">
        <v>10</v>
      </c>
      <c r="E1037" t="b">
        <v>0</v>
      </c>
      <c r="F1037">
        <v>11.9269532737387</v>
      </c>
      <c r="G1037">
        <v>11.9269532737387</v>
      </c>
      <c r="H1037">
        <v>2220</v>
      </c>
    </row>
    <row r="1038" spans="1:8" x14ac:dyDescent="0.3">
      <c r="A1038" t="s">
        <v>333</v>
      </c>
      <c r="B1038">
        <v>11.9269532737387</v>
      </c>
      <c r="C1038" t="s">
        <v>11</v>
      </c>
      <c r="D1038">
        <v>10</v>
      </c>
      <c r="E1038" t="b">
        <v>0</v>
      </c>
      <c r="F1038">
        <v>11.9269532737387</v>
      </c>
      <c r="G1038">
        <v>11.9269532737387</v>
      </c>
      <c r="H1038">
        <v>13790</v>
      </c>
    </row>
    <row r="1039" spans="1:8" x14ac:dyDescent="0.3">
      <c r="A1039" t="s">
        <v>333</v>
      </c>
      <c r="B1039">
        <v>11.9269532737387</v>
      </c>
      <c r="C1039" t="s">
        <v>12</v>
      </c>
      <c r="D1039">
        <v>10</v>
      </c>
      <c r="E1039" t="b">
        <v>0</v>
      </c>
      <c r="F1039">
        <v>11.9269532737387</v>
      </c>
      <c r="G1039" t="s">
        <v>10</v>
      </c>
      <c r="H1039">
        <v>460</v>
      </c>
    </row>
    <row r="1040" spans="1:8" x14ac:dyDescent="0.3">
      <c r="A1040" t="s">
        <v>334</v>
      </c>
      <c r="B1040">
        <v>13.6982943102739</v>
      </c>
      <c r="C1040" t="s">
        <v>9</v>
      </c>
      <c r="D1040">
        <v>10</v>
      </c>
      <c r="E1040" t="b">
        <v>0</v>
      </c>
      <c r="F1040">
        <v>3.0366803613362499</v>
      </c>
      <c r="G1040">
        <v>9.7992887263110795</v>
      </c>
      <c r="H1040">
        <v>3300</v>
      </c>
    </row>
    <row r="1041" spans="1:8" x14ac:dyDescent="0.3">
      <c r="A1041" t="s">
        <v>334</v>
      </c>
      <c r="B1041">
        <v>13.6982943102739</v>
      </c>
      <c r="C1041" t="s">
        <v>11</v>
      </c>
      <c r="D1041">
        <v>10</v>
      </c>
      <c r="E1041" t="b">
        <v>0</v>
      </c>
      <c r="F1041">
        <v>3.2521996321288902</v>
      </c>
      <c r="G1041">
        <v>8.0369190873843408</v>
      </c>
      <c r="H1041">
        <v>8500</v>
      </c>
    </row>
    <row r="1042" spans="1:8" x14ac:dyDescent="0.3">
      <c r="A1042" t="s">
        <v>334</v>
      </c>
      <c r="B1042">
        <v>13.6982943102739</v>
      </c>
      <c r="C1042" t="s">
        <v>12</v>
      </c>
      <c r="D1042">
        <v>10</v>
      </c>
      <c r="E1042" t="b">
        <v>0</v>
      </c>
      <c r="F1042">
        <v>13.6982943102739</v>
      </c>
      <c r="G1042" s="1">
        <v>23543089.670911599</v>
      </c>
      <c r="H1042">
        <v>3150</v>
      </c>
    </row>
    <row r="1043" spans="1:8" x14ac:dyDescent="0.3">
      <c r="A1043" t="s">
        <v>335</v>
      </c>
      <c r="B1043">
        <v>6.7794760814409303</v>
      </c>
      <c r="C1043" t="s">
        <v>9</v>
      </c>
      <c r="D1043">
        <v>3</v>
      </c>
      <c r="E1043" t="b">
        <v>1</v>
      </c>
      <c r="F1043">
        <v>1.0384783095136101</v>
      </c>
      <c r="G1043">
        <v>3.7478925950571599E-3</v>
      </c>
      <c r="H1043">
        <v>1100</v>
      </c>
    </row>
    <row r="1044" spans="1:8" x14ac:dyDescent="0.3">
      <c r="A1044" t="s">
        <v>335</v>
      </c>
      <c r="B1044">
        <v>6.7794760814409303</v>
      </c>
      <c r="C1044" t="s">
        <v>11</v>
      </c>
      <c r="D1044">
        <v>2</v>
      </c>
      <c r="E1044" t="b">
        <v>1</v>
      </c>
      <c r="F1044">
        <v>0.34756055173878497</v>
      </c>
      <c r="G1044">
        <v>1.1730538821882099E-2</v>
      </c>
      <c r="H1044">
        <v>6000</v>
      </c>
    </row>
    <row r="1045" spans="1:8" x14ac:dyDescent="0.3">
      <c r="A1045" t="s">
        <v>335</v>
      </c>
      <c r="B1045">
        <v>6.7794760814409303</v>
      </c>
      <c r="C1045" t="s">
        <v>12</v>
      </c>
      <c r="D1045">
        <v>10</v>
      </c>
      <c r="E1045" t="b">
        <v>0</v>
      </c>
      <c r="F1045">
        <v>6.7794760814409303</v>
      </c>
      <c r="G1045">
        <v>6.7794760814409303</v>
      </c>
      <c r="H1045">
        <v>430</v>
      </c>
    </row>
    <row r="1046" spans="1:8" x14ac:dyDescent="0.3">
      <c r="A1046" t="s">
        <v>336</v>
      </c>
      <c r="B1046">
        <v>4.2166391589244299</v>
      </c>
      <c r="C1046" t="s">
        <v>9</v>
      </c>
      <c r="D1046">
        <v>10</v>
      </c>
      <c r="E1046" t="b">
        <v>0</v>
      </c>
      <c r="F1046">
        <v>4.2166391589244299</v>
      </c>
      <c r="G1046">
        <v>4.2166391589244299</v>
      </c>
      <c r="H1046">
        <v>1200</v>
      </c>
    </row>
    <row r="1047" spans="1:8" x14ac:dyDescent="0.3">
      <c r="A1047" t="s">
        <v>336</v>
      </c>
      <c r="B1047">
        <v>4.2166391589244299</v>
      </c>
      <c r="C1047" t="s">
        <v>11</v>
      </c>
      <c r="D1047">
        <v>10</v>
      </c>
      <c r="E1047" t="b">
        <v>0</v>
      </c>
      <c r="F1047">
        <v>4.2166391589244299</v>
      </c>
      <c r="G1047">
        <v>4.2166391589244299</v>
      </c>
      <c r="H1047">
        <v>8640</v>
      </c>
    </row>
    <row r="1048" spans="1:8" x14ac:dyDescent="0.3">
      <c r="A1048" t="s">
        <v>336</v>
      </c>
      <c r="B1048">
        <v>4.2166391589244299</v>
      </c>
      <c r="C1048" t="s">
        <v>12</v>
      </c>
      <c r="D1048">
        <v>10</v>
      </c>
      <c r="E1048" t="b">
        <v>0</v>
      </c>
      <c r="F1048">
        <v>4.2166391589244299</v>
      </c>
      <c r="G1048">
        <v>4.2166391589244299</v>
      </c>
      <c r="H1048">
        <v>380</v>
      </c>
    </row>
    <row r="1049" spans="1:8" x14ac:dyDescent="0.3">
      <c r="A1049" t="s">
        <v>337</v>
      </c>
      <c r="B1049">
        <v>6.24305918807275</v>
      </c>
      <c r="C1049" t="s">
        <v>9</v>
      </c>
      <c r="D1049">
        <v>3</v>
      </c>
      <c r="E1049" t="b">
        <v>1</v>
      </c>
      <c r="F1049">
        <v>1.7464812306078199</v>
      </c>
      <c r="G1049">
        <v>4.1268667653366698E-3</v>
      </c>
      <c r="H1049">
        <v>1766.6666666666599</v>
      </c>
    </row>
    <row r="1050" spans="1:8" x14ac:dyDescent="0.3">
      <c r="A1050" t="s">
        <v>337</v>
      </c>
      <c r="B1050">
        <v>6.24305918807275</v>
      </c>
      <c r="C1050" t="s">
        <v>11</v>
      </c>
      <c r="D1050">
        <v>2</v>
      </c>
      <c r="E1050" t="b">
        <v>1</v>
      </c>
      <c r="F1050">
        <v>0.43820885790952002</v>
      </c>
      <c r="G1050">
        <v>1.9921743125574799E-2</v>
      </c>
      <c r="H1050">
        <v>10100</v>
      </c>
    </row>
    <row r="1051" spans="1:8" x14ac:dyDescent="0.3">
      <c r="A1051" t="s">
        <v>337</v>
      </c>
      <c r="B1051">
        <v>6.24305918807275</v>
      </c>
      <c r="C1051" t="s">
        <v>12</v>
      </c>
      <c r="D1051">
        <v>10</v>
      </c>
      <c r="E1051" t="b">
        <v>0</v>
      </c>
      <c r="F1051">
        <v>6.24305918807275</v>
      </c>
      <c r="G1051">
        <v>6.24305918807275</v>
      </c>
      <c r="H1051">
        <v>400</v>
      </c>
    </row>
    <row r="1052" spans="1:8" x14ac:dyDescent="0.3">
      <c r="A1052" t="s">
        <v>338</v>
      </c>
      <c r="B1052">
        <v>6.3923768425396803</v>
      </c>
      <c r="C1052" t="s">
        <v>9</v>
      </c>
      <c r="D1052">
        <v>3</v>
      </c>
      <c r="E1052" t="b">
        <v>1</v>
      </c>
      <c r="F1052">
        <v>1.2888618344787499</v>
      </c>
      <c r="G1052">
        <v>3.9731215283731998E-3</v>
      </c>
      <c r="H1052">
        <v>1600</v>
      </c>
    </row>
    <row r="1053" spans="1:8" x14ac:dyDescent="0.3">
      <c r="A1053" t="s">
        <v>338</v>
      </c>
      <c r="B1053">
        <v>6.3923768425396803</v>
      </c>
      <c r="C1053" t="s">
        <v>11</v>
      </c>
      <c r="D1053">
        <v>2</v>
      </c>
      <c r="E1053" t="b">
        <v>1</v>
      </c>
      <c r="F1053">
        <v>0.41019331304552797</v>
      </c>
      <c r="G1053">
        <v>1.56256683100604E-2</v>
      </c>
      <c r="H1053">
        <v>9950</v>
      </c>
    </row>
    <row r="1054" spans="1:8" x14ac:dyDescent="0.3">
      <c r="A1054" t="s">
        <v>338</v>
      </c>
      <c r="B1054">
        <v>6.3923768425396803</v>
      </c>
      <c r="C1054" t="s">
        <v>12</v>
      </c>
      <c r="D1054">
        <v>10</v>
      </c>
      <c r="E1054" t="b">
        <v>0</v>
      </c>
      <c r="F1054">
        <v>6.3923768425396803</v>
      </c>
      <c r="G1054">
        <v>6.3923768425396803</v>
      </c>
      <c r="H1054">
        <v>360</v>
      </c>
    </row>
    <row r="1055" spans="1:8" x14ac:dyDescent="0.3">
      <c r="A1055" t="s">
        <v>339</v>
      </c>
      <c r="B1055">
        <v>5.2689976847063802</v>
      </c>
      <c r="C1055" t="s">
        <v>9</v>
      </c>
      <c r="D1055">
        <v>10</v>
      </c>
      <c r="E1055" t="b">
        <v>0</v>
      </c>
      <c r="F1055">
        <v>3.4609718734009598</v>
      </c>
      <c r="G1055">
        <v>6.8255859813980404</v>
      </c>
      <c r="H1055">
        <v>3150</v>
      </c>
    </row>
    <row r="1056" spans="1:8" x14ac:dyDescent="0.3">
      <c r="A1056" t="s">
        <v>339</v>
      </c>
      <c r="B1056">
        <v>5.2689976847063802</v>
      </c>
      <c r="C1056" t="s">
        <v>11</v>
      </c>
      <c r="D1056">
        <v>10</v>
      </c>
      <c r="E1056" t="b">
        <v>0</v>
      </c>
      <c r="F1056">
        <v>3.6738190031570901</v>
      </c>
      <c r="G1056">
        <v>8.1939033806108306</v>
      </c>
      <c r="H1056">
        <v>10010</v>
      </c>
    </row>
    <row r="1057" spans="1:8" x14ac:dyDescent="0.3">
      <c r="A1057" t="s">
        <v>339</v>
      </c>
      <c r="B1057">
        <v>5.2689976847063802</v>
      </c>
      <c r="C1057" t="s">
        <v>12</v>
      </c>
      <c r="D1057">
        <v>10</v>
      </c>
      <c r="E1057" t="b">
        <v>0</v>
      </c>
      <c r="F1057">
        <v>5.2689976847063802</v>
      </c>
      <c r="G1057" s="1">
        <v>9317445638.7970505</v>
      </c>
      <c r="H1057">
        <v>2630</v>
      </c>
    </row>
    <row r="1058" spans="1:8" x14ac:dyDescent="0.3">
      <c r="A1058" t="s">
        <v>340</v>
      </c>
      <c r="B1058">
        <v>6.0585330243371303</v>
      </c>
      <c r="C1058" t="s">
        <v>9</v>
      </c>
      <c r="D1058">
        <v>10</v>
      </c>
      <c r="E1058" t="b">
        <v>0</v>
      </c>
      <c r="F1058">
        <v>5.8893115526418001</v>
      </c>
      <c r="G1058">
        <v>5.6746291551729202</v>
      </c>
      <c r="H1058">
        <v>3700</v>
      </c>
    </row>
    <row r="1059" spans="1:8" x14ac:dyDescent="0.3">
      <c r="A1059" t="s">
        <v>340</v>
      </c>
      <c r="B1059">
        <v>6.0585330243371303</v>
      </c>
      <c r="C1059" t="s">
        <v>11</v>
      </c>
      <c r="D1059">
        <v>10</v>
      </c>
      <c r="E1059" t="b">
        <v>0</v>
      </c>
      <c r="F1059">
        <v>5.81717267394344</v>
      </c>
      <c r="G1059">
        <v>5.80716941045727</v>
      </c>
      <c r="H1059">
        <v>13950</v>
      </c>
    </row>
    <row r="1060" spans="1:8" x14ac:dyDescent="0.3">
      <c r="A1060" t="s">
        <v>340</v>
      </c>
      <c r="B1060">
        <v>6.0585330243371303</v>
      </c>
      <c r="C1060" t="s">
        <v>12</v>
      </c>
      <c r="D1060">
        <v>10</v>
      </c>
      <c r="E1060" t="b">
        <v>0</v>
      </c>
      <c r="F1060" s="1">
        <v>5.4710154259271897E+26</v>
      </c>
      <c r="G1060" s="1">
        <v>5.4710154259271897E+26</v>
      </c>
      <c r="H1060">
        <v>2880</v>
      </c>
    </row>
    <row r="1061" spans="1:8" x14ac:dyDescent="0.3">
      <c r="A1061" t="e">
        <f>-0.00882375132841679 * x ^ 1 ^ 3 + -0.00936628580528891 * y ^ 3 * -0.00199197722909639 * y ^ 2 + 10</f>
        <v>#NAME?</v>
      </c>
      <c r="B1061">
        <v>5.1845402895180603</v>
      </c>
      <c r="C1061" t="s">
        <v>9</v>
      </c>
      <c r="D1061">
        <v>10</v>
      </c>
      <c r="E1061" t="b">
        <v>0</v>
      </c>
      <c r="F1061">
        <v>5.1845402895180603</v>
      </c>
      <c r="G1061">
        <v>5.1845402895180603</v>
      </c>
      <c r="H1061">
        <v>2900</v>
      </c>
    </row>
    <row r="1062" spans="1:8" x14ac:dyDescent="0.3">
      <c r="A1062" t="e">
        <f>-0.00882375132841679 * x ^ 1 ^ 3 + -0.00936628580528891 * y ^ 3 * -0.00199197722909639 * y ^ 2 + 10</f>
        <v>#NAME?</v>
      </c>
      <c r="B1062">
        <v>5.1845402895180603</v>
      </c>
      <c r="C1062" t="s">
        <v>11</v>
      </c>
      <c r="D1062">
        <v>10</v>
      </c>
      <c r="E1062" t="b">
        <v>0</v>
      </c>
      <c r="F1062">
        <v>5.1845402895180603</v>
      </c>
      <c r="G1062">
        <v>5.1845402895180603</v>
      </c>
      <c r="H1062">
        <v>10180</v>
      </c>
    </row>
    <row r="1063" spans="1:8" x14ac:dyDescent="0.3">
      <c r="A1063" t="e">
        <f>-0.00882375132841679 * x ^ 1 ^ 3 + -0.00936628580528891 * y ^ 3 * -0.00199197722909639 * y ^ 2 + 10</f>
        <v>#NAME?</v>
      </c>
      <c r="B1063">
        <v>5.1845402895180603</v>
      </c>
      <c r="C1063" t="s">
        <v>12</v>
      </c>
      <c r="D1063">
        <v>10</v>
      </c>
      <c r="E1063" t="b">
        <v>0</v>
      </c>
      <c r="F1063">
        <v>5.1845402895180603</v>
      </c>
      <c r="G1063">
        <v>5.1845402895180603</v>
      </c>
      <c r="H1063">
        <v>580</v>
      </c>
    </row>
    <row r="1064" spans="1:8" x14ac:dyDescent="0.3">
      <c r="A1064" t="s">
        <v>341</v>
      </c>
      <c r="B1064">
        <v>10.715890605954</v>
      </c>
      <c r="C1064" t="s">
        <v>9</v>
      </c>
      <c r="D1064">
        <v>10</v>
      </c>
      <c r="E1064" t="b">
        <v>0</v>
      </c>
      <c r="F1064">
        <v>3.8900489566907499</v>
      </c>
      <c r="G1064">
        <v>2.1194046955197199</v>
      </c>
      <c r="H1064">
        <v>3240</v>
      </c>
    </row>
    <row r="1065" spans="1:8" x14ac:dyDescent="0.3">
      <c r="A1065" t="s">
        <v>341</v>
      </c>
      <c r="B1065">
        <v>10.715890605954</v>
      </c>
      <c r="C1065" t="s">
        <v>11</v>
      </c>
      <c r="D1065">
        <v>10</v>
      </c>
      <c r="E1065" t="b">
        <v>0</v>
      </c>
      <c r="F1065">
        <v>2.2961561749352901</v>
      </c>
      <c r="G1065">
        <v>3.2624655661148001</v>
      </c>
      <c r="H1065">
        <v>8320</v>
      </c>
    </row>
    <row r="1066" spans="1:8" x14ac:dyDescent="0.3">
      <c r="A1066" t="s">
        <v>341</v>
      </c>
      <c r="B1066">
        <v>10.715890605954</v>
      </c>
      <c r="C1066" t="s">
        <v>12</v>
      </c>
      <c r="D1066">
        <v>10</v>
      </c>
      <c r="E1066" t="b">
        <v>0</v>
      </c>
      <c r="F1066" t="s">
        <v>10</v>
      </c>
      <c r="G1066" t="s">
        <v>10</v>
      </c>
      <c r="H1066">
        <v>3280</v>
      </c>
    </row>
    <row r="1067" spans="1:8" x14ac:dyDescent="0.3">
      <c r="A1067" t="s">
        <v>342</v>
      </c>
      <c r="B1067">
        <v>10.620852239957999</v>
      </c>
      <c r="C1067" t="s">
        <v>9</v>
      </c>
      <c r="D1067">
        <v>10</v>
      </c>
      <c r="E1067" t="b">
        <v>0</v>
      </c>
      <c r="F1067">
        <v>6.3311808896006498</v>
      </c>
      <c r="G1067">
        <v>6.0811207391071598</v>
      </c>
      <c r="H1067">
        <v>3420</v>
      </c>
    </row>
    <row r="1068" spans="1:8" x14ac:dyDescent="0.3">
      <c r="A1068" t="s">
        <v>342</v>
      </c>
      <c r="B1068">
        <v>10.620852239957999</v>
      </c>
      <c r="C1068" t="s">
        <v>11</v>
      </c>
      <c r="D1068">
        <v>10</v>
      </c>
      <c r="E1068" t="b">
        <v>0</v>
      </c>
      <c r="F1068">
        <v>7.1471505304808503</v>
      </c>
      <c r="G1068">
        <v>6.7376181035894902</v>
      </c>
      <c r="H1068">
        <v>10300</v>
      </c>
    </row>
    <row r="1069" spans="1:8" x14ac:dyDescent="0.3">
      <c r="A1069" t="s">
        <v>342</v>
      </c>
      <c r="B1069">
        <v>10.620852239957999</v>
      </c>
      <c r="C1069" t="s">
        <v>12</v>
      </c>
      <c r="D1069">
        <v>10</v>
      </c>
      <c r="E1069" t="b">
        <v>0</v>
      </c>
      <c r="F1069">
        <v>10.620852239957999</v>
      </c>
      <c r="G1069" s="1">
        <v>2484949605120040</v>
      </c>
      <c r="H1069">
        <v>2880</v>
      </c>
    </row>
    <row r="1070" spans="1:8" x14ac:dyDescent="0.3">
      <c r="A1070" t="s">
        <v>343</v>
      </c>
      <c r="B1070">
        <v>11.4609331683984</v>
      </c>
      <c r="C1070" t="s">
        <v>9</v>
      </c>
      <c r="D1070">
        <v>10</v>
      </c>
      <c r="E1070" t="b">
        <v>0</v>
      </c>
      <c r="F1070" s="1">
        <v>3.2995922496186501E+29</v>
      </c>
      <c r="G1070" s="1">
        <v>3.2995922496186501E+29</v>
      </c>
      <c r="H1070">
        <v>3320</v>
      </c>
    </row>
    <row r="1071" spans="1:8" x14ac:dyDescent="0.3">
      <c r="A1071" t="s">
        <v>343</v>
      </c>
      <c r="B1071">
        <v>11.4609331683984</v>
      </c>
      <c r="C1071" t="s">
        <v>11</v>
      </c>
      <c r="D1071">
        <v>10</v>
      </c>
      <c r="E1071" t="b">
        <v>0</v>
      </c>
      <c r="F1071" s="1">
        <v>1.2119223326936301E+35</v>
      </c>
      <c r="G1071" s="1">
        <v>1.2119223326936301E+35</v>
      </c>
      <c r="H1071">
        <v>9290</v>
      </c>
    </row>
    <row r="1072" spans="1:8" x14ac:dyDescent="0.3">
      <c r="A1072" t="s">
        <v>343</v>
      </c>
      <c r="B1072">
        <v>11.4609331683984</v>
      </c>
      <c r="C1072" t="s">
        <v>12</v>
      </c>
      <c r="D1072">
        <v>10</v>
      </c>
      <c r="E1072" t="b">
        <v>0</v>
      </c>
      <c r="F1072" s="1">
        <v>5.3200031577642E+31</v>
      </c>
      <c r="G1072" s="1">
        <v>5.3200031577642E+31</v>
      </c>
      <c r="H1072">
        <v>3190</v>
      </c>
    </row>
    <row r="1073" spans="1:8" x14ac:dyDescent="0.3">
      <c r="A1073" t="s">
        <v>344</v>
      </c>
      <c r="B1073">
        <v>10.4804940728245</v>
      </c>
      <c r="C1073" t="s">
        <v>9</v>
      </c>
      <c r="D1073">
        <v>10</v>
      </c>
      <c r="E1073" t="b">
        <v>0</v>
      </c>
      <c r="F1073">
        <v>1.21267241218704</v>
      </c>
      <c r="G1073">
        <v>2.4406916970649601</v>
      </c>
      <c r="H1073">
        <v>3400</v>
      </c>
    </row>
    <row r="1074" spans="1:8" x14ac:dyDescent="0.3">
      <c r="A1074" t="s">
        <v>344</v>
      </c>
      <c r="B1074">
        <v>10.4804940728245</v>
      </c>
      <c r="C1074" t="s">
        <v>11</v>
      </c>
      <c r="D1074">
        <v>10</v>
      </c>
      <c r="E1074" t="b">
        <v>0</v>
      </c>
      <c r="F1074">
        <v>0.66581145765779104</v>
      </c>
      <c r="G1074">
        <v>2.1351439475385101</v>
      </c>
      <c r="H1074">
        <v>9190</v>
      </c>
    </row>
    <row r="1075" spans="1:8" x14ac:dyDescent="0.3">
      <c r="A1075" t="s">
        <v>344</v>
      </c>
      <c r="B1075">
        <v>10.4804940728245</v>
      </c>
      <c r="C1075" t="s">
        <v>12</v>
      </c>
      <c r="D1075">
        <v>10</v>
      </c>
      <c r="E1075" t="b">
        <v>0</v>
      </c>
      <c r="F1075">
        <v>10.4804940728245</v>
      </c>
      <c r="G1075" s="1">
        <v>38779112.030540898</v>
      </c>
      <c r="H1075">
        <v>3340</v>
      </c>
    </row>
    <row r="1076" spans="1:8" x14ac:dyDescent="0.3">
      <c r="A1076" t="e">
        <f>-0.00791809187227269 * x ^ 2 - -0.00481445898710549 * y ^ 2 + 10</f>
        <v>#NAME?</v>
      </c>
      <c r="B1076">
        <v>17.067008465476999</v>
      </c>
      <c r="C1076" t="s">
        <v>9</v>
      </c>
      <c r="D1076">
        <v>10</v>
      </c>
      <c r="E1076" t="b">
        <v>0</v>
      </c>
      <c r="F1076">
        <v>17.067008465476999</v>
      </c>
      <c r="G1076">
        <v>17.067008465476999</v>
      </c>
      <c r="H1076">
        <v>1460</v>
      </c>
    </row>
    <row r="1077" spans="1:8" x14ac:dyDescent="0.3">
      <c r="A1077" t="e">
        <f>-0.00791809187227269 * x ^ 2 - -0.00481445898710549 * y ^ 2 + 10</f>
        <v>#NAME?</v>
      </c>
      <c r="B1077">
        <v>17.067008465476999</v>
      </c>
      <c r="C1077" t="s">
        <v>11</v>
      </c>
      <c r="D1077">
        <v>10</v>
      </c>
      <c r="E1077" t="b">
        <v>0</v>
      </c>
      <c r="F1077">
        <v>17.067008465476999</v>
      </c>
      <c r="G1077">
        <v>17.067008465476999</v>
      </c>
      <c r="H1077">
        <v>2030</v>
      </c>
    </row>
    <row r="1078" spans="1:8" x14ac:dyDescent="0.3">
      <c r="A1078" t="e">
        <f>-0.00791809187227269 * x ^ 2 - -0.00481445898710549 * y ^ 2 + 10</f>
        <v>#NAME?</v>
      </c>
      <c r="B1078">
        <v>17.067008465476999</v>
      </c>
      <c r="C1078" t="s">
        <v>12</v>
      </c>
      <c r="D1078">
        <v>10</v>
      </c>
      <c r="E1078" t="b">
        <v>0</v>
      </c>
      <c r="F1078">
        <v>17.067008465476999</v>
      </c>
      <c r="G1078">
        <v>17.067008465476999</v>
      </c>
      <c r="H1078">
        <v>580</v>
      </c>
    </row>
    <row r="1079" spans="1:8" x14ac:dyDescent="0.3">
      <c r="A1079" t="s">
        <v>345</v>
      </c>
      <c r="B1079">
        <v>9.7427153470604306</v>
      </c>
      <c r="C1079" t="s">
        <v>9</v>
      </c>
      <c r="D1079">
        <v>10</v>
      </c>
      <c r="E1079" t="b">
        <v>0</v>
      </c>
      <c r="F1079">
        <v>11.3579579234625</v>
      </c>
      <c r="G1079">
        <v>8.0281013298892994</v>
      </c>
      <c r="H1079">
        <v>1580</v>
      </c>
    </row>
    <row r="1080" spans="1:8" x14ac:dyDescent="0.3">
      <c r="A1080" t="s">
        <v>345</v>
      </c>
      <c r="B1080">
        <v>9.7427153470604306</v>
      </c>
      <c r="C1080" t="s">
        <v>11</v>
      </c>
      <c r="D1080">
        <v>10</v>
      </c>
      <c r="E1080" t="b">
        <v>0</v>
      </c>
      <c r="F1080">
        <v>9.1132852603554699</v>
      </c>
      <c r="G1080" s="1">
        <v>3.2106389418009497E+24</v>
      </c>
      <c r="H1080">
        <v>5910</v>
      </c>
    </row>
    <row r="1081" spans="1:8" x14ac:dyDescent="0.3">
      <c r="A1081" t="s">
        <v>345</v>
      </c>
      <c r="B1081">
        <v>9.7427153470604306</v>
      </c>
      <c r="C1081" t="s">
        <v>12</v>
      </c>
      <c r="D1081">
        <v>10</v>
      </c>
      <c r="E1081" t="b">
        <v>0</v>
      </c>
      <c r="F1081" s="1">
        <v>8.1023314201399697E+33</v>
      </c>
      <c r="G1081" s="1">
        <v>8.1023314201399697E+33</v>
      </c>
      <c r="H1081">
        <v>3420</v>
      </c>
    </row>
    <row r="1082" spans="1:8" x14ac:dyDescent="0.3">
      <c r="A1082" t="s">
        <v>346</v>
      </c>
      <c r="B1082">
        <v>3.1335527992652898</v>
      </c>
      <c r="C1082" t="s">
        <v>9</v>
      </c>
      <c r="D1082">
        <v>3</v>
      </c>
      <c r="E1082" t="b">
        <v>1</v>
      </c>
      <c r="F1082">
        <v>0.89543487987422199</v>
      </c>
      <c r="G1082">
        <v>2.9263990450549399E-3</v>
      </c>
      <c r="H1082">
        <v>2233.3333333333298</v>
      </c>
    </row>
    <row r="1083" spans="1:8" x14ac:dyDescent="0.3">
      <c r="A1083" t="s">
        <v>346</v>
      </c>
      <c r="B1083">
        <v>3.1335527992652898</v>
      </c>
      <c r="C1083" t="s">
        <v>11</v>
      </c>
      <c r="D1083">
        <v>2</v>
      </c>
      <c r="E1083" t="b">
        <v>1</v>
      </c>
      <c r="F1083">
        <v>0.20882176184096199</v>
      </c>
      <c r="G1083">
        <v>1.00643159048345E-2</v>
      </c>
      <c r="H1083">
        <v>10850</v>
      </c>
    </row>
    <row r="1084" spans="1:8" x14ac:dyDescent="0.3">
      <c r="A1084" t="s">
        <v>346</v>
      </c>
      <c r="B1084">
        <v>3.1335527992652898</v>
      </c>
      <c r="C1084" t="s">
        <v>12</v>
      </c>
      <c r="D1084">
        <v>10</v>
      </c>
      <c r="E1084" t="b">
        <v>0</v>
      </c>
      <c r="F1084" s="1">
        <v>24456652.023402002</v>
      </c>
      <c r="G1084" s="1">
        <v>25396200.787374798</v>
      </c>
      <c r="H1084">
        <v>3260</v>
      </c>
    </row>
    <row r="1085" spans="1:8" x14ac:dyDescent="0.3">
      <c r="A1085" t="s">
        <v>347</v>
      </c>
      <c r="B1085">
        <v>8.2206763789837396</v>
      </c>
      <c r="C1085" t="s">
        <v>9</v>
      </c>
      <c r="D1085">
        <v>3</v>
      </c>
      <c r="E1085" t="b">
        <v>1</v>
      </c>
      <c r="F1085">
        <v>1.74874198781318</v>
      </c>
      <c r="G1085">
        <v>4.2351712171761003E-3</v>
      </c>
      <c r="H1085">
        <v>1766.6666666666599</v>
      </c>
    </row>
    <row r="1086" spans="1:8" x14ac:dyDescent="0.3">
      <c r="A1086" t="s">
        <v>347</v>
      </c>
      <c r="B1086">
        <v>8.2206763789837396</v>
      </c>
      <c r="C1086" t="s">
        <v>11</v>
      </c>
      <c r="D1086">
        <v>3</v>
      </c>
      <c r="E1086" t="b">
        <v>1</v>
      </c>
      <c r="F1086">
        <v>0.54878297458577496</v>
      </c>
      <c r="G1086">
        <v>1.4737726675104301E-3</v>
      </c>
      <c r="H1086">
        <v>8100</v>
      </c>
    </row>
    <row r="1087" spans="1:8" x14ac:dyDescent="0.3">
      <c r="A1087" t="s">
        <v>347</v>
      </c>
      <c r="B1087">
        <v>8.2206763789837396</v>
      </c>
      <c r="C1087" t="s">
        <v>12</v>
      </c>
      <c r="D1087">
        <v>10</v>
      </c>
      <c r="E1087" t="b">
        <v>0</v>
      </c>
      <c r="F1087" s="1">
        <v>25979767.562765401</v>
      </c>
      <c r="G1087">
        <v>6114749.9913965901</v>
      </c>
      <c r="H1087">
        <v>3470</v>
      </c>
    </row>
    <row r="1088" spans="1:8" x14ac:dyDescent="0.3">
      <c r="A1088" t="s">
        <v>348</v>
      </c>
      <c r="B1088">
        <v>13.189333811015899</v>
      </c>
      <c r="C1088" t="s">
        <v>9</v>
      </c>
      <c r="D1088">
        <v>10</v>
      </c>
      <c r="E1088" t="b">
        <v>0</v>
      </c>
      <c r="F1088">
        <v>9.1106530283946601</v>
      </c>
      <c r="G1088">
        <v>9.1294221747731594</v>
      </c>
      <c r="H1088">
        <v>3320</v>
      </c>
    </row>
    <row r="1089" spans="1:8" x14ac:dyDescent="0.3">
      <c r="A1089" t="s">
        <v>348</v>
      </c>
      <c r="B1089">
        <v>13.189333811015899</v>
      </c>
      <c r="C1089" t="s">
        <v>11</v>
      </c>
      <c r="D1089">
        <v>10</v>
      </c>
      <c r="E1089" t="b">
        <v>0</v>
      </c>
      <c r="F1089">
        <v>9.0961743404112791</v>
      </c>
      <c r="G1089">
        <v>9.1019422916041801</v>
      </c>
      <c r="H1089">
        <v>7980</v>
      </c>
    </row>
    <row r="1090" spans="1:8" x14ac:dyDescent="0.3">
      <c r="A1090" t="s">
        <v>348</v>
      </c>
      <c r="B1090">
        <v>13.189333811015899</v>
      </c>
      <c r="C1090" t="s">
        <v>12</v>
      </c>
      <c r="D1090">
        <v>10</v>
      </c>
      <c r="E1090" t="b">
        <v>0</v>
      </c>
      <c r="F1090">
        <v>9454458.5987939294</v>
      </c>
      <c r="G1090" s="1">
        <v>43286977.577000797</v>
      </c>
      <c r="H1090">
        <v>3510</v>
      </c>
    </row>
    <row r="1091" spans="1:8" x14ac:dyDescent="0.3">
      <c r="A1091" t="s">
        <v>349</v>
      </c>
      <c r="B1091">
        <v>15.1732124542047</v>
      </c>
      <c r="C1091" t="s">
        <v>9</v>
      </c>
      <c r="D1091">
        <v>5</v>
      </c>
      <c r="E1091" t="b">
        <v>1</v>
      </c>
      <c r="F1091">
        <v>6.8756513943407596</v>
      </c>
      <c r="G1091">
        <v>1.8663262915630001E-3</v>
      </c>
      <c r="H1091">
        <v>2260</v>
      </c>
    </row>
    <row r="1092" spans="1:8" x14ac:dyDescent="0.3">
      <c r="A1092" t="s">
        <v>349</v>
      </c>
      <c r="B1092">
        <v>15.1732124542047</v>
      </c>
      <c r="C1092" t="s">
        <v>11</v>
      </c>
      <c r="D1092">
        <v>3</v>
      </c>
      <c r="E1092" t="b">
        <v>1</v>
      </c>
      <c r="F1092">
        <v>1.3864213016131599</v>
      </c>
      <c r="G1092">
        <v>2.5635018358097401E-3</v>
      </c>
      <c r="H1092">
        <v>6633.3333333333303</v>
      </c>
    </row>
    <row r="1093" spans="1:8" x14ac:dyDescent="0.3">
      <c r="A1093" t="s">
        <v>349</v>
      </c>
      <c r="B1093">
        <v>15.1732124542047</v>
      </c>
      <c r="C1093" t="s">
        <v>12</v>
      </c>
      <c r="D1093">
        <v>10</v>
      </c>
      <c r="E1093" t="b">
        <v>0</v>
      </c>
      <c r="F1093">
        <v>15.1732124542047</v>
      </c>
      <c r="G1093">
        <v>15.1732124542047</v>
      </c>
      <c r="H1093">
        <v>520</v>
      </c>
    </row>
    <row r="1094" spans="1:8" x14ac:dyDescent="0.3">
      <c r="A1094" t="s">
        <v>350</v>
      </c>
      <c r="B1094">
        <v>15.445710112960599</v>
      </c>
      <c r="C1094" t="s">
        <v>9</v>
      </c>
      <c r="D1094">
        <v>3</v>
      </c>
      <c r="E1094" t="b">
        <v>1</v>
      </c>
      <c r="F1094">
        <v>1.60980699791062</v>
      </c>
      <c r="G1094">
        <v>4.7092707646105804E-3</v>
      </c>
      <c r="H1094">
        <v>1266.6666666666599</v>
      </c>
    </row>
    <row r="1095" spans="1:8" x14ac:dyDescent="0.3">
      <c r="A1095" t="s">
        <v>350</v>
      </c>
      <c r="B1095">
        <v>15.445710112960599</v>
      </c>
      <c r="C1095" t="s">
        <v>11</v>
      </c>
      <c r="D1095">
        <v>2</v>
      </c>
      <c r="E1095" t="b">
        <v>1</v>
      </c>
      <c r="F1095">
        <v>0.55535322308661905</v>
      </c>
      <c r="G1095">
        <v>1.4552837255224899E-2</v>
      </c>
      <c r="H1095">
        <v>6700</v>
      </c>
    </row>
    <row r="1096" spans="1:8" x14ac:dyDescent="0.3">
      <c r="A1096" t="s">
        <v>350</v>
      </c>
      <c r="B1096">
        <v>15.445710112960599</v>
      </c>
      <c r="C1096" t="s">
        <v>12</v>
      </c>
      <c r="D1096">
        <v>10</v>
      </c>
      <c r="E1096" t="b">
        <v>0</v>
      </c>
      <c r="F1096" t="s">
        <v>10</v>
      </c>
      <c r="G1096" t="s">
        <v>10</v>
      </c>
      <c r="H1096">
        <v>3060</v>
      </c>
    </row>
    <row r="1097" spans="1:8" x14ac:dyDescent="0.3">
      <c r="A1097" t="s">
        <v>351</v>
      </c>
      <c r="B1097">
        <v>11.6061759630298</v>
      </c>
      <c r="C1097" t="s">
        <v>9</v>
      </c>
      <c r="D1097">
        <v>2</v>
      </c>
      <c r="E1097" t="b">
        <v>1</v>
      </c>
      <c r="F1097">
        <v>0.35867728600929</v>
      </c>
      <c r="G1097">
        <v>4.7771725027255596E-3</v>
      </c>
      <c r="H1097">
        <v>2050</v>
      </c>
    </row>
    <row r="1098" spans="1:8" x14ac:dyDescent="0.3">
      <c r="A1098" t="s">
        <v>351</v>
      </c>
      <c r="B1098">
        <v>11.6061759630298</v>
      </c>
      <c r="C1098" t="s">
        <v>11</v>
      </c>
      <c r="D1098">
        <v>2</v>
      </c>
      <c r="E1098" t="b">
        <v>1</v>
      </c>
      <c r="F1098">
        <v>0.134589780135874</v>
      </c>
      <c r="G1098">
        <v>6.0006249134689398E-3</v>
      </c>
      <c r="H1098">
        <v>4450</v>
      </c>
    </row>
    <row r="1099" spans="1:8" x14ac:dyDescent="0.3">
      <c r="A1099" t="s">
        <v>351</v>
      </c>
      <c r="B1099">
        <v>11.6061759630298</v>
      </c>
      <c r="C1099" t="s">
        <v>12</v>
      </c>
      <c r="D1099">
        <v>10</v>
      </c>
      <c r="E1099" t="b">
        <v>0</v>
      </c>
      <c r="F1099" t="s">
        <v>10</v>
      </c>
      <c r="G1099" t="s">
        <v>10</v>
      </c>
      <c r="H1099">
        <v>3740</v>
      </c>
    </row>
    <row r="1100" spans="1:8" x14ac:dyDescent="0.3">
      <c r="A1100" t="s">
        <v>352</v>
      </c>
      <c r="B1100">
        <v>16.883204646094001</v>
      </c>
      <c r="C1100" t="s">
        <v>9</v>
      </c>
      <c r="D1100">
        <v>3</v>
      </c>
      <c r="E1100" t="b">
        <v>1</v>
      </c>
      <c r="F1100">
        <v>2.5156146338938501</v>
      </c>
      <c r="G1100">
        <v>5.93020474132867E-3</v>
      </c>
      <c r="H1100">
        <v>2200</v>
      </c>
    </row>
    <row r="1101" spans="1:8" x14ac:dyDescent="0.3">
      <c r="A1101" t="s">
        <v>352</v>
      </c>
      <c r="B1101">
        <v>16.883204646094001</v>
      </c>
      <c r="C1101" t="s">
        <v>11</v>
      </c>
      <c r="D1101">
        <v>3</v>
      </c>
      <c r="E1101" t="b">
        <v>1</v>
      </c>
      <c r="F1101">
        <v>0.86987368921251795</v>
      </c>
      <c r="G1101">
        <v>1.68844505286848E-3</v>
      </c>
      <c r="H1101">
        <v>10766.666666666601</v>
      </c>
    </row>
    <row r="1102" spans="1:8" x14ac:dyDescent="0.3">
      <c r="A1102" t="s">
        <v>352</v>
      </c>
      <c r="B1102">
        <v>16.883204646094001</v>
      </c>
      <c r="C1102" t="s">
        <v>12</v>
      </c>
      <c r="D1102">
        <v>10</v>
      </c>
      <c r="E1102" t="b">
        <v>0</v>
      </c>
      <c r="F1102" s="1">
        <v>16272611.439064801</v>
      </c>
      <c r="G1102" s="1">
        <v>96369193.235587403</v>
      </c>
      <c r="H1102">
        <v>3610</v>
      </c>
    </row>
    <row r="1103" spans="1:8" x14ac:dyDescent="0.3">
      <c r="A1103" t="s">
        <v>353</v>
      </c>
      <c r="B1103">
        <v>8.5732930064803892</v>
      </c>
      <c r="C1103" t="s">
        <v>9</v>
      </c>
      <c r="D1103">
        <v>3</v>
      </c>
      <c r="E1103" t="b">
        <v>1</v>
      </c>
      <c r="F1103">
        <v>1.7928358042419199</v>
      </c>
      <c r="G1103">
        <v>4.3469846569138696E-3</v>
      </c>
      <c r="H1103">
        <v>2033.3333333333301</v>
      </c>
    </row>
    <row r="1104" spans="1:8" x14ac:dyDescent="0.3">
      <c r="A1104" t="s">
        <v>353</v>
      </c>
      <c r="B1104">
        <v>8.5732930064803892</v>
      </c>
      <c r="C1104" t="s">
        <v>11</v>
      </c>
      <c r="D1104">
        <v>3</v>
      </c>
      <c r="E1104" t="b">
        <v>1</v>
      </c>
      <c r="F1104">
        <v>0.56519205662449701</v>
      </c>
      <c r="G1104">
        <v>1.47376931660038E-3</v>
      </c>
      <c r="H1104">
        <v>9566.6666666666606</v>
      </c>
    </row>
    <row r="1105" spans="1:8" x14ac:dyDescent="0.3">
      <c r="A1105" t="s">
        <v>353</v>
      </c>
      <c r="B1105">
        <v>8.5732930064803892</v>
      </c>
      <c r="C1105" t="s">
        <v>12</v>
      </c>
      <c r="D1105">
        <v>10</v>
      </c>
      <c r="E1105" t="b">
        <v>0</v>
      </c>
      <c r="F1105">
        <v>8.5732930064803892</v>
      </c>
      <c r="G1105">
        <v>8.5732930064803892</v>
      </c>
      <c r="H1105">
        <v>2220</v>
      </c>
    </row>
    <row r="1106" spans="1:8" x14ac:dyDescent="0.3">
      <c r="A1106" t="s">
        <v>354</v>
      </c>
      <c r="B1106">
        <v>6.7034179416238704</v>
      </c>
      <c r="C1106" t="s">
        <v>9</v>
      </c>
      <c r="D1106">
        <v>10</v>
      </c>
      <c r="E1106" t="b">
        <v>0</v>
      </c>
      <c r="F1106">
        <v>17.908868179849399</v>
      </c>
      <c r="G1106">
        <v>17.967378771313498</v>
      </c>
      <c r="H1106">
        <v>3280</v>
      </c>
    </row>
    <row r="1107" spans="1:8" x14ac:dyDescent="0.3">
      <c r="A1107" t="s">
        <v>354</v>
      </c>
      <c r="B1107">
        <v>6.7034179416238704</v>
      </c>
      <c r="C1107" t="s">
        <v>11</v>
      </c>
      <c r="D1107">
        <v>10</v>
      </c>
      <c r="E1107" t="b">
        <v>0</v>
      </c>
      <c r="F1107">
        <v>17.944354612291601</v>
      </c>
      <c r="G1107">
        <v>17.944473503846002</v>
      </c>
      <c r="H1107">
        <v>7240</v>
      </c>
    </row>
    <row r="1108" spans="1:8" x14ac:dyDescent="0.3">
      <c r="A1108" t="s">
        <v>354</v>
      </c>
      <c r="B1108">
        <v>6.7034179416238704</v>
      </c>
      <c r="C1108" t="s">
        <v>12</v>
      </c>
      <c r="D1108">
        <v>10</v>
      </c>
      <c r="E1108" t="b">
        <v>0</v>
      </c>
      <c r="F1108" t="s">
        <v>10</v>
      </c>
      <c r="G1108" t="s">
        <v>10</v>
      </c>
      <c r="H1108">
        <v>3630</v>
      </c>
    </row>
    <row r="1109" spans="1:8" x14ac:dyDescent="0.3">
      <c r="A1109" t="s">
        <v>355</v>
      </c>
      <c r="B1109">
        <v>11.6081749823039</v>
      </c>
      <c r="C1109" t="s">
        <v>9</v>
      </c>
      <c r="D1109">
        <v>3</v>
      </c>
      <c r="E1109" t="b">
        <v>1</v>
      </c>
      <c r="F1109">
        <v>3.2764252296341598</v>
      </c>
      <c r="G1109">
        <v>9.51234444922445E-3</v>
      </c>
      <c r="H1109">
        <v>2033.3333333333301</v>
      </c>
    </row>
    <row r="1110" spans="1:8" x14ac:dyDescent="0.3">
      <c r="A1110" t="s">
        <v>355</v>
      </c>
      <c r="B1110">
        <v>11.6081749823039</v>
      </c>
      <c r="C1110" t="s">
        <v>11</v>
      </c>
      <c r="D1110">
        <v>3</v>
      </c>
      <c r="E1110" t="b">
        <v>1</v>
      </c>
      <c r="F1110">
        <v>0.80902472954914695</v>
      </c>
      <c r="G1110">
        <v>2.1434930632608798E-3</v>
      </c>
      <c r="H1110">
        <v>8933.3333333333303</v>
      </c>
    </row>
    <row r="1111" spans="1:8" x14ac:dyDescent="0.3">
      <c r="A1111" t="s">
        <v>355</v>
      </c>
      <c r="B1111">
        <v>11.6081749823039</v>
      </c>
      <c r="C1111" t="s">
        <v>12</v>
      </c>
      <c r="D1111">
        <v>10</v>
      </c>
      <c r="E1111" t="b">
        <v>0</v>
      </c>
      <c r="F1111" t="s">
        <v>10</v>
      </c>
      <c r="G1111" t="s">
        <v>10</v>
      </c>
      <c r="H1111">
        <v>3310</v>
      </c>
    </row>
    <row r="1112" spans="1:8" x14ac:dyDescent="0.3">
      <c r="A1112" t="s">
        <v>356</v>
      </c>
      <c r="B1112">
        <v>6.0824553951614604</v>
      </c>
      <c r="C1112" t="s">
        <v>9</v>
      </c>
      <c r="D1112">
        <v>3</v>
      </c>
      <c r="E1112" t="b">
        <v>1</v>
      </c>
      <c r="F1112">
        <v>1.0290872722807001</v>
      </c>
      <c r="G1112">
        <v>3.7571304744047499E-3</v>
      </c>
      <c r="H1112">
        <v>2066.6666666666601</v>
      </c>
    </row>
    <row r="1113" spans="1:8" x14ac:dyDescent="0.3">
      <c r="A1113" t="s">
        <v>356</v>
      </c>
      <c r="B1113">
        <v>6.0824553951614604</v>
      </c>
      <c r="C1113" t="s">
        <v>11</v>
      </c>
      <c r="D1113">
        <v>2</v>
      </c>
      <c r="E1113" t="b">
        <v>1</v>
      </c>
      <c r="F1113">
        <v>0.33994149020632303</v>
      </c>
      <c r="G1113">
        <v>1.2063846466005401E-2</v>
      </c>
      <c r="H1113">
        <v>8850</v>
      </c>
    </row>
    <row r="1114" spans="1:8" x14ac:dyDescent="0.3">
      <c r="A1114" t="s">
        <v>356</v>
      </c>
      <c r="B1114">
        <v>6.0824553951614604</v>
      </c>
      <c r="C1114" t="s">
        <v>12</v>
      </c>
      <c r="D1114">
        <v>10</v>
      </c>
      <c r="E1114" t="b">
        <v>0</v>
      </c>
      <c r="F1114">
        <v>6.0824553951614604</v>
      </c>
      <c r="G1114">
        <v>6.0824553951614604</v>
      </c>
      <c r="H1114">
        <v>580</v>
      </c>
    </row>
    <row r="1115" spans="1:8" x14ac:dyDescent="0.3">
      <c r="A1115" t="s">
        <v>357</v>
      </c>
      <c r="B1115">
        <v>15.127070047821499</v>
      </c>
      <c r="C1115" t="s">
        <v>9</v>
      </c>
      <c r="D1115">
        <v>4</v>
      </c>
      <c r="E1115" t="b">
        <v>1</v>
      </c>
      <c r="F1115">
        <v>4.4596775391972798</v>
      </c>
      <c r="G1115">
        <v>3.2766050136689298E-3</v>
      </c>
      <c r="H1115">
        <v>1350</v>
      </c>
    </row>
    <row r="1116" spans="1:8" x14ac:dyDescent="0.3">
      <c r="A1116" t="s">
        <v>357</v>
      </c>
      <c r="B1116">
        <v>15.127070047821499</v>
      </c>
      <c r="C1116" t="s">
        <v>11</v>
      </c>
      <c r="D1116">
        <v>3</v>
      </c>
      <c r="E1116" t="b">
        <v>1</v>
      </c>
      <c r="F1116">
        <v>0.88332936729522504</v>
      </c>
      <c r="G1116">
        <v>2.0265681007781999E-3</v>
      </c>
      <c r="H1116">
        <v>9000</v>
      </c>
    </row>
    <row r="1117" spans="1:8" x14ac:dyDescent="0.3">
      <c r="A1117" t="s">
        <v>357</v>
      </c>
      <c r="B1117">
        <v>15.127070047821499</v>
      </c>
      <c r="C1117" t="s">
        <v>12</v>
      </c>
      <c r="D1117">
        <v>10</v>
      </c>
      <c r="E1117" t="b">
        <v>0</v>
      </c>
      <c r="F1117">
        <v>15.127070047821499</v>
      </c>
      <c r="G1117">
        <v>4580774.5630292101</v>
      </c>
      <c r="H1117">
        <v>1780</v>
      </c>
    </row>
    <row r="1118" spans="1:8" x14ac:dyDescent="0.3">
      <c r="A1118" t="s">
        <v>358</v>
      </c>
      <c r="B1118">
        <v>13.9593248924657</v>
      </c>
      <c r="C1118" t="s">
        <v>9</v>
      </c>
      <c r="D1118">
        <v>10</v>
      </c>
      <c r="E1118" t="b">
        <v>0</v>
      </c>
      <c r="F1118">
        <v>7.6153636314050503</v>
      </c>
      <c r="G1118">
        <v>2.7921318170290799</v>
      </c>
      <c r="H1118">
        <v>3300</v>
      </c>
    </row>
    <row r="1119" spans="1:8" x14ac:dyDescent="0.3">
      <c r="A1119" t="s">
        <v>358</v>
      </c>
      <c r="B1119">
        <v>13.9593248924657</v>
      </c>
      <c r="C1119" t="s">
        <v>11</v>
      </c>
      <c r="D1119">
        <v>10</v>
      </c>
      <c r="E1119" t="b">
        <v>0</v>
      </c>
      <c r="F1119">
        <v>1.2115219997041</v>
      </c>
      <c r="G1119">
        <v>2.2593933937480601</v>
      </c>
      <c r="H1119">
        <v>9420</v>
      </c>
    </row>
    <row r="1120" spans="1:8" x14ac:dyDescent="0.3">
      <c r="A1120" t="s">
        <v>358</v>
      </c>
      <c r="B1120">
        <v>13.9593248924657</v>
      </c>
      <c r="C1120" t="s">
        <v>12</v>
      </c>
      <c r="D1120">
        <v>10</v>
      </c>
      <c r="E1120" t="b">
        <v>0</v>
      </c>
      <c r="F1120">
        <v>5217002.5424706498</v>
      </c>
      <c r="G1120" s="1">
        <v>140222205.09950399</v>
      </c>
      <c r="H1120">
        <v>3040</v>
      </c>
    </row>
    <row r="1121" spans="1:8" x14ac:dyDescent="0.3">
      <c r="A1121" t="s">
        <v>359</v>
      </c>
      <c r="B1121">
        <v>17.802509339001102</v>
      </c>
      <c r="C1121" t="s">
        <v>9</v>
      </c>
      <c r="D1121">
        <v>10</v>
      </c>
      <c r="E1121" t="b">
        <v>0</v>
      </c>
      <c r="F1121">
        <v>0.41846658655929198</v>
      </c>
      <c r="G1121">
        <v>0.381152342714142</v>
      </c>
      <c r="H1121">
        <v>3170</v>
      </c>
    </row>
    <row r="1122" spans="1:8" x14ac:dyDescent="0.3">
      <c r="A1122" t="s">
        <v>359</v>
      </c>
      <c r="B1122">
        <v>17.802509339001102</v>
      </c>
      <c r="C1122" t="s">
        <v>11</v>
      </c>
      <c r="D1122">
        <v>10</v>
      </c>
      <c r="E1122" t="b">
        <v>0</v>
      </c>
      <c r="F1122">
        <v>0.38741214534011598</v>
      </c>
      <c r="G1122">
        <v>0.37763827985769899</v>
      </c>
      <c r="H1122">
        <v>8450</v>
      </c>
    </row>
    <row r="1123" spans="1:8" x14ac:dyDescent="0.3">
      <c r="A1123" t="s">
        <v>359</v>
      </c>
      <c r="B1123">
        <v>17.802509339001102</v>
      </c>
      <c r="C1123" t="s">
        <v>12</v>
      </c>
      <c r="D1123">
        <v>10</v>
      </c>
      <c r="E1123" t="b">
        <v>0</v>
      </c>
      <c r="F1123" s="1">
        <v>1.3363648849190099E+21</v>
      </c>
      <c r="G1123" s="1">
        <v>1.3363648849190099E+21</v>
      </c>
      <c r="H1123">
        <v>3430</v>
      </c>
    </row>
    <row r="1124" spans="1:8" x14ac:dyDescent="0.3">
      <c r="A1124" t="s">
        <v>360</v>
      </c>
      <c r="B1124">
        <v>6.9587231492797201</v>
      </c>
      <c r="C1124" t="s">
        <v>9</v>
      </c>
      <c r="D1124">
        <v>10</v>
      </c>
      <c r="E1124" t="b">
        <v>0</v>
      </c>
      <c r="F1124">
        <v>6.9587231492797201</v>
      </c>
      <c r="G1124">
        <v>6.9587231492797201</v>
      </c>
      <c r="H1124">
        <v>1420</v>
      </c>
    </row>
    <row r="1125" spans="1:8" x14ac:dyDescent="0.3">
      <c r="A1125" t="s">
        <v>360</v>
      </c>
      <c r="B1125">
        <v>6.9587231492797201</v>
      </c>
      <c r="C1125" t="s">
        <v>11</v>
      </c>
      <c r="D1125">
        <v>10</v>
      </c>
      <c r="E1125" t="b">
        <v>0</v>
      </c>
      <c r="F1125" t="s">
        <v>10</v>
      </c>
      <c r="G1125" t="s">
        <v>10</v>
      </c>
      <c r="H1125">
        <v>54620</v>
      </c>
    </row>
    <row r="1126" spans="1:8" x14ac:dyDescent="0.3">
      <c r="A1126" t="s">
        <v>360</v>
      </c>
      <c r="B1126">
        <v>6.9587231492797201</v>
      </c>
      <c r="C1126" t="s">
        <v>12</v>
      </c>
      <c r="D1126">
        <v>10</v>
      </c>
      <c r="E1126" t="b">
        <v>0</v>
      </c>
      <c r="F1126">
        <v>6.9587231492797201</v>
      </c>
      <c r="G1126" t="s">
        <v>10</v>
      </c>
      <c r="H1126">
        <v>2540</v>
      </c>
    </row>
    <row r="1127" spans="1:8" x14ac:dyDescent="0.3">
      <c r="A1127" t="s">
        <v>361</v>
      </c>
      <c r="B1127">
        <v>12.8415139702145</v>
      </c>
      <c r="C1127" t="s">
        <v>9</v>
      </c>
      <c r="D1127">
        <v>10</v>
      </c>
      <c r="E1127" t="b">
        <v>0</v>
      </c>
      <c r="F1127">
        <v>12.8415139702145</v>
      </c>
      <c r="G1127">
        <v>12.8415139702145</v>
      </c>
      <c r="H1127">
        <v>1550</v>
      </c>
    </row>
    <row r="1128" spans="1:8" x14ac:dyDescent="0.3">
      <c r="A1128" t="s">
        <v>361</v>
      </c>
      <c r="B1128">
        <v>12.8415139702145</v>
      </c>
      <c r="C1128" t="s">
        <v>11</v>
      </c>
      <c r="D1128">
        <v>10</v>
      </c>
      <c r="E1128" t="b">
        <v>0</v>
      </c>
      <c r="F1128">
        <v>12.8415139702145</v>
      </c>
      <c r="G1128">
        <v>12.8415139702145</v>
      </c>
      <c r="H1128">
        <v>10880</v>
      </c>
    </row>
    <row r="1129" spans="1:8" x14ac:dyDescent="0.3">
      <c r="A1129" t="s">
        <v>361</v>
      </c>
      <c r="B1129">
        <v>12.8415139702145</v>
      </c>
      <c r="C1129" t="s">
        <v>12</v>
      </c>
      <c r="D1129">
        <v>10</v>
      </c>
      <c r="E1129" t="b">
        <v>0</v>
      </c>
      <c r="F1129">
        <v>12.8415139702145</v>
      </c>
      <c r="G1129">
        <v>12.8415139702145</v>
      </c>
      <c r="H1129">
        <v>530</v>
      </c>
    </row>
    <row r="1130" spans="1:8" x14ac:dyDescent="0.3">
      <c r="A1130" t="s">
        <v>362</v>
      </c>
      <c r="B1130">
        <v>9.8625966888945609</v>
      </c>
      <c r="C1130" t="s">
        <v>9</v>
      </c>
      <c r="D1130">
        <v>10</v>
      </c>
      <c r="E1130" t="b">
        <v>0</v>
      </c>
      <c r="F1130">
        <v>7.4155065472593602</v>
      </c>
      <c r="G1130">
        <v>7.4155065472593602</v>
      </c>
      <c r="H1130">
        <v>2930</v>
      </c>
    </row>
    <row r="1131" spans="1:8" x14ac:dyDescent="0.3">
      <c r="A1131" t="s">
        <v>362</v>
      </c>
      <c r="B1131">
        <v>9.8625966888945609</v>
      </c>
      <c r="C1131" t="s">
        <v>11</v>
      </c>
      <c r="D1131">
        <v>10</v>
      </c>
      <c r="E1131" t="b">
        <v>0</v>
      </c>
      <c r="F1131">
        <v>9.8625966888945609</v>
      </c>
      <c r="G1131">
        <v>9.8625966888945609</v>
      </c>
      <c r="H1131">
        <v>9820</v>
      </c>
    </row>
    <row r="1132" spans="1:8" x14ac:dyDescent="0.3">
      <c r="A1132" t="s">
        <v>362</v>
      </c>
      <c r="B1132">
        <v>9.8625966888945609</v>
      </c>
      <c r="C1132" t="s">
        <v>12</v>
      </c>
      <c r="D1132">
        <v>10</v>
      </c>
      <c r="E1132" t="b">
        <v>0</v>
      </c>
      <c r="F1132">
        <v>9.8625966888945609</v>
      </c>
      <c r="G1132">
        <v>9.8625966888945609</v>
      </c>
      <c r="H1132">
        <v>610</v>
      </c>
    </row>
    <row r="1133" spans="1:8" x14ac:dyDescent="0.3">
      <c r="A1133" t="s">
        <v>363</v>
      </c>
      <c r="B1133">
        <v>9.9369548346339904</v>
      </c>
      <c r="C1133" t="s">
        <v>9</v>
      </c>
      <c r="D1133">
        <v>3</v>
      </c>
      <c r="E1133" t="b">
        <v>1</v>
      </c>
      <c r="F1133">
        <v>2.38183784771994</v>
      </c>
      <c r="G1133">
        <v>4.0952968681856701E-3</v>
      </c>
      <c r="H1133">
        <v>2133.3333333333298</v>
      </c>
    </row>
    <row r="1134" spans="1:8" x14ac:dyDescent="0.3">
      <c r="A1134" t="s">
        <v>363</v>
      </c>
      <c r="B1134">
        <v>9.9369548346339904</v>
      </c>
      <c r="C1134" t="s">
        <v>11</v>
      </c>
      <c r="D1134">
        <v>3</v>
      </c>
      <c r="E1134" t="b">
        <v>1</v>
      </c>
      <c r="F1134">
        <v>0.70946237169366</v>
      </c>
      <c r="G1134">
        <v>1.8124517854126499E-3</v>
      </c>
      <c r="H1134">
        <v>12266.666666666601</v>
      </c>
    </row>
    <row r="1135" spans="1:8" x14ac:dyDescent="0.3">
      <c r="A1135" t="s">
        <v>363</v>
      </c>
      <c r="B1135">
        <v>9.9369548346339904</v>
      </c>
      <c r="C1135" t="s">
        <v>12</v>
      </c>
      <c r="D1135">
        <v>10</v>
      </c>
      <c r="E1135" t="b">
        <v>0</v>
      </c>
      <c r="F1135">
        <v>9.9369548346339904</v>
      </c>
      <c r="G1135">
        <v>9.9369548346339904</v>
      </c>
      <c r="H1135">
        <v>440</v>
      </c>
    </row>
    <row r="1136" spans="1:8" x14ac:dyDescent="0.3">
      <c r="A1136" t="s">
        <v>364</v>
      </c>
      <c r="B1136">
        <v>12.476068761498601</v>
      </c>
      <c r="C1136" t="s">
        <v>9</v>
      </c>
      <c r="D1136">
        <v>2</v>
      </c>
      <c r="E1136" t="b">
        <v>1</v>
      </c>
      <c r="F1136">
        <v>0.76500948490500298</v>
      </c>
      <c r="G1136">
        <v>6.9921542164659897E-3</v>
      </c>
      <c r="H1136">
        <v>1300</v>
      </c>
    </row>
    <row r="1137" spans="1:8" x14ac:dyDescent="0.3">
      <c r="A1137" t="s">
        <v>364</v>
      </c>
      <c r="B1137">
        <v>12.476068761498601</v>
      </c>
      <c r="C1137" t="s">
        <v>11</v>
      </c>
      <c r="D1137">
        <v>2</v>
      </c>
      <c r="E1137" t="b">
        <v>1</v>
      </c>
      <c r="F1137">
        <v>0.27035547444464098</v>
      </c>
      <c r="G1137">
        <v>8.1431348054924694E-3</v>
      </c>
      <c r="H1137">
        <v>5500</v>
      </c>
    </row>
    <row r="1138" spans="1:8" x14ac:dyDescent="0.3">
      <c r="A1138" t="s">
        <v>364</v>
      </c>
      <c r="B1138">
        <v>12.476068761498601</v>
      </c>
      <c r="C1138" t="s">
        <v>12</v>
      </c>
      <c r="D1138">
        <v>10</v>
      </c>
      <c r="E1138" t="b">
        <v>0</v>
      </c>
      <c r="F1138">
        <v>12.476068761498601</v>
      </c>
      <c r="G1138">
        <v>12.476068761498601</v>
      </c>
      <c r="H1138">
        <v>390</v>
      </c>
    </row>
    <row r="1139" spans="1:8" x14ac:dyDescent="0.3">
      <c r="A1139" t="e">
        <f>-0.00875343329961843 * x ^ 2 * 0.00981778855355747 * y ^ 1 + -0.00684850783533406 * x ^ 1 + 10</f>
        <v>#NAME?</v>
      </c>
      <c r="B1139">
        <v>17.956443785754999</v>
      </c>
      <c r="C1139" t="s">
        <v>9</v>
      </c>
      <c r="D1139">
        <v>10</v>
      </c>
      <c r="E1139" t="b">
        <v>0</v>
      </c>
      <c r="F1139">
        <v>4.3986366462009796</v>
      </c>
      <c r="G1139">
        <v>9.0623515290415106</v>
      </c>
      <c r="H1139">
        <v>3140</v>
      </c>
    </row>
    <row r="1140" spans="1:8" x14ac:dyDescent="0.3">
      <c r="A1140" t="e">
        <f>-0.00875343329961843 * x ^ 2 * 0.00981778855355747 * y ^ 1 + -0.00684850783533406 * x ^ 1 + 10</f>
        <v>#NAME?</v>
      </c>
      <c r="B1140">
        <v>17.956443785754999</v>
      </c>
      <c r="C1140" t="s">
        <v>11</v>
      </c>
      <c r="D1140">
        <v>10</v>
      </c>
      <c r="E1140" t="b">
        <v>0</v>
      </c>
      <c r="F1140">
        <v>7.6916251527233603</v>
      </c>
      <c r="G1140">
        <v>8.2285026264610792</v>
      </c>
      <c r="H1140">
        <v>8830</v>
      </c>
    </row>
    <row r="1141" spans="1:8" x14ac:dyDescent="0.3">
      <c r="A1141" t="e">
        <f>-0.00875343329961843 * x ^ 2 * 0.00981778855355747 * y ^ 1 + -0.00684850783533406 * x ^ 1 + 10</f>
        <v>#NAME?</v>
      </c>
      <c r="B1141">
        <v>17.956443785754999</v>
      </c>
      <c r="C1141" t="s">
        <v>12</v>
      </c>
      <c r="D1141">
        <v>10</v>
      </c>
      <c r="E1141" t="b">
        <v>0</v>
      </c>
      <c r="F1141">
        <v>17.956443785754999</v>
      </c>
      <c r="G1141">
        <v>17.956443785754999</v>
      </c>
      <c r="H1141">
        <v>700</v>
      </c>
    </row>
    <row r="1142" spans="1:8" x14ac:dyDescent="0.3">
      <c r="A1142" t="s">
        <v>365</v>
      </c>
      <c r="B1142">
        <v>16.834239559746401</v>
      </c>
      <c r="C1142" t="s">
        <v>9</v>
      </c>
      <c r="D1142">
        <v>10</v>
      </c>
      <c r="E1142" t="b">
        <v>0</v>
      </c>
      <c r="F1142">
        <v>16.834239559746401</v>
      </c>
      <c r="G1142">
        <v>16.834239559746401</v>
      </c>
      <c r="H1142">
        <v>3750</v>
      </c>
    </row>
    <row r="1143" spans="1:8" x14ac:dyDescent="0.3">
      <c r="A1143" t="s">
        <v>365</v>
      </c>
      <c r="B1143">
        <v>16.834239559746401</v>
      </c>
      <c r="C1143" t="s">
        <v>11</v>
      </c>
      <c r="D1143">
        <v>10</v>
      </c>
      <c r="E1143" t="b">
        <v>0</v>
      </c>
      <c r="F1143">
        <v>16.834239559746401</v>
      </c>
      <c r="G1143">
        <v>16.834239559746401</v>
      </c>
      <c r="H1143">
        <v>13670</v>
      </c>
    </row>
    <row r="1144" spans="1:8" x14ac:dyDescent="0.3">
      <c r="A1144" t="s">
        <v>365</v>
      </c>
      <c r="B1144">
        <v>16.834239559746401</v>
      </c>
      <c r="C1144" t="s">
        <v>12</v>
      </c>
      <c r="D1144">
        <v>10</v>
      </c>
      <c r="E1144" t="b">
        <v>0</v>
      </c>
      <c r="F1144">
        <v>16.834239559746401</v>
      </c>
      <c r="G1144" s="1">
        <v>2.0408987133912001E+37</v>
      </c>
      <c r="H1144">
        <v>3380</v>
      </c>
    </row>
    <row r="1145" spans="1:8" x14ac:dyDescent="0.3">
      <c r="A1145" t="s">
        <v>366</v>
      </c>
      <c r="B1145">
        <v>6.9447245646983902</v>
      </c>
      <c r="C1145" t="s">
        <v>9</v>
      </c>
      <c r="D1145">
        <v>10</v>
      </c>
      <c r="E1145" t="b">
        <v>0</v>
      </c>
      <c r="F1145">
        <v>3.2815880440615501</v>
      </c>
      <c r="G1145">
        <v>3.4811222096457599</v>
      </c>
      <c r="H1145">
        <v>3490</v>
      </c>
    </row>
    <row r="1146" spans="1:8" x14ac:dyDescent="0.3">
      <c r="A1146" t="s">
        <v>366</v>
      </c>
      <c r="B1146">
        <v>6.9447245646983902</v>
      </c>
      <c r="C1146" t="s">
        <v>11</v>
      </c>
      <c r="D1146">
        <v>10</v>
      </c>
      <c r="E1146" t="b">
        <v>0</v>
      </c>
      <c r="F1146">
        <v>2.7941645089406899</v>
      </c>
      <c r="G1146">
        <v>7.7288948772921504</v>
      </c>
      <c r="H1146">
        <v>12920</v>
      </c>
    </row>
    <row r="1147" spans="1:8" x14ac:dyDescent="0.3">
      <c r="A1147" t="s">
        <v>366</v>
      </c>
      <c r="B1147">
        <v>6.9447245646983902</v>
      </c>
      <c r="C1147" t="s">
        <v>12</v>
      </c>
      <c r="D1147">
        <v>10</v>
      </c>
      <c r="E1147" t="b">
        <v>0</v>
      </c>
      <c r="F1147">
        <v>6.9447245646983902</v>
      </c>
      <c r="G1147" s="1">
        <v>20072703.127865199</v>
      </c>
      <c r="H1147">
        <v>1820</v>
      </c>
    </row>
    <row r="1148" spans="1:8" x14ac:dyDescent="0.3">
      <c r="A1148" t="s">
        <v>367</v>
      </c>
      <c r="B1148">
        <v>9.6084753719774305</v>
      </c>
      <c r="C1148" t="s">
        <v>9</v>
      </c>
      <c r="D1148">
        <v>10</v>
      </c>
      <c r="E1148" t="b">
        <v>0</v>
      </c>
      <c r="F1148">
        <v>9.6084753719774305</v>
      </c>
      <c r="G1148">
        <v>9.6084753719774305</v>
      </c>
      <c r="H1148">
        <v>1490</v>
      </c>
    </row>
    <row r="1149" spans="1:8" x14ac:dyDescent="0.3">
      <c r="A1149" t="s">
        <v>367</v>
      </c>
      <c r="B1149">
        <v>9.6084753719774305</v>
      </c>
      <c r="C1149" t="s">
        <v>11</v>
      </c>
      <c r="D1149">
        <v>10</v>
      </c>
      <c r="E1149" t="b">
        <v>0</v>
      </c>
      <c r="F1149">
        <v>9.6084753719774305</v>
      </c>
      <c r="G1149">
        <v>9.6084753719774305</v>
      </c>
      <c r="H1149">
        <v>9600</v>
      </c>
    </row>
    <row r="1150" spans="1:8" x14ac:dyDescent="0.3">
      <c r="A1150" t="s">
        <v>367</v>
      </c>
      <c r="B1150">
        <v>9.6084753719774305</v>
      </c>
      <c r="C1150" t="s">
        <v>12</v>
      </c>
      <c r="D1150">
        <v>10</v>
      </c>
      <c r="E1150" t="b">
        <v>0</v>
      </c>
      <c r="F1150">
        <v>9.6084753719774305</v>
      </c>
      <c r="G1150">
        <v>9.6084753719774305</v>
      </c>
      <c r="H1150">
        <v>580</v>
      </c>
    </row>
    <row r="1151" spans="1:8" x14ac:dyDescent="0.3">
      <c r="A1151" t="s">
        <v>368</v>
      </c>
      <c r="B1151">
        <v>8.3107723382357097</v>
      </c>
      <c r="C1151" t="s">
        <v>9</v>
      </c>
      <c r="D1151">
        <v>10</v>
      </c>
      <c r="E1151" t="b">
        <v>0</v>
      </c>
      <c r="F1151">
        <v>8.3107723382357097</v>
      </c>
      <c r="G1151">
        <v>8.3107723382357097</v>
      </c>
      <c r="H1151">
        <v>3450</v>
      </c>
    </row>
    <row r="1152" spans="1:8" x14ac:dyDescent="0.3">
      <c r="A1152" t="s">
        <v>368</v>
      </c>
      <c r="B1152">
        <v>8.3107723382357097</v>
      </c>
      <c r="C1152" t="s">
        <v>11</v>
      </c>
      <c r="D1152">
        <v>10</v>
      </c>
      <c r="E1152" t="b">
        <v>0</v>
      </c>
      <c r="F1152">
        <v>8.3107723382357097</v>
      </c>
      <c r="G1152">
        <v>8.3107723382357097</v>
      </c>
      <c r="H1152">
        <v>10190</v>
      </c>
    </row>
    <row r="1153" spans="1:8" x14ac:dyDescent="0.3">
      <c r="A1153" t="s">
        <v>368</v>
      </c>
      <c r="B1153">
        <v>8.3107723382357097</v>
      </c>
      <c r="C1153" t="s">
        <v>12</v>
      </c>
      <c r="D1153">
        <v>10</v>
      </c>
      <c r="E1153" t="b">
        <v>0</v>
      </c>
      <c r="F1153">
        <v>8.3107723382357097</v>
      </c>
      <c r="G1153">
        <v>8.3107723382357097</v>
      </c>
      <c r="H1153">
        <v>510</v>
      </c>
    </row>
    <row r="1154" spans="1:8" x14ac:dyDescent="0.3">
      <c r="A1154" t="s">
        <v>369</v>
      </c>
      <c r="B1154">
        <v>14.213675393115601</v>
      </c>
      <c r="C1154" t="s">
        <v>9</v>
      </c>
      <c r="D1154">
        <v>10</v>
      </c>
      <c r="E1154" t="b">
        <v>0</v>
      </c>
      <c r="F1154">
        <v>14.213675393115601</v>
      </c>
      <c r="G1154">
        <v>14.213675393115601</v>
      </c>
      <c r="H1154">
        <v>1720</v>
      </c>
    </row>
    <row r="1155" spans="1:8" x14ac:dyDescent="0.3">
      <c r="A1155" t="s">
        <v>369</v>
      </c>
      <c r="B1155">
        <v>14.213675393115601</v>
      </c>
      <c r="C1155" t="s">
        <v>11</v>
      </c>
      <c r="D1155">
        <v>10</v>
      </c>
      <c r="E1155" t="b">
        <v>0</v>
      </c>
      <c r="F1155">
        <v>14.213675393115601</v>
      </c>
      <c r="G1155">
        <v>14.213675393115601</v>
      </c>
      <c r="H1155">
        <v>12060</v>
      </c>
    </row>
    <row r="1156" spans="1:8" x14ac:dyDescent="0.3">
      <c r="A1156" t="s">
        <v>369</v>
      </c>
      <c r="B1156">
        <v>14.213675393115601</v>
      </c>
      <c r="C1156" t="s">
        <v>12</v>
      </c>
      <c r="D1156">
        <v>10</v>
      </c>
      <c r="E1156" t="b">
        <v>0</v>
      </c>
      <c r="F1156">
        <v>14.213675393115601</v>
      </c>
      <c r="G1156">
        <v>14.213675393115601</v>
      </c>
      <c r="H1156">
        <v>470</v>
      </c>
    </row>
    <row r="1157" spans="1:8" x14ac:dyDescent="0.3">
      <c r="A1157" t="s">
        <v>370</v>
      </c>
      <c r="B1157">
        <v>15.858346075877</v>
      </c>
      <c r="C1157" t="s">
        <v>9</v>
      </c>
      <c r="D1157">
        <v>10</v>
      </c>
      <c r="E1157" t="b">
        <v>0</v>
      </c>
      <c r="F1157">
        <v>2.4813022272398402</v>
      </c>
      <c r="G1157">
        <v>2.60725961649552</v>
      </c>
      <c r="H1157">
        <v>3600</v>
      </c>
    </row>
    <row r="1158" spans="1:8" x14ac:dyDescent="0.3">
      <c r="A1158" t="s">
        <v>370</v>
      </c>
      <c r="B1158">
        <v>15.858346075877</v>
      </c>
      <c r="C1158" t="s">
        <v>11</v>
      </c>
      <c r="D1158">
        <v>10</v>
      </c>
      <c r="E1158" t="b">
        <v>0</v>
      </c>
      <c r="F1158">
        <v>2.1537963147932402</v>
      </c>
      <c r="G1158">
        <v>4.0812660780962702</v>
      </c>
      <c r="H1158">
        <v>12510</v>
      </c>
    </row>
    <row r="1159" spans="1:8" x14ac:dyDescent="0.3">
      <c r="A1159" t="s">
        <v>370</v>
      </c>
      <c r="B1159">
        <v>15.858346075877</v>
      </c>
      <c r="C1159" t="s">
        <v>12</v>
      </c>
      <c r="D1159">
        <v>10</v>
      </c>
      <c r="E1159" t="b">
        <v>0</v>
      </c>
      <c r="F1159" s="1">
        <v>36371051.952251397</v>
      </c>
      <c r="G1159" s="1">
        <v>93070683.729802594</v>
      </c>
      <c r="H1159">
        <v>3590</v>
      </c>
    </row>
    <row r="1160" spans="1:8" x14ac:dyDescent="0.3">
      <c r="A1160" t="s">
        <v>371</v>
      </c>
      <c r="B1160">
        <v>4.2151116033194098</v>
      </c>
      <c r="C1160" t="s">
        <v>9</v>
      </c>
      <c r="D1160">
        <v>10</v>
      </c>
      <c r="E1160" t="b">
        <v>0</v>
      </c>
      <c r="F1160">
        <v>4.2490473476763198</v>
      </c>
      <c r="G1160">
        <v>5.8138060644882197</v>
      </c>
      <c r="H1160">
        <v>3460</v>
      </c>
    </row>
    <row r="1161" spans="1:8" x14ac:dyDescent="0.3">
      <c r="A1161" t="s">
        <v>371</v>
      </c>
      <c r="B1161">
        <v>4.2151116033194098</v>
      </c>
      <c r="C1161" t="s">
        <v>11</v>
      </c>
      <c r="D1161">
        <v>10</v>
      </c>
      <c r="E1161" t="b">
        <v>0</v>
      </c>
      <c r="F1161">
        <v>3.6813646754592599</v>
      </c>
      <c r="G1161">
        <v>7.3177329671476299</v>
      </c>
      <c r="H1161">
        <v>11400</v>
      </c>
    </row>
    <row r="1162" spans="1:8" x14ac:dyDescent="0.3">
      <c r="A1162" t="s">
        <v>371</v>
      </c>
      <c r="B1162">
        <v>4.2151116033194098</v>
      </c>
      <c r="C1162" t="s">
        <v>12</v>
      </c>
      <c r="D1162">
        <v>10</v>
      </c>
      <c r="E1162" t="b">
        <v>0</v>
      </c>
      <c r="F1162" s="1">
        <v>32304537.641630199</v>
      </c>
      <c r="G1162" s="1">
        <v>84083996.807585403</v>
      </c>
      <c r="H1162">
        <v>3640</v>
      </c>
    </row>
    <row r="1163" spans="1:8" x14ac:dyDescent="0.3">
      <c r="A1163" t="s">
        <v>372</v>
      </c>
      <c r="B1163">
        <v>20.041162848370899</v>
      </c>
      <c r="C1163" t="s">
        <v>9</v>
      </c>
      <c r="D1163">
        <v>3</v>
      </c>
      <c r="E1163" t="b">
        <v>1</v>
      </c>
      <c r="F1163">
        <v>1.9727706302963699</v>
      </c>
      <c r="G1163">
        <v>5.2450060681718197E-3</v>
      </c>
      <c r="H1163">
        <v>2000</v>
      </c>
    </row>
    <row r="1164" spans="1:8" x14ac:dyDescent="0.3">
      <c r="A1164" t="s">
        <v>372</v>
      </c>
      <c r="B1164">
        <v>20.041162848370899</v>
      </c>
      <c r="C1164" t="s">
        <v>11</v>
      </c>
      <c r="D1164">
        <v>2</v>
      </c>
      <c r="E1164" t="b">
        <v>1</v>
      </c>
      <c r="F1164">
        <v>0.68215385298286202</v>
      </c>
      <c r="G1164">
        <v>1.6702726053488999E-2</v>
      </c>
      <c r="H1164">
        <v>10500</v>
      </c>
    </row>
    <row r="1165" spans="1:8" x14ac:dyDescent="0.3">
      <c r="A1165" t="s">
        <v>372</v>
      </c>
      <c r="B1165">
        <v>20.041162848370899</v>
      </c>
      <c r="C1165" t="s">
        <v>12</v>
      </c>
      <c r="D1165">
        <v>10</v>
      </c>
      <c r="E1165" t="b">
        <v>0</v>
      </c>
      <c r="F1165">
        <v>38805.526694370303</v>
      </c>
      <c r="G1165" s="1">
        <v>20258627.342214901</v>
      </c>
      <c r="H1165">
        <v>3130</v>
      </c>
    </row>
    <row r="1166" spans="1:8" x14ac:dyDescent="0.3">
      <c r="A1166" t="s">
        <v>373</v>
      </c>
      <c r="B1166">
        <v>4.8162138123326397</v>
      </c>
      <c r="C1166" t="s">
        <v>9</v>
      </c>
      <c r="D1166">
        <v>3</v>
      </c>
      <c r="E1166" t="b">
        <v>1</v>
      </c>
      <c r="F1166">
        <v>0.72947517798310901</v>
      </c>
      <c r="G1166">
        <v>3.1479254317093698E-3</v>
      </c>
      <c r="H1166">
        <v>1833.3333333333301</v>
      </c>
    </row>
    <row r="1167" spans="1:8" x14ac:dyDescent="0.3">
      <c r="A1167" t="s">
        <v>373</v>
      </c>
      <c r="B1167">
        <v>4.8162138123326397</v>
      </c>
      <c r="C1167" t="s">
        <v>11</v>
      </c>
      <c r="D1167">
        <v>2</v>
      </c>
      <c r="E1167" t="b">
        <v>1</v>
      </c>
      <c r="F1167">
        <v>0.244567379201027</v>
      </c>
      <c r="G1167">
        <v>8.8203581735504105E-3</v>
      </c>
      <c r="H1167">
        <v>8700</v>
      </c>
    </row>
    <row r="1168" spans="1:8" x14ac:dyDescent="0.3">
      <c r="A1168" t="s">
        <v>373</v>
      </c>
      <c r="B1168">
        <v>4.8162138123326397</v>
      </c>
      <c r="C1168" t="s">
        <v>12</v>
      </c>
      <c r="D1168">
        <v>10</v>
      </c>
      <c r="E1168" t="b">
        <v>0</v>
      </c>
      <c r="F1168">
        <v>4.8162138123326397</v>
      </c>
      <c r="G1168">
        <v>4.8162138123326397</v>
      </c>
      <c r="H1168">
        <v>2030</v>
      </c>
    </row>
    <row r="1169" spans="1:8" x14ac:dyDescent="0.3">
      <c r="A1169" t="s">
        <v>374</v>
      </c>
      <c r="B1169">
        <v>6.43380638366797</v>
      </c>
      <c r="C1169" t="s">
        <v>9</v>
      </c>
      <c r="D1169">
        <v>3</v>
      </c>
      <c r="E1169" t="b">
        <v>1</v>
      </c>
      <c r="F1169">
        <v>1.85784587694686</v>
      </c>
      <c r="G1169">
        <v>7.3111907507388699E-3</v>
      </c>
      <c r="H1169">
        <v>1966.6666666666599</v>
      </c>
    </row>
    <row r="1170" spans="1:8" x14ac:dyDescent="0.3">
      <c r="A1170" t="s">
        <v>374</v>
      </c>
      <c r="B1170">
        <v>6.43380638366797</v>
      </c>
      <c r="C1170" t="s">
        <v>11</v>
      </c>
      <c r="D1170">
        <v>2</v>
      </c>
      <c r="E1170" t="b">
        <v>1</v>
      </c>
      <c r="F1170">
        <v>0.42140852122802103</v>
      </c>
      <c r="G1170">
        <v>1.8611083935278001E-2</v>
      </c>
      <c r="H1170">
        <v>11850</v>
      </c>
    </row>
    <row r="1171" spans="1:8" x14ac:dyDescent="0.3">
      <c r="A1171" t="s">
        <v>374</v>
      </c>
      <c r="B1171">
        <v>6.43380638366797</v>
      </c>
      <c r="C1171" t="s">
        <v>12</v>
      </c>
      <c r="D1171">
        <v>10</v>
      </c>
      <c r="E1171" t="b">
        <v>0</v>
      </c>
      <c r="F1171">
        <v>6.43380638366797</v>
      </c>
      <c r="G1171">
        <v>6.43380638366797</v>
      </c>
      <c r="H1171">
        <v>500</v>
      </c>
    </row>
    <row r="1172" spans="1:8" x14ac:dyDescent="0.3">
      <c r="A1172" t="s">
        <v>375</v>
      </c>
      <c r="B1172">
        <v>12.876906985059099</v>
      </c>
      <c r="C1172" t="s">
        <v>9</v>
      </c>
      <c r="D1172">
        <v>10</v>
      </c>
      <c r="E1172" t="b">
        <v>0</v>
      </c>
      <c r="F1172" t="s">
        <v>10</v>
      </c>
      <c r="G1172" t="s">
        <v>10</v>
      </c>
      <c r="H1172">
        <v>10250</v>
      </c>
    </row>
    <row r="1173" spans="1:8" x14ac:dyDescent="0.3">
      <c r="A1173" t="s">
        <v>375</v>
      </c>
      <c r="B1173">
        <v>12.876906985059099</v>
      </c>
      <c r="C1173" t="s">
        <v>11</v>
      </c>
      <c r="D1173">
        <v>10</v>
      </c>
      <c r="E1173" t="b">
        <v>0</v>
      </c>
      <c r="F1173" t="s">
        <v>10</v>
      </c>
      <c r="G1173" t="s">
        <v>10</v>
      </c>
      <c r="H1173">
        <v>83490</v>
      </c>
    </row>
    <row r="1174" spans="1:8" x14ac:dyDescent="0.3">
      <c r="A1174" t="s">
        <v>375</v>
      </c>
      <c r="B1174">
        <v>12.876906985059099</v>
      </c>
      <c r="C1174" t="s">
        <v>12</v>
      </c>
      <c r="D1174">
        <v>10</v>
      </c>
      <c r="E1174" t="b">
        <v>0</v>
      </c>
      <c r="F1174" t="s">
        <v>10</v>
      </c>
      <c r="G1174" t="s">
        <v>10</v>
      </c>
      <c r="H1174">
        <v>3030</v>
      </c>
    </row>
    <row r="1175" spans="1:8" x14ac:dyDescent="0.3">
      <c r="A1175" t="s">
        <v>376</v>
      </c>
      <c r="B1175">
        <v>11.718813394349199</v>
      </c>
      <c r="C1175" t="s">
        <v>9</v>
      </c>
      <c r="D1175">
        <v>10</v>
      </c>
      <c r="E1175" t="b">
        <v>0</v>
      </c>
      <c r="F1175">
        <v>11.718813394349199</v>
      </c>
      <c r="G1175">
        <v>11.718813394349199</v>
      </c>
      <c r="H1175">
        <v>2220</v>
      </c>
    </row>
    <row r="1176" spans="1:8" x14ac:dyDescent="0.3">
      <c r="A1176" t="s">
        <v>376</v>
      </c>
      <c r="B1176">
        <v>11.718813394349199</v>
      </c>
      <c r="C1176" t="s">
        <v>11</v>
      </c>
      <c r="D1176">
        <v>3</v>
      </c>
      <c r="E1176" t="b">
        <v>1</v>
      </c>
      <c r="F1176">
        <v>0.50346689371692699</v>
      </c>
      <c r="G1176">
        <v>1.46948529121133E-3</v>
      </c>
      <c r="H1176">
        <v>17700</v>
      </c>
    </row>
    <row r="1177" spans="1:8" x14ac:dyDescent="0.3">
      <c r="A1177" t="s">
        <v>376</v>
      </c>
      <c r="B1177">
        <v>11.718813394349199</v>
      </c>
      <c r="C1177" t="s">
        <v>12</v>
      </c>
      <c r="D1177">
        <v>10</v>
      </c>
      <c r="E1177" t="b">
        <v>0</v>
      </c>
      <c r="F1177">
        <v>11.718813394349199</v>
      </c>
      <c r="G1177">
        <v>11.718813394349199</v>
      </c>
      <c r="H1177">
        <v>530</v>
      </c>
    </row>
    <row r="1178" spans="1:8" x14ac:dyDescent="0.3">
      <c r="A1178" t="s">
        <v>377</v>
      </c>
      <c r="B1178">
        <v>3.8550424098751099</v>
      </c>
      <c r="C1178" t="s">
        <v>9</v>
      </c>
      <c r="D1178">
        <v>10</v>
      </c>
      <c r="E1178" t="b">
        <v>0</v>
      </c>
      <c r="F1178">
        <v>3.8550424098751099</v>
      </c>
      <c r="G1178">
        <v>3.8550424098751099</v>
      </c>
      <c r="H1178">
        <v>1610</v>
      </c>
    </row>
    <row r="1179" spans="1:8" x14ac:dyDescent="0.3">
      <c r="A1179" t="s">
        <v>377</v>
      </c>
      <c r="B1179">
        <v>3.8550424098751099</v>
      </c>
      <c r="C1179" t="s">
        <v>11</v>
      </c>
      <c r="D1179">
        <v>10</v>
      </c>
      <c r="E1179" t="b">
        <v>0</v>
      </c>
      <c r="F1179">
        <v>3.8550424098751099</v>
      </c>
      <c r="G1179">
        <v>3.8550424098751099</v>
      </c>
      <c r="H1179">
        <v>13390</v>
      </c>
    </row>
    <row r="1180" spans="1:8" x14ac:dyDescent="0.3">
      <c r="A1180" t="s">
        <v>377</v>
      </c>
      <c r="B1180">
        <v>3.8550424098751099</v>
      </c>
      <c r="C1180" t="s">
        <v>12</v>
      </c>
      <c r="D1180">
        <v>10</v>
      </c>
      <c r="E1180" t="b">
        <v>0</v>
      </c>
      <c r="F1180">
        <v>3.8550424098751099</v>
      </c>
      <c r="G1180">
        <v>3.8550424098751099</v>
      </c>
      <c r="H1180">
        <v>360</v>
      </c>
    </row>
    <row r="1181" spans="1:8" x14ac:dyDescent="0.3">
      <c r="A1181" t="s">
        <v>378</v>
      </c>
      <c r="B1181">
        <v>2.7098306555011198</v>
      </c>
      <c r="C1181" t="s">
        <v>9</v>
      </c>
      <c r="D1181">
        <v>10</v>
      </c>
      <c r="E1181" t="b">
        <v>0</v>
      </c>
      <c r="F1181">
        <v>2.1051007525398999</v>
      </c>
      <c r="G1181">
        <v>6.4746506695272803</v>
      </c>
      <c r="H1181">
        <v>3770</v>
      </c>
    </row>
    <row r="1182" spans="1:8" x14ac:dyDescent="0.3">
      <c r="A1182" t="s">
        <v>378</v>
      </c>
      <c r="B1182">
        <v>2.7098306555011198</v>
      </c>
      <c r="C1182" t="s">
        <v>11</v>
      </c>
      <c r="D1182">
        <v>10</v>
      </c>
      <c r="E1182" t="b">
        <v>0</v>
      </c>
      <c r="F1182">
        <v>2.3570855393866799</v>
      </c>
      <c r="G1182">
        <v>5.0425676539199698</v>
      </c>
      <c r="H1182">
        <v>16530</v>
      </c>
    </row>
    <row r="1183" spans="1:8" x14ac:dyDescent="0.3">
      <c r="A1183" t="s">
        <v>378</v>
      </c>
      <c r="B1183">
        <v>2.7098306555011198</v>
      </c>
      <c r="C1183" t="s">
        <v>12</v>
      </c>
      <c r="D1183">
        <v>10</v>
      </c>
      <c r="E1183" t="b">
        <v>0</v>
      </c>
      <c r="F1183">
        <v>2.7098306555011198</v>
      </c>
      <c r="G1183" t="s">
        <v>10</v>
      </c>
      <c r="H1183">
        <v>2770</v>
      </c>
    </row>
    <row r="1184" spans="1:8" x14ac:dyDescent="0.3">
      <c r="A1184" t="s">
        <v>379</v>
      </c>
      <c r="B1184">
        <v>3.9350844859437002</v>
      </c>
      <c r="C1184" t="s">
        <v>9</v>
      </c>
      <c r="D1184">
        <v>10</v>
      </c>
      <c r="E1184" t="b">
        <v>0</v>
      </c>
      <c r="F1184">
        <v>2.3453649486413202</v>
      </c>
      <c r="G1184">
        <v>2.3570492404248</v>
      </c>
      <c r="H1184">
        <v>3620</v>
      </c>
    </row>
    <row r="1185" spans="1:8" x14ac:dyDescent="0.3">
      <c r="A1185" t="s">
        <v>379</v>
      </c>
      <c r="B1185">
        <v>3.9350844859437002</v>
      </c>
      <c r="C1185" t="s">
        <v>11</v>
      </c>
      <c r="D1185">
        <v>10</v>
      </c>
      <c r="E1185" t="b">
        <v>0</v>
      </c>
      <c r="F1185">
        <v>2.3683732072099501</v>
      </c>
      <c r="G1185">
        <v>2.3414581542554598</v>
      </c>
      <c r="H1185">
        <v>13050</v>
      </c>
    </row>
    <row r="1186" spans="1:8" x14ac:dyDescent="0.3">
      <c r="A1186" t="s">
        <v>379</v>
      </c>
      <c r="B1186">
        <v>3.9350844859437002</v>
      </c>
      <c r="C1186" t="s">
        <v>12</v>
      </c>
      <c r="D1186">
        <v>10</v>
      </c>
      <c r="E1186" t="b">
        <v>0</v>
      </c>
      <c r="F1186">
        <v>3.9350844859437002</v>
      </c>
      <c r="G1186">
        <v>3.9350844859437002</v>
      </c>
      <c r="H1186">
        <v>590</v>
      </c>
    </row>
    <row r="1187" spans="1:8" x14ac:dyDescent="0.3">
      <c r="A1187" t="s">
        <v>380</v>
      </c>
      <c r="B1187">
        <v>14.443957196727601</v>
      </c>
      <c r="C1187" t="s">
        <v>9</v>
      </c>
      <c r="D1187">
        <v>10</v>
      </c>
      <c r="E1187" t="b">
        <v>0</v>
      </c>
      <c r="F1187">
        <v>14.443957196727601</v>
      </c>
      <c r="G1187">
        <v>14.443957196727601</v>
      </c>
      <c r="H1187">
        <v>3820</v>
      </c>
    </row>
    <row r="1188" spans="1:8" x14ac:dyDescent="0.3">
      <c r="A1188" t="s">
        <v>380</v>
      </c>
      <c r="B1188">
        <v>14.443957196727601</v>
      </c>
      <c r="C1188" t="s">
        <v>11</v>
      </c>
      <c r="D1188">
        <v>10</v>
      </c>
      <c r="E1188" t="b">
        <v>0</v>
      </c>
      <c r="F1188">
        <v>14.443957196727601</v>
      </c>
      <c r="G1188">
        <v>14.443957196727601</v>
      </c>
      <c r="H1188">
        <v>13270</v>
      </c>
    </row>
    <row r="1189" spans="1:8" x14ac:dyDescent="0.3">
      <c r="A1189" t="s">
        <v>380</v>
      </c>
      <c r="B1189">
        <v>14.443957196727601</v>
      </c>
      <c r="C1189" t="s">
        <v>12</v>
      </c>
      <c r="D1189">
        <v>10</v>
      </c>
      <c r="E1189" t="b">
        <v>0</v>
      </c>
      <c r="F1189">
        <v>14.443957196727601</v>
      </c>
      <c r="G1189" s="1">
        <v>1231631955.99227</v>
      </c>
      <c r="H1189">
        <v>2700</v>
      </c>
    </row>
    <row r="1190" spans="1:8" x14ac:dyDescent="0.3">
      <c r="A1190" t="s">
        <v>381</v>
      </c>
      <c r="B1190">
        <v>12.284502689327899</v>
      </c>
      <c r="C1190" t="s">
        <v>9</v>
      </c>
      <c r="D1190">
        <v>10</v>
      </c>
      <c r="E1190" t="b">
        <v>0</v>
      </c>
      <c r="F1190">
        <v>2.6804814127995402</v>
      </c>
      <c r="G1190">
        <v>0.923415955138295</v>
      </c>
      <c r="H1190">
        <v>3800</v>
      </c>
    </row>
    <row r="1191" spans="1:8" x14ac:dyDescent="0.3">
      <c r="A1191" t="s">
        <v>381</v>
      </c>
      <c r="B1191">
        <v>12.284502689327899</v>
      </c>
      <c r="C1191" t="s">
        <v>11</v>
      </c>
      <c r="D1191">
        <v>10</v>
      </c>
      <c r="E1191" t="b">
        <v>0</v>
      </c>
      <c r="F1191">
        <v>0.478510923909027</v>
      </c>
      <c r="G1191">
        <v>1.4331876682748399</v>
      </c>
      <c r="H1191">
        <v>13980</v>
      </c>
    </row>
    <row r="1192" spans="1:8" x14ac:dyDescent="0.3">
      <c r="A1192" t="s">
        <v>381</v>
      </c>
      <c r="B1192">
        <v>12.284502689327899</v>
      </c>
      <c r="C1192" t="s">
        <v>12</v>
      </c>
      <c r="D1192">
        <v>10</v>
      </c>
      <c r="E1192" t="b">
        <v>0</v>
      </c>
      <c r="F1192">
        <v>12.284502689327899</v>
      </c>
      <c r="G1192">
        <v>12.284502689327899</v>
      </c>
      <c r="H1192">
        <v>650</v>
      </c>
    </row>
    <row r="1193" spans="1:8" x14ac:dyDescent="0.3">
      <c r="A1193" t="s">
        <v>382</v>
      </c>
      <c r="B1193">
        <v>2.4385140004768702</v>
      </c>
      <c r="C1193" t="s">
        <v>9</v>
      </c>
      <c r="D1193">
        <v>10</v>
      </c>
      <c r="E1193" t="b">
        <v>0</v>
      </c>
      <c r="F1193">
        <v>2.33288702372348</v>
      </c>
      <c r="G1193">
        <v>2.3557884311640298</v>
      </c>
      <c r="H1193">
        <v>3300</v>
      </c>
    </row>
    <row r="1194" spans="1:8" x14ac:dyDescent="0.3">
      <c r="A1194" t="s">
        <v>382</v>
      </c>
      <c r="B1194">
        <v>2.4385140004768702</v>
      </c>
      <c r="C1194" t="s">
        <v>11</v>
      </c>
      <c r="D1194">
        <v>10</v>
      </c>
      <c r="E1194" t="b">
        <v>0</v>
      </c>
      <c r="F1194">
        <v>2.3329141504558799</v>
      </c>
      <c r="G1194">
        <v>2.3351354424214299</v>
      </c>
      <c r="H1194">
        <v>10080</v>
      </c>
    </row>
    <row r="1195" spans="1:8" x14ac:dyDescent="0.3">
      <c r="A1195" t="s">
        <v>382</v>
      </c>
      <c r="B1195">
        <v>2.4385140004768702</v>
      </c>
      <c r="C1195" t="s">
        <v>12</v>
      </c>
      <c r="D1195">
        <v>10</v>
      </c>
      <c r="E1195" t="b">
        <v>0</v>
      </c>
      <c r="F1195" s="1">
        <v>10150574.169952201</v>
      </c>
      <c r="G1195" s="1">
        <v>29808491.057195701</v>
      </c>
      <c r="H1195">
        <v>3590</v>
      </c>
    </row>
    <row r="1196" spans="1:8" x14ac:dyDescent="0.3">
      <c r="A1196" t="s">
        <v>383</v>
      </c>
      <c r="B1196">
        <v>9.3147557086193693</v>
      </c>
      <c r="C1196" t="s">
        <v>9</v>
      </c>
      <c r="D1196">
        <v>10</v>
      </c>
      <c r="E1196" t="b">
        <v>0</v>
      </c>
      <c r="F1196">
        <v>9.3147557086193693</v>
      </c>
      <c r="G1196">
        <v>9.3147557086193693</v>
      </c>
      <c r="H1196">
        <v>1710</v>
      </c>
    </row>
    <row r="1197" spans="1:8" x14ac:dyDescent="0.3">
      <c r="A1197" t="s">
        <v>383</v>
      </c>
      <c r="B1197">
        <v>9.3147557086193693</v>
      </c>
      <c r="C1197" t="s">
        <v>11</v>
      </c>
      <c r="D1197">
        <v>10</v>
      </c>
      <c r="E1197" t="b">
        <v>0</v>
      </c>
      <c r="F1197">
        <v>9.3147557086193693</v>
      </c>
      <c r="G1197">
        <v>9.3147557086193693</v>
      </c>
      <c r="H1197">
        <v>14270</v>
      </c>
    </row>
    <row r="1198" spans="1:8" x14ac:dyDescent="0.3">
      <c r="A1198" t="s">
        <v>383</v>
      </c>
      <c r="B1198">
        <v>9.3147557086193693</v>
      </c>
      <c r="C1198" t="s">
        <v>12</v>
      </c>
      <c r="D1198">
        <v>10</v>
      </c>
      <c r="E1198" t="b">
        <v>0</v>
      </c>
      <c r="F1198">
        <v>9.3147557086193693</v>
      </c>
      <c r="G1198">
        <v>9.3147557086193693</v>
      </c>
      <c r="H1198">
        <v>450</v>
      </c>
    </row>
    <row r="1199" spans="1:8" x14ac:dyDescent="0.3">
      <c r="A1199" t="s">
        <v>384</v>
      </c>
      <c r="B1199">
        <v>6.9236538310425404</v>
      </c>
      <c r="C1199" t="s">
        <v>9</v>
      </c>
      <c r="D1199">
        <v>10</v>
      </c>
      <c r="E1199" t="b">
        <v>0</v>
      </c>
      <c r="F1199">
        <v>6.9236538310425404</v>
      </c>
      <c r="G1199">
        <v>6.9236538310425404</v>
      </c>
      <c r="H1199">
        <v>1500</v>
      </c>
    </row>
    <row r="1200" spans="1:8" x14ac:dyDescent="0.3">
      <c r="A1200" t="s">
        <v>384</v>
      </c>
      <c r="B1200">
        <v>6.9236538310425404</v>
      </c>
      <c r="C1200" t="s">
        <v>11</v>
      </c>
      <c r="D1200">
        <v>10</v>
      </c>
      <c r="E1200" t="b">
        <v>0</v>
      </c>
      <c r="F1200">
        <v>6.9236538310425404</v>
      </c>
      <c r="G1200">
        <v>6.9236538310425404</v>
      </c>
      <c r="H1200">
        <v>9370</v>
      </c>
    </row>
    <row r="1201" spans="1:8" x14ac:dyDescent="0.3">
      <c r="A1201" t="s">
        <v>384</v>
      </c>
      <c r="B1201">
        <v>6.9236538310425404</v>
      </c>
      <c r="C1201" t="s">
        <v>12</v>
      </c>
      <c r="D1201">
        <v>10</v>
      </c>
      <c r="E1201" t="b">
        <v>0</v>
      </c>
      <c r="F1201">
        <v>6.9236538310425404</v>
      </c>
      <c r="G1201">
        <v>6.9236538310425404</v>
      </c>
      <c r="H1201">
        <v>330</v>
      </c>
    </row>
    <row r="1202" spans="1:8" x14ac:dyDescent="0.3">
      <c r="A1202" t="s">
        <v>385</v>
      </c>
      <c r="B1202">
        <v>15.3710209324984</v>
      </c>
      <c r="C1202" t="s">
        <v>9</v>
      </c>
      <c r="D1202">
        <v>10</v>
      </c>
      <c r="E1202" t="b">
        <v>0</v>
      </c>
      <c r="F1202">
        <v>8.2644317057713899</v>
      </c>
      <c r="G1202">
        <v>5.7364743305368</v>
      </c>
      <c r="H1202">
        <v>3160</v>
      </c>
    </row>
    <row r="1203" spans="1:8" x14ac:dyDescent="0.3">
      <c r="A1203" t="s">
        <v>385</v>
      </c>
      <c r="B1203">
        <v>15.3710209324984</v>
      </c>
      <c r="C1203" t="s">
        <v>11</v>
      </c>
      <c r="D1203">
        <v>10</v>
      </c>
      <c r="E1203" t="b">
        <v>0</v>
      </c>
      <c r="F1203">
        <v>4.5727211878711396</v>
      </c>
      <c r="G1203">
        <v>4.3895026216913404</v>
      </c>
      <c r="H1203">
        <v>9010</v>
      </c>
    </row>
    <row r="1204" spans="1:8" x14ac:dyDescent="0.3">
      <c r="A1204" t="s">
        <v>385</v>
      </c>
      <c r="B1204">
        <v>15.3710209324984</v>
      </c>
      <c r="C1204" t="s">
        <v>12</v>
      </c>
      <c r="D1204">
        <v>10</v>
      </c>
      <c r="E1204" t="b">
        <v>0</v>
      </c>
      <c r="F1204" s="1">
        <v>1.35581513595594E+23</v>
      </c>
      <c r="G1204" s="1">
        <v>1.35581513595594E+23</v>
      </c>
      <c r="H1204">
        <v>3010</v>
      </c>
    </row>
    <row r="1205" spans="1:8" x14ac:dyDescent="0.3">
      <c r="A1205" t="s">
        <v>386</v>
      </c>
      <c r="B1205">
        <v>8.2043597066237108</v>
      </c>
      <c r="C1205" t="s">
        <v>9</v>
      </c>
      <c r="D1205">
        <v>3</v>
      </c>
      <c r="E1205" t="b">
        <v>1</v>
      </c>
      <c r="F1205">
        <v>1.1141087447620801</v>
      </c>
      <c r="G1205">
        <v>3.9173629241972202E-3</v>
      </c>
      <c r="H1205">
        <v>2033.3333333333301</v>
      </c>
    </row>
    <row r="1206" spans="1:8" x14ac:dyDescent="0.3">
      <c r="A1206" t="s">
        <v>386</v>
      </c>
      <c r="B1206">
        <v>8.2043597066237108</v>
      </c>
      <c r="C1206" t="s">
        <v>11</v>
      </c>
      <c r="D1206">
        <v>2</v>
      </c>
      <c r="E1206" t="b">
        <v>1</v>
      </c>
      <c r="F1206">
        <v>0.37774759213238701</v>
      </c>
      <c r="G1206">
        <v>1.19070702889727E-2</v>
      </c>
      <c r="H1206">
        <v>10200</v>
      </c>
    </row>
    <row r="1207" spans="1:8" x14ac:dyDescent="0.3">
      <c r="A1207" t="s">
        <v>386</v>
      </c>
      <c r="B1207">
        <v>8.2043597066237108</v>
      </c>
      <c r="C1207" t="s">
        <v>12</v>
      </c>
      <c r="D1207">
        <v>10</v>
      </c>
      <c r="E1207" t="b">
        <v>0</v>
      </c>
      <c r="F1207" s="1">
        <v>25567552.9977067</v>
      </c>
      <c r="G1207" s="1">
        <v>71547562.751112103</v>
      </c>
      <c r="H1207">
        <v>3570</v>
      </c>
    </row>
    <row r="1208" spans="1:8" x14ac:dyDescent="0.3">
      <c r="A1208" t="s">
        <v>387</v>
      </c>
      <c r="B1208">
        <v>9.66170772247815</v>
      </c>
      <c r="C1208" t="s">
        <v>9</v>
      </c>
      <c r="D1208">
        <v>10</v>
      </c>
      <c r="E1208" t="b">
        <v>0</v>
      </c>
      <c r="F1208">
        <v>12.159131623363299</v>
      </c>
      <c r="G1208">
        <v>11.956469187523901</v>
      </c>
      <c r="H1208">
        <v>3280</v>
      </c>
    </row>
    <row r="1209" spans="1:8" x14ac:dyDescent="0.3">
      <c r="A1209" t="s">
        <v>387</v>
      </c>
      <c r="B1209">
        <v>9.66170772247815</v>
      </c>
      <c r="C1209" t="s">
        <v>11</v>
      </c>
      <c r="D1209">
        <v>10</v>
      </c>
      <c r="E1209" t="b">
        <v>0</v>
      </c>
      <c r="F1209">
        <v>11.544870199695399</v>
      </c>
      <c r="G1209">
        <v>11.573135312185199</v>
      </c>
      <c r="H1209">
        <v>8550</v>
      </c>
    </row>
    <row r="1210" spans="1:8" x14ac:dyDescent="0.3">
      <c r="A1210" t="s">
        <v>387</v>
      </c>
      <c r="B1210">
        <v>9.66170772247815</v>
      </c>
      <c r="C1210" t="s">
        <v>12</v>
      </c>
      <c r="D1210">
        <v>10</v>
      </c>
      <c r="E1210" t="b">
        <v>0</v>
      </c>
      <c r="F1210">
        <v>9.66170772247815</v>
      </c>
      <c r="G1210">
        <v>6168498.4290598398</v>
      </c>
      <c r="H1210">
        <v>3460</v>
      </c>
    </row>
    <row r="1211" spans="1:8" x14ac:dyDescent="0.3">
      <c r="A1211" t="s">
        <v>388</v>
      </c>
      <c r="B1211">
        <v>16.747958819032799</v>
      </c>
      <c r="C1211" t="s">
        <v>9</v>
      </c>
      <c r="D1211">
        <v>10</v>
      </c>
      <c r="E1211" t="b">
        <v>0</v>
      </c>
      <c r="F1211">
        <v>6.9748186823035798</v>
      </c>
      <c r="G1211">
        <v>8.0498458730862392</v>
      </c>
      <c r="H1211">
        <v>3000</v>
      </c>
    </row>
    <row r="1212" spans="1:8" x14ac:dyDescent="0.3">
      <c r="A1212" t="s">
        <v>388</v>
      </c>
      <c r="B1212">
        <v>16.747958819032799</v>
      </c>
      <c r="C1212" t="s">
        <v>11</v>
      </c>
      <c r="D1212">
        <v>10</v>
      </c>
      <c r="E1212" t="b">
        <v>0</v>
      </c>
      <c r="F1212">
        <v>0.92739865784227105</v>
      </c>
      <c r="G1212">
        <v>0.38236673308824798</v>
      </c>
      <c r="H1212">
        <v>7030</v>
      </c>
    </row>
    <row r="1213" spans="1:8" x14ac:dyDescent="0.3">
      <c r="A1213" t="s">
        <v>388</v>
      </c>
      <c r="B1213">
        <v>16.747958819032799</v>
      </c>
      <c r="C1213" t="s">
        <v>12</v>
      </c>
      <c r="D1213">
        <v>10</v>
      </c>
      <c r="E1213" t="b">
        <v>0</v>
      </c>
      <c r="F1213" s="1">
        <v>38063023.235840298</v>
      </c>
      <c r="G1213" s="1">
        <v>77162803.837021202</v>
      </c>
      <c r="H1213">
        <v>3730</v>
      </c>
    </row>
    <row r="1214" spans="1:8" x14ac:dyDescent="0.3">
      <c r="A1214" t="s">
        <v>389</v>
      </c>
      <c r="B1214">
        <v>1.02281044789578</v>
      </c>
      <c r="C1214" t="s">
        <v>9</v>
      </c>
      <c r="D1214">
        <v>10</v>
      </c>
      <c r="E1214" t="b">
        <v>0</v>
      </c>
      <c r="F1214">
        <v>3.1778386314964102</v>
      </c>
      <c r="G1214">
        <v>3.9425225649080899</v>
      </c>
      <c r="H1214">
        <v>3550</v>
      </c>
    </row>
    <row r="1215" spans="1:8" x14ac:dyDescent="0.3">
      <c r="A1215" t="s">
        <v>389</v>
      </c>
      <c r="B1215">
        <v>1.02281044789578</v>
      </c>
      <c r="C1215" t="s">
        <v>11</v>
      </c>
      <c r="D1215">
        <v>10</v>
      </c>
      <c r="E1215" t="b">
        <v>0</v>
      </c>
      <c r="F1215">
        <v>3.07505790129715</v>
      </c>
      <c r="G1215">
        <v>6.1897397382573702</v>
      </c>
      <c r="H1215">
        <v>9740</v>
      </c>
    </row>
    <row r="1216" spans="1:8" x14ac:dyDescent="0.3">
      <c r="A1216" t="s">
        <v>389</v>
      </c>
      <c r="B1216">
        <v>1.02281044789578</v>
      </c>
      <c r="C1216" t="s">
        <v>12</v>
      </c>
      <c r="D1216">
        <v>10</v>
      </c>
      <c r="E1216" t="b">
        <v>0</v>
      </c>
      <c r="F1216" s="1">
        <v>16611141.9713849</v>
      </c>
      <c r="G1216" s="1">
        <v>50408296.427058399</v>
      </c>
      <c r="H1216">
        <v>2960</v>
      </c>
    </row>
    <row r="1217" spans="1:8" x14ac:dyDescent="0.3">
      <c r="A1217" t="s">
        <v>390</v>
      </c>
      <c r="B1217">
        <v>12.875137743219501</v>
      </c>
      <c r="C1217" t="s">
        <v>9</v>
      </c>
      <c r="D1217">
        <v>10</v>
      </c>
      <c r="E1217" t="b">
        <v>0</v>
      </c>
      <c r="F1217">
        <v>2.6883534499633899</v>
      </c>
      <c r="G1217">
        <v>5.8849240742803497</v>
      </c>
      <c r="H1217">
        <v>3780</v>
      </c>
    </row>
    <row r="1218" spans="1:8" x14ac:dyDescent="0.3">
      <c r="A1218" t="s">
        <v>390</v>
      </c>
      <c r="B1218">
        <v>12.875137743219501</v>
      </c>
      <c r="C1218" t="s">
        <v>11</v>
      </c>
      <c r="D1218">
        <v>10</v>
      </c>
      <c r="E1218" t="b">
        <v>0</v>
      </c>
      <c r="F1218">
        <v>3.67322527736399</v>
      </c>
      <c r="G1218">
        <v>4.1320662109464701</v>
      </c>
      <c r="H1218">
        <v>13730</v>
      </c>
    </row>
    <row r="1219" spans="1:8" x14ac:dyDescent="0.3">
      <c r="A1219" t="s">
        <v>390</v>
      </c>
      <c r="B1219">
        <v>12.875137743219501</v>
      </c>
      <c r="C1219" t="s">
        <v>12</v>
      </c>
      <c r="D1219">
        <v>10</v>
      </c>
      <c r="E1219" t="b">
        <v>0</v>
      </c>
      <c r="F1219" s="1">
        <v>13213395.0933199</v>
      </c>
      <c r="G1219" s="1">
        <v>13327271.0587484</v>
      </c>
      <c r="H1219">
        <v>2610</v>
      </c>
    </row>
    <row r="1220" spans="1:8" x14ac:dyDescent="0.3">
      <c r="A1220" t="s">
        <v>391</v>
      </c>
      <c r="B1220">
        <v>15.014850431597599</v>
      </c>
      <c r="C1220" t="s">
        <v>9</v>
      </c>
      <c r="D1220">
        <v>10</v>
      </c>
      <c r="E1220" t="b">
        <v>0</v>
      </c>
      <c r="F1220">
        <v>2.2007165672470301</v>
      </c>
      <c r="G1220">
        <v>3.3827978565996299</v>
      </c>
      <c r="H1220">
        <v>3340</v>
      </c>
    </row>
    <row r="1221" spans="1:8" x14ac:dyDescent="0.3">
      <c r="A1221" t="s">
        <v>391</v>
      </c>
      <c r="B1221">
        <v>15.014850431597599</v>
      </c>
      <c r="C1221" t="s">
        <v>11</v>
      </c>
      <c r="D1221">
        <v>10</v>
      </c>
      <c r="E1221" t="b">
        <v>0</v>
      </c>
      <c r="F1221">
        <v>3.7485195290300899</v>
      </c>
      <c r="G1221">
        <v>4.3267640843574098</v>
      </c>
      <c r="H1221">
        <v>9740</v>
      </c>
    </row>
    <row r="1222" spans="1:8" x14ac:dyDescent="0.3">
      <c r="A1222" t="s">
        <v>391</v>
      </c>
      <c r="B1222">
        <v>15.014850431597599</v>
      </c>
      <c r="C1222" t="s">
        <v>12</v>
      </c>
      <c r="D1222">
        <v>10</v>
      </c>
      <c r="E1222" t="b">
        <v>0</v>
      </c>
      <c r="F1222" s="1">
        <v>34524663.240457296</v>
      </c>
      <c r="G1222" s="1">
        <v>46720585.548443802</v>
      </c>
      <c r="H1222">
        <v>2690</v>
      </c>
    </row>
    <row r="1223" spans="1:8" x14ac:dyDescent="0.3">
      <c r="A1223" t="s">
        <v>392</v>
      </c>
      <c r="B1223">
        <v>10.3783208932007</v>
      </c>
      <c r="C1223" t="s">
        <v>9</v>
      </c>
      <c r="D1223">
        <v>10</v>
      </c>
      <c r="E1223" t="b">
        <v>0</v>
      </c>
      <c r="F1223">
        <v>10.3783208932007</v>
      </c>
      <c r="G1223">
        <v>10.3783208932007</v>
      </c>
      <c r="H1223">
        <v>1720</v>
      </c>
    </row>
    <row r="1224" spans="1:8" x14ac:dyDescent="0.3">
      <c r="A1224" t="s">
        <v>392</v>
      </c>
      <c r="B1224">
        <v>10.3783208932007</v>
      </c>
      <c r="C1224" t="s">
        <v>11</v>
      </c>
      <c r="D1224">
        <v>10</v>
      </c>
      <c r="E1224" t="b">
        <v>0</v>
      </c>
      <c r="F1224">
        <v>10.3783208932007</v>
      </c>
      <c r="G1224">
        <v>10.3783208932007</v>
      </c>
      <c r="H1224">
        <v>12310</v>
      </c>
    </row>
    <row r="1225" spans="1:8" x14ac:dyDescent="0.3">
      <c r="A1225" t="s">
        <v>392</v>
      </c>
      <c r="B1225">
        <v>10.3783208932007</v>
      </c>
      <c r="C1225" t="s">
        <v>12</v>
      </c>
      <c r="D1225">
        <v>10</v>
      </c>
      <c r="E1225" t="b">
        <v>0</v>
      </c>
      <c r="F1225">
        <v>10.3783208932007</v>
      </c>
      <c r="G1225">
        <v>10.3783208932007</v>
      </c>
      <c r="H1225">
        <v>530</v>
      </c>
    </row>
    <row r="1226" spans="1:8" x14ac:dyDescent="0.3">
      <c r="A1226" t="s">
        <v>393</v>
      </c>
      <c r="B1226">
        <v>10.9191055730073</v>
      </c>
      <c r="C1226" t="s">
        <v>9</v>
      </c>
      <c r="D1226">
        <v>10</v>
      </c>
      <c r="E1226" t="b">
        <v>0</v>
      </c>
      <c r="F1226">
        <v>1.74028006514148</v>
      </c>
      <c r="G1226">
        <v>2.1104336049943599</v>
      </c>
      <c r="H1226">
        <v>3180</v>
      </c>
    </row>
    <row r="1227" spans="1:8" x14ac:dyDescent="0.3">
      <c r="A1227" t="s">
        <v>393</v>
      </c>
      <c r="B1227">
        <v>10.9191055730073</v>
      </c>
      <c r="C1227" t="s">
        <v>11</v>
      </c>
      <c r="D1227">
        <v>10</v>
      </c>
      <c r="E1227" t="b">
        <v>0</v>
      </c>
      <c r="F1227">
        <v>1.21124885967663</v>
      </c>
      <c r="G1227">
        <v>2.7171643914849199</v>
      </c>
      <c r="H1227">
        <v>8470</v>
      </c>
    </row>
    <row r="1228" spans="1:8" x14ac:dyDescent="0.3">
      <c r="A1228" t="s">
        <v>393</v>
      </c>
      <c r="B1228">
        <v>10.9191055730073</v>
      </c>
      <c r="C1228" t="s">
        <v>12</v>
      </c>
      <c r="D1228">
        <v>10</v>
      </c>
      <c r="E1228" t="b">
        <v>0</v>
      </c>
      <c r="F1228" s="1">
        <v>4.2162963385511798E+18</v>
      </c>
      <c r="G1228" s="1">
        <v>4.2162963385511798E+18</v>
      </c>
      <c r="H1228">
        <v>3390</v>
      </c>
    </row>
    <row r="1229" spans="1:8" x14ac:dyDescent="0.3">
      <c r="A1229" t="s">
        <v>394</v>
      </c>
      <c r="B1229">
        <v>16.500909080981799</v>
      </c>
      <c r="C1229" t="s">
        <v>9</v>
      </c>
      <c r="D1229">
        <v>10</v>
      </c>
      <c r="E1229" t="b">
        <v>0</v>
      </c>
      <c r="F1229">
        <v>16.500909080981799</v>
      </c>
      <c r="G1229">
        <v>16.500909080981799</v>
      </c>
      <c r="H1229">
        <v>1180</v>
      </c>
    </row>
    <row r="1230" spans="1:8" x14ac:dyDescent="0.3">
      <c r="A1230" t="s">
        <v>394</v>
      </c>
      <c r="B1230">
        <v>16.500909080981799</v>
      </c>
      <c r="C1230" t="s">
        <v>11</v>
      </c>
      <c r="D1230">
        <v>10</v>
      </c>
      <c r="E1230" t="b">
        <v>0</v>
      </c>
      <c r="F1230">
        <v>16.500909080981799</v>
      </c>
      <c r="G1230">
        <v>16.500909080981799</v>
      </c>
      <c r="H1230">
        <v>10720</v>
      </c>
    </row>
    <row r="1231" spans="1:8" x14ac:dyDescent="0.3">
      <c r="A1231" t="s">
        <v>394</v>
      </c>
      <c r="B1231">
        <v>16.500909080981799</v>
      </c>
      <c r="C1231" t="s">
        <v>12</v>
      </c>
      <c r="D1231">
        <v>10</v>
      </c>
      <c r="E1231" t="b">
        <v>0</v>
      </c>
      <c r="F1231">
        <v>16.500909080981799</v>
      </c>
      <c r="G1231">
        <v>16.500909080981799</v>
      </c>
      <c r="H1231">
        <v>910</v>
      </c>
    </row>
    <row r="1232" spans="1:8" x14ac:dyDescent="0.3">
      <c r="A1232" t="s">
        <v>395</v>
      </c>
      <c r="B1232">
        <v>13.1521511579503</v>
      </c>
      <c r="C1232" t="s">
        <v>9</v>
      </c>
      <c r="D1232">
        <v>10</v>
      </c>
      <c r="E1232" t="b">
        <v>0</v>
      </c>
      <c r="F1232">
        <v>13.1521511579503</v>
      </c>
      <c r="G1232">
        <v>13.1521511579503</v>
      </c>
      <c r="H1232">
        <v>3190</v>
      </c>
    </row>
    <row r="1233" spans="1:8" x14ac:dyDescent="0.3">
      <c r="A1233" t="s">
        <v>395</v>
      </c>
      <c r="B1233">
        <v>13.1521511579503</v>
      </c>
      <c r="C1233" t="s">
        <v>11</v>
      </c>
      <c r="D1233">
        <v>10</v>
      </c>
      <c r="E1233" t="b">
        <v>0</v>
      </c>
      <c r="F1233">
        <v>13.1521511579503</v>
      </c>
      <c r="G1233">
        <v>13.1521511579503</v>
      </c>
      <c r="H1233">
        <v>7390</v>
      </c>
    </row>
    <row r="1234" spans="1:8" x14ac:dyDescent="0.3">
      <c r="A1234" t="s">
        <v>395</v>
      </c>
      <c r="B1234">
        <v>13.1521511579503</v>
      </c>
      <c r="C1234" t="s">
        <v>12</v>
      </c>
      <c r="D1234">
        <v>10</v>
      </c>
      <c r="E1234" t="b">
        <v>0</v>
      </c>
      <c r="F1234">
        <v>13.1521511579503</v>
      </c>
      <c r="G1234">
        <v>13.1521511579503</v>
      </c>
      <c r="H1234">
        <v>620</v>
      </c>
    </row>
    <row r="1235" spans="1:8" x14ac:dyDescent="0.3">
      <c r="A1235" t="s">
        <v>396</v>
      </c>
      <c r="B1235">
        <v>7.7422292646929796</v>
      </c>
      <c r="C1235" t="s">
        <v>9</v>
      </c>
      <c r="D1235">
        <v>10</v>
      </c>
      <c r="E1235" t="b">
        <v>0</v>
      </c>
      <c r="F1235">
        <v>13.0231212915025</v>
      </c>
      <c r="G1235">
        <v>9.3915512490931903</v>
      </c>
      <c r="H1235">
        <v>3870</v>
      </c>
    </row>
    <row r="1236" spans="1:8" x14ac:dyDescent="0.3">
      <c r="A1236" t="s">
        <v>396</v>
      </c>
      <c r="B1236">
        <v>7.7422292646929796</v>
      </c>
      <c r="C1236" t="s">
        <v>11</v>
      </c>
      <c r="D1236">
        <v>10</v>
      </c>
      <c r="E1236" t="b">
        <v>0</v>
      </c>
      <c r="F1236">
        <v>6.2574995498235904</v>
      </c>
      <c r="G1236">
        <v>12.440821694195</v>
      </c>
      <c r="H1236">
        <v>14190</v>
      </c>
    </row>
    <row r="1237" spans="1:8" x14ac:dyDescent="0.3">
      <c r="A1237" t="s">
        <v>396</v>
      </c>
      <c r="B1237">
        <v>7.7422292646929796</v>
      </c>
      <c r="C1237" t="s">
        <v>12</v>
      </c>
      <c r="D1237">
        <v>10</v>
      </c>
      <c r="E1237" t="b">
        <v>0</v>
      </c>
      <c r="F1237">
        <v>1242.58866897854</v>
      </c>
      <c r="G1237">
        <v>473691.897121838</v>
      </c>
      <c r="H1237">
        <v>2270</v>
      </c>
    </row>
    <row r="1238" spans="1:8" x14ac:dyDescent="0.3">
      <c r="A1238" t="s">
        <v>397</v>
      </c>
      <c r="B1238">
        <v>7.0551415178023502</v>
      </c>
      <c r="C1238" t="s">
        <v>9</v>
      </c>
      <c r="D1238">
        <v>10</v>
      </c>
      <c r="E1238" t="b">
        <v>0</v>
      </c>
      <c r="F1238">
        <v>4.4762959871691503</v>
      </c>
      <c r="G1238">
        <v>3.1550325067126601</v>
      </c>
      <c r="H1238">
        <v>3580</v>
      </c>
    </row>
    <row r="1239" spans="1:8" x14ac:dyDescent="0.3">
      <c r="A1239" t="s">
        <v>397</v>
      </c>
      <c r="B1239">
        <v>7.0551415178023502</v>
      </c>
      <c r="C1239" t="s">
        <v>11</v>
      </c>
      <c r="D1239">
        <v>10</v>
      </c>
      <c r="E1239" t="b">
        <v>0</v>
      </c>
      <c r="F1239">
        <v>2.38441237468205</v>
      </c>
      <c r="G1239" t="s">
        <v>10</v>
      </c>
      <c r="H1239">
        <v>42850</v>
      </c>
    </row>
    <row r="1240" spans="1:8" x14ac:dyDescent="0.3">
      <c r="A1240" t="s">
        <v>397</v>
      </c>
      <c r="B1240">
        <v>7.0551415178023502</v>
      </c>
      <c r="C1240" t="s">
        <v>12</v>
      </c>
      <c r="D1240">
        <v>10</v>
      </c>
      <c r="E1240" t="b">
        <v>0</v>
      </c>
      <c r="F1240" t="s">
        <v>10</v>
      </c>
      <c r="G1240" t="s">
        <v>10</v>
      </c>
      <c r="H1240">
        <v>3060</v>
      </c>
    </row>
    <row r="1241" spans="1:8" x14ac:dyDescent="0.3">
      <c r="A1241" t="s">
        <v>398</v>
      </c>
      <c r="B1241">
        <v>4.5134738690521603</v>
      </c>
      <c r="C1241" t="s">
        <v>9</v>
      </c>
      <c r="D1241">
        <v>10</v>
      </c>
      <c r="E1241" t="b">
        <v>0</v>
      </c>
      <c r="F1241">
        <v>7.5954621155677602</v>
      </c>
      <c r="G1241">
        <v>7.5970470854908596</v>
      </c>
      <c r="H1241">
        <v>3740</v>
      </c>
    </row>
    <row r="1242" spans="1:8" x14ac:dyDescent="0.3">
      <c r="A1242" t="s">
        <v>398</v>
      </c>
      <c r="B1242">
        <v>4.5134738690521603</v>
      </c>
      <c r="C1242" t="s">
        <v>11</v>
      </c>
      <c r="D1242">
        <v>10</v>
      </c>
      <c r="E1242" t="b">
        <v>0</v>
      </c>
      <c r="F1242">
        <v>7.5522999087103297</v>
      </c>
      <c r="G1242">
        <v>7.5541624552442803</v>
      </c>
      <c r="H1242">
        <v>11610</v>
      </c>
    </row>
    <row r="1243" spans="1:8" x14ac:dyDescent="0.3">
      <c r="A1243" t="s">
        <v>398</v>
      </c>
      <c r="B1243">
        <v>4.5134738690521603</v>
      </c>
      <c r="C1243" t="s">
        <v>12</v>
      </c>
      <c r="D1243">
        <v>10</v>
      </c>
      <c r="E1243" t="b">
        <v>0</v>
      </c>
      <c r="F1243">
        <v>3763.83854093438</v>
      </c>
      <c r="G1243" t="s">
        <v>10</v>
      </c>
      <c r="H1243">
        <v>3270</v>
      </c>
    </row>
    <row r="1244" spans="1:8" x14ac:dyDescent="0.3">
      <c r="A1244" t="s">
        <v>399</v>
      </c>
      <c r="B1244">
        <v>4.5012334600436601</v>
      </c>
      <c r="C1244" t="s">
        <v>9</v>
      </c>
      <c r="D1244">
        <v>10</v>
      </c>
      <c r="E1244" t="b">
        <v>0</v>
      </c>
      <c r="F1244">
        <v>4.5012334600436601</v>
      </c>
      <c r="G1244">
        <v>4.5012334600436601</v>
      </c>
      <c r="H1244">
        <v>630</v>
      </c>
    </row>
    <row r="1245" spans="1:8" x14ac:dyDescent="0.3">
      <c r="A1245" t="s">
        <v>399</v>
      </c>
      <c r="B1245">
        <v>4.5012334600436601</v>
      </c>
      <c r="C1245" t="s">
        <v>11</v>
      </c>
      <c r="D1245">
        <v>10</v>
      </c>
      <c r="E1245" t="b">
        <v>0</v>
      </c>
      <c r="F1245">
        <v>4.5012334600436601</v>
      </c>
      <c r="G1245">
        <v>4.5012334600436601</v>
      </c>
      <c r="H1245">
        <v>1960</v>
      </c>
    </row>
    <row r="1246" spans="1:8" x14ac:dyDescent="0.3">
      <c r="A1246" t="s">
        <v>399</v>
      </c>
      <c r="B1246">
        <v>4.5012334600436601</v>
      </c>
      <c r="C1246" t="s">
        <v>12</v>
      </c>
      <c r="D1246">
        <v>10</v>
      </c>
      <c r="E1246" t="b">
        <v>0</v>
      </c>
      <c r="F1246">
        <v>4.5012334600436601</v>
      </c>
      <c r="G1246">
        <v>4.5012334600436601</v>
      </c>
      <c r="H1246">
        <v>560</v>
      </c>
    </row>
    <row r="1247" spans="1:8" x14ac:dyDescent="0.3">
      <c r="A1247" t="s">
        <v>400</v>
      </c>
      <c r="B1247">
        <v>4.0279371452619301</v>
      </c>
      <c r="C1247" t="s">
        <v>9</v>
      </c>
      <c r="D1247">
        <v>10</v>
      </c>
      <c r="E1247" t="b">
        <v>0</v>
      </c>
      <c r="F1247" t="s">
        <v>10</v>
      </c>
      <c r="G1247" t="s">
        <v>10</v>
      </c>
      <c r="H1247">
        <v>10300</v>
      </c>
    </row>
    <row r="1248" spans="1:8" x14ac:dyDescent="0.3">
      <c r="A1248" t="s">
        <v>400</v>
      </c>
      <c r="B1248">
        <v>4.0279371452619301</v>
      </c>
      <c r="C1248" t="s">
        <v>11</v>
      </c>
      <c r="D1248">
        <v>10</v>
      </c>
      <c r="E1248" t="b">
        <v>0</v>
      </c>
      <c r="F1248" t="s">
        <v>10</v>
      </c>
      <c r="G1248" t="s">
        <v>10</v>
      </c>
      <c r="H1248">
        <v>83090</v>
      </c>
    </row>
    <row r="1249" spans="1:8" x14ac:dyDescent="0.3">
      <c r="A1249" t="s">
        <v>400</v>
      </c>
      <c r="B1249">
        <v>4.0279371452619301</v>
      </c>
      <c r="C1249" t="s">
        <v>12</v>
      </c>
      <c r="D1249">
        <v>10</v>
      </c>
      <c r="E1249" t="b">
        <v>0</v>
      </c>
      <c r="F1249" t="s">
        <v>10</v>
      </c>
      <c r="G1249" t="s">
        <v>10</v>
      </c>
      <c r="H1249">
        <v>3220</v>
      </c>
    </row>
    <row r="1250" spans="1:8" x14ac:dyDescent="0.3">
      <c r="A1250" t="s">
        <v>401</v>
      </c>
      <c r="B1250">
        <v>16.516128949490401</v>
      </c>
      <c r="C1250" t="s">
        <v>9</v>
      </c>
      <c r="D1250">
        <v>10</v>
      </c>
      <c r="E1250" t="b">
        <v>0</v>
      </c>
      <c r="F1250">
        <v>16.516128949490401</v>
      </c>
      <c r="G1250">
        <v>16.516128949490401</v>
      </c>
      <c r="H1250">
        <v>1640</v>
      </c>
    </row>
    <row r="1251" spans="1:8" x14ac:dyDescent="0.3">
      <c r="A1251" t="s">
        <v>401</v>
      </c>
      <c r="B1251">
        <v>16.516128949490401</v>
      </c>
      <c r="C1251" t="s">
        <v>11</v>
      </c>
      <c r="D1251">
        <v>10</v>
      </c>
      <c r="E1251" t="b">
        <v>0</v>
      </c>
      <c r="F1251">
        <v>16.516128949490401</v>
      </c>
      <c r="G1251">
        <v>16.516128949490401</v>
      </c>
      <c r="H1251">
        <v>11640</v>
      </c>
    </row>
    <row r="1252" spans="1:8" x14ac:dyDescent="0.3">
      <c r="A1252" t="s">
        <v>401</v>
      </c>
      <c r="B1252">
        <v>16.516128949490401</v>
      </c>
      <c r="C1252" t="s">
        <v>12</v>
      </c>
      <c r="D1252">
        <v>10</v>
      </c>
      <c r="E1252" t="b">
        <v>0</v>
      </c>
      <c r="F1252">
        <v>16.516128949490401</v>
      </c>
      <c r="G1252">
        <v>16.516128949490401</v>
      </c>
      <c r="H1252">
        <v>520</v>
      </c>
    </row>
    <row r="1253" spans="1:8" x14ac:dyDescent="0.3">
      <c r="A1253" t="e">
        <f>-0.00530299175637433 * y ^ 4 * -0.00835752528759241 * x ^ 2 + 10</f>
        <v>#NAME?</v>
      </c>
      <c r="B1253">
        <v>7.72382393332009</v>
      </c>
      <c r="C1253" t="s">
        <v>9</v>
      </c>
      <c r="D1253">
        <v>5</v>
      </c>
      <c r="E1253" t="b">
        <v>1</v>
      </c>
      <c r="F1253">
        <v>7.0069623232291303</v>
      </c>
      <c r="G1253">
        <v>2.3684952808314501E-3</v>
      </c>
      <c r="H1253">
        <v>1520</v>
      </c>
    </row>
    <row r="1254" spans="1:8" x14ac:dyDescent="0.3">
      <c r="A1254" t="e">
        <f>-0.00530299175637433 * y ^ 4 * -0.00835752528759241 * x ^ 2 + 10</f>
        <v>#NAME?</v>
      </c>
      <c r="B1254">
        <v>7.72382393332009</v>
      </c>
      <c r="C1254" t="s">
        <v>11</v>
      </c>
      <c r="D1254">
        <v>3</v>
      </c>
      <c r="E1254" t="b">
        <v>1</v>
      </c>
      <c r="F1254">
        <v>2.24105086560813</v>
      </c>
      <c r="G1254">
        <v>3.6265596479634998E-3</v>
      </c>
      <c r="H1254">
        <v>4800</v>
      </c>
    </row>
    <row r="1255" spans="1:8" x14ac:dyDescent="0.3">
      <c r="A1255" t="e">
        <f>-0.00530299175637433 * y ^ 4 * -0.00835752528759241 * x ^ 2 + 10</f>
        <v>#NAME?</v>
      </c>
      <c r="B1255">
        <v>7.72382393332009</v>
      </c>
      <c r="C1255" t="s">
        <v>12</v>
      </c>
      <c r="D1255">
        <v>10</v>
      </c>
      <c r="E1255" t="b">
        <v>0</v>
      </c>
      <c r="F1255" t="s">
        <v>10</v>
      </c>
      <c r="G1255" t="s">
        <v>10</v>
      </c>
      <c r="H1255">
        <v>3170</v>
      </c>
    </row>
    <row r="1256" spans="1:8" x14ac:dyDescent="0.3">
      <c r="A1256" t="s">
        <v>402</v>
      </c>
      <c r="B1256">
        <v>7.4493513674553196</v>
      </c>
      <c r="C1256" t="s">
        <v>9</v>
      </c>
      <c r="D1256">
        <v>3</v>
      </c>
      <c r="E1256" t="b">
        <v>1</v>
      </c>
      <c r="F1256">
        <v>1.99308577553801</v>
      </c>
      <c r="G1256">
        <v>3.5409406013578002E-3</v>
      </c>
      <c r="H1256">
        <v>2766.6666666666601</v>
      </c>
    </row>
    <row r="1257" spans="1:8" x14ac:dyDescent="0.3">
      <c r="A1257" t="s">
        <v>402</v>
      </c>
      <c r="B1257">
        <v>7.4493513674553196</v>
      </c>
      <c r="C1257" t="s">
        <v>11</v>
      </c>
      <c r="D1257">
        <v>3</v>
      </c>
      <c r="E1257" t="b">
        <v>1</v>
      </c>
      <c r="F1257">
        <v>0.53930295594945099</v>
      </c>
      <c r="G1257">
        <v>1.67008415425301E-3</v>
      </c>
      <c r="H1257">
        <v>13433.333333333299</v>
      </c>
    </row>
    <row r="1258" spans="1:8" x14ac:dyDescent="0.3">
      <c r="A1258" t="s">
        <v>402</v>
      </c>
      <c r="B1258">
        <v>7.4493513674553196</v>
      </c>
      <c r="C1258" t="s">
        <v>12</v>
      </c>
      <c r="D1258">
        <v>10</v>
      </c>
      <c r="E1258" t="b">
        <v>0</v>
      </c>
      <c r="F1258">
        <v>1371381.07654276</v>
      </c>
      <c r="G1258" s="1">
        <v>21843900.739533801</v>
      </c>
      <c r="H1258">
        <v>3500</v>
      </c>
    </row>
    <row r="1259" spans="1:8" x14ac:dyDescent="0.3">
      <c r="A1259" t="s">
        <v>403</v>
      </c>
      <c r="B1259">
        <v>15.2501544321553</v>
      </c>
      <c r="C1259" t="s">
        <v>9</v>
      </c>
      <c r="D1259">
        <v>3</v>
      </c>
      <c r="E1259" t="b">
        <v>1</v>
      </c>
      <c r="F1259">
        <v>1.1086605551597</v>
      </c>
      <c r="G1259">
        <v>3.9016508109635502E-3</v>
      </c>
      <c r="H1259">
        <v>1900</v>
      </c>
    </row>
    <row r="1260" spans="1:8" x14ac:dyDescent="0.3">
      <c r="A1260" t="s">
        <v>403</v>
      </c>
      <c r="B1260">
        <v>15.2501544321553</v>
      </c>
      <c r="C1260" t="s">
        <v>11</v>
      </c>
      <c r="D1260">
        <v>2</v>
      </c>
      <c r="E1260" t="b">
        <v>1</v>
      </c>
      <c r="F1260">
        <v>0.37892614434550298</v>
      </c>
      <c r="G1260">
        <v>1.0558490298714999E-2</v>
      </c>
      <c r="H1260">
        <v>7850</v>
      </c>
    </row>
    <row r="1261" spans="1:8" x14ac:dyDescent="0.3">
      <c r="A1261" t="s">
        <v>403</v>
      </c>
      <c r="B1261">
        <v>15.2501544321553</v>
      </c>
      <c r="C1261" t="s">
        <v>12</v>
      </c>
      <c r="D1261">
        <v>10</v>
      </c>
      <c r="E1261" t="b">
        <v>0</v>
      </c>
      <c r="F1261">
        <v>3585852.6101383502</v>
      </c>
      <c r="G1261" s="1">
        <v>79365370.812951207</v>
      </c>
      <c r="H1261">
        <v>3180</v>
      </c>
    </row>
    <row r="1262" spans="1:8" x14ac:dyDescent="0.3">
      <c r="A1262" t="s">
        <v>404</v>
      </c>
      <c r="B1262">
        <v>8.0425550390912104</v>
      </c>
      <c r="C1262" t="s">
        <v>9</v>
      </c>
      <c r="D1262">
        <v>10</v>
      </c>
      <c r="E1262" t="b">
        <v>0</v>
      </c>
      <c r="F1262">
        <v>23.254540834662901</v>
      </c>
      <c r="G1262">
        <v>27.3501229847089</v>
      </c>
      <c r="H1262">
        <v>3920</v>
      </c>
    </row>
    <row r="1263" spans="1:8" x14ac:dyDescent="0.3">
      <c r="A1263" t="s">
        <v>404</v>
      </c>
      <c r="B1263">
        <v>8.0425550390912104</v>
      </c>
      <c r="C1263" t="s">
        <v>11</v>
      </c>
      <c r="D1263">
        <v>10</v>
      </c>
      <c r="E1263" t="b">
        <v>0</v>
      </c>
      <c r="F1263">
        <v>24.5468833662744</v>
      </c>
      <c r="G1263">
        <v>24.8599727949155</v>
      </c>
      <c r="H1263">
        <v>14010</v>
      </c>
    </row>
    <row r="1264" spans="1:8" x14ac:dyDescent="0.3">
      <c r="A1264" t="s">
        <v>404</v>
      </c>
      <c r="B1264">
        <v>8.0425550390912104</v>
      </c>
      <c r="C1264" t="s">
        <v>12</v>
      </c>
      <c r="D1264">
        <v>10</v>
      </c>
      <c r="E1264" t="b">
        <v>0</v>
      </c>
      <c r="F1264" s="1">
        <v>15202614.476846401</v>
      </c>
      <c r="G1264" s="1">
        <v>37992847.165368497</v>
      </c>
      <c r="H1264">
        <v>3680</v>
      </c>
    </row>
    <row r="1265" spans="1:8" x14ac:dyDescent="0.3">
      <c r="A1265" t="s">
        <v>405</v>
      </c>
      <c r="B1265">
        <v>6.3697087335812901</v>
      </c>
      <c r="C1265" t="s">
        <v>9</v>
      </c>
      <c r="D1265">
        <v>10</v>
      </c>
      <c r="E1265" t="b">
        <v>0</v>
      </c>
      <c r="F1265">
        <v>3.7662767282387501</v>
      </c>
      <c r="G1265">
        <v>4.9176939733090199</v>
      </c>
      <c r="H1265">
        <v>3810</v>
      </c>
    </row>
    <row r="1266" spans="1:8" x14ac:dyDescent="0.3">
      <c r="A1266" t="s">
        <v>405</v>
      </c>
      <c r="B1266">
        <v>6.3697087335812901</v>
      </c>
      <c r="C1266" t="s">
        <v>11</v>
      </c>
      <c r="D1266">
        <v>10</v>
      </c>
      <c r="E1266" t="b">
        <v>0</v>
      </c>
      <c r="F1266">
        <v>3.6508866167449998</v>
      </c>
      <c r="G1266">
        <v>7.46515074156925</v>
      </c>
      <c r="H1266">
        <v>13020</v>
      </c>
    </row>
    <row r="1267" spans="1:8" x14ac:dyDescent="0.3">
      <c r="A1267" t="s">
        <v>405</v>
      </c>
      <c r="B1267">
        <v>6.3697087335812901</v>
      </c>
      <c r="C1267" t="s">
        <v>12</v>
      </c>
      <c r="D1267">
        <v>10</v>
      </c>
      <c r="E1267" t="b">
        <v>0</v>
      </c>
      <c r="F1267" s="1">
        <v>10965147.7853266</v>
      </c>
      <c r="G1267" s="1">
        <v>50383215.671114698</v>
      </c>
      <c r="H1267">
        <v>3460</v>
      </c>
    </row>
    <row r="1268" spans="1:8" x14ac:dyDescent="0.3">
      <c r="A1268" t="s">
        <v>406</v>
      </c>
      <c r="B1268">
        <v>7.92497264810505</v>
      </c>
      <c r="C1268" t="s">
        <v>9</v>
      </c>
      <c r="D1268">
        <v>10</v>
      </c>
      <c r="E1268" t="b">
        <v>0</v>
      </c>
      <c r="F1268">
        <v>8.86259309422217</v>
      </c>
      <c r="G1268">
        <v>14.4905196152442</v>
      </c>
      <c r="H1268">
        <v>3500</v>
      </c>
    </row>
    <row r="1269" spans="1:8" x14ac:dyDescent="0.3">
      <c r="A1269" t="s">
        <v>406</v>
      </c>
      <c r="B1269">
        <v>7.92497264810505</v>
      </c>
      <c r="C1269" t="s">
        <v>11</v>
      </c>
      <c r="D1269">
        <v>10</v>
      </c>
      <c r="E1269" t="b">
        <v>0</v>
      </c>
      <c r="F1269">
        <v>10.730834985401399</v>
      </c>
      <c r="G1269">
        <v>11.357769072624601</v>
      </c>
      <c r="H1269">
        <v>12370</v>
      </c>
    </row>
    <row r="1270" spans="1:8" x14ac:dyDescent="0.3">
      <c r="A1270" t="s">
        <v>406</v>
      </c>
      <c r="B1270">
        <v>7.92497264810505</v>
      </c>
      <c r="C1270" t="s">
        <v>12</v>
      </c>
      <c r="D1270">
        <v>10</v>
      </c>
      <c r="E1270" t="b">
        <v>0</v>
      </c>
      <c r="F1270" s="1">
        <v>14614622.0113653</v>
      </c>
      <c r="G1270" s="1">
        <v>31251049.848230898</v>
      </c>
      <c r="H1270">
        <v>3450</v>
      </c>
    </row>
    <row r="1271" spans="1:8" x14ac:dyDescent="0.3">
      <c r="A1271" t="s">
        <v>407</v>
      </c>
      <c r="B1271">
        <v>7.0338239351732499</v>
      </c>
      <c r="C1271" t="s">
        <v>9</v>
      </c>
      <c r="D1271">
        <v>10</v>
      </c>
      <c r="E1271" t="b">
        <v>0</v>
      </c>
      <c r="F1271">
        <v>6.6275364134370101</v>
      </c>
      <c r="G1271">
        <v>8.1418739997667195</v>
      </c>
      <c r="H1271">
        <v>3600</v>
      </c>
    </row>
    <row r="1272" spans="1:8" x14ac:dyDescent="0.3">
      <c r="A1272" t="s">
        <v>407</v>
      </c>
      <c r="B1272">
        <v>7.0338239351732499</v>
      </c>
      <c r="C1272" t="s">
        <v>11</v>
      </c>
      <c r="D1272">
        <v>10</v>
      </c>
      <c r="E1272" t="b">
        <v>0</v>
      </c>
      <c r="F1272">
        <v>3.17780012981919</v>
      </c>
      <c r="G1272">
        <v>6.4020214425790201</v>
      </c>
      <c r="H1272">
        <v>12320</v>
      </c>
    </row>
    <row r="1273" spans="1:8" x14ac:dyDescent="0.3">
      <c r="A1273" t="s">
        <v>407</v>
      </c>
      <c r="B1273">
        <v>7.0338239351732499</v>
      </c>
      <c r="C1273" t="s">
        <v>12</v>
      </c>
      <c r="D1273">
        <v>10</v>
      </c>
      <c r="E1273" t="b">
        <v>0</v>
      </c>
      <c r="F1273">
        <v>7.0338239351732499</v>
      </c>
      <c r="G1273" s="1">
        <v>35787273.591818802</v>
      </c>
      <c r="H1273">
        <v>2320</v>
      </c>
    </row>
    <row r="1274" spans="1:8" x14ac:dyDescent="0.3">
      <c r="A1274" t="s">
        <v>408</v>
      </c>
      <c r="B1274">
        <v>7.8816207693837104</v>
      </c>
      <c r="C1274" t="s">
        <v>9</v>
      </c>
      <c r="D1274">
        <v>3</v>
      </c>
      <c r="E1274" t="b">
        <v>1</v>
      </c>
      <c r="F1274">
        <v>1.91538338946098</v>
      </c>
      <c r="G1274">
        <v>9.6908146678706605E-3</v>
      </c>
      <c r="H1274">
        <v>2100</v>
      </c>
    </row>
    <row r="1275" spans="1:8" x14ac:dyDescent="0.3">
      <c r="A1275" t="s">
        <v>408</v>
      </c>
      <c r="B1275">
        <v>7.8816207693837104</v>
      </c>
      <c r="C1275" t="s">
        <v>11</v>
      </c>
      <c r="D1275">
        <v>2</v>
      </c>
      <c r="E1275" t="b">
        <v>1</v>
      </c>
      <c r="F1275">
        <v>0.39296989397243898</v>
      </c>
      <c r="G1275">
        <v>6.2573423520910004E-3</v>
      </c>
      <c r="H1275">
        <v>11650</v>
      </c>
    </row>
    <row r="1276" spans="1:8" x14ac:dyDescent="0.3">
      <c r="A1276" t="s">
        <v>408</v>
      </c>
      <c r="B1276">
        <v>7.8816207693837104</v>
      </c>
      <c r="C1276" t="s">
        <v>12</v>
      </c>
      <c r="D1276">
        <v>10</v>
      </c>
      <c r="E1276" t="b">
        <v>0</v>
      </c>
      <c r="F1276">
        <v>7.8816207693837104</v>
      </c>
      <c r="G1276">
        <v>7.8816207693837104</v>
      </c>
      <c r="H1276">
        <v>450</v>
      </c>
    </row>
    <row r="1277" spans="1:8" x14ac:dyDescent="0.3">
      <c r="A1277" t="s">
        <v>409</v>
      </c>
      <c r="B1277">
        <v>10.438170286487299</v>
      </c>
      <c r="C1277" t="s">
        <v>9</v>
      </c>
      <c r="D1277">
        <v>3</v>
      </c>
      <c r="E1277" t="b">
        <v>1</v>
      </c>
      <c r="F1277">
        <v>1.2086239490080699</v>
      </c>
      <c r="G1277">
        <v>4.0115903372904601E-3</v>
      </c>
      <c r="H1277">
        <v>1466.6666666666599</v>
      </c>
    </row>
    <row r="1278" spans="1:8" x14ac:dyDescent="0.3">
      <c r="A1278" t="s">
        <v>409</v>
      </c>
      <c r="B1278">
        <v>10.438170286487299</v>
      </c>
      <c r="C1278" t="s">
        <v>11</v>
      </c>
      <c r="D1278">
        <v>2</v>
      </c>
      <c r="E1278" t="b">
        <v>1</v>
      </c>
      <c r="F1278">
        <v>0.41461149583636397</v>
      </c>
      <c r="G1278">
        <v>1.2062102733919401E-2</v>
      </c>
      <c r="H1278">
        <v>8600</v>
      </c>
    </row>
    <row r="1279" spans="1:8" x14ac:dyDescent="0.3">
      <c r="A1279" t="s">
        <v>409</v>
      </c>
      <c r="B1279">
        <v>10.438170286487299</v>
      </c>
      <c r="C1279" t="s">
        <v>12</v>
      </c>
      <c r="D1279">
        <v>10</v>
      </c>
      <c r="E1279" t="b">
        <v>0</v>
      </c>
      <c r="F1279">
        <v>8754637.7891573608</v>
      </c>
      <c r="G1279" s="1">
        <v>82147928.397659793</v>
      </c>
      <c r="H1279">
        <v>3360</v>
      </c>
    </row>
    <row r="1280" spans="1:8" x14ac:dyDescent="0.3">
      <c r="A1280" t="s">
        <v>410</v>
      </c>
      <c r="B1280">
        <v>4.7555528396440696</v>
      </c>
      <c r="C1280" t="s">
        <v>9</v>
      </c>
      <c r="D1280">
        <v>10</v>
      </c>
      <c r="E1280" t="b">
        <v>0</v>
      </c>
      <c r="F1280">
        <v>4.7555528396440696</v>
      </c>
      <c r="G1280">
        <v>4.7555528396440696</v>
      </c>
      <c r="H1280">
        <v>1940</v>
      </c>
    </row>
    <row r="1281" spans="1:8" x14ac:dyDescent="0.3">
      <c r="A1281" t="s">
        <v>410</v>
      </c>
      <c r="B1281">
        <v>4.7555528396440696</v>
      </c>
      <c r="C1281" t="s">
        <v>11</v>
      </c>
      <c r="D1281">
        <v>10</v>
      </c>
      <c r="E1281" t="b">
        <v>0</v>
      </c>
      <c r="F1281">
        <v>4.7555528396440696</v>
      </c>
      <c r="G1281">
        <v>4.7555528396440696</v>
      </c>
      <c r="H1281">
        <v>14860</v>
      </c>
    </row>
    <row r="1282" spans="1:8" x14ac:dyDescent="0.3">
      <c r="A1282" t="s">
        <v>410</v>
      </c>
      <c r="B1282">
        <v>4.7555528396440696</v>
      </c>
      <c r="C1282" t="s">
        <v>12</v>
      </c>
      <c r="D1282">
        <v>10</v>
      </c>
      <c r="E1282" t="b">
        <v>0</v>
      </c>
      <c r="F1282">
        <v>4.7555528396440696</v>
      </c>
      <c r="G1282">
        <v>4.7555528396440696</v>
      </c>
      <c r="H1282">
        <v>550</v>
      </c>
    </row>
    <row r="1283" spans="1:8" x14ac:dyDescent="0.3">
      <c r="A1283" t="s">
        <v>411</v>
      </c>
      <c r="B1283">
        <v>13.4524031811894</v>
      </c>
      <c r="C1283" t="s">
        <v>9</v>
      </c>
      <c r="D1283">
        <v>10</v>
      </c>
      <c r="E1283" t="b">
        <v>0</v>
      </c>
      <c r="F1283">
        <v>13.4524031811894</v>
      </c>
      <c r="G1283">
        <v>13.4524031811894</v>
      </c>
      <c r="H1283">
        <v>3660</v>
      </c>
    </row>
    <row r="1284" spans="1:8" x14ac:dyDescent="0.3">
      <c r="A1284" t="s">
        <v>411</v>
      </c>
      <c r="B1284">
        <v>13.4524031811894</v>
      </c>
      <c r="C1284" t="s">
        <v>11</v>
      </c>
      <c r="D1284">
        <v>10</v>
      </c>
      <c r="E1284" t="b">
        <v>0</v>
      </c>
      <c r="F1284">
        <v>13.4524031811894</v>
      </c>
      <c r="G1284">
        <v>13.4524031811894</v>
      </c>
      <c r="H1284">
        <v>12700</v>
      </c>
    </row>
    <row r="1285" spans="1:8" x14ac:dyDescent="0.3">
      <c r="A1285" t="s">
        <v>411</v>
      </c>
      <c r="B1285">
        <v>13.4524031811894</v>
      </c>
      <c r="C1285" t="s">
        <v>12</v>
      </c>
      <c r="D1285">
        <v>10</v>
      </c>
      <c r="E1285" t="b">
        <v>0</v>
      </c>
      <c r="F1285" s="1">
        <v>234197819.19588</v>
      </c>
      <c r="G1285" s="1">
        <v>16936445955.369301</v>
      </c>
      <c r="H1285">
        <v>2670</v>
      </c>
    </row>
    <row r="1286" spans="1:8" x14ac:dyDescent="0.3">
      <c r="A1286" t="s">
        <v>412</v>
      </c>
      <c r="B1286">
        <v>4.7264478276511204</v>
      </c>
      <c r="C1286" t="s">
        <v>9</v>
      </c>
      <c r="D1286">
        <v>10</v>
      </c>
      <c r="E1286" t="b">
        <v>0</v>
      </c>
      <c r="F1286">
        <v>4.7264478276511204</v>
      </c>
      <c r="G1286">
        <v>4.7264478276511204</v>
      </c>
      <c r="H1286">
        <v>1340</v>
      </c>
    </row>
    <row r="1287" spans="1:8" x14ac:dyDescent="0.3">
      <c r="A1287" t="s">
        <v>412</v>
      </c>
      <c r="B1287">
        <v>4.7264478276511204</v>
      </c>
      <c r="C1287" t="s">
        <v>11</v>
      </c>
      <c r="D1287">
        <v>10</v>
      </c>
      <c r="E1287" t="b">
        <v>0</v>
      </c>
      <c r="F1287">
        <v>4.7264478276511204</v>
      </c>
      <c r="G1287">
        <v>4.7264478276511204</v>
      </c>
      <c r="H1287">
        <v>9680</v>
      </c>
    </row>
    <row r="1288" spans="1:8" x14ac:dyDescent="0.3">
      <c r="A1288" t="s">
        <v>412</v>
      </c>
      <c r="B1288">
        <v>4.7264478276511204</v>
      </c>
      <c r="C1288" t="s">
        <v>12</v>
      </c>
      <c r="D1288">
        <v>10</v>
      </c>
      <c r="E1288" t="b">
        <v>0</v>
      </c>
      <c r="F1288">
        <v>4.7264478276511204</v>
      </c>
      <c r="G1288">
        <v>4.7264478276511204</v>
      </c>
      <c r="H1288">
        <v>430</v>
      </c>
    </row>
    <row r="1289" spans="1:8" x14ac:dyDescent="0.3">
      <c r="A1289" t="s">
        <v>413</v>
      </c>
      <c r="B1289">
        <v>10.6528009032568</v>
      </c>
      <c r="C1289" t="s">
        <v>9</v>
      </c>
      <c r="D1289">
        <v>5</v>
      </c>
      <c r="E1289" t="b">
        <v>1</v>
      </c>
      <c r="F1289">
        <v>1.98737527772946</v>
      </c>
      <c r="G1289">
        <v>6.54770961196075E-3</v>
      </c>
      <c r="H1289">
        <v>3100</v>
      </c>
    </row>
    <row r="1290" spans="1:8" x14ac:dyDescent="0.3">
      <c r="A1290" t="s">
        <v>413</v>
      </c>
      <c r="B1290">
        <v>10.6528009032568</v>
      </c>
      <c r="C1290" t="s">
        <v>11</v>
      </c>
      <c r="D1290">
        <v>2</v>
      </c>
      <c r="E1290" t="b">
        <v>1</v>
      </c>
      <c r="F1290">
        <v>9.4733981364714295E-2</v>
      </c>
      <c r="G1290">
        <v>2.5889726597882901E-3</v>
      </c>
      <c r="H1290">
        <v>13350</v>
      </c>
    </row>
    <row r="1291" spans="1:8" x14ac:dyDescent="0.3">
      <c r="A1291" t="s">
        <v>413</v>
      </c>
      <c r="B1291">
        <v>10.6528009032568</v>
      </c>
      <c r="C1291" t="s">
        <v>12</v>
      </c>
      <c r="D1291">
        <v>10</v>
      </c>
      <c r="E1291" t="b">
        <v>0</v>
      </c>
      <c r="F1291" s="1">
        <v>7.9580375645262398E+37</v>
      </c>
      <c r="G1291" s="1">
        <v>7.9580375645262398E+37</v>
      </c>
      <c r="H1291">
        <v>3540</v>
      </c>
    </row>
    <row r="1292" spans="1:8" x14ac:dyDescent="0.3">
      <c r="A1292" t="s">
        <v>414</v>
      </c>
      <c r="B1292">
        <v>18.690913285673499</v>
      </c>
      <c r="C1292" t="s">
        <v>9</v>
      </c>
      <c r="D1292">
        <v>10</v>
      </c>
      <c r="E1292" t="b">
        <v>0</v>
      </c>
      <c r="F1292">
        <v>4.7625345738581499</v>
      </c>
      <c r="G1292">
        <v>6.8968186355613001</v>
      </c>
      <c r="H1292">
        <v>3310</v>
      </c>
    </row>
    <row r="1293" spans="1:8" x14ac:dyDescent="0.3">
      <c r="A1293" t="s">
        <v>414</v>
      </c>
      <c r="B1293">
        <v>18.690913285673499</v>
      </c>
      <c r="C1293" t="s">
        <v>11</v>
      </c>
      <c r="D1293">
        <v>10</v>
      </c>
      <c r="E1293" t="b">
        <v>0</v>
      </c>
      <c r="F1293">
        <v>4.20017827483424</v>
      </c>
      <c r="G1293">
        <v>8.6435332751454208</v>
      </c>
      <c r="H1293">
        <v>10220</v>
      </c>
    </row>
    <row r="1294" spans="1:8" x14ac:dyDescent="0.3">
      <c r="A1294" t="s">
        <v>414</v>
      </c>
      <c r="B1294">
        <v>18.690913285673499</v>
      </c>
      <c r="C1294" t="s">
        <v>12</v>
      </c>
      <c r="D1294">
        <v>10</v>
      </c>
      <c r="E1294" t="b">
        <v>0</v>
      </c>
      <c r="F1294" t="s">
        <v>10</v>
      </c>
      <c r="G1294" t="s">
        <v>10</v>
      </c>
      <c r="H1294">
        <v>2990</v>
      </c>
    </row>
    <row r="1295" spans="1:8" x14ac:dyDescent="0.3">
      <c r="A1295" t="s">
        <v>415</v>
      </c>
      <c r="B1295">
        <v>9.2991759397625398</v>
      </c>
      <c r="C1295" t="s">
        <v>9</v>
      </c>
      <c r="D1295">
        <v>3</v>
      </c>
      <c r="E1295" t="b">
        <v>1</v>
      </c>
      <c r="F1295">
        <v>2.7780409432591102</v>
      </c>
      <c r="G1295">
        <v>1.25556713991449E-2</v>
      </c>
      <c r="H1295">
        <v>2333.3333333333298</v>
      </c>
    </row>
    <row r="1296" spans="1:8" x14ac:dyDescent="0.3">
      <c r="A1296" t="s">
        <v>415</v>
      </c>
      <c r="B1296">
        <v>9.2991759397625398</v>
      </c>
      <c r="C1296" t="s">
        <v>11</v>
      </c>
      <c r="D1296">
        <v>3</v>
      </c>
      <c r="E1296" t="b">
        <v>1</v>
      </c>
      <c r="F1296">
        <v>0.670776820964605</v>
      </c>
      <c r="G1296">
        <v>1.9255655260675701E-3</v>
      </c>
      <c r="H1296">
        <v>8433.3333333333303</v>
      </c>
    </row>
    <row r="1297" spans="1:8" x14ac:dyDescent="0.3">
      <c r="A1297" t="s">
        <v>415</v>
      </c>
      <c r="B1297">
        <v>9.2991759397625398</v>
      </c>
      <c r="C1297" t="s">
        <v>12</v>
      </c>
      <c r="D1297">
        <v>10</v>
      </c>
      <c r="E1297" t="b">
        <v>0</v>
      </c>
      <c r="F1297" s="1">
        <v>21634727.812174398</v>
      </c>
      <c r="G1297" s="1">
        <v>35377031.359627798</v>
      </c>
      <c r="H1297">
        <v>2530</v>
      </c>
    </row>
    <row r="1298" spans="1:8" x14ac:dyDescent="0.3">
      <c r="A1298" t="s">
        <v>416</v>
      </c>
      <c r="B1298">
        <v>4.2247395661035299</v>
      </c>
      <c r="C1298" t="s">
        <v>9</v>
      </c>
      <c r="D1298">
        <v>2</v>
      </c>
      <c r="E1298" t="b">
        <v>1</v>
      </c>
      <c r="F1298">
        <v>0.27317449953515399</v>
      </c>
      <c r="G1298">
        <v>1.01445586067793E-2</v>
      </c>
      <c r="H1298">
        <v>2100</v>
      </c>
    </row>
    <row r="1299" spans="1:8" x14ac:dyDescent="0.3">
      <c r="A1299" t="s">
        <v>416</v>
      </c>
      <c r="B1299">
        <v>4.2247395661035299</v>
      </c>
      <c r="C1299" t="s">
        <v>11</v>
      </c>
      <c r="D1299">
        <v>2</v>
      </c>
      <c r="E1299" t="b">
        <v>1</v>
      </c>
      <c r="F1299">
        <v>9.2062998240218602E-2</v>
      </c>
      <c r="G1299">
        <v>4.1733907081059601E-3</v>
      </c>
      <c r="H1299">
        <v>7850</v>
      </c>
    </row>
    <row r="1300" spans="1:8" x14ac:dyDescent="0.3">
      <c r="A1300" t="s">
        <v>416</v>
      </c>
      <c r="B1300">
        <v>4.2247395661035299</v>
      </c>
      <c r="C1300" t="s">
        <v>12</v>
      </c>
      <c r="D1300">
        <v>10</v>
      </c>
      <c r="E1300" t="b">
        <v>0</v>
      </c>
      <c r="F1300" s="1">
        <v>23691252.748871598</v>
      </c>
      <c r="G1300" s="1">
        <v>95047272.848477706</v>
      </c>
      <c r="H1300">
        <v>3610</v>
      </c>
    </row>
    <row r="1301" spans="1:8" x14ac:dyDescent="0.3">
      <c r="A1301" t="s">
        <v>417</v>
      </c>
      <c r="B1301">
        <v>3.6846919216269201</v>
      </c>
      <c r="C1301" t="s">
        <v>9</v>
      </c>
      <c r="D1301">
        <v>10</v>
      </c>
      <c r="E1301" t="b">
        <v>0</v>
      </c>
      <c r="F1301">
        <v>3.6846919216269201</v>
      </c>
      <c r="G1301">
        <v>3.6846919216269201</v>
      </c>
      <c r="H1301">
        <v>2090</v>
      </c>
    </row>
    <row r="1302" spans="1:8" x14ac:dyDescent="0.3">
      <c r="A1302" t="s">
        <v>417</v>
      </c>
      <c r="B1302">
        <v>3.6846919216269201</v>
      </c>
      <c r="C1302" t="s">
        <v>11</v>
      </c>
      <c r="D1302">
        <v>10</v>
      </c>
      <c r="E1302" t="b">
        <v>0</v>
      </c>
      <c r="F1302">
        <v>3.6846919216269201</v>
      </c>
      <c r="G1302">
        <v>3.6846919216269201</v>
      </c>
      <c r="H1302">
        <v>5950</v>
      </c>
    </row>
    <row r="1303" spans="1:8" x14ac:dyDescent="0.3">
      <c r="A1303" t="s">
        <v>417</v>
      </c>
      <c r="B1303">
        <v>3.6846919216269201</v>
      </c>
      <c r="C1303" t="s">
        <v>12</v>
      </c>
      <c r="D1303">
        <v>10</v>
      </c>
      <c r="E1303" t="b">
        <v>0</v>
      </c>
      <c r="F1303">
        <v>3.6846919216269201</v>
      </c>
      <c r="G1303">
        <v>3.6846919216269201</v>
      </c>
      <c r="H1303">
        <v>740</v>
      </c>
    </row>
    <row r="1304" spans="1:8" x14ac:dyDescent="0.3">
      <c r="A1304" t="s">
        <v>418</v>
      </c>
      <c r="B1304">
        <v>10.441363103601701</v>
      </c>
      <c r="C1304" t="s">
        <v>9</v>
      </c>
      <c r="D1304">
        <v>3</v>
      </c>
      <c r="E1304" t="b">
        <v>1</v>
      </c>
      <c r="F1304">
        <v>1.9985817853040699</v>
      </c>
      <c r="G1304">
        <v>4.88971229906459E-3</v>
      </c>
      <c r="H1304">
        <v>1166.6666666666599</v>
      </c>
    </row>
    <row r="1305" spans="1:8" x14ac:dyDescent="0.3">
      <c r="A1305" t="s">
        <v>418</v>
      </c>
      <c r="B1305">
        <v>10.441363103601701</v>
      </c>
      <c r="C1305" t="s">
        <v>11</v>
      </c>
      <c r="D1305">
        <v>3</v>
      </c>
      <c r="E1305" t="b">
        <v>1</v>
      </c>
      <c r="F1305">
        <v>0.657986920607042</v>
      </c>
      <c r="G1305">
        <v>1.55429396767167E-3</v>
      </c>
      <c r="H1305">
        <v>5566.6666666666597</v>
      </c>
    </row>
    <row r="1306" spans="1:8" x14ac:dyDescent="0.3">
      <c r="A1306" t="s">
        <v>418</v>
      </c>
      <c r="B1306">
        <v>10.441363103601701</v>
      </c>
      <c r="C1306" t="s">
        <v>12</v>
      </c>
      <c r="D1306">
        <v>10</v>
      </c>
      <c r="E1306" t="b">
        <v>0</v>
      </c>
      <c r="F1306">
        <v>10.441363103601701</v>
      </c>
      <c r="G1306" s="1">
        <v>49781258.121015802</v>
      </c>
      <c r="H1306">
        <v>1830</v>
      </c>
    </row>
    <row r="1307" spans="1:8" x14ac:dyDescent="0.3">
      <c r="A1307" t="s">
        <v>419</v>
      </c>
      <c r="B1307">
        <v>8.7247965389088797</v>
      </c>
      <c r="C1307" t="s">
        <v>9</v>
      </c>
      <c r="D1307">
        <v>10</v>
      </c>
      <c r="E1307" t="b">
        <v>0</v>
      </c>
      <c r="F1307">
        <v>2.3208745931483601</v>
      </c>
      <c r="G1307">
        <v>5.4309216795558699</v>
      </c>
      <c r="H1307">
        <v>3930</v>
      </c>
    </row>
    <row r="1308" spans="1:8" x14ac:dyDescent="0.3">
      <c r="A1308" t="s">
        <v>419</v>
      </c>
      <c r="B1308">
        <v>8.7247965389088797</v>
      </c>
      <c r="C1308" t="s">
        <v>11</v>
      </c>
      <c r="D1308">
        <v>10</v>
      </c>
      <c r="E1308" t="b">
        <v>0</v>
      </c>
      <c r="F1308">
        <v>1.8956707604351899</v>
      </c>
      <c r="G1308">
        <v>5.05362936060782</v>
      </c>
      <c r="H1308">
        <v>14180</v>
      </c>
    </row>
    <row r="1309" spans="1:8" x14ac:dyDescent="0.3">
      <c r="A1309" t="s">
        <v>419</v>
      </c>
      <c r="B1309">
        <v>8.7247965389088797</v>
      </c>
      <c r="C1309" t="s">
        <v>12</v>
      </c>
      <c r="D1309">
        <v>10</v>
      </c>
      <c r="E1309" t="b">
        <v>0</v>
      </c>
      <c r="F1309" t="s">
        <v>10</v>
      </c>
      <c r="G1309" t="s">
        <v>10</v>
      </c>
      <c r="H1309">
        <v>3660</v>
      </c>
    </row>
    <row r="1310" spans="1:8" x14ac:dyDescent="0.3">
      <c r="A1310" t="s">
        <v>420</v>
      </c>
      <c r="B1310">
        <v>6.4640812763535198</v>
      </c>
      <c r="C1310" t="s">
        <v>9</v>
      </c>
      <c r="D1310">
        <v>10</v>
      </c>
      <c r="E1310" t="b">
        <v>0</v>
      </c>
      <c r="F1310">
        <v>6.4640812763535198</v>
      </c>
      <c r="G1310">
        <v>6.4640812763535198</v>
      </c>
      <c r="H1310">
        <v>1480</v>
      </c>
    </row>
    <row r="1311" spans="1:8" x14ac:dyDescent="0.3">
      <c r="A1311" t="s">
        <v>420</v>
      </c>
      <c r="B1311">
        <v>6.4640812763535198</v>
      </c>
      <c r="C1311" t="s">
        <v>11</v>
      </c>
      <c r="D1311">
        <v>10</v>
      </c>
      <c r="E1311" t="b">
        <v>0</v>
      </c>
      <c r="F1311">
        <v>6.4640812763535198</v>
      </c>
      <c r="G1311">
        <v>6.4640812763535198</v>
      </c>
      <c r="H1311">
        <v>10470</v>
      </c>
    </row>
    <row r="1312" spans="1:8" x14ac:dyDescent="0.3">
      <c r="A1312" t="s">
        <v>420</v>
      </c>
      <c r="B1312">
        <v>6.4640812763535198</v>
      </c>
      <c r="C1312" t="s">
        <v>12</v>
      </c>
      <c r="D1312">
        <v>10</v>
      </c>
      <c r="E1312" t="b">
        <v>0</v>
      </c>
      <c r="F1312">
        <v>6.4640812763535198</v>
      </c>
      <c r="G1312">
        <v>6.4640812763535198</v>
      </c>
      <c r="H1312">
        <v>370</v>
      </c>
    </row>
    <row r="1313" spans="1:8" x14ac:dyDescent="0.3">
      <c r="A1313" t="s">
        <v>421</v>
      </c>
      <c r="B1313">
        <v>6.8898310860761303</v>
      </c>
      <c r="C1313" t="s">
        <v>9</v>
      </c>
      <c r="D1313">
        <v>3</v>
      </c>
      <c r="E1313" t="b">
        <v>1</v>
      </c>
      <c r="F1313">
        <v>0.56080870089123602</v>
      </c>
      <c r="G1313">
        <v>2.2015746973154801E-3</v>
      </c>
      <c r="H1313">
        <v>2300</v>
      </c>
    </row>
    <row r="1314" spans="1:8" x14ac:dyDescent="0.3">
      <c r="A1314" t="s">
        <v>421</v>
      </c>
      <c r="B1314">
        <v>6.8898310860761303</v>
      </c>
      <c r="C1314" t="s">
        <v>11</v>
      </c>
      <c r="D1314">
        <v>2</v>
      </c>
      <c r="E1314" t="b">
        <v>1</v>
      </c>
      <c r="F1314">
        <v>4.6185695553654101E-2</v>
      </c>
      <c r="G1314">
        <v>1.62608517139037E-3</v>
      </c>
      <c r="H1314">
        <v>10050</v>
      </c>
    </row>
    <row r="1315" spans="1:8" x14ac:dyDescent="0.3">
      <c r="A1315" t="s">
        <v>421</v>
      </c>
      <c r="B1315">
        <v>6.8898310860761303</v>
      </c>
      <c r="C1315" t="s">
        <v>12</v>
      </c>
      <c r="D1315">
        <v>10</v>
      </c>
      <c r="E1315" t="b">
        <v>0</v>
      </c>
      <c r="F1315" s="1">
        <v>28347635.878991701</v>
      </c>
      <c r="G1315" s="1">
        <v>21541986.394069001</v>
      </c>
      <c r="H1315">
        <v>2580</v>
      </c>
    </row>
    <row r="1316" spans="1:8" x14ac:dyDescent="0.3">
      <c r="A1316" t="s">
        <v>422</v>
      </c>
      <c r="B1316">
        <v>15.6543821884522</v>
      </c>
      <c r="C1316" t="s">
        <v>9</v>
      </c>
      <c r="D1316">
        <v>10</v>
      </c>
      <c r="E1316" t="b">
        <v>0</v>
      </c>
      <c r="F1316">
        <v>7.4524497565356604</v>
      </c>
      <c r="G1316">
        <v>6.3582517872678599</v>
      </c>
      <c r="H1316">
        <v>3170</v>
      </c>
    </row>
    <row r="1317" spans="1:8" x14ac:dyDescent="0.3">
      <c r="A1317" t="s">
        <v>422</v>
      </c>
      <c r="B1317">
        <v>15.6543821884522</v>
      </c>
      <c r="C1317" t="s">
        <v>11</v>
      </c>
      <c r="D1317">
        <v>10</v>
      </c>
      <c r="E1317" t="b">
        <v>0</v>
      </c>
      <c r="F1317">
        <v>7.6742546372131102</v>
      </c>
      <c r="G1317">
        <v>7.6262825100246303</v>
      </c>
      <c r="H1317">
        <v>5630</v>
      </c>
    </row>
    <row r="1318" spans="1:8" x14ac:dyDescent="0.3">
      <c r="A1318" t="s">
        <v>422</v>
      </c>
      <c r="B1318">
        <v>15.6543821884522</v>
      </c>
      <c r="C1318" t="s">
        <v>12</v>
      </c>
      <c r="D1318">
        <v>10</v>
      </c>
      <c r="E1318" t="b">
        <v>0</v>
      </c>
      <c r="F1318" t="s">
        <v>10</v>
      </c>
      <c r="G1318" t="s">
        <v>10</v>
      </c>
      <c r="H1318">
        <v>3450</v>
      </c>
    </row>
    <row r="1319" spans="1:8" x14ac:dyDescent="0.3">
      <c r="A1319" t="s">
        <v>423</v>
      </c>
      <c r="B1319">
        <v>11.7615967844776</v>
      </c>
      <c r="C1319" t="s">
        <v>9</v>
      </c>
      <c r="D1319">
        <v>3</v>
      </c>
      <c r="E1319" t="b">
        <v>1</v>
      </c>
      <c r="F1319">
        <v>1.8455298440030801</v>
      </c>
      <c r="G1319">
        <v>5.7251831474209296E-3</v>
      </c>
      <c r="H1319">
        <v>2233.3333333333298</v>
      </c>
    </row>
    <row r="1320" spans="1:8" x14ac:dyDescent="0.3">
      <c r="A1320" t="s">
        <v>423</v>
      </c>
      <c r="B1320">
        <v>11.7615967844776</v>
      </c>
      <c r="C1320" t="s">
        <v>11</v>
      </c>
      <c r="D1320">
        <v>2</v>
      </c>
      <c r="E1320" t="b">
        <v>1</v>
      </c>
      <c r="F1320">
        <v>0.61332736180312597</v>
      </c>
      <c r="G1320">
        <v>1.9255801277473301E-2</v>
      </c>
      <c r="H1320">
        <v>7700</v>
      </c>
    </row>
    <row r="1321" spans="1:8" x14ac:dyDescent="0.3">
      <c r="A1321" t="s">
        <v>423</v>
      </c>
      <c r="B1321">
        <v>11.7615967844776</v>
      </c>
      <c r="C1321" t="s">
        <v>12</v>
      </c>
      <c r="D1321">
        <v>10</v>
      </c>
      <c r="E1321" t="b">
        <v>0</v>
      </c>
      <c r="F1321">
        <v>4877223.8946535802</v>
      </c>
      <c r="G1321" s="1">
        <v>21760542.944539599</v>
      </c>
      <c r="H1321">
        <v>3900</v>
      </c>
    </row>
    <row r="1322" spans="1:8" x14ac:dyDescent="0.3">
      <c r="A1322" t="s">
        <v>424</v>
      </c>
      <c r="B1322">
        <v>11.7935241617302</v>
      </c>
      <c r="C1322" t="s">
        <v>9</v>
      </c>
      <c r="D1322">
        <v>10</v>
      </c>
      <c r="E1322" t="b">
        <v>0</v>
      </c>
      <c r="F1322">
        <v>7.4640508359409097</v>
      </c>
      <c r="G1322">
        <v>10.3138563473597</v>
      </c>
      <c r="H1322">
        <v>3770</v>
      </c>
    </row>
    <row r="1323" spans="1:8" x14ac:dyDescent="0.3">
      <c r="A1323" t="s">
        <v>424</v>
      </c>
      <c r="B1323">
        <v>11.7935241617302</v>
      </c>
      <c r="C1323" t="s">
        <v>11</v>
      </c>
      <c r="D1323">
        <v>10</v>
      </c>
      <c r="E1323" t="b">
        <v>0</v>
      </c>
      <c r="F1323">
        <v>9.5048991236480393</v>
      </c>
      <c r="G1323">
        <v>8.0035389091443498</v>
      </c>
      <c r="H1323">
        <v>15630</v>
      </c>
    </row>
    <row r="1324" spans="1:8" x14ac:dyDescent="0.3">
      <c r="A1324" t="s">
        <v>424</v>
      </c>
      <c r="B1324">
        <v>11.7935241617302</v>
      </c>
      <c r="C1324" t="s">
        <v>12</v>
      </c>
      <c r="D1324">
        <v>10</v>
      </c>
      <c r="E1324" t="b">
        <v>0</v>
      </c>
      <c r="F1324">
        <v>11.7935241617302</v>
      </c>
      <c r="G1324" s="1">
        <v>3620071192486.54</v>
      </c>
      <c r="H1324">
        <v>2990</v>
      </c>
    </row>
    <row r="1325" spans="1:8" x14ac:dyDescent="0.3">
      <c r="A1325" t="s">
        <v>425</v>
      </c>
      <c r="B1325">
        <v>10.3550150248289</v>
      </c>
      <c r="C1325" t="s">
        <v>9</v>
      </c>
      <c r="D1325">
        <v>10</v>
      </c>
      <c r="E1325" t="b">
        <v>0</v>
      </c>
      <c r="F1325" s="1">
        <v>1.3720560801132701E+32</v>
      </c>
      <c r="G1325" s="1">
        <v>1.3720560801132701E+32</v>
      </c>
      <c r="H1325">
        <v>4140</v>
      </c>
    </row>
    <row r="1326" spans="1:8" x14ac:dyDescent="0.3">
      <c r="A1326" t="s">
        <v>425</v>
      </c>
      <c r="B1326">
        <v>10.3550150248289</v>
      </c>
      <c r="C1326" t="s">
        <v>11</v>
      </c>
      <c r="D1326">
        <v>10</v>
      </c>
      <c r="E1326" t="b">
        <v>0</v>
      </c>
      <c r="F1326" s="1">
        <v>8.9463724685098995E+37</v>
      </c>
      <c r="G1326" s="1">
        <v>8.9463724685098995E+37</v>
      </c>
      <c r="H1326">
        <v>20130</v>
      </c>
    </row>
    <row r="1327" spans="1:8" x14ac:dyDescent="0.3">
      <c r="A1327" t="s">
        <v>425</v>
      </c>
      <c r="B1327">
        <v>10.3550150248289</v>
      </c>
      <c r="C1327" t="s">
        <v>12</v>
      </c>
      <c r="D1327">
        <v>10</v>
      </c>
      <c r="E1327" t="b">
        <v>0</v>
      </c>
      <c r="F1327" s="1">
        <v>9.4737563879565593E+37</v>
      </c>
      <c r="G1327" s="1">
        <v>9.4737563879565593E+37</v>
      </c>
      <c r="H1327">
        <v>2740</v>
      </c>
    </row>
    <row r="1328" spans="1:8" x14ac:dyDescent="0.3">
      <c r="A1328" t="e">
        <f>-0.00352174994655436 * x ^ 2 + -0.0094932080473787 * y ^ 2 + 0.00839539354141804 * y ^ 1 - -0.0011614500105764 * x ^ 1 + 10</f>
        <v>#NAME?</v>
      </c>
      <c r="B1328">
        <v>5.8372129838848901</v>
      </c>
      <c r="C1328" t="s">
        <v>9</v>
      </c>
      <c r="D1328">
        <v>10</v>
      </c>
      <c r="E1328" t="b">
        <v>0</v>
      </c>
      <c r="F1328">
        <v>5.8372129838848901</v>
      </c>
      <c r="G1328">
        <v>5.8372129838848901</v>
      </c>
      <c r="H1328">
        <v>1240</v>
      </c>
    </row>
    <row r="1329" spans="1:8" x14ac:dyDescent="0.3">
      <c r="A1329" t="e">
        <f>-0.00352174994655436 * x ^ 2 + -0.0094932080473787 * y ^ 2 + 0.00839539354141804 * y ^ 1 - -0.0011614500105764 * x ^ 1 + 10</f>
        <v>#NAME?</v>
      </c>
      <c r="B1329">
        <v>5.8372129838848901</v>
      </c>
      <c r="C1329" t="s">
        <v>11</v>
      </c>
      <c r="D1329">
        <v>10</v>
      </c>
      <c r="E1329" t="b">
        <v>0</v>
      </c>
      <c r="F1329">
        <v>5.8372129838848901</v>
      </c>
      <c r="G1329">
        <v>5.8372129838848901</v>
      </c>
      <c r="H1329">
        <v>7920</v>
      </c>
    </row>
    <row r="1330" spans="1:8" x14ac:dyDescent="0.3">
      <c r="A1330" t="e">
        <f>-0.00352174994655436 * x ^ 2 + -0.0094932080473787 * y ^ 2 + 0.00839539354141804 * y ^ 1 - -0.0011614500105764 * x ^ 1 + 10</f>
        <v>#NAME?</v>
      </c>
      <c r="B1330">
        <v>5.8372129838848901</v>
      </c>
      <c r="C1330" t="s">
        <v>12</v>
      </c>
      <c r="D1330">
        <v>10</v>
      </c>
      <c r="E1330" t="b">
        <v>0</v>
      </c>
      <c r="F1330">
        <v>5.8372129838848901</v>
      </c>
      <c r="G1330">
        <v>5.8372129838848901</v>
      </c>
      <c r="H1330">
        <v>550</v>
      </c>
    </row>
    <row r="1331" spans="1:8" x14ac:dyDescent="0.3">
      <c r="A1331" t="s">
        <v>426</v>
      </c>
      <c r="B1331">
        <v>12.6565370869852</v>
      </c>
      <c r="C1331" t="s">
        <v>9</v>
      </c>
      <c r="D1331">
        <v>10</v>
      </c>
      <c r="E1331" t="b">
        <v>0</v>
      </c>
      <c r="F1331">
        <v>12.6565370869852</v>
      </c>
      <c r="G1331">
        <v>12.6565370869852</v>
      </c>
      <c r="H1331">
        <v>1580</v>
      </c>
    </row>
    <row r="1332" spans="1:8" x14ac:dyDescent="0.3">
      <c r="A1332" t="s">
        <v>426</v>
      </c>
      <c r="B1332">
        <v>12.6565370869852</v>
      </c>
      <c r="C1332" t="s">
        <v>11</v>
      </c>
      <c r="D1332">
        <v>10</v>
      </c>
      <c r="E1332" t="b">
        <v>0</v>
      </c>
      <c r="F1332">
        <v>12.6565370869852</v>
      </c>
      <c r="G1332">
        <v>12.6565370869852</v>
      </c>
      <c r="H1332">
        <v>11520</v>
      </c>
    </row>
    <row r="1333" spans="1:8" x14ac:dyDescent="0.3">
      <c r="A1333" t="s">
        <v>426</v>
      </c>
      <c r="B1333">
        <v>12.6565370869852</v>
      </c>
      <c r="C1333" t="s">
        <v>12</v>
      </c>
      <c r="D1333">
        <v>10</v>
      </c>
      <c r="E1333" t="b">
        <v>0</v>
      </c>
      <c r="F1333">
        <v>12.6565370869852</v>
      </c>
      <c r="G1333">
        <v>12.6565370869852</v>
      </c>
      <c r="H1333">
        <v>340</v>
      </c>
    </row>
    <row r="1334" spans="1:8" x14ac:dyDescent="0.3">
      <c r="A1334" t="s">
        <v>427</v>
      </c>
      <c r="B1334">
        <v>7.5879561805834204</v>
      </c>
      <c r="C1334" t="s">
        <v>9</v>
      </c>
      <c r="D1334">
        <v>10</v>
      </c>
      <c r="E1334" t="b">
        <v>0</v>
      </c>
      <c r="F1334">
        <v>3.3729668985403101</v>
      </c>
      <c r="G1334">
        <v>5.0233643694451704</v>
      </c>
      <c r="H1334">
        <v>3940</v>
      </c>
    </row>
    <row r="1335" spans="1:8" x14ac:dyDescent="0.3">
      <c r="A1335" t="s">
        <v>427</v>
      </c>
      <c r="B1335">
        <v>7.5879561805834204</v>
      </c>
      <c r="C1335" t="s">
        <v>11</v>
      </c>
      <c r="D1335">
        <v>10</v>
      </c>
      <c r="E1335" t="b">
        <v>0</v>
      </c>
      <c r="F1335">
        <v>3.3417023517449298</v>
      </c>
      <c r="G1335">
        <v>7.6732664664817998</v>
      </c>
      <c r="H1335">
        <v>15840</v>
      </c>
    </row>
    <row r="1336" spans="1:8" x14ac:dyDescent="0.3">
      <c r="A1336" t="s">
        <v>427</v>
      </c>
      <c r="B1336">
        <v>7.5879561805834204</v>
      </c>
      <c r="C1336" t="s">
        <v>12</v>
      </c>
      <c r="D1336">
        <v>10</v>
      </c>
      <c r="E1336" t="b">
        <v>0</v>
      </c>
      <c r="F1336">
        <v>2541613.0915926001</v>
      </c>
      <c r="G1336" s="1">
        <v>29579566.292022198</v>
      </c>
      <c r="H1336">
        <v>3490</v>
      </c>
    </row>
    <row r="1337" spans="1:8" x14ac:dyDescent="0.3">
      <c r="A1337" t="s">
        <v>428</v>
      </c>
      <c r="B1337">
        <v>7.5774655558702104</v>
      </c>
      <c r="C1337" t="s">
        <v>9</v>
      </c>
      <c r="D1337">
        <v>10</v>
      </c>
      <c r="E1337" t="b">
        <v>0</v>
      </c>
      <c r="F1337">
        <v>2.14062446418398</v>
      </c>
      <c r="G1337">
        <v>1.53837592270033</v>
      </c>
      <c r="H1337">
        <v>3350</v>
      </c>
    </row>
    <row r="1338" spans="1:8" x14ac:dyDescent="0.3">
      <c r="A1338" t="s">
        <v>428</v>
      </c>
      <c r="B1338">
        <v>7.5774655558702104</v>
      </c>
      <c r="C1338" t="s">
        <v>11</v>
      </c>
      <c r="D1338">
        <v>10</v>
      </c>
      <c r="E1338" t="b">
        <v>0</v>
      </c>
      <c r="F1338">
        <v>0.59751372712717699</v>
      </c>
      <c r="G1338">
        <v>1.97801027240913</v>
      </c>
      <c r="H1338">
        <v>10380</v>
      </c>
    </row>
    <row r="1339" spans="1:8" x14ac:dyDescent="0.3">
      <c r="A1339" t="s">
        <v>428</v>
      </c>
      <c r="B1339">
        <v>7.5774655558702104</v>
      </c>
      <c r="C1339" t="s">
        <v>12</v>
      </c>
      <c r="D1339">
        <v>10</v>
      </c>
      <c r="E1339" t="b">
        <v>0</v>
      </c>
      <c r="F1339">
        <v>7.5774655558702104</v>
      </c>
      <c r="G1339" s="1">
        <v>101980833825.705</v>
      </c>
      <c r="H1339">
        <v>2780</v>
      </c>
    </row>
    <row r="1340" spans="1:8" x14ac:dyDescent="0.3">
      <c r="A1340" t="s">
        <v>429</v>
      </c>
      <c r="B1340">
        <v>8.8782786425708995</v>
      </c>
      <c r="C1340" t="s">
        <v>9</v>
      </c>
      <c r="D1340">
        <v>10</v>
      </c>
      <c r="E1340" t="b">
        <v>0</v>
      </c>
      <c r="F1340">
        <v>3.8006876663573999</v>
      </c>
      <c r="G1340">
        <v>5.4303473058232798</v>
      </c>
      <c r="H1340">
        <v>3480</v>
      </c>
    </row>
    <row r="1341" spans="1:8" x14ac:dyDescent="0.3">
      <c r="A1341" t="s">
        <v>429</v>
      </c>
      <c r="B1341">
        <v>8.8782786425708995</v>
      </c>
      <c r="C1341" t="s">
        <v>11</v>
      </c>
      <c r="D1341">
        <v>10</v>
      </c>
      <c r="E1341" t="b">
        <v>0</v>
      </c>
      <c r="F1341">
        <v>8.0846775182589301</v>
      </c>
      <c r="G1341">
        <v>8.5668464500303401</v>
      </c>
      <c r="H1341">
        <v>10510</v>
      </c>
    </row>
    <row r="1342" spans="1:8" x14ac:dyDescent="0.3">
      <c r="A1342" t="s">
        <v>429</v>
      </c>
      <c r="B1342">
        <v>8.8782786425708995</v>
      </c>
      <c r="C1342" t="s">
        <v>12</v>
      </c>
      <c r="D1342">
        <v>10</v>
      </c>
      <c r="E1342" t="b">
        <v>0</v>
      </c>
      <c r="F1342" s="1">
        <v>30313201.291207202</v>
      </c>
      <c r="G1342" s="1">
        <v>107529166.563862</v>
      </c>
      <c r="H1342">
        <v>2630</v>
      </c>
    </row>
    <row r="1343" spans="1:8" x14ac:dyDescent="0.3">
      <c r="A1343" t="s">
        <v>430</v>
      </c>
      <c r="B1343">
        <v>8.849533283824</v>
      </c>
      <c r="C1343" t="s">
        <v>9</v>
      </c>
      <c r="D1343">
        <v>10</v>
      </c>
      <c r="E1343" t="b">
        <v>0</v>
      </c>
      <c r="F1343">
        <v>1.2729688442145899</v>
      </c>
      <c r="G1343">
        <v>2.9231278736509601</v>
      </c>
      <c r="H1343">
        <v>3270</v>
      </c>
    </row>
    <row r="1344" spans="1:8" x14ac:dyDescent="0.3">
      <c r="A1344" t="s">
        <v>430</v>
      </c>
      <c r="B1344">
        <v>8.849533283824</v>
      </c>
      <c r="C1344" t="s">
        <v>11</v>
      </c>
      <c r="D1344">
        <v>10</v>
      </c>
      <c r="E1344" t="b">
        <v>0</v>
      </c>
      <c r="F1344">
        <v>0.97136986100900002</v>
      </c>
      <c r="G1344">
        <v>3.02658095894982</v>
      </c>
      <c r="H1344">
        <v>6740</v>
      </c>
    </row>
    <row r="1345" spans="1:8" x14ac:dyDescent="0.3">
      <c r="A1345" t="s">
        <v>430</v>
      </c>
      <c r="B1345">
        <v>8.849533283824</v>
      </c>
      <c r="C1345" t="s">
        <v>12</v>
      </c>
      <c r="D1345">
        <v>10</v>
      </c>
      <c r="E1345" t="b">
        <v>0</v>
      </c>
      <c r="F1345" s="1">
        <v>17241053.683034498</v>
      </c>
      <c r="G1345" s="1">
        <v>43347039.589603499</v>
      </c>
      <c r="H1345">
        <v>3220</v>
      </c>
    </row>
    <row r="1346" spans="1:8" x14ac:dyDescent="0.3">
      <c r="A1346" t="s">
        <v>431</v>
      </c>
      <c r="B1346">
        <v>13.707237312353399</v>
      </c>
      <c r="C1346" t="s">
        <v>9</v>
      </c>
      <c r="D1346">
        <v>3</v>
      </c>
      <c r="E1346" t="b">
        <v>1</v>
      </c>
      <c r="F1346">
        <v>3.54494464036329</v>
      </c>
      <c r="G1346">
        <v>4.7298882283606097E-3</v>
      </c>
      <c r="H1346">
        <v>3266.6666666666601</v>
      </c>
    </row>
    <row r="1347" spans="1:8" x14ac:dyDescent="0.3">
      <c r="A1347" t="s">
        <v>431</v>
      </c>
      <c r="B1347">
        <v>13.707237312353399</v>
      </c>
      <c r="C1347" t="s">
        <v>11</v>
      </c>
      <c r="D1347">
        <v>3</v>
      </c>
      <c r="E1347" t="b">
        <v>1</v>
      </c>
      <c r="F1347">
        <v>0.998406053408459</v>
      </c>
      <c r="G1347">
        <v>2.40184975435434E-3</v>
      </c>
      <c r="H1347">
        <v>15233.333333333299</v>
      </c>
    </row>
    <row r="1348" spans="1:8" x14ac:dyDescent="0.3">
      <c r="A1348" t="s">
        <v>431</v>
      </c>
      <c r="B1348">
        <v>13.707237312353399</v>
      </c>
      <c r="C1348" t="s">
        <v>12</v>
      </c>
      <c r="D1348">
        <v>10</v>
      </c>
      <c r="E1348" t="b">
        <v>0</v>
      </c>
      <c r="F1348">
        <v>13.707237312353399</v>
      </c>
      <c r="G1348">
        <v>13.707237312353399</v>
      </c>
      <c r="H1348">
        <v>1410</v>
      </c>
    </row>
    <row r="1349" spans="1:8" x14ac:dyDescent="0.3">
      <c r="A1349" t="s">
        <v>432</v>
      </c>
      <c r="B1349">
        <v>10.005693894106701</v>
      </c>
      <c r="C1349" t="s">
        <v>9</v>
      </c>
      <c r="D1349">
        <v>10</v>
      </c>
      <c r="E1349" t="b">
        <v>0</v>
      </c>
      <c r="F1349">
        <v>10.005693894106701</v>
      </c>
      <c r="G1349">
        <v>10.005693894106701</v>
      </c>
      <c r="H1349">
        <v>1540</v>
      </c>
    </row>
    <row r="1350" spans="1:8" x14ac:dyDescent="0.3">
      <c r="A1350" t="s">
        <v>432</v>
      </c>
      <c r="B1350">
        <v>10.005693894106701</v>
      </c>
      <c r="C1350" t="s">
        <v>11</v>
      </c>
      <c r="D1350">
        <v>10</v>
      </c>
      <c r="E1350" t="b">
        <v>0</v>
      </c>
      <c r="F1350">
        <v>10.005693894106701</v>
      </c>
      <c r="G1350">
        <v>10.005693894106701</v>
      </c>
      <c r="H1350">
        <v>10420</v>
      </c>
    </row>
    <row r="1351" spans="1:8" x14ac:dyDescent="0.3">
      <c r="A1351" t="s">
        <v>432</v>
      </c>
      <c r="B1351">
        <v>10.005693894106701</v>
      </c>
      <c r="C1351" t="s">
        <v>12</v>
      </c>
      <c r="D1351">
        <v>10</v>
      </c>
      <c r="E1351" t="b">
        <v>0</v>
      </c>
      <c r="F1351">
        <v>10.005693894106701</v>
      </c>
      <c r="G1351">
        <v>10.005693894106701</v>
      </c>
      <c r="H1351">
        <v>400</v>
      </c>
    </row>
    <row r="1352" spans="1:8" x14ac:dyDescent="0.3">
      <c r="A1352" t="s">
        <v>433</v>
      </c>
      <c r="B1352">
        <v>10.2768193784805</v>
      </c>
      <c r="C1352" t="s">
        <v>9</v>
      </c>
      <c r="D1352">
        <v>10</v>
      </c>
      <c r="E1352" t="b">
        <v>0</v>
      </c>
      <c r="F1352">
        <v>10.2768193784805</v>
      </c>
      <c r="G1352">
        <v>10.2768193784805</v>
      </c>
      <c r="H1352">
        <v>1690</v>
      </c>
    </row>
    <row r="1353" spans="1:8" x14ac:dyDescent="0.3">
      <c r="A1353" t="s">
        <v>433</v>
      </c>
      <c r="B1353">
        <v>10.2768193784805</v>
      </c>
      <c r="C1353" t="s">
        <v>11</v>
      </c>
      <c r="D1353">
        <v>10</v>
      </c>
      <c r="E1353" t="b">
        <v>0</v>
      </c>
      <c r="F1353">
        <v>10.2768193784805</v>
      </c>
      <c r="G1353">
        <v>10.2768193784805</v>
      </c>
      <c r="H1353">
        <v>15400</v>
      </c>
    </row>
    <row r="1354" spans="1:8" x14ac:dyDescent="0.3">
      <c r="A1354" t="s">
        <v>433</v>
      </c>
      <c r="B1354">
        <v>10.2768193784805</v>
      </c>
      <c r="C1354" t="s">
        <v>12</v>
      </c>
      <c r="D1354">
        <v>10</v>
      </c>
      <c r="E1354" t="b">
        <v>0</v>
      </c>
      <c r="F1354">
        <v>10.2768193784805</v>
      </c>
      <c r="G1354">
        <v>10.2768193784805</v>
      </c>
      <c r="H1354">
        <v>630</v>
      </c>
    </row>
    <row r="1355" spans="1:8" x14ac:dyDescent="0.3">
      <c r="A1355" t="e">
        <f>-0.00912084860446538 * y ^ 3 - 0.000222555384265119 * y ^ 3 + 10</f>
        <v>#NAME?</v>
      </c>
      <c r="B1355">
        <v>19.079094114491198</v>
      </c>
      <c r="C1355" t="s">
        <v>9</v>
      </c>
      <c r="D1355">
        <v>10</v>
      </c>
      <c r="E1355" t="b">
        <v>0</v>
      </c>
      <c r="F1355">
        <v>19.079094114491198</v>
      </c>
      <c r="G1355">
        <v>19.079094114491198</v>
      </c>
      <c r="H1355">
        <v>1140</v>
      </c>
    </row>
    <row r="1356" spans="1:8" x14ac:dyDescent="0.3">
      <c r="A1356" t="e">
        <f>-0.00912084860446538 * y ^ 3 - 0.000222555384265119 * y ^ 3 + 10</f>
        <v>#NAME?</v>
      </c>
      <c r="B1356">
        <v>19.079094114491198</v>
      </c>
      <c r="C1356" t="s">
        <v>11</v>
      </c>
      <c r="D1356">
        <v>10</v>
      </c>
      <c r="E1356" t="b">
        <v>0</v>
      </c>
      <c r="F1356">
        <v>19.079094114491198</v>
      </c>
      <c r="G1356">
        <v>19.079094114491198</v>
      </c>
      <c r="H1356">
        <v>6610</v>
      </c>
    </row>
    <row r="1357" spans="1:8" x14ac:dyDescent="0.3">
      <c r="A1357" t="e">
        <f>-0.00912084860446538 * y ^ 3 - 0.000222555384265119 * y ^ 3 + 10</f>
        <v>#NAME?</v>
      </c>
      <c r="B1357">
        <v>19.079094114491198</v>
      </c>
      <c r="C1357" t="s">
        <v>12</v>
      </c>
      <c r="D1357">
        <v>10</v>
      </c>
      <c r="E1357" t="b">
        <v>0</v>
      </c>
      <c r="F1357">
        <v>19.079094114491198</v>
      </c>
      <c r="G1357">
        <v>19.079094114491198</v>
      </c>
      <c r="H1357">
        <v>350</v>
      </c>
    </row>
    <row r="1358" spans="1:8" x14ac:dyDescent="0.3">
      <c r="A1358" t="s">
        <v>434</v>
      </c>
      <c r="B1358">
        <v>15.4620739263123</v>
      </c>
      <c r="C1358" t="s">
        <v>9</v>
      </c>
      <c r="D1358">
        <v>10</v>
      </c>
      <c r="E1358" t="b">
        <v>0</v>
      </c>
      <c r="F1358">
        <v>0.55884620215028002</v>
      </c>
      <c r="G1358">
        <v>0.55807576379609403</v>
      </c>
      <c r="H1358">
        <v>2970</v>
      </c>
    </row>
    <row r="1359" spans="1:8" x14ac:dyDescent="0.3">
      <c r="A1359" t="s">
        <v>434</v>
      </c>
      <c r="B1359">
        <v>15.4620739263123</v>
      </c>
      <c r="C1359" t="s">
        <v>11</v>
      </c>
      <c r="D1359">
        <v>10</v>
      </c>
      <c r="E1359" t="b">
        <v>0</v>
      </c>
      <c r="F1359">
        <v>0.551366224108776</v>
      </c>
      <c r="G1359">
        <v>0.55168629695301497</v>
      </c>
      <c r="H1359">
        <v>10180</v>
      </c>
    </row>
    <row r="1360" spans="1:8" x14ac:dyDescent="0.3">
      <c r="A1360" t="s">
        <v>434</v>
      </c>
      <c r="B1360">
        <v>15.4620739263123</v>
      </c>
      <c r="C1360" t="s">
        <v>12</v>
      </c>
      <c r="D1360">
        <v>10</v>
      </c>
      <c r="E1360" t="b">
        <v>0</v>
      </c>
      <c r="F1360">
        <v>6406681.7574076699</v>
      </c>
      <c r="G1360" s="1">
        <v>34293629.335122898</v>
      </c>
      <c r="H1360">
        <v>3520</v>
      </c>
    </row>
    <row r="1361" spans="1:8" x14ac:dyDescent="0.3">
      <c r="A1361" t="s">
        <v>435</v>
      </c>
      <c r="B1361">
        <v>4.28309096587288</v>
      </c>
      <c r="C1361" t="s">
        <v>9</v>
      </c>
      <c r="D1361">
        <v>10</v>
      </c>
      <c r="E1361" t="b">
        <v>0</v>
      </c>
      <c r="F1361">
        <v>4.28309096587288</v>
      </c>
      <c r="G1361">
        <v>4.28309096587288</v>
      </c>
      <c r="H1361">
        <v>3770</v>
      </c>
    </row>
    <row r="1362" spans="1:8" x14ac:dyDescent="0.3">
      <c r="A1362" t="s">
        <v>435</v>
      </c>
      <c r="B1362">
        <v>4.28309096587288</v>
      </c>
      <c r="C1362" t="s">
        <v>11</v>
      </c>
      <c r="D1362">
        <v>10</v>
      </c>
      <c r="E1362" t="b">
        <v>0</v>
      </c>
      <c r="F1362">
        <v>4.28309096587288</v>
      </c>
      <c r="G1362">
        <v>4.28309096587288</v>
      </c>
      <c r="H1362">
        <v>16090</v>
      </c>
    </row>
    <row r="1363" spans="1:8" x14ac:dyDescent="0.3">
      <c r="A1363" t="s">
        <v>435</v>
      </c>
      <c r="B1363">
        <v>4.28309096587288</v>
      </c>
      <c r="C1363" t="s">
        <v>12</v>
      </c>
      <c r="D1363">
        <v>10</v>
      </c>
      <c r="E1363" t="b">
        <v>0</v>
      </c>
      <c r="F1363">
        <v>4.28309096587288</v>
      </c>
      <c r="G1363">
        <v>4.28309096587288</v>
      </c>
      <c r="H1363">
        <v>840</v>
      </c>
    </row>
    <row r="1364" spans="1:8" x14ac:dyDescent="0.3">
      <c r="A1364" t="s">
        <v>436</v>
      </c>
      <c r="B1364">
        <v>15.099259290664801</v>
      </c>
      <c r="C1364" t="s">
        <v>9</v>
      </c>
      <c r="D1364">
        <v>10</v>
      </c>
      <c r="E1364" t="b">
        <v>0</v>
      </c>
      <c r="F1364">
        <v>4.2564371991463901</v>
      </c>
      <c r="G1364">
        <v>8.2178141759622694</v>
      </c>
      <c r="H1364">
        <v>3320</v>
      </c>
    </row>
    <row r="1365" spans="1:8" x14ac:dyDescent="0.3">
      <c r="A1365" t="s">
        <v>436</v>
      </c>
      <c r="B1365">
        <v>15.099259290664801</v>
      </c>
      <c r="C1365" t="s">
        <v>11</v>
      </c>
      <c r="D1365">
        <v>10</v>
      </c>
      <c r="E1365" t="b">
        <v>0</v>
      </c>
      <c r="F1365">
        <v>5.7127812582345499</v>
      </c>
      <c r="G1365">
        <v>6.4698975505771399</v>
      </c>
      <c r="H1365">
        <v>8750</v>
      </c>
    </row>
    <row r="1366" spans="1:8" x14ac:dyDescent="0.3">
      <c r="A1366" t="s">
        <v>436</v>
      </c>
      <c r="B1366">
        <v>15.099259290664801</v>
      </c>
      <c r="C1366" t="s">
        <v>12</v>
      </c>
      <c r="D1366">
        <v>10</v>
      </c>
      <c r="E1366" t="b">
        <v>0</v>
      </c>
      <c r="F1366">
        <v>1255754.2307408601</v>
      </c>
      <c r="G1366" s="1">
        <v>20421925.3145575</v>
      </c>
      <c r="H1366">
        <v>3600</v>
      </c>
    </row>
    <row r="1367" spans="1:8" x14ac:dyDescent="0.3">
      <c r="A1367" t="s">
        <v>437</v>
      </c>
      <c r="B1367">
        <v>0.58137604754347505</v>
      </c>
      <c r="C1367" t="s">
        <v>9</v>
      </c>
      <c r="D1367">
        <v>3</v>
      </c>
      <c r="E1367" t="b">
        <v>1</v>
      </c>
      <c r="F1367">
        <v>0.16721630183630901</v>
      </c>
      <c r="G1367">
        <v>2.86398474411861E-3</v>
      </c>
      <c r="H1367">
        <v>2033.3333333333301</v>
      </c>
    </row>
    <row r="1368" spans="1:8" x14ac:dyDescent="0.3">
      <c r="A1368" t="s">
        <v>437</v>
      </c>
      <c r="B1368">
        <v>0.58137604754347505</v>
      </c>
      <c r="C1368" t="s">
        <v>11</v>
      </c>
      <c r="D1368">
        <v>1</v>
      </c>
      <c r="E1368" t="b">
        <v>1</v>
      </c>
      <c r="F1368">
        <v>1.8829310498269601E-2</v>
      </c>
      <c r="G1368">
        <v>1.8829310498269601E-2</v>
      </c>
      <c r="H1368">
        <v>10300</v>
      </c>
    </row>
    <row r="1369" spans="1:8" x14ac:dyDescent="0.3">
      <c r="A1369" t="s">
        <v>437</v>
      </c>
      <c r="B1369">
        <v>0.58137604754347505</v>
      </c>
      <c r="C1369" t="s">
        <v>12</v>
      </c>
      <c r="D1369">
        <v>10</v>
      </c>
      <c r="E1369" t="b">
        <v>0</v>
      </c>
      <c r="F1369">
        <v>0.58137604754347505</v>
      </c>
      <c r="G1369">
        <v>0.58137604754347505</v>
      </c>
      <c r="H1369">
        <v>390</v>
      </c>
    </row>
    <row r="1370" spans="1:8" x14ac:dyDescent="0.3">
      <c r="A1370" t="s">
        <v>438</v>
      </c>
      <c r="B1370">
        <v>3.0999181687749302</v>
      </c>
      <c r="C1370" t="s">
        <v>9</v>
      </c>
      <c r="D1370">
        <v>10</v>
      </c>
      <c r="E1370" t="b">
        <v>0</v>
      </c>
      <c r="F1370">
        <v>3.0999181687749302</v>
      </c>
      <c r="G1370">
        <v>3.0999181687749302</v>
      </c>
      <c r="H1370">
        <v>3090</v>
      </c>
    </row>
    <row r="1371" spans="1:8" x14ac:dyDescent="0.3">
      <c r="A1371" t="s">
        <v>438</v>
      </c>
      <c r="B1371">
        <v>3.0999181687749302</v>
      </c>
      <c r="C1371" t="s">
        <v>11</v>
      </c>
      <c r="D1371">
        <v>10</v>
      </c>
      <c r="E1371" t="b">
        <v>0</v>
      </c>
      <c r="F1371">
        <v>3.0999181687749302</v>
      </c>
      <c r="G1371">
        <v>3.0999181687749302</v>
      </c>
      <c r="H1371">
        <v>23610</v>
      </c>
    </row>
    <row r="1372" spans="1:8" x14ac:dyDescent="0.3">
      <c r="A1372" t="s">
        <v>438</v>
      </c>
      <c r="B1372">
        <v>3.0999181687749302</v>
      </c>
      <c r="C1372" t="s">
        <v>12</v>
      </c>
      <c r="D1372">
        <v>10</v>
      </c>
      <c r="E1372" t="b">
        <v>0</v>
      </c>
      <c r="F1372">
        <v>3.0999181687749302</v>
      </c>
      <c r="G1372">
        <v>3.0999181687749302</v>
      </c>
      <c r="H1372">
        <v>830</v>
      </c>
    </row>
    <row r="1373" spans="1:8" x14ac:dyDescent="0.3">
      <c r="A1373" t="s">
        <v>439</v>
      </c>
      <c r="B1373">
        <v>18.768671687713098</v>
      </c>
      <c r="C1373" t="s">
        <v>9</v>
      </c>
      <c r="D1373">
        <v>10</v>
      </c>
      <c r="E1373" t="b">
        <v>0</v>
      </c>
      <c r="F1373">
        <v>5.5294418444782796</v>
      </c>
      <c r="G1373">
        <v>7.7981603007603804</v>
      </c>
      <c r="H1373">
        <v>3090</v>
      </c>
    </row>
    <row r="1374" spans="1:8" x14ac:dyDescent="0.3">
      <c r="A1374" t="s">
        <v>439</v>
      </c>
      <c r="B1374">
        <v>18.768671687713098</v>
      </c>
      <c r="C1374" t="s">
        <v>11</v>
      </c>
      <c r="D1374">
        <v>10</v>
      </c>
      <c r="E1374" t="b">
        <v>0</v>
      </c>
      <c r="F1374">
        <v>0.98774009667423701</v>
      </c>
      <c r="G1374">
        <v>4.2991872388335999</v>
      </c>
      <c r="H1374">
        <v>9150</v>
      </c>
    </row>
    <row r="1375" spans="1:8" x14ac:dyDescent="0.3">
      <c r="A1375" t="s">
        <v>439</v>
      </c>
      <c r="B1375">
        <v>18.768671687713098</v>
      </c>
      <c r="C1375" t="s">
        <v>12</v>
      </c>
      <c r="D1375">
        <v>10</v>
      </c>
      <c r="E1375" t="b">
        <v>0</v>
      </c>
      <c r="F1375" s="1">
        <v>17541191.475070801</v>
      </c>
      <c r="G1375" s="1">
        <v>39486208.827677697</v>
      </c>
      <c r="H1375">
        <v>3600</v>
      </c>
    </row>
    <row r="1376" spans="1:8" x14ac:dyDescent="0.3">
      <c r="A1376" t="s">
        <v>440</v>
      </c>
      <c r="B1376">
        <v>6.36348772328554</v>
      </c>
      <c r="C1376" t="s">
        <v>9</v>
      </c>
      <c r="D1376">
        <v>10</v>
      </c>
      <c r="E1376" t="b">
        <v>0</v>
      </c>
      <c r="F1376" t="s">
        <v>10</v>
      </c>
      <c r="G1376" t="s">
        <v>10</v>
      </c>
      <c r="H1376">
        <v>11200</v>
      </c>
    </row>
    <row r="1377" spans="1:8" x14ac:dyDescent="0.3">
      <c r="A1377" t="s">
        <v>440</v>
      </c>
      <c r="B1377">
        <v>6.36348772328554</v>
      </c>
      <c r="C1377" t="s">
        <v>11</v>
      </c>
      <c r="D1377">
        <v>10</v>
      </c>
      <c r="E1377" t="b">
        <v>0</v>
      </c>
      <c r="F1377" t="s">
        <v>10</v>
      </c>
      <c r="G1377" t="s">
        <v>10</v>
      </c>
      <c r="H1377">
        <v>89500</v>
      </c>
    </row>
    <row r="1378" spans="1:8" x14ac:dyDescent="0.3">
      <c r="A1378" t="s">
        <v>440</v>
      </c>
      <c r="B1378">
        <v>6.36348772328554</v>
      </c>
      <c r="C1378" t="s">
        <v>12</v>
      </c>
      <c r="D1378">
        <v>10</v>
      </c>
      <c r="E1378" t="b">
        <v>0</v>
      </c>
      <c r="F1378" t="s">
        <v>10</v>
      </c>
      <c r="G1378" t="s">
        <v>10</v>
      </c>
      <c r="H1378">
        <v>2940</v>
      </c>
    </row>
    <row r="1379" spans="1:8" x14ac:dyDescent="0.3">
      <c r="A1379" t="s">
        <v>441</v>
      </c>
      <c r="B1379">
        <v>7.4316384279288199</v>
      </c>
      <c r="C1379" t="s">
        <v>9</v>
      </c>
      <c r="D1379">
        <v>10</v>
      </c>
      <c r="E1379" t="b">
        <v>0</v>
      </c>
      <c r="F1379">
        <v>2.2746671197455699</v>
      </c>
      <c r="G1379">
        <v>2.2746671197455699</v>
      </c>
      <c r="H1379">
        <v>2120</v>
      </c>
    </row>
    <row r="1380" spans="1:8" x14ac:dyDescent="0.3">
      <c r="A1380" t="s">
        <v>441</v>
      </c>
      <c r="B1380">
        <v>7.4316384279288199</v>
      </c>
      <c r="C1380" t="s">
        <v>11</v>
      </c>
      <c r="D1380">
        <v>10</v>
      </c>
      <c r="E1380" t="b">
        <v>0</v>
      </c>
      <c r="F1380">
        <v>7.4316384279288199</v>
      </c>
      <c r="G1380">
        <v>7.4316384279288199</v>
      </c>
      <c r="H1380">
        <v>10420</v>
      </c>
    </row>
    <row r="1381" spans="1:8" x14ac:dyDescent="0.3">
      <c r="A1381" t="s">
        <v>441</v>
      </c>
      <c r="B1381">
        <v>7.4316384279288199</v>
      </c>
      <c r="C1381" t="s">
        <v>12</v>
      </c>
      <c r="D1381">
        <v>10</v>
      </c>
      <c r="E1381" t="b">
        <v>0</v>
      </c>
      <c r="F1381">
        <v>7.4316384279288199</v>
      </c>
      <c r="G1381">
        <v>7.4316384279288199</v>
      </c>
      <c r="H1381">
        <v>620</v>
      </c>
    </row>
    <row r="1382" spans="1:8" x14ac:dyDescent="0.3">
      <c r="A1382" t="e">
        <f>-0.0028766832202021 * y ^ 1 * 0.00504169549956117 * y ^ 3 + 10</f>
        <v>#NAME?</v>
      </c>
      <c r="B1382">
        <v>14.31087245506</v>
      </c>
      <c r="C1382" t="s">
        <v>9</v>
      </c>
      <c r="D1382">
        <v>10</v>
      </c>
      <c r="E1382" t="b">
        <v>0</v>
      </c>
      <c r="F1382">
        <v>14.31087245506</v>
      </c>
      <c r="G1382">
        <v>14.31087245506</v>
      </c>
      <c r="H1382">
        <v>3360</v>
      </c>
    </row>
    <row r="1383" spans="1:8" x14ac:dyDescent="0.3">
      <c r="A1383" t="e">
        <f>-0.0028766832202021 * y ^ 1 * 0.00504169549956117 * y ^ 3 + 10</f>
        <v>#NAME?</v>
      </c>
      <c r="B1383">
        <v>14.31087245506</v>
      </c>
      <c r="C1383" t="s">
        <v>11</v>
      </c>
      <c r="D1383">
        <v>10</v>
      </c>
      <c r="E1383" t="b">
        <v>0</v>
      </c>
      <c r="F1383">
        <v>14.31087245506</v>
      </c>
      <c r="G1383">
        <v>14.31087245506</v>
      </c>
      <c r="H1383">
        <v>7950</v>
      </c>
    </row>
    <row r="1384" spans="1:8" x14ac:dyDescent="0.3">
      <c r="A1384" t="e">
        <f>-0.0028766832202021 * y ^ 1 * 0.00504169549956117 * y ^ 3 + 10</f>
        <v>#NAME?</v>
      </c>
      <c r="B1384">
        <v>14.31087245506</v>
      </c>
      <c r="C1384" t="s">
        <v>12</v>
      </c>
      <c r="D1384">
        <v>10</v>
      </c>
      <c r="E1384" t="b">
        <v>0</v>
      </c>
      <c r="F1384">
        <v>14.31087245506</v>
      </c>
      <c r="G1384">
        <v>14.31087245506</v>
      </c>
      <c r="H1384">
        <v>680</v>
      </c>
    </row>
    <row r="1385" spans="1:8" x14ac:dyDescent="0.3">
      <c r="A1385" t="e">
        <f>-0.00206057159337898 * y ^ 1 - -0.00701251691184041 * y ^ 1 - -0.00404071160036738 * y ^ 2 + 10</f>
        <v>#NAME?</v>
      </c>
      <c r="B1385">
        <v>3.66510449388496</v>
      </c>
      <c r="C1385" t="s">
        <v>9</v>
      </c>
      <c r="D1385">
        <v>10</v>
      </c>
      <c r="E1385" t="b">
        <v>0</v>
      </c>
      <c r="F1385">
        <v>1.36424037421807</v>
      </c>
      <c r="G1385">
        <v>1.3705299458756901</v>
      </c>
      <c r="H1385">
        <v>3200</v>
      </c>
    </row>
    <row r="1386" spans="1:8" x14ac:dyDescent="0.3">
      <c r="A1386" t="e">
        <f>-0.00206057159337898 * y ^ 1 - -0.00701251691184041 * y ^ 1 - -0.00404071160036738 * y ^ 2 + 10</f>
        <v>#NAME?</v>
      </c>
      <c r="B1386">
        <v>3.66510449388496</v>
      </c>
      <c r="C1386" t="s">
        <v>11</v>
      </c>
      <c r="D1386">
        <v>10</v>
      </c>
      <c r="E1386" t="b">
        <v>0</v>
      </c>
      <c r="F1386">
        <v>1.3581289827990499</v>
      </c>
      <c r="G1386">
        <v>1.3584236433194901</v>
      </c>
      <c r="H1386">
        <v>8590</v>
      </c>
    </row>
    <row r="1387" spans="1:8" x14ac:dyDescent="0.3">
      <c r="A1387" t="e">
        <f>-0.00206057159337898 * y ^ 1 - -0.00701251691184041 * y ^ 1 - -0.00404071160036738 * y ^ 2 + 10</f>
        <v>#NAME?</v>
      </c>
      <c r="B1387">
        <v>3.66510449388496</v>
      </c>
      <c r="C1387" t="s">
        <v>12</v>
      </c>
      <c r="D1387">
        <v>10</v>
      </c>
      <c r="E1387" t="b">
        <v>0</v>
      </c>
      <c r="F1387" s="1">
        <v>38300063.392771102</v>
      </c>
      <c r="G1387" s="1">
        <v>2555394498109790</v>
      </c>
      <c r="H1387">
        <v>3440</v>
      </c>
    </row>
    <row r="1388" spans="1:8" x14ac:dyDescent="0.3">
      <c r="A1388" t="e">
        <f>-0.00227251832715903 * x ^ 2 * -0.00631101530085299 * y ^ 1 + 10</f>
        <v>#NAME?</v>
      </c>
      <c r="B1388">
        <v>18.195451657998198</v>
      </c>
      <c r="C1388" t="s">
        <v>9</v>
      </c>
      <c r="D1388">
        <v>10</v>
      </c>
      <c r="E1388" t="b">
        <v>0</v>
      </c>
      <c r="F1388">
        <v>1.1093730597290401</v>
      </c>
      <c r="G1388">
        <v>0.56470159260499297</v>
      </c>
      <c r="H1388">
        <v>3030</v>
      </c>
    </row>
    <row r="1389" spans="1:8" x14ac:dyDescent="0.3">
      <c r="A1389" t="e">
        <f>-0.00227251832715903 * x ^ 2 * -0.00631101530085299 * y ^ 1 + 10</f>
        <v>#NAME?</v>
      </c>
      <c r="B1389">
        <v>18.195451657998198</v>
      </c>
      <c r="C1389" t="s">
        <v>11</v>
      </c>
      <c r="D1389">
        <v>10</v>
      </c>
      <c r="E1389" t="b">
        <v>0</v>
      </c>
      <c r="F1389">
        <v>0.649290726283135</v>
      </c>
      <c r="G1389">
        <v>0.53850369249903995</v>
      </c>
      <c r="H1389">
        <v>5570</v>
      </c>
    </row>
    <row r="1390" spans="1:8" x14ac:dyDescent="0.3">
      <c r="A1390" t="e">
        <f>-0.00227251832715903 * x ^ 2 * -0.00631101530085299 * y ^ 1 + 10</f>
        <v>#NAME?</v>
      </c>
      <c r="B1390">
        <v>18.195451657998198</v>
      </c>
      <c r="C1390" t="s">
        <v>12</v>
      </c>
      <c r="D1390">
        <v>10</v>
      </c>
      <c r="E1390" t="b">
        <v>0</v>
      </c>
      <c r="F1390">
        <v>18.195451657998198</v>
      </c>
      <c r="G1390">
        <v>18.195451657998198</v>
      </c>
      <c r="H1390">
        <v>790</v>
      </c>
    </row>
    <row r="1391" spans="1:8" x14ac:dyDescent="0.3">
      <c r="A1391" t="s">
        <v>442</v>
      </c>
      <c r="B1391">
        <v>14.753563736756099</v>
      </c>
      <c r="C1391" t="s">
        <v>9</v>
      </c>
      <c r="D1391">
        <v>2</v>
      </c>
      <c r="E1391" t="b">
        <v>1</v>
      </c>
      <c r="F1391">
        <v>1.50127786668745</v>
      </c>
      <c r="G1391">
        <v>1.7711802506174101E-2</v>
      </c>
      <c r="H1391">
        <v>1450</v>
      </c>
    </row>
    <row r="1392" spans="1:8" x14ac:dyDescent="0.3">
      <c r="A1392" t="s">
        <v>442</v>
      </c>
      <c r="B1392">
        <v>14.753563736756099</v>
      </c>
      <c r="C1392" t="s">
        <v>11</v>
      </c>
      <c r="D1392">
        <v>2</v>
      </c>
      <c r="E1392" t="b">
        <v>1</v>
      </c>
      <c r="F1392">
        <v>0.515042552058387</v>
      </c>
      <c r="G1392">
        <v>1.3449318183404399E-2</v>
      </c>
      <c r="H1392">
        <v>7350</v>
      </c>
    </row>
    <row r="1393" spans="1:8" x14ac:dyDescent="0.3">
      <c r="A1393" t="s">
        <v>442</v>
      </c>
      <c r="B1393">
        <v>14.753563736756099</v>
      </c>
      <c r="C1393" t="s">
        <v>12</v>
      </c>
      <c r="D1393">
        <v>10</v>
      </c>
      <c r="E1393" t="b">
        <v>0</v>
      </c>
      <c r="F1393">
        <v>14.753563736756099</v>
      </c>
      <c r="G1393">
        <v>14.753563736756099</v>
      </c>
      <c r="H1393">
        <v>420</v>
      </c>
    </row>
    <row r="1394" spans="1:8" x14ac:dyDescent="0.3">
      <c r="A1394" t="s">
        <v>443</v>
      </c>
      <c r="B1394">
        <v>6.0969524247601701</v>
      </c>
      <c r="C1394" t="s">
        <v>9</v>
      </c>
      <c r="D1394">
        <v>10</v>
      </c>
      <c r="E1394" t="b">
        <v>0</v>
      </c>
      <c r="F1394">
        <v>6.0969524247601701</v>
      </c>
      <c r="G1394">
        <v>6.0969524247601701</v>
      </c>
      <c r="H1394">
        <v>3780</v>
      </c>
    </row>
    <row r="1395" spans="1:8" x14ac:dyDescent="0.3">
      <c r="A1395" t="s">
        <v>443</v>
      </c>
      <c r="B1395">
        <v>6.0969524247601701</v>
      </c>
      <c r="C1395" t="s">
        <v>11</v>
      </c>
      <c r="D1395">
        <v>10</v>
      </c>
      <c r="E1395" t="b">
        <v>0</v>
      </c>
      <c r="F1395">
        <v>6.0969524247601701</v>
      </c>
      <c r="G1395">
        <v>6.0969524247601701</v>
      </c>
      <c r="H1395">
        <v>14260</v>
      </c>
    </row>
    <row r="1396" spans="1:8" x14ac:dyDescent="0.3">
      <c r="A1396" t="s">
        <v>443</v>
      </c>
      <c r="B1396">
        <v>6.0969524247601701</v>
      </c>
      <c r="C1396" t="s">
        <v>12</v>
      </c>
      <c r="D1396">
        <v>10</v>
      </c>
      <c r="E1396" t="b">
        <v>0</v>
      </c>
      <c r="F1396">
        <v>6.0969524247601701</v>
      </c>
      <c r="G1396">
        <v>6.0969524247601701</v>
      </c>
      <c r="H1396">
        <v>670</v>
      </c>
    </row>
    <row r="1397" spans="1:8" x14ac:dyDescent="0.3">
      <c r="A1397" t="s">
        <v>444</v>
      </c>
      <c r="B1397">
        <v>14.9723193651541</v>
      </c>
      <c r="C1397" t="s">
        <v>9</v>
      </c>
      <c r="D1397">
        <v>10</v>
      </c>
      <c r="E1397" t="b">
        <v>0</v>
      </c>
      <c r="F1397">
        <v>3.1746888165362801</v>
      </c>
      <c r="G1397">
        <v>7.3740000873668601</v>
      </c>
      <c r="H1397">
        <v>3910</v>
      </c>
    </row>
    <row r="1398" spans="1:8" x14ac:dyDescent="0.3">
      <c r="A1398" t="s">
        <v>444</v>
      </c>
      <c r="B1398">
        <v>14.9723193651541</v>
      </c>
      <c r="C1398" t="s">
        <v>11</v>
      </c>
      <c r="D1398">
        <v>10</v>
      </c>
      <c r="E1398" t="b">
        <v>0</v>
      </c>
      <c r="F1398">
        <v>2.4718965550762602</v>
      </c>
      <c r="G1398">
        <v>5.8422800372201404</v>
      </c>
      <c r="H1398">
        <v>12750</v>
      </c>
    </row>
    <row r="1399" spans="1:8" x14ac:dyDescent="0.3">
      <c r="A1399" t="s">
        <v>444</v>
      </c>
      <c r="B1399">
        <v>14.9723193651541</v>
      </c>
      <c r="C1399" t="s">
        <v>12</v>
      </c>
      <c r="D1399">
        <v>10</v>
      </c>
      <c r="E1399" t="b">
        <v>0</v>
      </c>
      <c r="F1399">
        <v>3631703.4355970202</v>
      </c>
      <c r="G1399" s="1">
        <v>12482202.7745595</v>
      </c>
      <c r="H1399">
        <v>2820</v>
      </c>
    </row>
    <row r="1400" spans="1:8" x14ac:dyDescent="0.3">
      <c r="A1400" t="s">
        <v>445</v>
      </c>
      <c r="B1400">
        <v>19.845910996691401</v>
      </c>
      <c r="C1400" t="s">
        <v>9</v>
      </c>
      <c r="D1400">
        <v>10</v>
      </c>
      <c r="E1400" t="b">
        <v>0</v>
      </c>
      <c r="F1400">
        <v>52.972723146187803</v>
      </c>
      <c r="G1400">
        <v>8.7588487049985897</v>
      </c>
      <c r="H1400">
        <v>3850</v>
      </c>
    </row>
    <row r="1401" spans="1:8" x14ac:dyDescent="0.3">
      <c r="A1401" t="s">
        <v>445</v>
      </c>
      <c r="B1401">
        <v>19.845910996691401</v>
      </c>
      <c r="C1401" t="s">
        <v>11</v>
      </c>
      <c r="D1401">
        <v>10</v>
      </c>
      <c r="E1401" t="b">
        <v>0</v>
      </c>
      <c r="F1401">
        <v>8.7589363530751907</v>
      </c>
      <c r="G1401">
        <v>8.7589017171782402</v>
      </c>
      <c r="H1401">
        <v>14190</v>
      </c>
    </row>
    <row r="1402" spans="1:8" x14ac:dyDescent="0.3">
      <c r="A1402" t="s">
        <v>445</v>
      </c>
      <c r="B1402">
        <v>19.845910996691401</v>
      </c>
      <c r="C1402" t="s">
        <v>12</v>
      </c>
      <c r="D1402">
        <v>10</v>
      </c>
      <c r="E1402" t="b">
        <v>0</v>
      </c>
      <c r="F1402">
        <v>19.845910996691401</v>
      </c>
      <c r="G1402" s="1">
        <v>80422873.827751204</v>
      </c>
      <c r="H1402">
        <v>3080</v>
      </c>
    </row>
    <row r="1403" spans="1:8" x14ac:dyDescent="0.3">
      <c r="A1403" t="s">
        <v>446</v>
      </c>
      <c r="B1403">
        <v>5.8674025422231804</v>
      </c>
      <c r="C1403" t="s">
        <v>9</v>
      </c>
      <c r="D1403">
        <v>3</v>
      </c>
      <c r="E1403" t="b">
        <v>1</v>
      </c>
      <c r="F1403">
        <v>1.2669514202832901</v>
      </c>
      <c r="G1403">
        <v>4.1546977768957697E-3</v>
      </c>
      <c r="H1403">
        <v>1866.6666666666599</v>
      </c>
    </row>
    <row r="1404" spans="1:8" x14ac:dyDescent="0.3">
      <c r="A1404" t="s">
        <v>446</v>
      </c>
      <c r="B1404">
        <v>5.8674025422231804</v>
      </c>
      <c r="C1404" t="s">
        <v>11</v>
      </c>
      <c r="D1404">
        <v>2</v>
      </c>
      <c r="E1404" t="b">
        <v>1</v>
      </c>
      <c r="F1404">
        <v>0.39475663598915001</v>
      </c>
      <c r="G1404">
        <v>1.5779978481347399E-2</v>
      </c>
      <c r="H1404">
        <v>7850</v>
      </c>
    </row>
    <row r="1405" spans="1:8" x14ac:dyDescent="0.3">
      <c r="A1405" t="s">
        <v>446</v>
      </c>
      <c r="B1405">
        <v>5.8674025422231804</v>
      </c>
      <c r="C1405" t="s">
        <v>12</v>
      </c>
      <c r="D1405">
        <v>10</v>
      </c>
      <c r="E1405" t="b">
        <v>0</v>
      </c>
      <c r="F1405">
        <v>1928899.34674997</v>
      </c>
      <c r="G1405" s="1">
        <v>65381115.830401301</v>
      </c>
      <c r="H1405">
        <v>3070</v>
      </c>
    </row>
    <row r="1406" spans="1:8" x14ac:dyDescent="0.3">
      <c r="A1406" t="s">
        <v>447</v>
      </c>
      <c r="B1406">
        <v>10.967981321175699</v>
      </c>
      <c r="C1406" t="s">
        <v>9</v>
      </c>
      <c r="D1406">
        <v>10</v>
      </c>
      <c r="E1406" t="b">
        <v>0</v>
      </c>
      <c r="F1406">
        <v>6.6020737033971901</v>
      </c>
      <c r="G1406">
        <v>5.6120489192043497</v>
      </c>
      <c r="H1406">
        <v>3360</v>
      </c>
    </row>
    <row r="1407" spans="1:8" x14ac:dyDescent="0.3">
      <c r="A1407" t="s">
        <v>447</v>
      </c>
      <c r="B1407">
        <v>10.967981321175699</v>
      </c>
      <c r="C1407" t="s">
        <v>11</v>
      </c>
      <c r="D1407">
        <v>10</v>
      </c>
      <c r="E1407" t="b">
        <v>0</v>
      </c>
      <c r="F1407">
        <v>8.2937369582819507</v>
      </c>
      <c r="G1407">
        <v>8.9906555770346497</v>
      </c>
      <c r="H1407">
        <v>9470</v>
      </c>
    </row>
    <row r="1408" spans="1:8" x14ac:dyDescent="0.3">
      <c r="A1408" t="s">
        <v>447</v>
      </c>
      <c r="B1408">
        <v>10.967981321175699</v>
      </c>
      <c r="C1408" t="s">
        <v>12</v>
      </c>
      <c r="D1408">
        <v>10</v>
      </c>
      <c r="E1408" t="b">
        <v>0</v>
      </c>
      <c r="F1408">
        <v>3555.87976220682</v>
      </c>
      <c r="G1408" s="1">
        <v>31343268.600560799</v>
      </c>
      <c r="H1408">
        <v>2720</v>
      </c>
    </row>
    <row r="1409" spans="1:8" x14ac:dyDescent="0.3">
      <c r="A1409" t="s">
        <v>448</v>
      </c>
      <c r="B1409">
        <v>10.338140327733599</v>
      </c>
      <c r="C1409" t="s">
        <v>9</v>
      </c>
      <c r="D1409">
        <v>10</v>
      </c>
      <c r="E1409" t="b">
        <v>0</v>
      </c>
      <c r="F1409">
        <v>1.9442067760702499</v>
      </c>
      <c r="G1409">
        <v>1.26050796819447</v>
      </c>
      <c r="H1409">
        <v>3480</v>
      </c>
    </row>
    <row r="1410" spans="1:8" x14ac:dyDescent="0.3">
      <c r="A1410" t="s">
        <v>448</v>
      </c>
      <c r="B1410">
        <v>10.338140327733599</v>
      </c>
      <c r="C1410" t="s">
        <v>11</v>
      </c>
      <c r="D1410">
        <v>10</v>
      </c>
      <c r="E1410" t="b">
        <v>0</v>
      </c>
      <c r="F1410">
        <v>0.53316825036543802</v>
      </c>
      <c r="G1410">
        <v>1.95598248537792</v>
      </c>
      <c r="H1410">
        <v>8170</v>
      </c>
    </row>
    <row r="1411" spans="1:8" x14ac:dyDescent="0.3">
      <c r="A1411" t="s">
        <v>448</v>
      </c>
      <c r="B1411">
        <v>10.338140327733599</v>
      </c>
      <c r="C1411" t="s">
        <v>12</v>
      </c>
      <c r="D1411">
        <v>10</v>
      </c>
      <c r="E1411" t="b">
        <v>0</v>
      </c>
      <c r="F1411" t="s">
        <v>10</v>
      </c>
      <c r="G1411" t="s">
        <v>10</v>
      </c>
      <c r="H1411">
        <v>3180</v>
      </c>
    </row>
    <row r="1412" spans="1:8" x14ac:dyDescent="0.3">
      <c r="A1412" t="s">
        <v>449</v>
      </c>
      <c r="B1412">
        <v>5.53417977956419</v>
      </c>
      <c r="C1412" t="s">
        <v>9</v>
      </c>
      <c r="D1412">
        <v>10</v>
      </c>
      <c r="E1412" t="b">
        <v>0</v>
      </c>
      <c r="F1412">
        <v>2.0973283950639798</v>
      </c>
      <c r="G1412">
        <v>2.2137609017665398</v>
      </c>
      <c r="H1412">
        <v>3230</v>
      </c>
    </row>
    <row r="1413" spans="1:8" x14ac:dyDescent="0.3">
      <c r="A1413" t="s">
        <v>449</v>
      </c>
      <c r="B1413">
        <v>5.53417977956419</v>
      </c>
      <c r="C1413" t="s">
        <v>11</v>
      </c>
      <c r="D1413">
        <v>10</v>
      </c>
      <c r="E1413" t="b">
        <v>0</v>
      </c>
      <c r="F1413">
        <v>2.2306052912562402</v>
      </c>
      <c r="G1413">
        <v>2.2141966839551999</v>
      </c>
      <c r="H1413">
        <v>11260</v>
      </c>
    </row>
    <row r="1414" spans="1:8" x14ac:dyDescent="0.3">
      <c r="A1414" t="s">
        <v>449</v>
      </c>
      <c r="B1414">
        <v>5.53417977956419</v>
      </c>
      <c r="C1414" t="s">
        <v>12</v>
      </c>
      <c r="D1414">
        <v>10</v>
      </c>
      <c r="E1414" t="b">
        <v>0</v>
      </c>
      <c r="F1414">
        <v>5.53417977956419</v>
      </c>
      <c r="G1414">
        <v>5.53417977956419</v>
      </c>
      <c r="H1414">
        <v>720</v>
      </c>
    </row>
    <row r="1415" spans="1:8" x14ac:dyDescent="0.3">
      <c r="A1415" t="s">
        <v>450</v>
      </c>
      <c r="B1415">
        <v>9.5377937756639604</v>
      </c>
      <c r="C1415" t="s">
        <v>9</v>
      </c>
      <c r="D1415">
        <v>10</v>
      </c>
      <c r="E1415" t="b">
        <v>0</v>
      </c>
      <c r="F1415">
        <v>8.9762511114881498</v>
      </c>
      <c r="G1415">
        <v>12.3239816279821</v>
      </c>
      <c r="H1415">
        <v>3680</v>
      </c>
    </row>
    <row r="1416" spans="1:8" x14ac:dyDescent="0.3">
      <c r="A1416" t="s">
        <v>450</v>
      </c>
      <c r="B1416">
        <v>9.5377937756639604</v>
      </c>
      <c r="C1416" t="s">
        <v>11</v>
      </c>
      <c r="D1416">
        <v>10</v>
      </c>
      <c r="E1416" t="b">
        <v>0</v>
      </c>
      <c r="F1416">
        <v>4.4543778206465996</v>
      </c>
      <c r="G1416">
        <v>9.6864125192575301</v>
      </c>
      <c r="H1416">
        <v>13110</v>
      </c>
    </row>
    <row r="1417" spans="1:8" x14ac:dyDescent="0.3">
      <c r="A1417" t="s">
        <v>450</v>
      </c>
      <c r="B1417">
        <v>9.5377937756639604</v>
      </c>
      <c r="C1417" t="s">
        <v>12</v>
      </c>
      <c r="D1417">
        <v>10</v>
      </c>
      <c r="E1417" t="b">
        <v>0</v>
      </c>
      <c r="F1417">
        <v>184652.359322834</v>
      </c>
      <c r="G1417" s="1">
        <v>11066018.190050401</v>
      </c>
      <c r="H1417">
        <v>2430</v>
      </c>
    </row>
    <row r="1418" spans="1:8" x14ac:dyDescent="0.3">
      <c r="A1418" t="s">
        <v>451</v>
      </c>
      <c r="B1418">
        <v>9.8749221936045704</v>
      </c>
      <c r="C1418" t="s">
        <v>9</v>
      </c>
      <c r="D1418">
        <v>10</v>
      </c>
      <c r="E1418" t="b">
        <v>0</v>
      </c>
      <c r="F1418">
        <v>3.96283786764586</v>
      </c>
      <c r="G1418">
        <v>3.9929260402248699</v>
      </c>
      <c r="H1418">
        <v>3030</v>
      </c>
    </row>
    <row r="1419" spans="1:8" x14ac:dyDescent="0.3">
      <c r="A1419" t="s">
        <v>451</v>
      </c>
      <c r="B1419">
        <v>9.8749221936045704</v>
      </c>
      <c r="C1419" t="s">
        <v>11</v>
      </c>
      <c r="D1419">
        <v>10</v>
      </c>
      <c r="E1419" t="b">
        <v>0</v>
      </c>
      <c r="F1419">
        <v>3.9606098549959898</v>
      </c>
      <c r="G1419">
        <v>3.9636033020380199</v>
      </c>
      <c r="H1419">
        <v>8760</v>
      </c>
    </row>
    <row r="1420" spans="1:8" x14ac:dyDescent="0.3">
      <c r="A1420" t="s">
        <v>451</v>
      </c>
      <c r="B1420">
        <v>9.8749221936045704</v>
      </c>
      <c r="C1420" t="s">
        <v>12</v>
      </c>
      <c r="D1420">
        <v>10</v>
      </c>
      <c r="E1420" t="b">
        <v>0</v>
      </c>
      <c r="F1420" s="1">
        <v>1.20946923220169E+20</v>
      </c>
      <c r="G1420" s="1">
        <v>1.20946923220169E+20</v>
      </c>
      <c r="H1420">
        <v>3310</v>
      </c>
    </row>
    <row r="1421" spans="1:8" x14ac:dyDescent="0.3">
      <c r="A1421" t="e">
        <f>-0.00474788761471029 * x ^ 2 - -0.00305420400413333 * y ^ 3 + 10</f>
        <v>#NAME?</v>
      </c>
      <c r="B1421">
        <v>15.1527464364531</v>
      </c>
      <c r="C1421" t="s">
        <v>9</v>
      </c>
      <c r="D1421">
        <v>10</v>
      </c>
      <c r="E1421" t="b">
        <v>0</v>
      </c>
      <c r="F1421">
        <v>15.1527464364531</v>
      </c>
      <c r="G1421">
        <v>15.1527464364531</v>
      </c>
      <c r="H1421">
        <v>800</v>
      </c>
    </row>
    <row r="1422" spans="1:8" x14ac:dyDescent="0.3">
      <c r="A1422" t="e">
        <f>-0.00474788761471029 * x ^ 2 - -0.00305420400413333 * y ^ 3 + 10</f>
        <v>#NAME?</v>
      </c>
      <c r="B1422">
        <v>15.1527464364531</v>
      </c>
      <c r="C1422" t="s">
        <v>11</v>
      </c>
      <c r="D1422">
        <v>10</v>
      </c>
      <c r="E1422" t="b">
        <v>0</v>
      </c>
      <c r="F1422">
        <v>15.1527464364531</v>
      </c>
      <c r="G1422">
        <v>15.1527464364531</v>
      </c>
      <c r="H1422">
        <v>4330</v>
      </c>
    </row>
    <row r="1423" spans="1:8" x14ac:dyDescent="0.3">
      <c r="A1423" t="e">
        <f>-0.00474788761471029 * x ^ 2 - -0.00305420400413333 * y ^ 3 + 10</f>
        <v>#NAME?</v>
      </c>
      <c r="B1423">
        <v>15.1527464364531</v>
      </c>
      <c r="C1423" t="s">
        <v>12</v>
      </c>
      <c r="D1423">
        <v>10</v>
      </c>
      <c r="E1423" t="b">
        <v>0</v>
      </c>
      <c r="F1423">
        <v>15.1527464364531</v>
      </c>
      <c r="G1423">
        <v>15.1527464364531</v>
      </c>
      <c r="H1423">
        <v>510</v>
      </c>
    </row>
    <row r="1424" spans="1:8" x14ac:dyDescent="0.3">
      <c r="A1424" t="s">
        <v>452</v>
      </c>
      <c r="B1424">
        <v>9.5476743575351293</v>
      </c>
      <c r="C1424" t="s">
        <v>9</v>
      </c>
      <c r="D1424">
        <v>10</v>
      </c>
      <c r="E1424" t="b">
        <v>0</v>
      </c>
      <c r="F1424">
        <v>2.6515464705385998</v>
      </c>
      <c r="G1424">
        <v>8.3619396230898495</v>
      </c>
      <c r="H1424">
        <v>3610</v>
      </c>
    </row>
    <row r="1425" spans="1:8" x14ac:dyDescent="0.3">
      <c r="A1425" t="s">
        <v>452</v>
      </c>
      <c r="B1425">
        <v>9.5476743575351293</v>
      </c>
      <c r="C1425" t="s">
        <v>11</v>
      </c>
      <c r="D1425">
        <v>10</v>
      </c>
      <c r="E1425" t="b">
        <v>0</v>
      </c>
      <c r="F1425">
        <v>5.9098393345356701</v>
      </c>
      <c r="G1425">
        <v>6.6517718196289604</v>
      </c>
      <c r="H1425">
        <v>12570</v>
      </c>
    </row>
    <row r="1426" spans="1:8" x14ac:dyDescent="0.3">
      <c r="A1426" t="s">
        <v>452</v>
      </c>
      <c r="B1426">
        <v>9.5476743575351293</v>
      </c>
      <c r="C1426" t="s">
        <v>12</v>
      </c>
      <c r="D1426">
        <v>10</v>
      </c>
      <c r="E1426" t="b">
        <v>0</v>
      </c>
      <c r="F1426" s="1">
        <v>11188076.196375299</v>
      </c>
      <c r="G1426" s="1">
        <v>52499994.450956099</v>
      </c>
      <c r="H1426">
        <v>2710</v>
      </c>
    </row>
    <row r="1427" spans="1:8" x14ac:dyDescent="0.3">
      <c r="A1427" t="s">
        <v>453</v>
      </c>
      <c r="B1427">
        <v>9.5535207537069304</v>
      </c>
      <c r="C1427" t="s">
        <v>9</v>
      </c>
      <c r="D1427">
        <v>10</v>
      </c>
      <c r="E1427" t="b">
        <v>0</v>
      </c>
      <c r="F1427">
        <v>3.2083089389197901</v>
      </c>
      <c r="G1427">
        <v>9.7449589236054699</v>
      </c>
      <c r="H1427">
        <v>3520</v>
      </c>
    </row>
    <row r="1428" spans="1:8" x14ac:dyDescent="0.3">
      <c r="A1428" t="s">
        <v>453</v>
      </c>
      <c r="B1428">
        <v>9.5535207537069304</v>
      </c>
      <c r="C1428" t="s">
        <v>11</v>
      </c>
      <c r="D1428">
        <v>10</v>
      </c>
      <c r="E1428" t="b">
        <v>0</v>
      </c>
      <c r="F1428">
        <v>3.06072506893983</v>
      </c>
      <c r="G1428">
        <v>6.39028193350142</v>
      </c>
      <c r="H1428">
        <v>11010</v>
      </c>
    </row>
    <row r="1429" spans="1:8" x14ac:dyDescent="0.3">
      <c r="A1429" t="s">
        <v>453</v>
      </c>
      <c r="B1429">
        <v>9.5535207537069304</v>
      </c>
      <c r="C1429" t="s">
        <v>12</v>
      </c>
      <c r="D1429">
        <v>10</v>
      </c>
      <c r="E1429" t="b">
        <v>0</v>
      </c>
      <c r="F1429">
        <v>9.5535207537069304</v>
      </c>
      <c r="G1429" s="1">
        <v>17320921.6819911</v>
      </c>
      <c r="H1429">
        <v>1590</v>
      </c>
    </row>
    <row r="1430" spans="1:8" x14ac:dyDescent="0.3">
      <c r="A1430" t="s">
        <v>454</v>
      </c>
      <c r="B1430">
        <v>11.2834028744404</v>
      </c>
      <c r="C1430" t="s">
        <v>9</v>
      </c>
      <c r="D1430">
        <v>10</v>
      </c>
      <c r="E1430" t="b">
        <v>0</v>
      </c>
      <c r="F1430">
        <v>1.5125648822067299</v>
      </c>
      <c r="G1430">
        <v>2.9354530940721402</v>
      </c>
      <c r="H1430">
        <v>3310</v>
      </c>
    </row>
    <row r="1431" spans="1:8" x14ac:dyDescent="0.3">
      <c r="A1431" t="s">
        <v>454</v>
      </c>
      <c r="B1431">
        <v>11.2834028744404</v>
      </c>
      <c r="C1431" t="s">
        <v>11</v>
      </c>
      <c r="D1431">
        <v>10</v>
      </c>
      <c r="E1431" t="b">
        <v>0</v>
      </c>
      <c r="F1431">
        <v>1.0796698420170601</v>
      </c>
      <c r="G1431">
        <v>2.7586813341538101</v>
      </c>
      <c r="H1431">
        <v>7530</v>
      </c>
    </row>
    <row r="1432" spans="1:8" x14ac:dyDescent="0.3">
      <c r="A1432" t="s">
        <v>454</v>
      </c>
      <c r="B1432">
        <v>11.2834028744404</v>
      </c>
      <c r="C1432" t="s">
        <v>12</v>
      </c>
      <c r="D1432">
        <v>10</v>
      </c>
      <c r="E1432" t="b">
        <v>0</v>
      </c>
      <c r="F1432">
        <v>1965526.31643568</v>
      </c>
      <c r="G1432" s="1">
        <v>4950965973314220</v>
      </c>
      <c r="H1432">
        <v>3410</v>
      </c>
    </row>
    <row r="1433" spans="1:8" x14ac:dyDescent="0.3">
      <c r="A1433" t="s">
        <v>455</v>
      </c>
      <c r="B1433">
        <v>6.4754465789189899</v>
      </c>
      <c r="C1433" t="s">
        <v>9</v>
      </c>
      <c r="D1433">
        <v>10</v>
      </c>
      <c r="E1433" t="b">
        <v>0</v>
      </c>
      <c r="F1433">
        <v>10.097579139986101</v>
      </c>
      <c r="G1433">
        <v>11.7511444209969</v>
      </c>
      <c r="H1433">
        <v>3650</v>
      </c>
    </row>
    <row r="1434" spans="1:8" x14ac:dyDescent="0.3">
      <c r="A1434" t="s">
        <v>455</v>
      </c>
      <c r="B1434">
        <v>6.4754465789189899</v>
      </c>
      <c r="C1434" t="s">
        <v>11</v>
      </c>
      <c r="D1434">
        <v>10</v>
      </c>
      <c r="E1434" t="b">
        <v>0</v>
      </c>
      <c r="F1434">
        <v>4.7946251145416401</v>
      </c>
      <c r="G1434">
        <v>9.1095618573488792</v>
      </c>
      <c r="H1434">
        <v>12450</v>
      </c>
    </row>
    <row r="1435" spans="1:8" x14ac:dyDescent="0.3">
      <c r="A1435" t="s">
        <v>455</v>
      </c>
      <c r="B1435">
        <v>6.4754465789189899</v>
      </c>
      <c r="C1435" t="s">
        <v>12</v>
      </c>
      <c r="D1435">
        <v>10</v>
      </c>
      <c r="E1435" t="b">
        <v>0</v>
      </c>
      <c r="F1435">
        <v>6.4754465789189899</v>
      </c>
      <c r="G1435" s="1">
        <v>16350446.321265601</v>
      </c>
      <c r="H1435">
        <v>2210</v>
      </c>
    </row>
    <row r="1436" spans="1:8" x14ac:dyDescent="0.3">
      <c r="A1436" t="s">
        <v>456</v>
      </c>
      <c r="B1436">
        <v>9.0888308320655202</v>
      </c>
      <c r="C1436" t="s">
        <v>9</v>
      </c>
      <c r="D1436">
        <v>10</v>
      </c>
      <c r="E1436" t="b">
        <v>0</v>
      </c>
      <c r="F1436">
        <v>1.0501553630799301</v>
      </c>
      <c r="G1436">
        <v>1.00073662588462</v>
      </c>
      <c r="H1436">
        <v>3640</v>
      </c>
    </row>
    <row r="1437" spans="1:8" x14ac:dyDescent="0.3">
      <c r="A1437" t="s">
        <v>456</v>
      </c>
      <c r="B1437">
        <v>9.0888308320655202</v>
      </c>
      <c r="C1437" t="s">
        <v>11</v>
      </c>
      <c r="D1437">
        <v>10</v>
      </c>
      <c r="E1437" t="b">
        <v>0</v>
      </c>
      <c r="F1437">
        <v>1.0403602530364899</v>
      </c>
      <c r="G1437">
        <v>0.98538762737659202</v>
      </c>
      <c r="H1437">
        <v>13440</v>
      </c>
    </row>
    <row r="1438" spans="1:8" x14ac:dyDescent="0.3">
      <c r="A1438" t="s">
        <v>456</v>
      </c>
      <c r="B1438">
        <v>9.0888308320655202</v>
      </c>
      <c r="C1438" t="s">
        <v>12</v>
      </c>
      <c r="D1438">
        <v>10</v>
      </c>
      <c r="E1438" t="b">
        <v>0</v>
      </c>
      <c r="F1438" t="s">
        <v>10</v>
      </c>
      <c r="G1438" t="s">
        <v>10</v>
      </c>
      <c r="H1438">
        <v>3290</v>
      </c>
    </row>
    <row r="1439" spans="1:8" x14ac:dyDescent="0.3">
      <c r="A1439" t="s">
        <v>457</v>
      </c>
      <c r="B1439">
        <v>12.3202950007942</v>
      </c>
      <c r="C1439" t="s">
        <v>9</v>
      </c>
      <c r="D1439">
        <v>10</v>
      </c>
      <c r="E1439" t="b">
        <v>0</v>
      </c>
      <c r="F1439">
        <v>12.3202950007942</v>
      </c>
      <c r="G1439">
        <v>12.3202950007942</v>
      </c>
      <c r="H1439">
        <v>1600</v>
      </c>
    </row>
    <row r="1440" spans="1:8" x14ac:dyDescent="0.3">
      <c r="A1440" t="s">
        <v>457</v>
      </c>
      <c r="B1440">
        <v>12.3202950007942</v>
      </c>
      <c r="C1440" t="s">
        <v>11</v>
      </c>
      <c r="D1440">
        <v>10</v>
      </c>
      <c r="E1440" t="b">
        <v>0</v>
      </c>
      <c r="F1440">
        <v>12.3202950007942</v>
      </c>
      <c r="G1440">
        <v>12.3202950007942</v>
      </c>
      <c r="H1440">
        <v>10150</v>
      </c>
    </row>
    <row r="1441" spans="1:8" x14ac:dyDescent="0.3">
      <c r="A1441" t="s">
        <v>457</v>
      </c>
      <c r="B1441">
        <v>12.3202950007942</v>
      </c>
      <c r="C1441" t="s">
        <v>12</v>
      </c>
      <c r="D1441">
        <v>10</v>
      </c>
      <c r="E1441" t="b">
        <v>0</v>
      </c>
      <c r="F1441" t="s">
        <v>10</v>
      </c>
      <c r="G1441" t="s">
        <v>10</v>
      </c>
      <c r="H1441">
        <v>3360</v>
      </c>
    </row>
    <row r="1442" spans="1:8" x14ac:dyDescent="0.3">
      <c r="A1442" t="s">
        <v>458</v>
      </c>
      <c r="B1442">
        <v>13.6953830720617</v>
      </c>
      <c r="C1442" t="s">
        <v>9</v>
      </c>
      <c r="D1442">
        <v>10</v>
      </c>
      <c r="E1442" t="b">
        <v>0</v>
      </c>
      <c r="F1442">
        <v>7.9229864240975001</v>
      </c>
      <c r="G1442">
        <v>8.90733281056335</v>
      </c>
      <c r="H1442">
        <v>3410</v>
      </c>
    </row>
    <row r="1443" spans="1:8" x14ac:dyDescent="0.3">
      <c r="A1443" t="s">
        <v>458</v>
      </c>
      <c r="B1443">
        <v>13.6953830720617</v>
      </c>
      <c r="C1443" t="s">
        <v>11</v>
      </c>
      <c r="D1443">
        <v>10</v>
      </c>
      <c r="E1443" t="b">
        <v>0</v>
      </c>
      <c r="F1443" s="1">
        <v>6.1163720542364105E+24</v>
      </c>
      <c r="G1443" s="1">
        <v>6.1163720542364105E+24</v>
      </c>
      <c r="H1443">
        <v>8800</v>
      </c>
    </row>
    <row r="1444" spans="1:8" x14ac:dyDescent="0.3">
      <c r="A1444" t="s">
        <v>458</v>
      </c>
      <c r="B1444">
        <v>13.6953830720617</v>
      </c>
      <c r="C1444" t="s">
        <v>12</v>
      </c>
      <c r="D1444">
        <v>10</v>
      </c>
      <c r="E1444" t="b">
        <v>0</v>
      </c>
      <c r="F1444" s="1">
        <v>4.3938975251351003E+32</v>
      </c>
      <c r="G1444" s="1">
        <v>4.3938975251351003E+32</v>
      </c>
      <c r="H1444">
        <v>3310</v>
      </c>
    </row>
    <row r="1445" spans="1:8" x14ac:dyDescent="0.3">
      <c r="A1445" t="s">
        <v>459</v>
      </c>
      <c r="B1445">
        <v>8.9968047085334</v>
      </c>
      <c r="C1445" t="s">
        <v>9</v>
      </c>
      <c r="D1445">
        <v>10</v>
      </c>
      <c r="E1445" t="b">
        <v>0</v>
      </c>
      <c r="F1445">
        <v>8.9968047085334</v>
      </c>
      <c r="G1445">
        <v>8.9968047085334</v>
      </c>
      <c r="H1445">
        <v>1920</v>
      </c>
    </row>
    <row r="1446" spans="1:8" x14ac:dyDescent="0.3">
      <c r="A1446" t="s">
        <v>459</v>
      </c>
      <c r="B1446">
        <v>8.9968047085334</v>
      </c>
      <c r="C1446" t="s">
        <v>11</v>
      </c>
      <c r="D1446">
        <v>10</v>
      </c>
      <c r="E1446" t="b">
        <v>0</v>
      </c>
      <c r="F1446">
        <v>8.9968047085334</v>
      </c>
      <c r="G1446">
        <v>8.9968047085334</v>
      </c>
      <c r="H1446">
        <v>14970</v>
      </c>
    </row>
    <row r="1447" spans="1:8" x14ac:dyDescent="0.3">
      <c r="A1447" t="s">
        <v>459</v>
      </c>
      <c r="B1447">
        <v>8.9968047085334</v>
      </c>
      <c r="C1447" t="s">
        <v>12</v>
      </c>
      <c r="D1447">
        <v>10</v>
      </c>
      <c r="E1447" t="b">
        <v>0</v>
      </c>
      <c r="F1447">
        <v>8.9968047085334</v>
      </c>
      <c r="G1447">
        <v>8.9968047085334</v>
      </c>
      <c r="H1447">
        <v>600</v>
      </c>
    </row>
    <row r="1448" spans="1:8" x14ac:dyDescent="0.3">
      <c r="A1448" t="s">
        <v>460</v>
      </c>
      <c r="B1448">
        <v>14.741230685352299</v>
      </c>
      <c r="C1448" t="s">
        <v>9</v>
      </c>
      <c r="D1448">
        <v>10</v>
      </c>
      <c r="E1448" t="b">
        <v>0</v>
      </c>
      <c r="F1448">
        <v>8.1495255957970798</v>
      </c>
      <c r="G1448">
        <v>6.3715088878524098</v>
      </c>
      <c r="H1448">
        <v>2830</v>
      </c>
    </row>
    <row r="1449" spans="1:8" x14ac:dyDescent="0.3">
      <c r="A1449" t="s">
        <v>460</v>
      </c>
      <c r="B1449">
        <v>14.741230685352299</v>
      </c>
      <c r="C1449" t="s">
        <v>11</v>
      </c>
      <c r="D1449">
        <v>10</v>
      </c>
      <c r="E1449" t="b">
        <v>0</v>
      </c>
      <c r="F1449">
        <v>5.4053484080815704</v>
      </c>
      <c r="G1449">
        <v>5.0549532359457796</v>
      </c>
      <c r="H1449">
        <v>7940</v>
      </c>
    </row>
    <row r="1450" spans="1:8" x14ac:dyDescent="0.3">
      <c r="A1450" t="s">
        <v>460</v>
      </c>
      <c r="B1450">
        <v>14.741230685352299</v>
      </c>
      <c r="C1450" t="s">
        <v>12</v>
      </c>
      <c r="D1450">
        <v>10</v>
      </c>
      <c r="E1450" t="b">
        <v>0</v>
      </c>
      <c r="F1450">
        <v>14.741230685352299</v>
      </c>
      <c r="G1450" s="1">
        <v>23881160.692714401</v>
      </c>
      <c r="H1450">
        <v>2950</v>
      </c>
    </row>
    <row r="1451" spans="1:8" x14ac:dyDescent="0.3">
      <c r="A1451" t="s">
        <v>461</v>
      </c>
      <c r="B1451">
        <v>6.0827510337287203</v>
      </c>
      <c r="C1451" t="s">
        <v>9</v>
      </c>
      <c r="D1451">
        <v>10</v>
      </c>
      <c r="E1451" t="b">
        <v>0</v>
      </c>
      <c r="F1451">
        <v>0.69589795233336105</v>
      </c>
      <c r="G1451">
        <v>0.99843765418716102</v>
      </c>
      <c r="H1451">
        <v>3560</v>
      </c>
    </row>
    <row r="1452" spans="1:8" x14ac:dyDescent="0.3">
      <c r="A1452" t="s">
        <v>461</v>
      </c>
      <c r="B1452">
        <v>6.0827510337287203</v>
      </c>
      <c r="C1452" t="s">
        <v>11</v>
      </c>
      <c r="D1452">
        <v>10</v>
      </c>
      <c r="E1452" t="b">
        <v>0</v>
      </c>
      <c r="F1452">
        <v>0.73271973852633798</v>
      </c>
      <c r="G1452">
        <v>1.56248803261544</v>
      </c>
      <c r="H1452">
        <v>10380</v>
      </c>
    </row>
    <row r="1453" spans="1:8" x14ac:dyDescent="0.3">
      <c r="A1453" t="s">
        <v>461</v>
      </c>
      <c r="B1453">
        <v>6.0827510337287203</v>
      </c>
      <c r="C1453" t="s">
        <v>12</v>
      </c>
      <c r="D1453">
        <v>10</v>
      </c>
      <c r="E1453" t="b">
        <v>0</v>
      </c>
      <c r="F1453">
        <v>6.0827510337287203</v>
      </c>
      <c r="G1453" s="1">
        <v>22146112.032226998</v>
      </c>
      <c r="H1453">
        <v>3160</v>
      </c>
    </row>
    <row r="1454" spans="1:8" x14ac:dyDescent="0.3">
      <c r="A1454" t="s">
        <v>462</v>
      </c>
      <c r="B1454">
        <v>10.1564676584878</v>
      </c>
      <c r="C1454" t="s">
        <v>9</v>
      </c>
      <c r="D1454">
        <v>10</v>
      </c>
      <c r="E1454" t="b">
        <v>0</v>
      </c>
      <c r="F1454">
        <v>4.06910158601693</v>
      </c>
      <c r="G1454">
        <v>2.7367640980857901</v>
      </c>
      <c r="H1454">
        <v>3280</v>
      </c>
    </row>
    <row r="1455" spans="1:8" x14ac:dyDescent="0.3">
      <c r="A1455" t="s">
        <v>462</v>
      </c>
      <c r="B1455">
        <v>10.1564676584878</v>
      </c>
      <c r="C1455" t="s">
        <v>11</v>
      </c>
      <c r="D1455">
        <v>10</v>
      </c>
      <c r="E1455" t="b">
        <v>0</v>
      </c>
      <c r="F1455">
        <v>2.6439291597077301</v>
      </c>
      <c r="G1455">
        <v>4.1321533116209803</v>
      </c>
      <c r="H1455">
        <v>9640</v>
      </c>
    </row>
    <row r="1456" spans="1:8" x14ac:dyDescent="0.3">
      <c r="A1456" t="s">
        <v>462</v>
      </c>
      <c r="B1456">
        <v>10.1564676584878</v>
      </c>
      <c r="C1456" t="s">
        <v>12</v>
      </c>
      <c r="D1456">
        <v>10</v>
      </c>
      <c r="E1456" t="b">
        <v>0</v>
      </c>
      <c r="F1456">
        <v>10.1564676584878</v>
      </c>
      <c r="G1456">
        <v>2056154.7893443301</v>
      </c>
      <c r="H1456">
        <v>1380</v>
      </c>
    </row>
    <row r="1457" spans="1:8" x14ac:dyDescent="0.3">
      <c r="A1457" t="s">
        <v>463</v>
      </c>
      <c r="B1457">
        <v>8.1961359876166693</v>
      </c>
      <c r="C1457" t="s">
        <v>9</v>
      </c>
      <c r="D1457">
        <v>10</v>
      </c>
      <c r="E1457" t="b">
        <v>0</v>
      </c>
      <c r="F1457">
        <v>8.1961359876166693</v>
      </c>
      <c r="G1457">
        <v>8.1961359876166693</v>
      </c>
      <c r="H1457">
        <v>2080</v>
      </c>
    </row>
    <row r="1458" spans="1:8" x14ac:dyDescent="0.3">
      <c r="A1458" t="s">
        <v>463</v>
      </c>
      <c r="B1458">
        <v>8.1961359876166693</v>
      </c>
      <c r="C1458" t="s">
        <v>11</v>
      </c>
      <c r="D1458">
        <v>10</v>
      </c>
      <c r="E1458" t="b">
        <v>0</v>
      </c>
      <c r="F1458">
        <v>3.7299124197776399</v>
      </c>
      <c r="G1458">
        <v>3.7035255488616499</v>
      </c>
      <c r="H1458">
        <v>18710</v>
      </c>
    </row>
    <row r="1459" spans="1:8" x14ac:dyDescent="0.3">
      <c r="A1459" t="s">
        <v>463</v>
      </c>
      <c r="B1459">
        <v>8.1961359876166693</v>
      </c>
      <c r="C1459" t="s">
        <v>12</v>
      </c>
      <c r="D1459">
        <v>10</v>
      </c>
      <c r="E1459" t="b">
        <v>0</v>
      </c>
      <c r="F1459">
        <v>8.1961359876166693</v>
      </c>
      <c r="G1459">
        <v>8.1961359876166693</v>
      </c>
      <c r="H1459">
        <v>750</v>
      </c>
    </row>
    <row r="1460" spans="1:8" x14ac:dyDescent="0.3">
      <c r="A1460" t="s">
        <v>464</v>
      </c>
      <c r="B1460">
        <v>12.4753777231076</v>
      </c>
      <c r="C1460" t="s">
        <v>9</v>
      </c>
      <c r="D1460">
        <v>10</v>
      </c>
      <c r="E1460" t="b">
        <v>0</v>
      </c>
      <c r="F1460" s="1">
        <v>2.03416475629625E+41</v>
      </c>
      <c r="G1460" s="1">
        <v>2.03416475629625E+41</v>
      </c>
      <c r="H1460">
        <v>3830</v>
      </c>
    </row>
    <row r="1461" spans="1:8" x14ac:dyDescent="0.3">
      <c r="A1461" t="s">
        <v>464</v>
      </c>
      <c r="B1461">
        <v>12.4753777231076</v>
      </c>
      <c r="C1461" t="s">
        <v>11</v>
      </c>
      <c r="D1461">
        <v>10</v>
      </c>
      <c r="E1461" t="b">
        <v>0</v>
      </c>
      <c r="F1461" s="1">
        <v>5.0856411048361301E+39</v>
      </c>
      <c r="G1461" s="1">
        <v>5.0856411048361301E+39</v>
      </c>
      <c r="H1461">
        <v>14980</v>
      </c>
    </row>
    <row r="1462" spans="1:8" x14ac:dyDescent="0.3">
      <c r="A1462" t="s">
        <v>464</v>
      </c>
      <c r="B1462">
        <v>12.4753777231076</v>
      </c>
      <c r="C1462" t="s">
        <v>12</v>
      </c>
      <c r="D1462">
        <v>10</v>
      </c>
      <c r="E1462" t="b">
        <v>0</v>
      </c>
      <c r="F1462" s="1">
        <v>1.93265699584285E+30</v>
      </c>
      <c r="G1462" s="1">
        <v>1.93265699584285E+30</v>
      </c>
      <c r="H1462">
        <v>3570</v>
      </c>
    </row>
    <row r="1463" spans="1:8" x14ac:dyDescent="0.3">
      <c r="A1463" t="s">
        <v>465</v>
      </c>
      <c r="B1463">
        <v>13.116281475674899</v>
      </c>
      <c r="C1463" t="s">
        <v>9</v>
      </c>
      <c r="D1463">
        <v>3</v>
      </c>
      <c r="E1463" t="b">
        <v>1</v>
      </c>
      <c r="F1463">
        <v>2.4278732918220398</v>
      </c>
      <c r="G1463">
        <v>5.2211575590744401E-3</v>
      </c>
      <c r="H1463">
        <v>2033.3333333333301</v>
      </c>
    </row>
    <row r="1464" spans="1:8" x14ac:dyDescent="0.3">
      <c r="A1464" t="s">
        <v>465</v>
      </c>
      <c r="B1464">
        <v>13.116281475674899</v>
      </c>
      <c r="C1464" t="s">
        <v>11</v>
      </c>
      <c r="D1464">
        <v>3</v>
      </c>
      <c r="E1464" t="b">
        <v>1</v>
      </c>
      <c r="F1464">
        <v>0.78980798173021505</v>
      </c>
      <c r="G1464">
        <v>1.79577068159602E-3</v>
      </c>
      <c r="H1464">
        <v>9266.6666666666606</v>
      </c>
    </row>
    <row r="1465" spans="1:8" x14ac:dyDescent="0.3">
      <c r="A1465" t="s">
        <v>465</v>
      </c>
      <c r="B1465">
        <v>13.116281475674899</v>
      </c>
      <c r="C1465" t="s">
        <v>12</v>
      </c>
      <c r="D1465">
        <v>10</v>
      </c>
      <c r="E1465" t="b">
        <v>0</v>
      </c>
      <c r="F1465">
        <v>13.116281475674899</v>
      </c>
      <c r="G1465">
        <v>13.116281475674899</v>
      </c>
      <c r="H1465">
        <v>540</v>
      </c>
    </row>
    <row r="1466" spans="1:8" x14ac:dyDescent="0.3">
      <c r="A1466" t="e">
        <f>-0.00918652352890335 * x ^ 7 + -0.00714431514335119 * x ^ 4 * -0.00131578359629418 * x ^ 3 + 10</f>
        <v>#NAME?</v>
      </c>
      <c r="B1466">
        <v>19.082521862027299</v>
      </c>
      <c r="C1466" t="s">
        <v>9</v>
      </c>
      <c r="D1466">
        <v>10</v>
      </c>
      <c r="E1466" t="b">
        <v>0</v>
      </c>
      <c r="F1466">
        <v>19.082521862027299</v>
      </c>
      <c r="G1466">
        <v>19.082521862027299</v>
      </c>
      <c r="H1466">
        <v>1270</v>
      </c>
    </row>
    <row r="1467" spans="1:8" x14ac:dyDescent="0.3">
      <c r="A1467" t="e">
        <f>-0.00918652352890335 * x ^ 7 + -0.00714431514335119 * x ^ 4 * -0.00131578359629418 * x ^ 3 + 10</f>
        <v>#NAME?</v>
      </c>
      <c r="B1467">
        <v>19.082521862027299</v>
      </c>
      <c r="C1467" t="s">
        <v>11</v>
      </c>
      <c r="D1467">
        <v>10</v>
      </c>
      <c r="E1467" t="b">
        <v>0</v>
      </c>
      <c r="F1467">
        <v>19.082521862027299</v>
      </c>
      <c r="G1467">
        <v>19.082521862027299</v>
      </c>
      <c r="H1467">
        <v>9720</v>
      </c>
    </row>
    <row r="1468" spans="1:8" x14ac:dyDescent="0.3">
      <c r="A1468" t="e">
        <f>-0.00918652352890335 * x ^ 7 + -0.00714431514335119 * x ^ 4 * -0.00131578359629418 * x ^ 3 + 10</f>
        <v>#NAME?</v>
      </c>
      <c r="B1468">
        <v>19.082521862027299</v>
      </c>
      <c r="C1468" t="s">
        <v>12</v>
      </c>
      <c r="D1468">
        <v>10</v>
      </c>
      <c r="E1468" t="b">
        <v>0</v>
      </c>
      <c r="F1468">
        <v>19.082521862027299</v>
      </c>
      <c r="G1468">
        <v>19.082521862027299</v>
      </c>
      <c r="H1468">
        <v>350</v>
      </c>
    </row>
    <row r="1469" spans="1:8" x14ac:dyDescent="0.3">
      <c r="A1469" t="s">
        <v>466</v>
      </c>
      <c r="B1469">
        <v>12.501550783606101</v>
      </c>
      <c r="C1469" t="s">
        <v>9</v>
      </c>
      <c r="D1469">
        <v>3</v>
      </c>
      <c r="E1469" t="b">
        <v>1</v>
      </c>
      <c r="F1469">
        <v>1.9572568361861999</v>
      </c>
      <c r="G1469">
        <v>4.8964962461761101E-3</v>
      </c>
      <c r="H1469">
        <v>2233.3333333333298</v>
      </c>
    </row>
    <row r="1470" spans="1:8" x14ac:dyDescent="0.3">
      <c r="A1470" t="s">
        <v>466</v>
      </c>
      <c r="B1470">
        <v>12.501550783606101</v>
      </c>
      <c r="C1470" t="s">
        <v>11</v>
      </c>
      <c r="D1470">
        <v>2</v>
      </c>
      <c r="E1470" t="b">
        <v>1</v>
      </c>
      <c r="F1470">
        <v>0.68508651902441298</v>
      </c>
      <c r="G1470">
        <v>1.9739000983202502E-2</v>
      </c>
      <c r="H1470">
        <v>16400</v>
      </c>
    </row>
    <row r="1471" spans="1:8" x14ac:dyDescent="0.3">
      <c r="A1471" t="s">
        <v>466</v>
      </c>
      <c r="B1471">
        <v>12.501550783606101</v>
      </c>
      <c r="C1471" t="s">
        <v>12</v>
      </c>
      <c r="D1471">
        <v>10</v>
      </c>
      <c r="E1471" t="b">
        <v>0</v>
      </c>
      <c r="F1471">
        <v>12.501550783606101</v>
      </c>
      <c r="G1471" s="1">
        <v>40933491.960515499</v>
      </c>
      <c r="H1471">
        <v>1780</v>
      </c>
    </row>
    <row r="1472" spans="1:8" x14ac:dyDescent="0.3">
      <c r="A1472" t="s">
        <v>467</v>
      </c>
      <c r="B1472">
        <v>11.646969626439899</v>
      </c>
      <c r="C1472" t="s">
        <v>9</v>
      </c>
      <c r="D1472">
        <v>10</v>
      </c>
      <c r="E1472" t="b">
        <v>0</v>
      </c>
      <c r="F1472">
        <v>5.2734717552545796</v>
      </c>
      <c r="G1472">
        <v>11.7296503736235</v>
      </c>
      <c r="H1472">
        <v>3750</v>
      </c>
    </row>
    <row r="1473" spans="1:8" x14ac:dyDescent="0.3">
      <c r="A1473" t="s">
        <v>467</v>
      </c>
      <c r="B1473">
        <v>11.646969626439899</v>
      </c>
      <c r="C1473" t="s">
        <v>11</v>
      </c>
      <c r="D1473">
        <v>10</v>
      </c>
      <c r="E1473" t="b">
        <v>0</v>
      </c>
      <c r="F1473">
        <v>4.6536699355191002</v>
      </c>
      <c r="G1473">
        <v>9.3715360024931798</v>
      </c>
      <c r="H1473">
        <v>12890</v>
      </c>
    </row>
    <row r="1474" spans="1:8" x14ac:dyDescent="0.3">
      <c r="A1474" t="s">
        <v>467</v>
      </c>
      <c r="B1474">
        <v>11.646969626439899</v>
      </c>
      <c r="C1474" t="s">
        <v>12</v>
      </c>
      <c r="D1474">
        <v>10</v>
      </c>
      <c r="E1474" t="b">
        <v>0</v>
      </c>
      <c r="F1474">
        <v>11.646969626439899</v>
      </c>
      <c r="G1474">
        <v>11.646969626439899</v>
      </c>
      <c r="H1474">
        <v>1920</v>
      </c>
    </row>
    <row r="1475" spans="1:8" x14ac:dyDescent="0.3">
      <c r="A1475" t="s">
        <v>468</v>
      </c>
      <c r="B1475">
        <v>9.9181320454306192</v>
      </c>
      <c r="C1475" t="s">
        <v>9</v>
      </c>
      <c r="D1475">
        <v>10</v>
      </c>
      <c r="E1475" t="b">
        <v>0</v>
      </c>
      <c r="F1475">
        <v>4.6170005537013203</v>
      </c>
      <c r="G1475">
        <v>6.3117528560318004</v>
      </c>
      <c r="H1475">
        <v>3200</v>
      </c>
    </row>
    <row r="1476" spans="1:8" x14ac:dyDescent="0.3">
      <c r="A1476" t="s">
        <v>468</v>
      </c>
      <c r="B1476">
        <v>9.9181320454306192</v>
      </c>
      <c r="C1476" t="s">
        <v>11</v>
      </c>
      <c r="D1476">
        <v>10</v>
      </c>
      <c r="E1476" t="b">
        <v>0</v>
      </c>
      <c r="F1476">
        <v>3.2938550106259101</v>
      </c>
      <c r="G1476">
        <v>5.5516254751766496</v>
      </c>
      <c r="H1476">
        <v>9960</v>
      </c>
    </row>
    <row r="1477" spans="1:8" x14ac:dyDescent="0.3">
      <c r="A1477" t="s">
        <v>468</v>
      </c>
      <c r="B1477">
        <v>9.9181320454306192</v>
      </c>
      <c r="C1477" t="s">
        <v>12</v>
      </c>
      <c r="D1477">
        <v>10</v>
      </c>
      <c r="E1477" t="b">
        <v>0</v>
      </c>
      <c r="F1477">
        <v>9.9181320454306192</v>
      </c>
      <c r="G1477" s="1">
        <v>42976062.436535597</v>
      </c>
      <c r="H1477">
        <v>3670</v>
      </c>
    </row>
    <row r="1478" spans="1:8" x14ac:dyDescent="0.3">
      <c r="A1478" t="s">
        <v>469</v>
      </c>
      <c r="B1478">
        <v>7.26405199154655</v>
      </c>
      <c r="C1478" t="s">
        <v>9</v>
      </c>
      <c r="D1478">
        <v>10</v>
      </c>
      <c r="E1478" t="b">
        <v>0</v>
      </c>
      <c r="F1478">
        <v>2.2174439738446998</v>
      </c>
      <c r="G1478">
        <v>5.3127095437793503</v>
      </c>
      <c r="H1478">
        <v>3810</v>
      </c>
    </row>
    <row r="1479" spans="1:8" x14ac:dyDescent="0.3">
      <c r="A1479" t="s">
        <v>469</v>
      </c>
      <c r="B1479">
        <v>7.26405199154655</v>
      </c>
      <c r="C1479" t="s">
        <v>11</v>
      </c>
      <c r="D1479">
        <v>10</v>
      </c>
      <c r="E1479" t="b">
        <v>0</v>
      </c>
      <c r="F1479">
        <v>1.6520645723318199</v>
      </c>
      <c r="G1479">
        <v>4.1484472515323896</v>
      </c>
      <c r="H1479">
        <v>14210</v>
      </c>
    </row>
    <row r="1480" spans="1:8" x14ac:dyDescent="0.3">
      <c r="A1480" t="s">
        <v>469</v>
      </c>
      <c r="B1480">
        <v>7.26405199154655</v>
      </c>
      <c r="C1480" t="s">
        <v>12</v>
      </c>
      <c r="D1480">
        <v>10</v>
      </c>
      <c r="E1480" t="b">
        <v>0</v>
      </c>
      <c r="F1480">
        <v>7.26405199154655</v>
      </c>
      <c r="G1480">
        <v>7.26405199154655</v>
      </c>
      <c r="H1480">
        <v>1100</v>
      </c>
    </row>
    <row r="1481" spans="1:8" x14ac:dyDescent="0.3">
      <c r="A1481" t="s">
        <v>470</v>
      </c>
      <c r="B1481">
        <v>9.9735449607843503</v>
      </c>
      <c r="C1481" t="s">
        <v>9</v>
      </c>
      <c r="D1481">
        <v>2</v>
      </c>
      <c r="E1481" t="b">
        <v>1</v>
      </c>
      <c r="F1481">
        <v>2.5500842112986401E-2</v>
      </c>
      <c r="G1481">
        <v>2.1922530877399901E-3</v>
      </c>
      <c r="H1481">
        <v>2550</v>
      </c>
    </row>
    <row r="1482" spans="1:8" x14ac:dyDescent="0.3">
      <c r="A1482" t="s">
        <v>470</v>
      </c>
      <c r="B1482">
        <v>9.9735449607843503</v>
      </c>
      <c r="C1482" t="s">
        <v>11</v>
      </c>
      <c r="D1482">
        <v>2</v>
      </c>
      <c r="E1482" t="b">
        <v>1</v>
      </c>
      <c r="F1482">
        <v>2.5242281790235299E-2</v>
      </c>
      <c r="G1482">
        <v>1.20612892422296E-3</v>
      </c>
      <c r="H1482">
        <v>9400</v>
      </c>
    </row>
    <row r="1483" spans="1:8" x14ac:dyDescent="0.3">
      <c r="A1483" t="s">
        <v>470</v>
      </c>
      <c r="B1483">
        <v>9.9735449607843503</v>
      </c>
      <c r="C1483" t="s">
        <v>12</v>
      </c>
      <c r="D1483">
        <v>10</v>
      </c>
      <c r="E1483" t="b">
        <v>0</v>
      </c>
      <c r="F1483" s="1">
        <v>16127815.074345401</v>
      </c>
      <c r="G1483" s="1">
        <v>22015226.100086302</v>
      </c>
      <c r="H1483">
        <v>3330</v>
      </c>
    </row>
    <row r="1484" spans="1:8" x14ac:dyDescent="0.3">
      <c r="A1484" t="s">
        <v>471</v>
      </c>
      <c r="B1484">
        <v>7.9468892273508498</v>
      </c>
      <c r="C1484" t="s">
        <v>9</v>
      </c>
      <c r="D1484">
        <v>10</v>
      </c>
      <c r="E1484" t="b">
        <v>0</v>
      </c>
      <c r="F1484">
        <v>6.3859734179370804</v>
      </c>
      <c r="G1484">
        <v>6.3859734179370804</v>
      </c>
      <c r="H1484">
        <v>1900</v>
      </c>
    </row>
    <row r="1485" spans="1:8" x14ac:dyDescent="0.3">
      <c r="A1485" t="s">
        <v>471</v>
      </c>
      <c r="B1485">
        <v>7.9468892273508498</v>
      </c>
      <c r="C1485" t="s">
        <v>11</v>
      </c>
      <c r="D1485">
        <v>10</v>
      </c>
      <c r="E1485" t="b">
        <v>0</v>
      </c>
      <c r="F1485">
        <v>7.9468892273508498</v>
      </c>
      <c r="G1485">
        <v>7.9468892273508498</v>
      </c>
      <c r="H1485">
        <v>8730</v>
      </c>
    </row>
    <row r="1486" spans="1:8" x14ac:dyDescent="0.3">
      <c r="A1486" t="s">
        <v>471</v>
      </c>
      <c r="B1486">
        <v>7.9468892273508498</v>
      </c>
      <c r="C1486" t="s">
        <v>12</v>
      </c>
      <c r="D1486">
        <v>10</v>
      </c>
      <c r="E1486" t="b">
        <v>0</v>
      </c>
      <c r="F1486">
        <v>7.9468892273508498</v>
      </c>
      <c r="G1486">
        <v>7.9468892273508498</v>
      </c>
      <c r="H1486">
        <v>590</v>
      </c>
    </row>
    <row r="1487" spans="1:8" x14ac:dyDescent="0.3">
      <c r="A1487" t="s">
        <v>472</v>
      </c>
      <c r="B1487">
        <v>8.4427185124476996</v>
      </c>
      <c r="C1487" t="s">
        <v>9</v>
      </c>
      <c r="D1487">
        <v>10</v>
      </c>
      <c r="E1487" t="b">
        <v>0</v>
      </c>
      <c r="F1487">
        <v>11.5338375343488</v>
      </c>
      <c r="G1487">
        <v>12.126282379066399</v>
      </c>
      <c r="H1487">
        <v>3630</v>
      </c>
    </row>
    <row r="1488" spans="1:8" x14ac:dyDescent="0.3">
      <c r="A1488" t="s">
        <v>472</v>
      </c>
      <c r="B1488">
        <v>8.4427185124476996</v>
      </c>
      <c r="C1488" t="s">
        <v>11</v>
      </c>
      <c r="D1488">
        <v>10</v>
      </c>
      <c r="E1488" t="b">
        <v>0</v>
      </c>
      <c r="F1488">
        <v>11.376349695768599</v>
      </c>
      <c r="G1488">
        <v>11.2492351386253</v>
      </c>
      <c r="H1488">
        <v>13290</v>
      </c>
    </row>
    <row r="1489" spans="1:8" x14ac:dyDescent="0.3">
      <c r="A1489" t="s">
        <v>472</v>
      </c>
      <c r="B1489">
        <v>8.4427185124476996</v>
      </c>
      <c r="C1489" t="s">
        <v>12</v>
      </c>
      <c r="D1489">
        <v>10</v>
      </c>
      <c r="E1489" t="b">
        <v>0</v>
      </c>
      <c r="F1489">
        <v>8.4427185124476996</v>
      </c>
      <c r="G1489">
        <v>8.4427185124476996</v>
      </c>
      <c r="H1489">
        <v>650</v>
      </c>
    </row>
    <row r="1490" spans="1:8" x14ac:dyDescent="0.3">
      <c r="A1490" t="s">
        <v>473</v>
      </c>
      <c r="B1490">
        <v>16.749522321554601</v>
      </c>
      <c r="C1490" t="s">
        <v>9</v>
      </c>
      <c r="D1490">
        <v>10</v>
      </c>
      <c r="E1490" t="b">
        <v>0</v>
      </c>
      <c r="F1490">
        <v>10.5982018571616</v>
      </c>
      <c r="G1490">
        <v>10.196539497341201</v>
      </c>
      <c r="H1490">
        <v>4000</v>
      </c>
    </row>
    <row r="1491" spans="1:8" x14ac:dyDescent="0.3">
      <c r="A1491" t="s">
        <v>473</v>
      </c>
      <c r="B1491">
        <v>16.749522321554601</v>
      </c>
      <c r="C1491" t="s">
        <v>11</v>
      </c>
      <c r="D1491">
        <v>10</v>
      </c>
      <c r="E1491" t="b">
        <v>0</v>
      </c>
      <c r="F1491">
        <v>10.3511921280229</v>
      </c>
      <c r="G1491">
        <v>10.0308201276475</v>
      </c>
      <c r="H1491">
        <v>16280</v>
      </c>
    </row>
    <row r="1492" spans="1:8" x14ac:dyDescent="0.3">
      <c r="A1492" t="s">
        <v>473</v>
      </c>
      <c r="B1492">
        <v>16.749522321554601</v>
      </c>
      <c r="C1492" t="s">
        <v>12</v>
      </c>
      <c r="D1492">
        <v>10</v>
      </c>
      <c r="E1492" t="b">
        <v>0</v>
      </c>
      <c r="F1492">
        <v>16.749522321554601</v>
      </c>
      <c r="G1492">
        <v>16.749522321554601</v>
      </c>
      <c r="H1492">
        <v>1050</v>
      </c>
    </row>
    <row r="1493" spans="1:8" x14ac:dyDescent="0.3">
      <c r="A1493" t="s">
        <v>474</v>
      </c>
      <c r="B1493">
        <v>8.6391983389733191</v>
      </c>
      <c r="C1493" t="s">
        <v>9</v>
      </c>
      <c r="D1493">
        <v>2</v>
      </c>
      <c r="E1493" t="b">
        <v>1</v>
      </c>
      <c r="F1493">
        <v>0.68482947154111395</v>
      </c>
      <c r="G1493">
        <v>7.0139950910309999E-3</v>
      </c>
      <c r="H1493">
        <v>1700</v>
      </c>
    </row>
    <row r="1494" spans="1:8" x14ac:dyDescent="0.3">
      <c r="A1494" t="s">
        <v>474</v>
      </c>
      <c r="B1494">
        <v>8.6391983389733191</v>
      </c>
      <c r="C1494" t="s">
        <v>11</v>
      </c>
      <c r="D1494">
        <v>2</v>
      </c>
      <c r="E1494" t="b">
        <v>1</v>
      </c>
      <c r="F1494">
        <v>0.238926244314315</v>
      </c>
      <c r="G1494">
        <v>7.4994807536497999E-3</v>
      </c>
      <c r="H1494">
        <v>6750</v>
      </c>
    </row>
    <row r="1495" spans="1:8" x14ac:dyDescent="0.3">
      <c r="A1495" t="s">
        <v>474</v>
      </c>
      <c r="B1495">
        <v>8.6391983389733191</v>
      </c>
      <c r="C1495" t="s">
        <v>12</v>
      </c>
      <c r="D1495">
        <v>10</v>
      </c>
      <c r="E1495" t="b">
        <v>0</v>
      </c>
      <c r="F1495">
        <v>8.6391983389733191</v>
      </c>
      <c r="G1495">
        <v>8.6391983389733191</v>
      </c>
      <c r="H1495">
        <v>630</v>
      </c>
    </row>
    <row r="1496" spans="1:8" x14ac:dyDescent="0.3">
      <c r="A1496" t="s">
        <v>475</v>
      </c>
      <c r="B1496">
        <v>20.5281860764977</v>
      </c>
      <c r="C1496" t="s">
        <v>9</v>
      </c>
      <c r="D1496">
        <v>10</v>
      </c>
      <c r="E1496" t="b">
        <v>0</v>
      </c>
      <c r="F1496">
        <v>8.2662614902219804</v>
      </c>
      <c r="G1496">
        <v>8.2799490547489896</v>
      </c>
      <c r="H1496">
        <v>3720</v>
      </c>
    </row>
    <row r="1497" spans="1:8" x14ac:dyDescent="0.3">
      <c r="A1497" t="s">
        <v>475</v>
      </c>
      <c r="B1497">
        <v>20.5281860764977</v>
      </c>
      <c r="C1497" t="s">
        <v>11</v>
      </c>
      <c r="D1497">
        <v>10</v>
      </c>
      <c r="E1497" t="b">
        <v>0</v>
      </c>
      <c r="F1497">
        <v>9.2997871496647395</v>
      </c>
      <c r="G1497">
        <v>9.1821672410115607</v>
      </c>
      <c r="H1497">
        <v>12450</v>
      </c>
    </row>
    <row r="1498" spans="1:8" x14ac:dyDescent="0.3">
      <c r="A1498" t="s">
        <v>475</v>
      </c>
      <c r="B1498">
        <v>20.5281860764977</v>
      </c>
      <c r="C1498" t="s">
        <v>12</v>
      </c>
      <c r="D1498">
        <v>10</v>
      </c>
      <c r="E1498" t="b">
        <v>0</v>
      </c>
      <c r="F1498">
        <v>92.066061698571204</v>
      </c>
      <c r="G1498">
        <v>7974.5634605691503</v>
      </c>
      <c r="H1498">
        <v>3810</v>
      </c>
    </row>
    <row r="1499" spans="1:8" x14ac:dyDescent="0.3">
      <c r="A1499" t="s">
        <v>476</v>
      </c>
      <c r="B1499">
        <v>11.328944580022799</v>
      </c>
      <c r="C1499" t="s">
        <v>9</v>
      </c>
      <c r="D1499">
        <v>10</v>
      </c>
      <c r="E1499" t="b">
        <v>0</v>
      </c>
      <c r="F1499">
        <v>2.0170450658853198</v>
      </c>
      <c r="G1499" s="1">
        <v>30527660.383642599</v>
      </c>
      <c r="H1499">
        <v>4420</v>
      </c>
    </row>
    <row r="1500" spans="1:8" x14ac:dyDescent="0.3">
      <c r="A1500" t="s">
        <v>476</v>
      </c>
      <c r="B1500">
        <v>11.328944580022799</v>
      </c>
      <c r="C1500" t="s">
        <v>11</v>
      </c>
      <c r="D1500">
        <v>10</v>
      </c>
      <c r="E1500" t="b">
        <v>0</v>
      </c>
      <c r="F1500">
        <v>0.770193788322318</v>
      </c>
      <c r="G1500">
        <v>0.34439491696651697</v>
      </c>
      <c r="H1500">
        <v>9730</v>
      </c>
    </row>
    <row r="1501" spans="1:8" x14ac:dyDescent="0.3">
      <c r="A1501" t="s">
        <v>476</v>
      </c>
      <c r="B1501">
        <v>11.328944580022799</v>
      </c>
      <c r="C1501" t="s">
        <v>12</v>
      </c>
      <c r="D1501">
        <v>10</v>
      </c>
      <c r="E1501" t="b">
        <v>0</v>
      </c>
      <c r="F1501" s="1">
        <v>28133625.168301102</v>
      </c>
      <c r="G1501" s="1">
        <v>45415793.459964097</v>
      </c>
      <c r="H1501">
        <v>2610</v>
      </c>
    </row>
    <row r="1502" spans="1:8" x14ac:dyDescent="0.3">
      <c r="A1502" t="e">
        <f>-0.00263367511283117 * x ^ 1 - -0.00545139595570981 * y ^ 3 + 10</f>
        <v>#NAME?</v>
      </c>
      <c r="B1502">
        <v>6.4401941979941499</v>
      </c>
      <c r="C1502" t="s">
        <v>9</v>
      </c>
      <c r="D1502">
        <v>10</v>
      </c>
      <c r="E1502" t="b">
        <v>0</v>
      </c>
      <c r="F1502">
        <v>6.4401941979941499</v>
      </c>
      <c r="G1502">
        <v>6.4401941979941499</v>
      </c>
      <c r="H1502">
        <v>990</v>
      </c>
    </row>
    <row r="1503" spans="1:8" x14ac:dyDescent="0.3">
      <c r="A1503" t="e">
        <f>-0.00263367511283117 * x ^ 1 - -0.00545139595570981 * y ^ 3 + 10</f>
        <v>#NAME?</v>
      </c>
      <c r="B1503">
        <v>6.4401941979941499</v>
      </c>
      <c r="C1503" t="s">
        <v>11</v>
      </c>
      <c r="D1503">
        <v>10</v>
      </c>
      <c r="E1503" t="b">
        <v>0</v>
      </c>
      <c r="F1503">
        <v>6.4401941979941499</v>
      </c>
      <c r="G1503">
        <v>6.4401941979941499</v>
      </c>
      <c r="H1503">
        <v>7200</v>
      </c>
    </row>
    <row r="1504" spans="1:8" x14ac:dyDescent="0.3">
      <c r="A1504" t="e">
        <f>-0.00263367511283117 * x ^ 1 - -0.00545139595570981 * y ^ 3 + 10</f>
        <v>#NAME?</v>
      </c>
      <c r="B1504">
        <v>6.4401941979941499</v>
      </c>
      <c r="C1504" t="s">
        <v>12</v>
      </c>
      <c r="D1504">
        <v>10</v>
      </c>
      <c r="E1504" t="b">
        <v>0</v>
      </c>
      <c r="F1504">
        <v>6.4401941979941499</v>
      </c>
      <c r="G1504">
        <v>6.4401941979941499</v>
      </c>
      <c r="H1504">
        <v>560</v>
      </c>
    </row>
    <row r="1505" spans="1:8" x14ac:dyDescent="0.3">
      <c r="A1505" t="s">
        <v>477</v>
      </c>
      <c r="B1505">
        <v>8.6625148936234702</v>
      </c>
      <c r="C1505" t="s">
        <v>9</v>
      </c>
      <c r="D1505">
        <v>5</v>
      </c>
      <c r="E1505" t="b">
        <v>1</v>
      </c>
      <c r="F1505">
        <v>2.41768125856396</v>
      </c>
      <c r="G1505">
        <v>2.5506874987754899E-3</v>
      </c>
      <c r="H1505">
        <v>1540</v>
      </c>
    </row>
    <row r="1506" spans="1:8" x14ac:dyDescent="0.3">
      <c r="A1506" t="s">
        <v>477</v>
      </c>
      <c r="B1506">
        <v>8.6625148936234702</v>
      </c>
      <c r="C1506" t="s">
        <v>11</v>
      </c>
      <c r="D1506">
        <v>2</v>
      </c>
      <c r="E1506" t="b">
        <v>1</v>
      </c>
      <c r="F1506">
        <v>0.65079373160861398</v>
      </c>
      <c r="G1506">
        <v>1.7068666049696601E-2</v>
      </c>
      <c r="H1506">
        <v>10100</v>
      </c>
    </row>
    <row r="1507" spans="1:8" x14ac:dyDescent="0.3">
      <c r="A1507" t="s">
        <v>477</v>
      </c>
      <c r="B1507">
        <v>8.6625148936234702</v>
      </c>
      <c r="C1507" t="s">
        <v>12</v>
      </c>
      <c r="D1507">
        <v>10</v>
      </c>
      <c r="E1507" t="b">
        <v>0</v>
      </c>
      <c r="F1507">
        <v>8.6625148936234702</v>
      </c>
      <c r="G1507">
        <v>8.6625148936234702</v>
      </c>
      <c r="H1507">
        <v>350</v>
      </c>
    </row>
    <row r="1508" spans="1:8" x14ac:dyDescent="0.3">
      <c r="A1508" t="s">
        <v>478</v>
      </c>
      <c r="B1508">
        <v>7.5046361805772603</v>
      </c>
      <c r="C1508" t="s">
        <v>9</v>
      </c>
      <c r="D1508">
        <v>10</v>
      </c>
      <c r="E1508" t="b">
        <v>0</v>
      </c>
      <c r="F1508">
        <v>4.5793057215731201</v>
      </c>
      <c r="G1508">
        <v>1.5665266982996899</v>
      </c>
      <c r="H1508">
        <v>3060</v>
      </c>
    </row>
    <row r="1509" spans="1:8" x14ac:dyDescent="0.3">
      <c r="A1509" t="s">
        <v>478</v>
      </c>
      <c r="B1509">
        <v>7.5046361805772603</v>
      </c>
      <c r="C1509" t="s">
        <v>11</v>
      </c>
      <c r="D1509">
        <v>10</v>
      </c>
      <c r="E1509" t="b">
        <v>0</v>
      </c>
      <c r="F1509">
        <v>1.61658351930975</v>
      </c>
      <c r="G1509">
        <v>1.5535291012225101</v>
      </c>
      <c r="H1509">
        <v>7120</v>
      </c>
    </row>
    <row r="1510" spans="1:8" x14ac:dyDescent="0.3">
      <c r="A1510" t="s">
        <v>478</v>
      </c>
      <c r="B1510">
        <v>7.5046361805772603</v>
      </c>
      <c r="C1510" t="s">
        <v>12</v>
      </c>
      <c r="D1510">
        <v>10</v>
      </c>
      <c r="E1510" t="b">
        <v>0</v>
      </c>
      <c r="F1510">
        <v>4918.5739350808299</v>
      </c>
      <c r="G1510" s="1">
        <v>4461199963827620</v>
      </c>
      <c r="H1510">
        <v>3610</v>
      </c>
    </row>
    <row r="1511" spans="1:8" x14ac:dyDescent="0.3">
      <c r="A1511" t="s">
        <v>479</v>
      </c>
      <c r="B1511">
        <v>3.70252571158347</v>
      </c>
      <c r="C1511" t="s">
        <v>9</v>
      </c>
      <c r="D1511">
        <v>10</v>
      </c>
      <c r="E1511" t="b">
        <v>0</v>
      </c>
      <c r="F1511">
        <v>9.7508635580619707</v>
      </c>
      <c r="G1511">
        <v>7.9240530522915602</v>
      </c>
      <c r="H1511">
        <v>3870</v>
      </c>
    </row>
    <row r="1512" spans="1:8" x14ac:dyDescent="0.3">
      <c r="A1512" t="s">
        <v>479</v>
      </c>
      <c r="B1512">
        <v>3.70252571158347</v>
      </c>
      <c r="C1512" t="s">
        <v>11</v>
      </c>
      <c r="D1512">
        <v>10</v>
      </c>
      <c r="E1512" t="b">
        <v>0</v>
      </c>
      <c r="F1512">
        <v>4.8241722855587001</v>
      </c>
      <c r="G1512">
        <v>9.9654297683809698</v>
      </c>
      <c r="H1512">
        <v>14420</v>
      </c>
    </row>
    <row r="1513" spans="1:8" x14ac:dyDescent="0.3">
      <c r="A1513" t="s">
        <v>479</v>
      </c>
      <c r="B1513">
        <v>3.70252571158347</v>
      </c>
      <c r="C1513" t="s">
        <v>12</v>
      </c>
      <c r="D1513">
        <v>10</v>
      </c>
      <c r="E1513" t="b">
        <v>0</v>
      </c>
      <c r="F1513">
        <v>3.70252571158347</v>
      </c>
      <c r="G1513" s="1">
        <v>67633839.769510597</v>
      </c>
      <c r="H1513">
        <v>2940</v>
      </c>
    </row>
    <row r="1514" spans="1:8" x14ac:dyDescent="0.3">
      <c r="A1514" t="e">
        <f>-0.000425308234981931 * y ^ 1 + 0.0020984367736776 * y ^ 1 + 0.00406024020968825 * y ^ 1 + 10</f>
        <v>#NAME?</v>
      </c>
      <c r="B1514">
        <v>1.4486543227131301</v>
      </c>
      <c r="C1514" t="s">
        <v>9</v>
      </c>
      <c r="D1514">
        <v>10</v>
      </c>
      <c r="E1514" t="b">
        <v>0</v>
      </c>
      <c r="F1514">
        <v>2.6358754313961898</v>
      </c>
      <c r="G1514">
        <v>3.6646468075772298</v>
      </c>
      <c r="H1514">
        <v>3380</v>
      </c>
    </row>
    <row r="1515" spans="1:8" x14ac:dyDescent="0.3">
      <c r="A1515" t="e">
        <f>-0.000425308234981931 * y ^ 1 + 0.0020984367736776 * y ^ 1 + 0.00406024020968825 * y ^ 1 + 10</f>
        <v>#NAME?</v>
      </c>
      <c r="B1515">
        <v>1.4486543227131301</v>
      </c>
      <c r="C1515" t="s">
        <v>11</v>
      </c>
      <c r="D1515">
        <v>10</v>
      </c>
      <c r="E1515" t="b">
        <v>0</v>
      </c>
      <c r="F1515">
        <v>2.7224049057339799</v>
      </c>
      <c r="G1515">
        <v>5.79313211041908</v>
      </c>
      <c r="H1515">
        <v>10940</v>
      </c>
    </row>
    <row r="1516" spans="1:8" x14ac:dyDescent="0.3">
      <c r="A1516" t="e">
        <f>-0.000425308234981931 * y ^ 1 + 0.0020984367736776 * y ^ 1 + 0.00406024020968825 * y ^ 1 + 10</f>
        <v>#NAME?</v>
      </c>
      <c r="B1516">
        <v>1.4486543227131301</v>
      </c>
      <c r="C1516" t="s">
        <v>12</v>
      </c>
      <c r="D1516">
        <v>10</v>
      </c>
      <c r="E1516" t="b">
        <v>0</v>
      </c>
      <c r="F1516">
        <v>1.4486543227131301</v>
      </c>
      <c r="G1516" s="1">
        <v>115091587.61126301</v>
      </c>
      <c r="H1516">
        <v>3220</v>
      </c>
    </row>
    <row r="1517" spans="1:8" x14ac:dyDescent="0.3">
      <c r="A1517" t="s">
        <v>480</v>
      </c>
      <c r="B1517">
        <v>2.55288009926082</v>
      </c>
      <c r="C1517" t="s">
        <v>9</v>
      </c>
      <c r="D1517">
        <v>10</v>
      </c>
      <c r="E1517" t="b">
        <v>0</v>
      </c>
      <c r="F1517">
        <v>3.12032619690862</v>
      </c>
      <c r="G1517">
        <v>4.2018941694648602</v>
      </c>
      <c r="H1517">
        <v>3620</v>
      </c>
    </row>
    <row r="1518" spans="1:8" x14ac:dyDescent="0.3">
      <c r="A1518" t="s">
        <v>480</v>
      </c>
      <c r="B1518">
        <v>2.55288009926082</v>
      </c>
      <c r="C1518" t="s">
        <v>11</v>
      </c>
      <c r="D1518">
        <v>10</v>
      </c>
      <c r="E1518" t="b">
        <v>0</v>
      </c>
      <c r="F1518">
        <v>2.8951659644616901</v>
      </c>
      <c r="G1518">
        <v>5.7815122004564996</v>
      </c>
      <c r="H1518">
        <v>10640</v>
      </c>
    </row>
    <row r="1519" spans="1:8" x14ac:dyDescent="0.3">
      <c r="A1519" t="s">
        <v>480</v>
      </c>
      <c r="B1519">
        <v>2.55288009926082</v>
      </c>
      <c r="C1519" t="s">
        <v>12</v>
      </c>
      <c r="D1519">
        <v>10</v>
      </c>
      <c r="E1519" t="b">
        <v>0</v>
      </c>
      <c r="F1519">
        <v>2.55288009926082</v>
      </c>
      <c r="G1519" s="1">
        <v>27932145.442100398</v>
      </c>
      <c r="H1519">
        <v>2430</v>
      </c>
    </row>
    <row r="1520" spans="1:8" x14ac:dyDescent="0.3">
      <c r="A1520" t="s">
        <v>481</v>
      </c>
      <c r="B1520">
        <v>8.5355308431987496</v>
      </c>
      <c r="C1520" t="s">
        <v>9</v>
      </c>
      <c r="D1520">
        <v>10</v>
      </c>
      <c r="E1520" t="b">
        <v>0</v>
      </c>
      <c r="F1520">
        <v>2.00618024638193</v>
      </c>
      <c r="G1520">
        <v>2.00618024638193</v>
      </c>
      <c r="H1520">
        <v>3690</v>
      </c>
    </row>
    <row r="1521" spans="1:8" x14ac:dyDescent="0.3">
      <c r="A1521" t="s">
        <v>481</v>
      </c>
      <c r="B1521">
        <v>8.5355308431987496</v>
      </c>
      <c r="C1521" t="s">
        <v>11</v>
      </c>
      <c r="D1521">
        <v>10</v>
      </c>
      <c r="E1521" t="b">
        <v>0</v>
      </c>
      <c r="F1521">
        <v>8.5355308431987496</v>
      </c>
      <c r="G1521">
        <v>8.5355308431987496</v>
      </c>
      <c r="H1521">
        <v>13490</v>
      </c>
    </row>
    <row r="1522" spans="1:8" x14ac:dyDescent="0.3">
      <c r="A1522" t="s">
        <v>481</v>
      </c>
      <c r="B1522">
        <v>8.5355308431987496</v>
      </c>
      <c r="C1522" t="s">
        <v>12</v>
      </c>
      <c r="D1522">
        <v>10</v>
      </c>
      <c r="E1522" t="b">
        <v>0</v>
      </c>
      <c r="F1522">
        <v>8.5355308431987496</v>
      </c>
      <c r="G1522">
        <v>8.5355308431987496</v>
      </c>
      <c r="H1522">
        <v>540</v>
      </c>
    </row>
    <row r="1523" spans="1:8" x14ac:dyDescent="0.3">
      <c r="A1523" t="e">
        <f>-0.00258753994248077 * y ^ 1 - 0.00719031185083435 * y ^ 1 + 10</f>
        <v>#NAME?</v>
      </c>
      <c r="B1523">
        <v>13.042054018181</v>
      </c>
      <c r="C1523" t="s">
        <v>9</v>
      </c>
      <c r="D1523">
        <v>10</v>
      </c>
      <c r="E1523" t="b">
        <v>0</v>
      </c>
      <c r="F1523">
        <v>5.9486394870759502</v>
      </c>
      <c r="G1523">
        <v>7.8688678597739603</v>
      </c>
      <c r="H1523">
        <v>2980</v>
      </c>
    </row>
    <row r="1524" spans="1:8" x14ac:dyDescent="0.3">
      <c r="A1524" t="e">
        <f>-0.00258753994248077 * y ^ 1 - 0.00719031185083435 * y ^ 1 + 10</f>
        <v>#NAME?</v>
      </c>
      <c r="B1524">
        <v>13.042054018181</v>
      </c>
      <c r="C1524" t="s">
        <v>11</v>
      </c>
      <c r="D1524">
        <v>10</v>
      </c>
      <c r="E1524" t="b">
        <v>0</v>
      </c>
      <c r="F1524">
        <v>5.0123434500252104</v>
      </c>
      <c r="G1524">
        <v>9.8712307474827607</v>
      </c>
      <c r="H1524">
        <v>8690</v>
      </c>
    </row>
    <row r="1525" spans="1:8" x14ac:dyDescent="0.3">
      <c r="A1525" t="e">
        <f>-0.00258753994248077 * y ^ 1 - 0.00719031185083435 * y ^ 1 + 10</f>
        <v>#NAME?</v>
      </c>
      <c r="B1525">
        <v>13.042054018181</v>
      </c>
      <c r="C1525" t="s">
        <v>12</v>
      </c>
      <c r="D1525">
        <v>10</v>
      </c>
      <c r="E1525" t="b">
        <v>0</v>
      </c>
      <c r="F1525">
        <v>13.042054018181</v>
      </c>
      <c r="G1525">
        <v>8331401.7547319196</v>
      </c>
      <c r="H1525">
        <v>2580</v>
      </c>
    </row>
    <row r="1526" spans="1:8" x14ac:dyDescent="0.3">
      <c r="A1526" t="s">
        <v>482</v>
      </c>
      <c r="B1526">
        <v>0.66472013836768995</v>
      </c>
      <c r="C1526" t="s">
        <v>9</v>
      </c>
      <c r="D1526">
        <v>10</v>
      </c>
      <c r="E1526" t="b">
        <v>0</v>
      </c>
      <c r="F1526">
        <v>4.1590855146587797</v>
      </c>
      <c r="G1526">
        <v>9.3677259628913898</v>
      </c>
      <c r="H1526">
        <v>3060</v>
      </c>
    </row>
    <row r="1527" spans="1:8" x14ac:dyDescent="0.3">
      <c r="A1527" t="s">
        <v>482</v>
      </c>
      <c r="B1527">
        <v>0.66472013836768995</v>
      </c>
      <c r="C1527" t="s">
        <v>11</v>
      </c>
      <c r="D1527">
        <v>10</v>
      </c>
      <c r="E1527" t="b">
        <v>0</v>
      </c>
      <c r="F1527">
        <v>8.1730141117315007</v>
      </c>
      <c r="G1527">
        <v>8.3897706364546405</v>
      </c>
      <c r="H1527">
        <v>7830</v>
      </c>
    </row>
    <row r="1528" spans="1:8" x14ac:dyDescent="0.3">
      <c r="A1528" t="s">
        <v>482</v>
      </c>
      <c r="B1528">
        <v>0.66472013836768995</v>
      </c>
      <c r="C1528" t="s">
        <v>12</v>
      </c>
      <c r="D1528">
        <v>10</v>
      </c>
      <c r="E1528" t="b">
        <v>0</v>
      </c>
      <c r="F1528">
        <v>0.66472013836768995</v>
      </c>
      <c r="G1528">
        <v>0.66472013836768995</v>
      </c>
      <c r="H1528">
        <v>740</v>
      </c>
    </row>
    <row r="1529" spans="1:8" x14ac:dyDescent="0.3">
      <c r="A1529" t="s">
        <v>483</v>
      </c>
      <c r="B1529">
        <v>14.129106341960499</v>
      </c>
      <c r="C1529" t="s">
        <v>9</v>
      </c>
      <c r="D1529">
        <v>10</v>
      </c>
      <c r="E1529" t="b">
        <v>0</v>
      </c>
      <c r="F1529">
        <v>14.129106341960499</v>
      </c>
      <c r="G1529">
        <v>14.129106341960499</v>
      </c>
      <c r="H1529">
        <v>1550</v>
      </c>
    </row>
    <row r="1530" spans="1:8" x14ac:dyDescent="0.3">
      <c r="A1530" t="s">
        <v>483</v>
      </c>
      <c r="B1530">
        <v>14.129106341960499</v>
      </c>
      <c r="C1530" t="s">
        <v>11</v>
      </c>
      <c r="D1530">
        <v>10</v>
      </c>
      <c r="E1530" t="b">
        <v>0</v>
      </c>
      <c r="F1530">
        <v>14.129106341960499</v>
      </c>
      <c r="G1530">
        <v>14.129106341960499</v>
      </c>
      <c r="H1530">
        <v>11900</v>
      </c>
    </row>
    <row r="1531" spans="1:8" x14ac:dyDescent="0.3">
      <c r="A1531" t="s">
        <v>483</v>
      </c>
      <c r="B1531">
        <v>14.129106341960499</v>
      </c>
      <c r="C1531" t="s">
        <v>12</v>
      </c>
      <c r="D1531">
        <v>10</v>
      </c>
      <c r="E1531" t="b">
        <v>0</v>
      </c>
      <c r="F1531">
        <v>14.129106341960499</v>
      </c>
      <c r="G1531">
        <v>14.129106341960499</v>
      </c>
      <c r="H1531">
        <v>350</v>
      </c>
    </row>
    <row r="1532" spans="1:8" x14ac:dyDescent="0.3">
      <c r="A1532" t="e">
        <f>-0.000672135972422884 * x ^ 1 * -0.00538373431913275 * x ^ 1 ^ 4 + 0.00818151355501797 * x ^ 1 + -0.00315949073420726 * y ^ 2 + 10</f>
        <v>#NAME?</v>
      </c>
      <c r="B1532">
        <v>12.185531527996799</v>
      </c>
      <c r="C1532" t="s">
        <v>9</v>
      </c>
      <c r="D1532">
        <v>10</v>
      </c>
      <c r="E1532" t="b">
        <v>0</v>
      </c>
      <c r="F1532">
        <v>12.185531527996799</v>
      </c>
      <c r="G1532">
        <v>12.185531527996799</v>
      </c>
      <c r="H1532">
        <v>3710</v>
      </c>
    </row>
    <row r="1533" spans="1:8" x14ac:dyDescent="0.3">
      <c r="A1533" t="e">
        <f>-0.000672135972422884 * x ^ 1 * -0.00538373431913275 * x ^ 1 ^ 4 + 0.00818151355501797 * x ^ 1 + -0.00315949073420726 * y ^ 2 + 10</f>
        <v>#NAME?</v>
      </c>
      <c r="B1533">
        <v>12.185531527996799</v>
      </c>
      <c r="C1533" t="s">
        <v>11</v>
      </c>
      <c r="D1533">
        <v>10</v>
      </c>
      <c r="E1533" t="b">
        <v>0</v>
      </c>
      <c r="F1533">
        <v>12.185531527996799</v>
      </c>
      <c r="G1533">
        <v>12.185531527996799</v>
      </c>
      <c r="H1533">
        <v>15120</v>
      </c>
    </row>
    <row r="1534" spans="1:8" x14ac:dyDescent="0.3">
      <c r="A1534" t="e">
        <f>-0.000672135972422884 * x ^ 1 * -0.00538373431913275 * x ^ 1 ^ 4 + 0.00818151355501797 * x ^ 1 + -0.00315949073420726 * y ^ 2 + 10</f>
        <v>#NAME?</v>
      </c>
      <c r="B1534">
        <v>12.185531527996799</v>
      </c>
      <c r="C1534" t="s">
        <v>12</v>
      </c>
      <c r="D1534">
        <v>10</v>
      </c>
      <c r="E1534" t="b">
        <v>0</v>
      </c>
      <c r="F1534">
        <v>12.185531527996799</v>
      </c>
      <c r="G1534">
        <v>12.185531527996799</v>
      </c>
      <c r="H1534">
        <v>640</v>
      </c>
    </row>
    <row r="1535" spans="1:8" x14ac:dyDescent="0.3">
      <c r="A1535" t="s">
        <v>484</v>
      </c>
      <c r="B1535">
        <v>3.8043945936422898</v>
      </c>
      <c r="C1535" t="s">
        <v>9</v>
      </c>
      <c r="D1535">
        <v>10</v>
      </c>
      <c r="E1535" t="b">
        <v>0</v>
      </c>
      <c r="F1535">
        <v>4.9085338399549796</v>
      </c>
      <c r="G1535">
        <v>3.0183593395347201</v>
      </c>
      <c r="H1535">
        <v>3250</v>
      </c>
    </row>
    <row r="1536" spans="1:8" x14ac:dyDescent="0.3">
      <c r="A1536" t="s">
        <v>484</v>
      </c>
      <c r="B1536">
        <v>3.8043945936422898</v>
      </c>
      <c r="C1536" t="s">
        <v>11</v>
      </c>
      <c r="D1536">
        <v>10</v>
      </c>
      <c r="E1536" t="b">
        <v>0</v>
      </c>
      <c r="F1536">
        <v>1.9818443255392799</v>
      </c>
      <c r="G1536">
        <v>2.7784042808378899</v>
      </c>
      <c r="H1536">
        <v>6400</v>
      </c>
    </row>
    <row r="1537" spans="1:8" x14ac:dyDescent="0.3">
      <c r="A1537" t="s">
        <v>484</v>
      </c>
      <c r="B1537">
        <v>3.8043945936422898</v>
      </c>
      <c r="C1537" t="s">
        <v>12</v>
      </c>
      <c r="D1537">
        <v>10</v>
      </c>
      <c r="E1537" t="b">
        <v>0</v>
      </c>
      <c r="F1537" s="1">
        <v>2.26290726475618E+33</v>
      </c>
      <c r="G1537" s="1">
        <v>2.26290726475618E+33</v>
      </c>
      <c r="H1537">
        <v>3690</v>
      </c>
    </row>
    <row r="1538" spans="1:8" x14ac:dyDescent="0.3">
      <c r="A1538" t="s">
        <v>485</v>
      </c>
      <c r="B1538">
        <v>3.1682863646817001</v>
      </c>
      <c r="C1538" t="s">
        <v>9</v>
      </c>
      <c r="D1538">
        <v>10</v>
      </c>
      <c r="E1538" t="b">
        <v>0</v>
      </c>
      <c r="F1538">
        <v>2.8891672620678701</v>
      </c>
      <c r="G1538">
        <v>2.8947941918700102</v>
      </c>
      <c r="H1538">
        <v>3400</v>
      </c>
    </row>
    <row r="1539" spans="1:8" x14ac:dyDescent="0.3">
      <c r="A1539" t="s">
        <v>485</v>
      </c>
      <c r="B1539">
        <v>3.1682863646817001</v>
      </c>
      <c r="C1539" t="s">
        <v>11</v>
      </c>
      <c r="D1539">
        <v>10</v>
      </c>
      <c r="E1539" t="b">
        <v>0</v>
      </c>
      <c r="F1539">
        <v>2.87708080671143</v>
      </c>
      <c r="G1539">
        <v>2.8753799001612901</v>
      </c>
      <c r="H1539">
        <v>10400</v>
      </c>
    </row>
    <row r="1540" spans="1:8" x14ac:dyDescent="0.3">
      <c r="A1540" t="s">
        <v>485</v>
      </c>
      <c r="B1540">
        <v>3.1682863646817001</v>
      </c>
      <c r="C1540" t="s">
        <v>12</v>
      </c>
      <c r="D1540">
        <v>10</v>
      </c>
      <c r="E1540" t="b">
        <v>0</v>
      </c>
      <c r="F1540" s="1">
        <v>33457132.012386501</v>
      </c>
      <c r="G1540" s="1">
        <v>4338667813562710</v>
      </c>
      <c r="H1540">
        <v>3670</v>
      </c>
    </row>
    <row r="1541" spans="1:8" x14ac:dyDescent="0.3">
      <c r="A1541" t="e">
        <f>-0.00151631372195017 * x ^ 3 ^ 3 + -0.00114046916974755 * y ^ 4 - -0.00183525591924591 * y ^ 1 ^ 2 + 0.00104891538313193 * x ^ 4 + 10</f>
        <v>#NAME?</v>
      </c>
      <c r="B1541">
        <v>6.6183297074771401</v>
      </c>
      <c r="C1541" t="s">
        <v>9</v>
      </c>
      <c r="D1541">
        <v>10</v>
      </c>
      <c r="E1541" t="b">
        <v>0</v>
      </c>
      <c r="F1541">
        <v>6.6183297074771401</v>
      </c>
      <c r="G1541">
        <v>6.6183297074771401</v>
      </c>
      <c r="H1541">
        <v>2220</v>
      </c>
    </row>
    <row r="1542" spans="1:8" x14ac:dyDescent="0.3">
      <c r="A1542" t="e">
        <f>-0.00151631372195017 * x ^ 3 ^ 3 + -0.00114046916974755 * y ^ 4 - -0.00183525591924591 * y ^ 1 ^ 2 + 0.00104891538313193 * x ^ 4 + 10</f>
        <v>#NAME?</v>
      </c>
      <c r="B1542">
        <v>6.6183297074771401</v>
      </c>
      <c r="C1542" t="s">
        <v>11</v>
      </c>
      <c r="D1542">
        <v>10</v>
      </c>
      <c r="E1542" t="b">
        <v>0</v>
      </c>
      <c r="F1542">
        <v>6.6183297074771401</v>
      </c>
      <c r="G1542">
        <v>6.6183297074771401</v>
      </c>
      <c r="H1542">
        <v>16190</v>
      </c>
    </row>
    <row r="1543" spans="1:8" x14ac:dyDescent="0.3">
      <c r="A1543" t="e">
        <f>-0.00151631372195017 * x ^ 3 ^ 3 + -0.00114046916974755 * y ^ 4 - -0.00183525591924591 * y ^ 1 ^ 2 + 0.00104891538313193 * x ^ 4 + 10</f>
        <v>#NAME?</v>
      </c>
      <c r="B1543">
        <v>6.6183297074771401</v>
      </c>
      <c r="C1543" t="s">
        <v>12</v>
      </c>
      <c r="D1543">
        <v>10</v>
      </c>
      <c r="E1543" t="b">
        <v>0</v>
      </c>
      <c r="F1543">
        <v>6.6183297074771401</v>
      </c>
      <c r="G1543">
        <v>6.6183297074771401</v>
      </c>
      <c r="H1543">
        <v>460</v>
      </c>
    </row>
    <row r="1544" spans="1:8" x14ac:dyDescent="0.3">
      <c r="A1544" t="s">
        <v>486</v>
      </c>
      <c r="B1544">
        <v>8.2789518386369494</v>
      </c>
      <c r="C1544" t="s">
        <v>9</v>
      </c>
      <c r="D1544">
        <v>4</v>
      </c>
      <c r="E1544" t="b">
        <v>1</v>
      </c>
      <c r="F1544">
        <v>2.4495859618181899</v>
      </c>
      <c r="G1544">
        <v>2.5618734402572301E-3</v>
      </c>
      <c r="H1544">
        <v>1275</v>
      </c>
    </row>
    <row r="1545" spans="1:8" x14ac:dyDescent="0.3">
      <c r="A1545" t="s">
        <v>486</v>
      </c>
      <c r="B1545">
        <v>8.2789518386369494</v>
      </c>
      <c r="C1545" t="s">
        <v>11</v>
      </c>
      <c r="D1545">
        <v>2</v>
      </c>
      <c r="E1545" t="b">
        <v>1</v>
      </c>
      <c r="F1545">
        <v>0.30979060762574001</v>
      </c>
      <c r="G1545">
        <v>4.4749228780663099E-3</v>
      </c>
      <c r="H1545">
        <v>7850</v>
      </c>
    </row>
    <row r="1546" spans="1:8" x14ac:dyDescent="0.3">
      <c r="A1546" t="s">
        <v>486</v>
      </c>
      <c r="B1546">
        <v>8.2789518386369494</v>
      </c>
      <c r="C1546" t="s">
        <v>12</v>
      </c>
      <c r="D1546">
        <v>10</v>
      </c>
      <c r="E1546" t="b">
        <v>0</v>
      </c>
      <c r="F1546" s="1">
        <v>5.32048122551616E+18</v>
      </c>
      <c r="G1546" s="1">
        <v>5.32048122551616E+18</v>
      </c>
      <c r="H1546">
        <v>3350</v>
      </c>
    </row>
    <row r="1547" spans="1:8" x14ac:dyDescent="0.3">
      <c r="A1547" t="s">
        <v>487</v>
      </c>
      <c r="B1547">
        <v>16.105028643158001</v>
      </c>
      <c r="C1547" t="s">
        <v>9</v>
      </c>
      <c r="D1547">
        <v>10</v>
      </c>
      <c r="E1547" t="b">
        <v>0</v>
      </c>
      <c r="F1547">
        <v>16.105028643158001</v>
      </c>
      <c r="G1547">
        <v>16.105028643158001</v>
      </c>
      <c r="H1547">
        <v>1460</v>
      </c>
    </row>
    <row r="1548" spans="1:8" x14ac:dyDescent="0.3">
      <c r="A1548" t="s">
        <v>487</v>
      </c>
      <c r="B1548">
        <v>16.105028643158001</v>
      </c>
      <c r="C1548" t="s">
        <v>11</v>
      </c>
      <c r="D1548">
        <v>10</v>
      </c>
      <c r="E1548" t="b">
        <v>0</v>
      </c>
      <c r="F1548">
        <v>16.105028643158001</v>
      </c>
      <c r="G1548">
        <v>16.105028643158001</v>
      </c>
      <c r="H1548">
        <v>11930</v>
      </c>
    </row>
    <row r="1549" spans="1:8" x14ac:dyDescent="0.3">
      <c r="A1549" t="s">
        <v>487</v>
      </c>
      <c r="B1549">
        <v>16.105028643158001</v>
      </c>
      <c r="C1549" t="s">
        <v>12</v>
      </c>
      <c r="D1549">
        <v>10</v>
      </c>
      <c r="E1549" t="b">
        <v>0</v>
      </c>
      <c r="F1549">
        <v>16.105028643158001</v>
      </c>
      <c r="G1549">
        <v>16.105028643158001</v>
      </c>
      <c r="H1549">
        <v>460</v>
      </c>
    </row>
    <row r="1550" spans="1:8" x14ac:dyDescent="0.3">
      <c r="A1550" t="s">
        <v>488</v>
      </c>
      <c r="B1550">
        <v>10.79001946578</v>
      </c>
      <c r="C1550" t="s">
        <v>9</v>
      </c>
      <c r="D1550">
        <v>10</v>
      </c>
      <c r="E1550" t="b">
        <v>0</v>
      </c>
      <c r="F1550">
        <v>10.79001946578</v>
      </c>
      <c r="G1550">
        <v>10.79001946578</v>
      </c>
      <c r="H1550">
        <v>4040</v>
      </c>
    </row>
    <row r="1551" spans="1:8" x14ac:dyDescent="0.3">
      <c r="A1551" t="s">
        <v>488</v>
      </c>
      <c r="B1551">
        <v>10.79001946578</v>
      </c>
      <c r="C1551" t="s">
        <v>11</v>
      </c>
      <c r="D1551">
        <v>10</v>
      </c>
      <c r="E1551" t="b">
        <v>0</v>
      </c>
      <c r="F1551">
        <v>10.79001946578</v>
      </c>
      <c r="G1551">
        <v>10.79001946578</v>
      </c>
      <c r="H1551">
        <v>10060</v>
      </c>
    </row>
    <row r="1552" spans="1:8" x14ac:dyDescent="0.3">
      <c r="A1552" t="s">
        <v>488</v>
      </c>
      <c r="B1552">
        <v>10.79001946578</v>
      </c>
      <c r="C1552" t="s">
        <v>12</v>
      </c>
      <c r="D1552">
        <v>10</v>
      </c>
      <c r="E1552" t="b">
        <v>0</v>
      </c>
      <c r="F1552">
        <v>10.79001946578</v>
      </c>
      <c r="G1552">
        <v>10.79001946578</v>
      </c>
      <c r="H1552">
        <v>740</v>
      </c>
    </row>
    <row r="1553" spans="1:8" x14ac:dyDescent="0.3">
      <c r="A1553" t="s">
        <v>489</v>
      </c>
      <c r="B1553">
        <v>6.8612632495814303</v>
      </c>
      <c r="C1553" t="s">
        <v>9</v>
      </c>
      <c r="D1553">
        <v>10</v>
      </c>
      <c r="E1553" t="b">
        <v>0</v>
      </c>
      <c r="F1553">
        <v>6.8612632495814303</v>
      </c>
      <c r="G1553">
        <v>6.8612632495814303</v>
      </c>
      <c r="H1553">
        <v>3350</v>
      </c>
    </row>
    <row r="1554" spans="1:8" x14ac:dyDescent="0.3">
      <c r="A1554" t="s">
        <v>489</v>
      </c>
      <c r="B1554">
        <v>6.8612632495814303</v>
      </c>
      <c r="C1554" t="s">
        <v>11</v>
      </c>
      <c r="D1554">
        <v>10</v>
      </c>
      <c r="E1554" t="b">
        <v>0</v>
      </c>
      <c r="F1554">
        <v>6.8612632495814303</v>
      </c>
      <c r="G1554">
        <v>6.8612632495814303</v>
      </c>
      <c r="H1554">
        <v>7420</v>
      </c>
    </row>
    <row r="1555" spans="1:8" x14ac:dyDescent="0.3">
      <c r="A1555" t="s">
        <v>489</v>
      </c>
      <c r="B1555">
        <v>6.8612632495814303</v>
      </c>
      <c r="C1555" t="s">
        <v>12</v>
      </c>
      <c r="D1555">
        <v>10</v>
      </c>
      <c r="E1555" t="b">
        <v>0</v>
      </c>
      <c r="F1555">
        <v>6.8612632495814303</v>
      </c>
      <c r="G1555">
        <v>6.8612632495814303</v>
      </c>
      <c r="H1555">
        <v>670</v>
      </c>
    </row>
    <row r="1556" spans="1:8" x14ac:dyDescent="0.3">
      <c r="A1556" t="s">
        <v>490</v>
      </c>
      <c r="B1556">
        <v>14.0988227417039</v>
      </c>
      <c r="C1556" t="s">
        <v>9</v>
      </c>
      <c r="D1556">
        <v>10</v>
      </c>
      <c r="E1556" t="b">
        <v>0</v>
      </c>
      <c r="F1556">
        <v>14.0988227417039</v>
      </c>
      <c r="G1556">
        <v>14.0988227417039</v>
      </c>
      <c r="H1556">
        <v>1760</v>
      </c>
    </row>
    <row r="1557" spans="1:8" x14ac:dyDescent="0.3">
      <c r="A1557" t="s">
        <v>490</v>
      </c>
      <c r="B1557">
        <v>14.0988227417039</v>
      </c>
      <c r="C1557" t="s">
        <v>11</v>
      </c>
      <c r="D1557">
        <v>10</v>
      </c>
      <c r="E1557" t="b">
        <v>0</v>
      </c>
      <c r="F1557">
        <v>14.0988227417039</v>
      </c>
      <c r="G1557">
        <v>14.0988227417039</v>
      </c>
      <c r="H1557">
        <v>13760</v>
      </c>
    </row>
    <row r="1558" spans="1:8" x14ac:dyDescent="0.3">
      <c r="A1558" t="s">
        <v>490</v>
      </c>
      <c r="B1558">
        <v>14.0988227417039</v>
      </c>
      <c r="C1558" t="s">
        <v>12</v>
      </c>
      <c r="D1558">
        <v>10</v>
      </c>
      <c r="E1558" t="b">
        <v>0</v>
      </c>
      <c r="F1558">
        <v>14.0988227417039</v>
      </c>
      <c r="G1558">
        <v>14.0988227417039</v>
      </c>
      <c r="H1558">
        <v>350</v>
      </c>
    </row>
    <row r="1559" spans="1:8" x14ac:dyDescent="0.3">
      <c r="A1559" t="s">
        <v>491</v>
      </c>
      <c r="B1559">
        <v>16.907222090367899</v>
      </c>
      <c r="C1559" t="s">
        <v>9</v>
      </c>
      <c r="D1559">
        <v>10</v>
      </c>
      <c r="E1559" t="b">
        <v>0</v>
      </c>
      <c r="F1559">
        <v>10.943683041121099</v>
      </c>
      <c r="G1559">
        <v>12.4701682561727</v>
      </c>
      <c r="H1559">
        <v>3380</v>
      </c>
    </row>
    <row r="1560" spans="1:8" x14ac:dyDescent="0.3">
      <c r="A1560" t="s">
        <v>491</v>
      </c>
      <c r="B1560">
        <v>16.907222090367899</v>
      </c>
      <c r="C1560" t="s">
        <v>11</v>
      </c>
      <c r="D1560">
        <v>10</v>
      </c>
      <c r="E1560" t="b">
        <v>0</v>
      </c>
      <c r="F1560">
        <v>5.2992605473037004</v>
      </c>
      <c r="G1560">
        <v>9.97880195207693</v>
      </c>
      <c r="H1560">
        <v>11840</v>
      </c>
    </row>
    <row r="1561" spans="1:8" x14ac:dyDescent="0.3">
      <c r="A1561" t="s">
        <v>491</v>
      </c>
      <c r="B1561">
        <v>16.907222090367899</v>
      </c>
      <c r="C1561" t="s">
        <v>12</v>
      </c>
      <c r="D1561">
        <v>10</v>
      </c>
      <c r="E1561" t="b">
        <v>0</v>
      </c>
      <c r="F1561">
        <v>16.907222090367899</v>
      </c>
      <c r="G1561">
        <v>735198.44273571298</v>
      </c>
      <c r="H1561">
        <v>2870</v>
      </c>
    </row>
    <row r="1562" spans="1:8" x14ac:dyDescent="0.3">
      <c r="A1562" t="s">
        <v>492</v>
      </c>
      <c r="B1562">
        <v>19.398992057236299</v>
      </c>
      <c r="C1562" t="s">
        <v>9</v>
      </c>
      <c r="D1562">
        <v>10</v>
      </c>
      <c r="E1562" t="b">
        <v>0</v>
      </c>
      <c r="F1562">
        <v>19.398992057236299</v>
      </c>
      <c r="G1562">
        <v>19.398992057236299</v>
      </c>
      <c r="H1562">
        <v>1640</v>
      </c>
    </row>
    <row r="1563" spans="1:8" x14ac:dyDescent="0.3">
      <c r="A1563" t="s">
        <v>492</v>
      </c>
      <c r="B1563">
        <v>19.398992057236299</v>
      </c>
      <c r="C1563" t="s">
        <v>11</v>
      </c>
      <c r="D1563">
        <v>10</v>
      </c>
      <c r="E1563" t="b">
        <v>0</v>
      </c>
      <c r="F1563">
        <v>19.398992057236299</v>
      </c>
      <c r="G1563">
        <v>19.398992057236299</v>
      </c>
      <c r="H1563">
        <v>12250</v>
      </c>
    </row>
    <row r="1564" spans="1:8" x14ac:dyDescent="0.3">
      <c r="A1564" t="s">
        <v>492</v>
      </c>
      <c r="B1564">
        <v>19.398992057236299</v>
      </c>
      <c r="C1564" t="s">
        <v>12</v>
      </c>
      <c r="D1564">
        <v>10</v>
      </c>
      <c r="E1564" t="b">
        <v>0</v>
      </c>
      <c r="F1564">
        <v>19.398992057236299</v>
      </c>
      <c r="G1564">
        <v>19.398992057236299</v>
      </c>
      <c r="H1564">
        <v>390</v>
      </c>
    </row>
    <row r="1565" spans="1:8" x14ac:dyDescent="0.3">
      <c r="A1565" t="s">
        <v>493</v>
      </c>
      <c r="B1565">
        <v>17.777899462322299</v>
      </c>
      <c r="C1565" t="s">
        <v>9</v>
      </c>
      <c r="D1565">
        <v>10</v>
      </c>
      <c r="E1565" t="b">
        <v>0</v>
      </c>
      <c r="F1565">
        <v>5.8700317505113997</v>
      </c>
      <c r="G1565">
        <v>4.6784336582755897</v>
      </c>
      <c r="H1565">
        <v>3310</v>
      </c>
    </row>
    <row r="1566" spans="1:8" x14ac:dyDescent="0.3">
      <c r="A1566" t="s">
        <v>493</v>
      </c>
      <c r="B1566">
        <v>17.777899462322299</v>
      </c>
      <c r="C1566" t="s">
        <v>11</v>
      </c>
      <c r="D1566">
        <v>10</v>
      </c>
      <c r="E1566" t="b">
        <v>0</v>
      </c>
      <c r="F1566">
        <v>2.80929578908796</v>
      </c>
      <c r="G1566">
        <v>7.3961380511349102</v>
      </c>
      <c r="H1566">
        <v>9220</v>
      </c>
    </row>
    <row r="1567" spans="1:8" x14ac:dyDescent="0.3">
      <c r="A1567" t="s">
        <v>493</v>
      </c>
      <c r="B1567">
        <v>17.777899462322299</v>
      </c>
      <c r="C1567" t="s">
        <v>12</v>
      </c>
      <c r="D1567">
        <v>10</v>
      </c>
      <c r="E1567" t="b">
        <v>0</v>
      </c>
      <c r="F1567">
        <v>17.777899462322299</v>
      </c>
      <c r="G1567" s="1">
        <v>40986312.753646798</v>
      </c>
      <c r="H1567">
        <v>3280</v>
      </c>
    </row>
    <row r="1568" spans="1:8" x14ac:dyDescent="0.3">
      <c r="A1568" t="s">
        <v>494</v>
      </c>
      <c r="B1568">
        <v>14.9559746454071</v>
      </c>
      <c r="C1568" t="s">
        <v>9</v>
      </c>
      <c r="D1568">
        <v>10</v>
      </c>
      <c r="E1568" t="b">
        <v>0</v>
      </c>
      <c r="F1568">
        <v>7.1959959999126397</v>
      </c>
      <c r="G1568">
        <v>6.6798191049432099</v>
      </c>
      <c r="H1568">
        <v>3370</v>
      </c>
    </row>
    <row r="1569" spans="1:8" x14ac:dyDescent="0.3">
      <c r="A1569" t="s">
        <v>494</v>
      </c>
      <c r="B1569">
        <v>14.9559746454071</v>
      </c>
      <c r="C1569" t="s">
        <v>11</v>
      </c>
      <c r="D1569">
        <v>10</v>
      </c>
      <c r="E1569" t="b">
        <v>0</v>
      </c>
      <c r="F1569">
        <v>6.5473594233688797</v>
      </c>
      <c r="G1569">
        <v>6.4948053682422202</v>
      </c>
      <c r="H1569">
        <v>10200</v>
      </c>
    </row>
    <row r="1570" spans="1:8" x14ac:dyDescent="0.3">
      <c r="A1570" t="s">
        <v>494</v>
      </c>
      <c r="B1570">
        <v>14.9559746454071</v>
      </c>
      <c r="C1570" t="s">
        <v>12</v>
      </c>
      <c r="D1570">
        <v>10</v>
      </c>
      <c r="E1570" t="b">
        <v>0</v>
      </c>
      <c r="F1570">
        <v>14.9559746454071</v>
      </c>
      <c r="G1570">
        <v>14.9559746454071</v>
      </c>
      <c r="H1570">
        <v>720</v>
      </c>
    </row>
    <row r="1571" spans="1:8" x14ac:dyDescent="0.3">
      <c r="A1571" t="s">
        <v>495</v>
      </c>
      <c r="B1571">
        <v>8.6357246503926497</v>
      </c>
      <c r="C1571" t="s">
        <v>9</v>
      </c>
      <c r="D1571">
        <v>10</v>
      </c>
      <c r="E1571" t="b">
        <v>0</v>
      </c>
      <c r="F1571">
        <v>8.6357246503926497</v>
      </c>
      <c r="G1571">
        <v>8.6357246503926497</v>
      </c>
      <c r="H1571">
        <v>1070</v>
      </c>
    </row>
    <row r="1572" spans="1:8" x14ac:dyDescent="0.3">
      <c r="A1572" t="s">
        <v>495</v>
      </c>
      <c r="B1572">
        <v>8.6357246503926497</v>
      </c>
      <c r="C1572" t="s">
        <v>11</v>
      </c>
      <c r="D1572">
        <v>10</v>
      </c>
      <c r="E1572" t="b">
        <v>0</v>
      </c>
      <c r="F1572">
        <v>8.6357246503926497</v>
      </c>
      <c r="G1572">
        <v>8.6357246503926497</v>
      </c>
      <c r="H1572">
        <v>8110</v>
      </c>
    </row>
    <row r="1573" spans="1:8" x14ac:dyDescent="0.3">
      <c r="A1573" t="s">
        <v>495</v>
      </c>
      <c r="B1573">
        <v>8.6357246503926497</v>
      </c>
      <c r="C1573" t="s">
        <v>12</v>
      </c>
      <c r="D1573">
        <v>10</v>
      </c>
      <c r="E1573" t="b">
        <v>0</v>
      </c>
      <c r="F1573">
        <v>8.6357246503926497</v>
      </c>
      <c r="G1573">
        <v>8.6357246503926497</v>
      </c>
      <c r="H1573">
        <v>460</v>
      </c>
    </row>
    <row r="1574" spans="1:8" x14ac:dyDescent="0.3">
      <c r="A1574" t="s">
        <v>496</v>
      </c>
      <c r="B1574">
        <v>9.4368185431358107</v>
      </c>
      <c r="C1574" t="s">
        <v>9</v>
      </c>
      <c r="D1574">
        <v>10</v>
      </c>
      <c r="E1574" t="b">
        <v>0</v>
      </c>
      <c r="F1574" t="s">
        <v>10</v>
      </c>
      <c r="G1574" t="s">
        <v>10</v>
      </c>
      <c r="H1574">
        <v>10520</v>
      </c>
    </row>
    <row r="1575" spans="1:8" x14ac:dyDescent="0.3">
      <c r="A1575" t="s">
        <v>496</v>
      </c>
      <c r="B1575">
        <v>9.4368185431358107</v>
      </c>
      <c r="C1575" t="s">
        <v>11</v>
      </c>
      <c r="D1575">
        <v>10</v>
      </c>
      <c r="E1575" t="b">
        <v>0</v>
      </c>
      <c r="F1575" t="s">
        <v>10</v>
      </c>
      <c r="G1575" t="s">
        <v>10</v>
      </c>
      <c r="H1575">
        <v>86450</v>
      </c>
    </row>
    <row r="1576" spans="1:8" x14ac:dyDescent="0.3">
      <c r="A1576" t="s">
        <v>496</v>
      </c>
      <c r="B1576">
        <v>9.4368185431358107</v>
      </c>
      <c r="C1576" t="s">
        <v>12</v>
      </c>
      <c r="D1576">
        <v>10</v>
      </c>
      <c r="E1576" t="b">
        <v>0</v>
      </c>
      <c r="F1576">
        <v>9.4368185431358107</v>
      </c>
      <c r="G1576" t="s">
        <v>10</v>
      </c>
      <c r="H1576">
        <v>2850</v>
      </c>
    </row>
    <row r="1577" spans="1:8" x14ac:dyDescent="0.3">
      <c r="A1577" t="s">
        <v>497</v>
      </c>
      <c r="B1577">
        <v>16.067699385087899</v>
      </c>
      <c r="C1577" t="s">
        <v>9</v>
      </c>
      <c r="D1577">
        <v>10</v>
      </c>
      <c r="E1577" t="b">
        <v>0</v>
      </c>
      <c r="F1577">
        <v>8.1353702520049396</v>
      </c>
      <c r="G1577">
        <v>10.0827806979849</v>
      </c>
      <c r="H1577">
        <v>3500</v>
      </c>
    </row>
    <row r="1578" spans="1:8" x14ac:dyDescent="0.3">
      <c r="A1578" t="s">
        <v>497</v>
      </c>
      <c r="B1578">
        <v>16.067699385087899</v>
      </c>
      <c r="C1578" t="s">
        <v>11</v>
      </c>
      <c r="D1578">
        <v>10</v>
      </c>
      <c r="E1578" t="b">
        <v>0</v>
      </c>
      <c r="F1578">
        <v>9.4156483724836306</v>
      </c>
      <c r="G1578">
        <v>10.9563773758814</v>
      </c>
      <c r="H1578">
        <v>11210</v>
      </c>
    </row>
    <row r="1579" spans="1:8" x14ac:dyDescent="0.3">
      <c r="A1579" t="s">
        <v>497</v>
      </c>
      <c r="B1579">
        <v>16.067699385087899</v>
      </c>
      <c r="C1579" t="s">
        <v>12</v>
      </c>
      <c r="D1579">
        <v>10</v>
      </c>
      <c r="E1579" t="b">
        <v>0</v>
      </c>
      <c r="F1579">
        <v>16.067699385087899</v>
      </c>
      <c r="G1579">
        <v>16.067699385087899</v>
      </c>
      <c r="H1579">
        <v>1290</v>
      </c>
    </row>
    <row r="1580" spans="1:8" x14ac:dyDescent="0.3">
      <c r="A1580" t="s">
        <v>498</v>
      </c>
      <c r="B1580">
        <v>7.0829439218115402</v>
      </c>
      <c r="C1580" t="s">
        <v>9</v>
      </c>
      <c r="D1580">
        <v>10</v>
      </c>
      <c r="E1580" t="b">
        <v>0</v>
      </c>
      <c r="F1580">
        <v>7.0829439218115402</v>
      </c>
      <c r="G1580">
        <v>7.0829439218115402</v>
      </c>
      <c r="H1580">
        <v>1510</v>
      </c>
    </row>
    <row r="1581" spans="1:8" x14ac:dyDescent="0.3">
      <c r="A1581" t="s">
        <v>498</v>
      </c>
      <c r="B1581">
        <v>7.0829439218115402</v>
      </c>
      <c r="C1581" t="s">
        <v>11</v>
      </c>
      <c r="D1581">
        <v>10</v>
      </c>
      <c r="E1581" t="b">
        <v>0</v>
      </c>
      <c r="F1581">
        <v>7.0829439218115402</v>
      </c>
      <c r="G1581">
        <v>7.0829439218115402</v>
      </c>
      <c r="H1581">
        <v>10130</v>
      </c>
    </row>
    <row r="1582" spans="1:8" x14ac:dyDescent="0.3">
      <c r="A1582" t="s">
        <v>498</v>
      </c>
      <c r="B1582">
        <v>7.0829439218115402</v>
      </c>
      <c r="C1582" t="s">
        <v>12</v>
      </c>
      <c r="D1582">
        <v>10</v>
      </c>
      <c r="E1582" t="b">
        <v>0</v>
      </c>
      <c r="F1582">
        <v>7.0829439218115402</v>
      </c>
      <c r="G1582">
        <v>7.0829439218115402</v>
      </c>
      <c r="H1582">
        <v>460</v>
      </c>
    </row>
    <row r="1583" spans="1:8" x14ac:dyDescent="0.3">
      <c r="A1583" t="s">
        <v>499</v>
      </c>
      <c r="B1583">
        <v>17.6852680841723</v>
      </c>
      <c r="C1583" t="s">
        <v>9</v>
      </c>
      <c r="D1583">
        <v>10</v>
      </c>
      <c r="E1583" t="b">
        <v>0</v>
      </c>
      <c r="F1583">
        <v>5.6966844439381399</v>
      </c>
      <c r="G1583">
        <v>9.8954194233645101</v>
      </c>
      <c r="H1583">
        <v>3290</v>
      </c>
    </row>
    <row r="1584" spans="1:8" x14ac:dyDescent="0.3">
      <c r="A1584" t="s">
        <v>499</v>
      </c>
      <c r="B1584">
        <v>17.6852680841723</v>
      </c>
      <c r="C1584" t="s">
        <v>11</v>
      </c>
      <c r="D1584">
        <v>10</v>
      </c>
      <c r="E1584" t="b">
        <v>0</v>
      </c>
      <c r="F1584">
        <v>4.0498007752416596</v>
      </c>
      <c r="G1584">
        <v>9.2455276757065796</v>
      </c>
      <c r="H1584">
        <v>11030</v>
      </c>
    </row>
    <row r="1585" spans="1:8" x14ac:dyDescent="0.3">
      <c r="A1585" t="s">
        <v>499</v>
      </c>
      <c r="B1585">
        <v>17.6852680841723</v>
      </c>
      <c r="C1585" t="s">
        <v>12</v>
      </c>
      <c r="D1585">
        <v>10</v>
      </c>
      <c r="E1585" t="b">
        <v>0</v>
      </c>
      <c r="F1585">
        <v>17.6852680841723</v>
      </c>
      <c r="G1585">
        <v>17.6852680841723</v>
      </c>
      <c r="H1585">
        <v>830</v>
      </c>
    </row>
    <row r="1586" spans="1:8" x14ac:dyDescent="0.3">
      <c r="A1586" t="s">
        <v>500</v>
      </c>
      <c r="B1586">
        <v>5.6217882745541603</v>
      </c>
      <c r="C1586" t="s">
        <v>9</v>
      </c>
      <c r="D1586">
        <v>10</v>
      </c>
      <c r="E1586" t="b">
        <v>0</v>
      </c>
      <c r="F1586">
        <v>0.89410815640252395</v>
      </c>
      <c r="G1586">
        <v>0.71475138375713498</v>
      </c>
      <c r="H1586">
        <v>3050</v>
      </c>
    </row>
    <row r="1587" spans="1:8" x14ac:dyDescent="0.3">
      <c r="A1587" t="s">
        <v>500</v>
      </c>
      <c r="B1587">
        <v>5.6217882745541603</v>
      </c>
      <c r="C1587" t="s">
        <v>11</v>
      </c>
      <c r="D1587">
        <v>10</v>
      </c>
      <c r="E1587" t="b">
        <v>0</v>
      </c>
      <c r="F1587">
        <v>0.73508340993611998</v>
      </c>
      <c r="G1587">
        <v>0.71202563096917104</v>
      </c>
      <c r="H1587">
        <v>6700</v>
      </c>
    </row>
    <row r="1588" spans="1:8" x14ac:dyDescent="0.3">
      <c r="A1588" t="s">
        <v>500</v>
      </c>
      <c r="B1588">
        <v>5.6217882745541603</v>
      </c>
      <c r="C1588" t="s">
        <v>12</v>
      </c>
      <c r="D1588">
        <v>10</v>
      </c>
      <c r="E1588" t="b">
        <v>0</v>
      </c>
      <c r="F1588" s="1">
        <v>6.3254870850633196E+46</v>
      </c>
      <c r="G1588" s="1">
        <v>6.3254870850633196E+46</v>
      </c>
      <c r="H1588">
        <v>3200</v>
      </c>
    </row>
    <row r="1589" spans="1:8" x14ac:dyDescent="0.3">
      <c r="A1589" t="s">
        <v>501</v>
      </c>
      <c r="B1589">
        <v>7.9628007091515798</v>
      </c>
      <c r="C1589" t="s">
        <v>9</v>
      </c>
      <c r="D1589">
        <v>3</v>
      </c>
      <c r="E1589" t="b">
        <v>1</v>
      </c>
      <c r="F1589">
        <v>2.1226616998461298</v>
      </c>
      <c r="G1589">
        <v>3.7237164302443399E-3</v>
      </c>
      <c r="H1589">
        <v>1600</v>
      </c>
    </row>
    <row r="1590" spans="1:8" x14ac:dyDescent="0.3">
      <c r="A1590" t="s">
        <v>501</v>
      </c>
      <c r="B1590">
        <v>7.9628007091515798</v>
      </c>
      <c r="C1590" t="s">
        <v>11</v>
      </c>
      <c r="D1590">
        <v>3</v>
      </c>
      <c r="E1590" t="b">
        <v>1</v>
      </c>
      <c r="F1590">
        <v>0.57725863789899401</v>
      </c>
      <c r="G1590">
        <v>1.6934788574736099E-3</v>
      </c>
      <c r="H1590">
        <v>6133.3333333333303</v>
      </c>
    </row>
    <row r="1591" spans="1:8" x14ac:dyDescent="0.3">
      <c r="A1591" t="s">
        <v>501</v>
      </c>
      <c r="B1591">
        <v>7.9628007091515798</v>
      </c>
      <c r="C1591" t="s">
        <v>12</v>
      </c>
      <c r="D1591">
        <v>10</v>
      </c>
      <c r="E1591" t="b">
        <v>0</v>
      </c>
      <c r="F1591" s="1">
        <v>8.3871055670719905E+40</v>
      </c>
      <c r="G1591" s="1">
        <v>8.3871055670719905E+40</v>
      </c>
      <c r="H1591">
        <v>3550</v>
      </c>
    </row>
    <row r="1592" spans="1:8" x14ac:dyDescent="0.3">
      <c r="A1592" t="s">
        <v>502</v>
      </c>
      <c r="B1592">
        <v>7.5991213595505798</v>
      </c>
      <c r="C1592" t="s">
        <v>9</v>
      </c>
      <c r="D1592">
        <v>10</v>
      </c>
      <c r="E1592" t="b">
        <v>0</v>
      </c>
      <c r="F1592">
        <v>4.2392852234742797</v>
      </c>
      <c r="G1592">
        <v>2.1720008490636</v>
      </c>
      <c r="H1592">
        <v>3080</v>
      </c>
    </row>
    <row r="1593" spans="1:8" x14ac:dyDescent="0.3">
      <c r="A1593" t="s">
        <v>502</v>
      </c>
      <c r="B1593">
        <v>7.5991213595505798</v>
      </c>
      <c r="C1593" t="s">
        <v>11</v>
      </c>
      <c r="D1593">
        <v>10</v>
      </c>
      <c r="E1593" t="b">
        <v>0</v>
      </c>
      <c r="F1593">
        <v>2.1759524003934101</v>
      </c>
      <c r="G1593">
        <v>2.1555233631048001</v>
      </c>
      <c r="H1593">
        <v>9560</v>
      </c>
    </row>
    <row r="1594" spans="1:8" x14ac:dyDescent="0.3">
      <c r="A1594" t="s">
        <v>502</v>
      </c>
      <c r="B1594">
        <v>7.5991213595505798</v>
      </c>
      <c r="C1594" t="s">
        <v>12</v>
      </c>
      <c r="D1594">
        <v>10</v>
      </c>
      <c r="E1594" t="b">
        <v>0</v>
      </c>
      <c r="F1594">
        <v>7.5991213595505798</v>
      </c>
      <c r="G1594">
        <v>7.5991213595505798</v>
      </c>
      <c r="H1594">
        <v>530</v>
      </c>
    </row>
    <row r="1595" spans="1:8" x14ac:dyDescent="0.3">
      <c r="A1595" t="s">
        <v>503</v>
      </c>
      <c r="B1595">
        <v>12.4612644611927</v>
      </c>
      <c r="C1595" t="s">
        <v>9</v>
      </c>
      <c r="D1595">
        <v>10</v>
      </c>
      <c r="E1595" t="b">
        <v>0</v>
      </c>
      <c r="F1595" t="s">
        <v>10</v>
      </c>
      <c r="G1595" t="s">
        <v>10</v>
      </c>
      <c r="H1595">
        <v>10700</v>
      </c>
    </row>
    <row r="1596" spans="1:8" x14ac:dyDescent="0.3">
      <c r="A1596" t="s">
        <v>503</v>
      </c>
      <c r="B1596">
        <v>12.4612644611927</v>
      </c>
      <c r="C1596" t="s">
        <v>11</v>
      </c>
      <c r="D1596">
        <v>10</v>
      </c>
      <c r="E1596" t="b">
        <v>0</v>
      </c>
      <c r="F1596" t="s">
        <v>10</v>
      </c>
      <c r="G1596" t="s">
        <v>10</v>
      </c>
      <c r="H1596">
        <v>83200</v>
      </c>
    </row>
    <row r="1597" spans="1:8" x14ac:dyDescent="0.3">
      <c r="A1597" t="s">
        <v>503</v>
      </c>
      <c r="B1597">
        <v>12.4612644611927</v>
      </c>
      <c r="C1597" t="s">
        <v>12</v>
      </c>
      <c r="D1597">
        <v>10</v>
      </c>
      <c r="E1597" t="b">
        <v>0</v>
      </c>
      <c r="F1597" t="s">
        <v>10</v>
      </c>
      <c r="G1597" t="s">
        <v>10</v>
      </c>
      <c r="H1597">
        <v>3230</v>
      </c>
    </row>
    <row r="1598" spans="1:8" x14ac:dyDescent="0.3">
      <c r="A1598" t="s">
        <v>504</v>
      </c>
      <c r="B1598">
        <v>9.8723549059682298</v>
      </c>
      <c r="C1598" t="s">
        <v>9</v>
      </c>
      <c r="D1598">
        <v>3</v>
      </c>
      <c r="E1598" t="b">
        <v>1</v>
      </c>
      <c r="F1598">
        <v>1.59826262672435</v>
      </c>
      <c r="G1598">
        <v>4.55692633972111E-3</v>
      </c>
      <c r="H1598">
        <v>2100</v>
      </c>
    </row>
    <row r="1599" spans="1:8" x14ac:dyDescent="0.3">
      <c r="A1599" t="s">
        <v>504</v>
      </c>
      <c r="B1599">
        <v>9.8723549059682298</v>
      </c>
      <c r="C1599" t="s">
        <v>11</v>
      </c>
      <c r="D1599">
        <v>2</v>
      </c>
      <c r="E1599" t="b">
        <v>1</v>
      </c>
      <c r="F1599">
        <v>0.52704832618276498</v>
      </c>
      <c r="G1599">
        <v>1.7112089140856698E-2</v>
      </c>
      <c r="H1599">
        <v>9050</v>
      </c>
    </row>
    <row r="1600" spans="1:8" x14ac:dyDescent="0.3">
      <c r="A1600" t="s">
        <v>504</v>
      </c>
      <c r="B1600">
        <v>9.8723549059682298</v>
      </c>
      <c r="C1600" t="s">
        <v>12</v>
      </c>
      <c r="D1600">
        <v>10</v>
      </c>
      <c r="E1600" t="b">
        <v>0</v>
      </c>
      <c r="F1600" t="s">
        <v>10</v>
      </c>
      <c r="G1600" t="s">
        <v>10</v>
      </c>
      <c r="H1600">
        <v>2990</v>
      </c>
    </row>
    <row r="1601" spans="1:8" x14ac:dyDescent="0.3">
      <c r="A1601" t="s">
        <v>505</v>
      </c>
      <c r="B1601">
        <v>11.884106453162399</v>
      </c>
      <c r="C1601" t="s">
        <v>9</v>
      </c>
      <c r="D1601">
        <v>10</v>
      </c>
      <c r="E1601" t="b">
        <v>0</v>
      </c>
      <c r="F1601">
        <v>11.884106453162399</v>
      </c>
      <c r="G1601">
        <v>11.884106453162399</v>
      </c>
      <c r="H1601">
        <v>4520</v>
      </c>
    </row>
    <row r="1602" spans="1:8" x14ac:dyDescent="0.3">
      <c r="A1602" t="s">
        <v>505</v>
      </c>
      <c r="B1602">
        <v>11.884106453162399</v>
      </c>
      <c r="C1602" t="s">
        <v>11</v>
      </c>
      <c r="D1602">
        <v>10</v>
      </c>
      <c r="E1602" t="b">
        <v>0</v>
      </c>
      <c r="F1602">
        <v>11.884106453162399</v>
      </c>
      <c r="G1602">
        <v>11.884106453162399</v>
      </c>
      <c r="H1602">
        <v>19770</v>
      </c>
    </row>
    <row r="1603" spans="1:8" x14ac:dyDescent="0.3">
      <c r="A1603" t="s">
        <v>505</v>
      </c>
      <c r="B1603">
        <v>11.884106453162399</v>
      </c>
      <c r="C1603" t="s">
        <v>12</v>
      </c>
      <c r="D1603">
        <v>10</v>
      </c>
      <c r="E1603" t="b">
        <v>0</v>
      </c>
      <c r="F1603">
        <v>11.884106453162399</v>
      </c>
      <c r="G1603">
        <v>11.884106453162399</v>
      </c>
      <c r="H1603">
        <v>670</v>
      </c>
    </row>
    <row r="1604" spans="1:8" x14ac:dyDescent="0.3">
      <c r="A1604" t="s">
        <v>506</v>
      </c>
      <c r="B1604">
        <v>20.260427706226601</v>
      </c>
      <c r="C1604" t="s">
        <v>9</v>
      </c>
      <c r="D1604">
        <v>10</v>
      </c>
      <c r="E1604" t="b">
        <v>0</v>
      </c>
      <c r="F1604">
        <v>7.0067472627942902</v>
      </c>
      <c r="G1604">
        <v>11.8926640419484</v>
      </c>
      <c r="H1604">
        <v>3500</v>
      </c>
    </row>
    <row r="1605" spans="1:8" x14ac:dyDescent="0.3">
      <c r="A1605" t="s">
        <v>506</v>
      </c>
      <c r="B1605">
        <v>20.260427706226601</v>
      </c>
      <c r="C1605" t="s">
        <v>11</v>
      </c>
      <c r="D1605">
        <v>10</v>
      </c>
      <c r="E1605" t="b">
        <v>0</v>
      </c>
      <c r="F1605">
        <v>10.552344345650599</v>
      </c>
      <c r="G1605">
        <v>10.533563202566601</v>
      </c>
      <c r="H1605">
        <v>10880</v>
      </c>
    </row>
    <row r="1606" spans="1:8" x14ac:dyDescent="0.3">
      <c r="A1606" t="s">
        <v>506</v>
      </c>
      <c r="B1606">
        <v>20.260427706226601</v>
      </c>
      <c r="C1606" t="s">
        <v>12</v>
      </c>
      <c r="D1606">
        <v>10</v>
      </c>
      <c r="E1606" t="b">
        <v>0</v>
      </c>
      <c r="F1606">
        <v>4140252.5931766401</v>
      </c>
      <c r="G1606" s="1">
        <v>43178900.798830003</v>
      </c>
      <c r="H1606">
        <v>3480</v>
      </c>
    </row>
    <row r="1607" spans="1:8" x14ac:dyDescent="0.3">
      <c r="A1607" t="s">
        <v>507</v>
      </c>
      <c r="B1607">
        <v>15.952249911073899</v>
      </c>
      <c r="C1607" t="s">
        <v>9</v>
      </c>
      <c r="D1607">
        <v>10</v>
      </c>
      <c r="E1607" t="b">
        <v>0</v>
      </c>
      <c r="F1607">
        <v>15.952249911073899</v>
      </c>
      <c r="G1607">
        <v>15.952249911073899</v>
      </c>
      <c r="H1607">
        <v>2140</v>
      </c>
    </row>
    <row r="1608" spans="1:8" x14ac:dyDescent="0.3">
      <c r="A1608" t="s">
        <v>507</v>
      </c>
      <c r="B1608">
        <v>15.952249911073899</v>
      </c>
      <c r="C1608" t="s">
        <v>11</v>
      </c>
      <c r="D1608">
        <v>10</v>
      </c>
      <c r="E1608" t="b">
        <v>0</v>
      </c>
      <c r="F1608">
        <v>15.952249911073899</v>
      </c>
      <c r="G1608">
        <v>15.952249911073899</v>
      </c>
      <c r="H1608">
        <v>16190</v>
      </c>
    </row>
    <row r="1609" spans="1:8" x14ac:dyDescent="0.3">
      <c r="A1609" t="s">
        <v>507</v>
      </c>
      <c r="B1609">
        <v>15.952249911073899</v>
      </c>
      <c r="C1609" t="s">
        <v>12</v>
      </c>
      <c r="D1609">
        <v>10</v>
      </c>
      <c r="E1609" t="b">
        <v>0</v>
      </c>
      <c r="F1609">
        <v>15.952249911073899</v>
      </c>
      <c r="G1609">
        <v>15.952249911073899</v>
      </c>
      <c r="H1609">
        <v>490</v>
      </c>
    </row>
    <row r="1610" spans="1:8" x14ac:dyDescent="0.3">
      <c r="A1610" t="s">
        <v>508</v>
      </c>
      <c r="B1610">
        <v>9.9302633476057292</v>
      </c>
      <c r="C1610" t="s">
        <v>9</v>
      </c>
      <c r="D1610">
        <v>10</v>
      </c>
      <c r="E1610" t="b">
        <v>0</v>
      </c>
      <c r="F1610">
        <v>6.7409469317111004</v>
      </c>
      <c r="G1610">
        <v>12.676504735559501</v>
      </c>
      <c r="H1610">
        <v>3730</v>
      </c>
    </row>
    <row r="1611" spans="1:8" x14ac:dyDescent="0.3">
      <c r="A1611" t="s">
        <v>508</v>
      </c>
      <c r="B1611">
        <v>9.9302633476057292</v>
      </c>
      <c r="C1611" t="s">
        <v>11</v>
      </c>
      <c r="D1611">
        <v>10</v>
      </c>
      <c r="E1611" t="b">
        <v>0</v>
      </c>
      <c r="F1611">
        <v>9.9888905392784402</v>
      </c>
      <c r="G1611">
        <v>9.9560934878038605</v>
      </c>
      <c r="H1611">
        <v>15000</v>
      </c>
    </row>
    <row r="1612" spans="1:8" x14ac:dyDescent="0.3">
      <c r="A1612" t="s">
        <v>508</v>
      </c>
      <c r="B1612">
        <v>9.9302633476057292</v>
      </c>
      <c r="C1612" t="s">
        <v>12</v>
      </c>
      <c r="D1612">
        <v>10</v>
      </c>
      <c r="E1612" t="b">
        <v>0</v>
      </c>
      <c r="F1612">
        <v>9.9302633476057292</v>
      </c>
      <c r="G1612" s="1">
        <v>78826986.909992605</v>
      </c>
      <c r="H1612">
        <v>2810</v>
      </c>
    </row>
    <row r="1613" spans="1:8" x14ac:dyDescent="0.3">
      <c r="A1613" t="s">
        <v>509</v>
      </c>
      <c r="B1613">
        <v>15.007743974875501</v>
      </c>
      <c r="C1613" t="s">
        <v>9</v>
      </c>
      <c r="D1613">
        <v>4</v>
      </c>
      <c r="E1613" t="b">
        <v>1</v>
      </c>
      <c r="F1613">
        <v>1.76953221731794</v>
      </c>
      <c r="G1613">
        <v>2.2098644559647102E-3</v>
      </c>
      <c r="H1613">
        <v>3000</v>
      </c>
    </row>
    <row r="1614" spans="1:8" x14ac:dyDescent="0.3">
      <c r="A1614" t="s">
        <v>509</v>
      </c>
      <c r="B1614">
        <v>15.007743974875501</v>
      </c>
      <c r="C1614" t="s">
        <v>11</v>
      </c>
      <c r="D1614">
        <v>3</v>
      </c>
      <c r="E1614" t="b">
        <v>1</v>
      </c>
      <c r="F1614">
        <v>0.70321447915924196</v>
      </c>
      <c r="G1614">
        <v>1.60007001188484E-3</v>
      </c>
      <c r="H1614">
        <v>14800</v>
      </c>
    </row>
    <row r="1615" spans="1:8" x14ac:dyDescent="0.3">
      <c r="A1615" t="s">
        <v>509</v>
      </c>
      <c r="B1615">
        <v>15.007743974875501</v>
      </c>
      <c r="C1615" t="s">
        <v>12</v>
      </c>
      <c r="D1615">
        <v>10</v>
      </c>
      <c r="E1615" t="b">
        <v>0</v>
      </c>
      <c r="F1615">
        <v>15.007743974875501</v>
      </c>
      <c r="G1615">
        <v>15.007743974875501</v>
      </c>
      <c r="H1615">
        <v>2460</v>
      </c>
    </row>
    <row r="1616" spans="1:8" x14ac:dyDescent="0.3">
      <c r="A1616" t="s">
        <v>510</v>
      </c>
      <c r="B1616">
        <v>6.9301196583316402</v>
      </c>
      <c r="C1616" t="s">
        <v>9</v>
      </c>
      <c r="D1616">
        <v>10</v>
      </c>
      <c r="E1616" t="b">
        <v>0</v>
      </c>
      <c r="F1616">
        <v>2.4371016379866801</v>
      </c>
      <c r="G1616">
        <v>8.2320644335166406</v>
      </c>
      <c r="H1616">
        <v>3880</v>
      </c>
    </row>
    <row r="1617" spans="1:8" x14ac:dyDescent="0.3">
      <c r="A1617" t="s">
        <v>510</v>
      </c>
      <c r="B1617">
        <v>6.9301196583316402</v>
      </c>
      <c r="C1617" t="s">
        <v>11</v>
      </c>
      <c r="D1617">
        <v>10</v>
      </c>
      <c r="E1617" t="b">
        <v>0</v>
      </c>
      <c r="F1617">
        <v>2.7569793992283298</v>
      </c>
      <c r="G1617">
        <v>9.1735341678451601</v>
      </c>
      <c r="H1617">
        <v>16440</v>
      </c>
    </row>
    <row r="1618" spans="1:8" x14ac:dyDescent="0.3">
      <c r="A1618" t="s">
        <v>510</v>
      </c>
      <c r="B1618">
        <v>6.9301196583316402</v>
      </c>
      <c r="C1618" t="s">
        <v>12</v>
      </c>
      <c r="D1618">
        <v>10</v>
      </c>
      <c r="E1618" t="b">
        <v>0</v>
      </c>
      <c r="F1618">
        <v>6.9301196583316402</v>
      </c>
      <c r="G1618">
        <v>6.9301196583316402</v>
      </c>
      <c r="H1618">
        <v>1310</v>
      </c>
    </row>
    <row r="1619" spans="1:8" x14ac:dyDescent="0.3">
      <c r="A1619" t="e">
        <f>-0.00190422185650389 * y ^ 3 + -0.0032917744687796 * y ^ 1 + 0.00802586595323168 * y ^ 1 + 10</f>
        <v>#NAME?</v>
      </c>
      <c r="B1619">
        <v>4.9506676221599903</v>
      </c>
      <c r="C1619" t="s">
        <v>9</v>
      </c>
      <c r="D1619">
        <v>10</v>
      </c>
      <c r="E1619" t="b">
        <v>0</v>
      </c>
      <c r="F1619">
        <v>3.2987593203036401</v>
      </c>
      <c r="G1619">
        <v>3.2495213162018599</v>
      </c>
      <c r="H1619">
        <v>3610</v>
      </c>
    </row>
    <row r="1620" spans="1:8" x14ac:dyDescent="0.3">
      <c r="A1620" t="e">
        <f>-0.00190422185650389 * y ^ 3 + -0.0032917744687796 * y ^ 1 + 0.00802586595323168 * y ^ 1 + 10</f>
        <v>#NAME?</v>
      </c>
      <c r="B1620">
        <v>4.9506676221599903</v>
      </c>
      <c r="C1620" t="s">
        <v>11</v>
      </c>
      <c r="D1620">
        <v>10</v>
      </c>
      <c r="E1620" t="b">
        <v>0</v>
      </c>
      <c r="F1620">
        <v>3.2686661227654898</v>
      </c>
      <c r="G1620">
        <v>3.22719616403948</v>
      </c>
      <c r="H1620">
        <v>11200</v>
      </c>
    </row>
    <row r="1621" spans="1:8" x14ac:dyDescent="0.3">
      <c r="A1621" t="e">
        <f>-0.00190422185650389 * y ^ 3 + -0.0032917744687796 * y ^ 1 + 0.00802586595323168 * y ^ 1 + 10</f>
        <v>#NAME?</v>
      </c>
      <c r="B1621">
        <v>4.9506676221599903</v>
      </c>
      <c r="C1621" t="s">
        <v>12</v>
      </c>
      <c r="D1621">
        <v>10</v>
      </c>
      <c r="E1621" t="b">
        <v>0</v>
      </c>
      <c r="F1621">
        <v>4.9506676221599903</v>
      </c>
      <c r="G1621">
        <v>4.9506676221599903</v>
      </c>
      <c r="H1621">
        <v>890</v>
      </c>
    </row>
    <row r="1622" spans="1:8" x14ac:dyDescent="0.3">
      <c r="A1622" t="s">
        <v>511</v>
      </c>
      <c r="B1622">
        <v>12.707639421216401</v>
      </c>
      <c r="C1622" t="s">
        <v>9</v>
      </c>
      <c r="D1622">
        <v>2</v>
      </c>
      <c r="E1622" t="b">
        <v>1</v>
      </c>
      <c r="F1622">
        <v>0.93574262599611302</v>
      </c>
      <c r="G1622">
        <v>8.4505471368407706E-3</v>
      </c>
      <c r="H1622">
        <v>3500</v>
      </c>
    </row>
    <row r="1623" spans="1:8" x14ac:dyDescent="0.3">
      <c r="A1623" t="s">
        <v>511</v>
      </c>
      <c r="B1623">
        <v>12.707639421216401</v>
      </c>
      <c r="C1623" t="s">
        <v>11</v>
      </c>
      <c r="D1623">
        <v>2</v>
      </c>
      <c r="E1623" t="b">
        <v>1</v>
      </c>
      <c r="F1623">
        <v>0.32686078346443997</v>
      </c>
      <c r="G1623">
        <v>9.2569620356959207E-3</v>
      </c>
      <c r="H1623">
        <v>14950</v>
      </c>
    </row>
    <row r="1624" spans="1:8" x14ac:dyDescent="0.3">
      <c r="A1624" t="s">
        <v>511</v>
      </c>
      <c r="B1624">
        <v>12.707639421216401</v>
      </c>
      <c r="C1624" t="s">
        <v>12</v>
      </c>
      <c r="D1624">
        <v>10</v>
      </c>
      <c r="E1624" t="b">
        <v>0</v>
      </c>
      <c r="F1624">
        <v>12.707639421216401</v>
      </c>
      <c r="G1624">
        <v>12.707639421216401</v>
      </c>
      <c r="H1624">
        <v>790</v>
      </c>
    </row>
    <row r="1625" spans="1:8" x14ac:dyDescent="0.3">
      <c r="A1625" t="s">
        <v>512</v>
      </c>
      <c r="B1625">
        <v>11.1264242819431</v>
      </c>
      <c r="C1625" t="s">
        <v>9</v>
      </c>
      <c r="D1625">
        <v>3</v>
      </c>
      <c r="E1625" t="b">
        <v>1</v>
      </c>
      <c r="F1625">
        <v>2.2023900917475401</v>
      </c>
      <c r="G1625">
        <v>6.2755140765875898E-3</v>
      </c>
      <c r="H1625">
        <v>3733.3333333333298</v>
      </c>
    </row>
    <row r="1626" spans="1:8" x14ac:dyDescent="0.3">
      <c r="A1626" t="s">
        <v>512</v>
      </c>
      <c r="B1626">
        <v>11.1264242819431</v>
      </c>
      <c r="C1626" t="s">
        <v>11</v>
      </c>
      <c r="D1626">
        <v>3</v>
      </c>
      <c r="E1626" t="b">
        <v>1</v>
      </c>
      <c r="F1626">
        <v>0.69792992623755601</v>
      </c>
      <c r="G1626">
        <v>1.6891621476871599E-3</v>
      </c>
      <c r="H1626">
        <v>14533.333333333299</v>
      </c>
    </row>
    <row r="1627" spans="1:8" x14ac:dyDescent="0.3">
      <c r="A1627" t="s">
        <v>512</v>
      </c>
      <c r="B1627">
        <v>11.1264242819431</v>
      </c>
      <c r="C1627" t="s">
        <v>12</v>
      </c>
      <c r="D1627">
        <v>10</v>
      </c>
      <c r="E1627" t="b">
        <v>0</v>
      </c>
      <c r="F1627">
        <v>11.1264242819431</v>
      </c>
      <c r="G1627" s="1">
        <v>59007516.903779998</v>
      </c>
      <c r="H1627">
        <v>2310</v>
      </c>
    </row>
    <row r="1628" spans="1:8" x14ac:dyDescent="0.3">
      <c r="A1628" t="s">
        <v>513</v>
      </c>
      <c r="B1628">
        <v>11.503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2020-05-18T08:40:38Z</dcterms:created>
  <dcterms:modified xsi:type="dcterms:W3CDTF">2020-05-18T08:40:38Z</dcterms:modified>
</cp:coreProperties>
</file>