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rlo\dev\csharp\TuDa.CIMS\infrastructure\TuDa.CIMS.MigrationService\"/>
    </mc:Choice>
  </mc:AlternateContent>
  <xr:revisionPtr revIDLastSave="0" documentId="13_ncr:1_{6DCF04B0-DC54-49EC-9CB7-3E1079A6065C}" xr6:coauthVersionLast="47" xr6:coauthVersionMax="47" xr10:uidLastSave="{00000000-0000-0000-0000-000000000000}"/>
  <bookViews>
    <workbookView xWindow="28680" yWindow="-120" windowWidth="25440" windowHeight="15270" firstSheet="1" activeTab="4" xr2:uid="{00000000-000D-0000-FFFF-FFFF00000000}"/>
  </bookViews>
  <sheets>
    <sheet name="Filter und Einkauf Oberfläche" sheetId="1" r:id="rId1"/>
    <sheet name="Lösungsmittel" sheetId="2" r:id="rId2"/>
    <sheet name="Gase" sheetId="3" r:id="rId3"/>
    <sheet name="Chemikalien" sheetId="5" r:id="rId4"/>
    <sheet name="Verbrauchsgegenstände" sheetId="8" r:id="rId5"/>
    <sheet name="Indikatoren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H4" i="8"/>
  <c r="F5" i="8"/>
  <c r="H5" i="8"/>
  <c r="F6" i="8"/>
  <c r="H6" i="8"/>
  <c r="F7" i="8"/>
  <c r="H7" i="8"/>
  <c r="F8" i="8"/>
  <c r="H8" i="8"/>
  <c r="F9" i="8"/>
  <c r="H9" i="8"/>
  <c r="F10" i="8"/>
  <c r="H10" i="8"/>
  <c r="F11" i="8"/>
  <c r="H11" i="8"/>
  <c r="F12" i="8"/>
  <c r="H12" i="8"/>
  <c r="F13" i="8"/>
  <c r="H13" i="8"/>
  <c r="F14" i="8"/>
  <c r="H14" i="8"/>
  <c r="F15" i="8"/>
  <c r="H15" i="8"/>
  <c r="F16" i="8"/>
  <c r="H16" i="8"/>
  <c r="F17" i="8"/>
  <c r="H17" i="8"/>
  <c r="H18" i="8"/>
  <c r="H19" i="8"/>
  <c r="H20" i="8"/>
  <c r="F21" i="8"/>
  <c r="H21" i="8"/>
  <c r="F22" i="8"/>
  <c r="H22" i="8"/>
  <c r="F23" i="8"/>
  <c r="H23" i="8"/>
  <c r="F24" i="8"/>
  <c r="H24" i="8"/>
  <c r="F25" i="8"/>
  <c r="H25" i="8"/>
  <c r="F26" i="8"/>
  <c r="H26" i="8"/>
  <c r="F27" i="8"/>
  <c r="G27" i="8"/>
  <c r="H27" i="8"/>
  <c r="F28" i="8"/>
  <c r="G28" i="8"/>
  <c r="H28" i="8"/>
  <c r="F29" i="8"/>
  <c r="H29" i="8"/>
  <c r="F30" i="8"/>
  <c r="G30" i="8"/>
  <c r="H30" i="8"/>
  <c r="F31" i="8"/>
  <c r="G31" i="8"/>
  <c r="H31" i="8" s="1"/>
  <c r="F32" i="8"/>
  <c r="G32" i="8"/>
  <c r="H32" i="8" s="1"/>
  <c r="F33" i="8"/>
  <c r="H33" i="8"/>
  <c r="F34" i="8"/>
  <c r="H34" i="8"/>
  <c r="G35" i="8"/>
  <c r="H35" i="8" s="1"/>
  <c r="F36" i="8"/>
  <c r="H36" i="8"/>
  <c r="F37" i="8"/>
  <c r="H37" i="8"/>
  <c r="F38" i="8"/>
  <c r="H38" i="8"/>
  <c r="F39" i="8"/>
  <c r="G39" i="8"/>
  <c r="H39" i="8" s="1"/>
  <c r="F40" i="8"/>
  <c r="H40" i="8"/>
  <c r="F46" i="8"/>
  <c r="H46" i="8"/>
  <c r="F47" i="8"/>
  <c r="H47" i="8"/>
  <c r="H80" i="8" s="1"/>
  <c r="F48" i="8"/>
  <c r="H48" i="8"/>
  <c r="F49" i="8"/>
  <c r="H49" i="8"/>
  <c r="F50" i="8"/>
  <c r="H50" i="8"/>
  <c r="F51" i="8"/>
  <c r="H51" i="8"/>
  <c r="F52" i="8"/>
  <c r="H52" i="8"/>
  <c r="F53" i="8"/>
  <c r="H53" i="8"/>
  <c r="F54" i="8"/>
  <c r="H54" i="8"/>
  <c r="F55" i="8"/>
  <c r="H55" i="8"/>
  <c r="F56" i="8"/>
  <c r="H56" i="8"/>
  <c r="F57" i="8"/>
  <c r="H57" i="8"/>
  <c r="F58" i="8"/>
  <c r="H58" i="8"/>
  <c r="F59" i="8"/>
  <c r="H59" i="8"/>
  <c r="F60" i="8"/>
  <c r="G60" i="8"/>
  <c r="H60" i="8"/>
  <c r="F61" i="8"/>
  <c r="G61" i="8"/>
  <c r="H61" i="8"/>
  <c r="F62" i="8"/>
  <c r="H62" i="8"/>
  <c r="F63" i="8"/>
  <c r="H63" i="8"/>
  <c r="F64" i="8"/>
  <c r="H64" i="8"/>
  <c r="F65" i="8"/>
  <c r="H65" i="8"/>
  <c r="F66" i="8"/>
  <c r="H66" i="8"/>
  <c r="F67" i="8"/>
  <c r="H67" i="8"/>
  <c r="F68" i="8"/>
  <c r="H68" i="8"/>
  <c r="F69" i="8"/>
  <c r="H69" i="8"/>
  <c r="F70" i="8"/>
  <c r="H70" i="8"/>
  <c r="F71" i="8"/>
  <c r="H71" i="8"/>
  <c r="F72" i="8"/>
  <c r="H72" i="8"/>
  <c r="F73" i="8"/>
  <c r="H73" i="8"/>
  <c r="F74" i="8"/>
  <c r="H74" i="8"/>
  <c r="F75" i="8"/>
  <c r="H75" i="8"/>
  <c r="F76" i="8"/>
  <c r="H76" i="8"/>
  <c r="F77" i="8"/>
  <c r="H77" i="8"/>
  <c r="F78" i="8"/>
  <c r="H78" i="8"/>
  <c r="F79" i="8"/>
  <c r="H79" i="8"/>
  <c r="F85" i="8"/>
  <c r="H85" i="8"/>
  <c r="F86" i="8"/>
  <c r="H86" i="8"/>
  <c r="F87" i="8"/>
  <c r="H87" i="8"/>
  <c r="H128" i="8" s="1"/>
  <c r="F88" i="8"/>
  <c r="H88" i="8"/>
  <c r="F89" i="8"/>
  <c r="H89" i="8"/>
  <c r="F90" i="8"/>
  <c r="H90" i="8"/>
  <c r="F91" i="8"/>
  <c r="H91" i="8"/>
  <c r="F92" i="8"/>
  <c r="H92" i="8"/>
  <c r="F93" i="8"/>
  <c r="H93" i="8"/>
  <c r="F94" i="8"/>
  <c r="H94" i="8"/>
  <c r="F95" i="8"/>
  <c r="H95" i="8"/>
  <c r="F96" i="8"/>
  <c r="H96" i="8"/>
  <c r="F97" i="8"/>
  <c r="H97" i="8"/>
  <c r="F98" i="8"/>
  <c r="H98" i="8"/>
  <c r="F99" i="8"/>
  <c r="H99" i="8"/>
  <c r="F100" i="8"/>
  <c r="H100" i="8"/>
  <c r="F101" i="8"/>
  <c r="H101" i="8"/>
  <c r="F102" i="8"/>
  <c r="H102" i="8"/>
  <c r="F103" i="8"/>
  <c r="H103" i="8"/>
  <c r="F104" i="8"/>
  <c r="H104" i="8"/>
  <c r="F105" i="8"/>
  <c r="H105" i="8"/>
  <c r="F106" i="8"/>
  <c r="H106" i="8"/>
  <c r="F107" i="8"/>
  <c r="H107" i="8"/>
  <c r="F108" i="8"/>
  <c r="H108" i="8"/>
  <c r="F109" i="8"/>
  <c r="H109" i="8"/>
  <c r="F110" i="8"/>
  <c r="H110" i="8"/>
  <c r="F111" i="8"/>
  <c r="H111" i="8"/>
  <c r="F112" i="8"/>
  <c r="H112" i="8"/>
  <c r="F113" i="8"/>
  <c r="H113" i="8"/>
  <c r="F114" i="8"/>
  <c r="H114" i="8"/>
  <c r="F115" i="8"/>
  <c r="H115" i="8"/>
  <c r="F116" i="8"/>
  <c r="H116" i="8"/>
  <c r="F117" i="8"/>
  <c r="H117" i="8"/>
  <c r="F118" i="8"/>
  <c r="H118" i="8"/>
  <c r="F119" i="8"/>
  <c r="H119" i="8"/>
  <c r="H120" i="8"/>
  <c r="F121" i="8"/>
  <c r="H121" i="8"/>
  <c r="F122" i="8"/>
  <c r="H122" i="8"/>
  <c r="F123" i="8"/>
  <c r="H123" i="8"/>
  <c r="F124" i="8"/>
  <c r="H124" i="8"/>
  <c r="F125" i="8"/>
  <c r="H125" i="8"/>
  <c r="F126" i="8"/>
  <c r="H126" i="8"/>
  <c r="F127" i="8"/>
  <c r="H127" i="8"/>
  <c r="F133" i="8"/>
  <c r="H133" i="8"/>
  <c r="F134" i="8"/>
  <c r="H134" i="8"/>
  <c r="F135" i="8"/>
  <c r="H135" i="8"/>
  <c r="F136" i="8"/>
  <c r="H136" i="8"/>
  <c r="F137" i="8"/>
  <c r="H137" i="8"/>
  <c r="F138" i="8"/>
  <c r="H138" i="8"/>
  <c r="F139" i="8"/>
  <c r="H139" i="8"/>
  <c r="F140" i="8"/>
  <c r="H140" i="8"/>
  <c r="F141" i="8"/>
  <c r="H141" i="8"/>
  <c r="F142" i="8"/>
  <c r="H142" i="8"/>
  <c r="F143" i="8"/>
  <c r="H143" i="8"/>
  <c r="F144" i="8"/>
  <c r="H144" i="8"/>
  <c r="F145" i="8"/>
  <c r="H145" i="8"/>
  <c r="F146" i="8"/>
  <c r="H146" i="8"/>
  <c r="F147" i="8"/>
  <c r="H147" i="8"/>
  <c r="F148" i="8"/>
  <c r="H148" i="8"/>
  <c r="F149" i="8"/>
  <c r="H149" i="8"/>
  <c r="F150" i="8"/>
  <c r="H150" i="8"/>
  <c r="F151" i="8"/>
  <c r="H151" i="8"/>
  <c r="F152" i="8"/>
  <c r="G152" i="8"/>
  <c r="H152" i="8" s="1"/>
  <c r="H176" i="8" s="1"/>
  <c r="H180" i="8" s="1"/>
  <c r="H223" i="8" s="1"/>
  <c r="F153" i="8"/>
  <c r="H153" i="8"/>
  <c r="F154" i="8"/>
  <c r="H154" i="8"/>
  <c r="F155" i="8"/>
  <c r="H155" i="8"/>
  <c r="F156" i="8"/>
  <c r="H156" i="8"/>
  <c r="F157" i="8"/>
  <c r="H157" i="8"/>
  <c r="F158" i="8"/>
  <c r="H158" i="8"/>
  <c r="F159" i="8"/>
  <c r="H159" i="8"/>
  <c r="F160" i="8"/>
  <c r="H160" i="8"/>
  <c r="F161" i="8"/>
  <c r="H161" i="8"/>
  <c r="F162" i="8"/>
  <c r="H162" i="8"/>
  <c r="F163" i="8"/>
  <c r="H163" i="8"/>
  <c r="F164" i="8"/>
  <c r="H164" i="8"/>
  <c r="F165" i="8"/>
  <c r="H165" i="8"/>
  <c r="F166" i="8"/>
  <c r="G166" i="8"/>
  <c r="H166" i="8" s="1"/>
  <c r="F167" i="8"/>
  <c r="H167" i="8"/>
  <c r="F168" i="8"/>
  <c r="H168" i="8"/>
  <c r="F169" i="8"/>
  <c r="H169" i="8"/>
  <c r="F170" i="8"/>
  <c r="H170" i="8"/>
  <c r="F171" i="8"/>
  <c r="H171" i="8"/>
  <c r="F172" i="8"/>
  <c r="H172" i="8"/>
  <c r="F173" i="8"/>
  <c r="H173" i="8"/>
  <c r="H174" i="8"/>
  <c r="F175" i="8"/>
  <c r="H175" i="8"/>
  <c r="F181" i="8"/>
  <c r="H181" i="8"/>
  <c r="F182" i="8"/>
  <c r="H182" i="8"/>
  <c r="F183" i="8"/>
  <c r="H183" i="8"/>
  <c r="F184" i="8"/>
  <c r="H184" i="8"/>
  <c r="F185" i="8"/>
  <c r="H185" i="8"/>
  <c r="F186" i="8"/>
  <c r="H186" i="8"/>
  <c r="F187" i="8"/>
  <c r="H187" i="8"/>
  <c r="F188" i="8"/>
  <c r="H188" i="8"/>
  <c r="F189" i="8"/>
  <c r="H189" i="8"/>
  <c r="F190" i="8"/>
  <c r="H190" i="8"/>
  <c r="F191" i="8"/>
  <c r="H191" i="8"/>
  <c r="F192" i="8"/>
  <c r="H192" i="8"/>
  <c r="F193" i="8"/>
  <c r="H193" i="8"/>
  <c r="F194" i="8"/>
  <c r="H194" i="8"/>
  <c r="F195" i="8"/>
  <c r="H195" i="8"/>
  <c r="F196" i="8"/>
  <c r="H196" i="8"/>
  <c r="F197" i="8"/>
  <c r="H197" i="8"/>
  <c r="F198" i="8"/>
  <c r="H198" i="8"/>
  <c r="F199" i="8"/>
  <c r="H199" i="8"/>
  <c r="F200" i="8"/>
  <c r="H200" i="8"/>
  <c r="F201" i="8"/>
  <c r="H201" i="8"/>
  <c r="F202" i="8"/>
  <c r="H202" i="8"/>
  <c r="F203" i="8"/>
  <c r="H203" i="8"/>
  <c r="F204" i="8"/>
  <c r="H204" i="8"/>
  <c r="F205" i="8"/>
  <c r="H205" i="8"/>
  <c r="F206" i="8"/>
  <c r="H206" i="8"/>
  <c r="F207" i="8"/>
  <c r="H207" i="8"/>
  <c r="F208" i="8"/>
  <c r="H208" i="8"/>
  <c r="F209" i="8"/>
  <c r="H209" i="8"/>
  <c r="F210" i="8"/>
  <c r="H210" i="8"/>
  <c r="F211" i="8"/>
  <c r="H211" i="8"/>
  <c r="F212" i="8"/>
  <c r="H212" i="8"/>
  <c r="F213" i="8"/>
  <c r="H213" i="8"/>
  <c r="F214" i="8"/>
  <c r="H214" i="8"/>
  <c r="F215" i="8"/>
  <c r="H215" i="8"/>
  <c r="F216" i="8"/>
  <c r="H216" i="8"/>
  <c r="F217" i="8"/>
  <c r="H217" i="8"/>
  <c r="F218" i="8"/>
  <c r="H218" i="8"/>
  <c r="F219" i="8"/>
  <c r="H219" i="8"/>
  <c r="F220" i="8"/>
  <c r="H220" i="8"/>
  <c r="F221" i="8"/>
  <c r="H221" i="8"/>
  <c r="F222" i="8"/>
  <c r="H222" i="8"/>
  <c r="F228" i="8"/>
  <c r="H228" i="8"/>
  <c r="H252" i="8" s="1"/>
  <c r="F229" i="8"/>
  <c r="H229" i="8"/>
  <c r="F230" i="8"/>
  <c r="H230" i="8"/>
  <c r="F231" i="8"/>
  <c r="H231" i="8"/>
  <c r="F232" i="8"/>
  <c r="H232" i="8"/>
  <c r="F233" i="8"/>
  <c r="H233" i="8"/>
  <c r="F234" i="8"/>
  <c r="H234" i="8"/>
  <c r="F235" i="8"/>
  <c r="H235" i="8"/>
  <c r="F236" i="8"/>
  <c r="H236" i="8"/>
  <c r="F237" i="8"/>
  <c r="H237" i="8"/>
  <c r="F238" i="8"/>
  <c r="H238" i="8"/>
  <c r="F239" i="8"/>
  <c r="H239" i="8"/>
  <c r="F240" i="8"/>
  <c r="H240" i="8"/>
  <c r="F241" i="8"/>
  <c r="H241" i="8"/>
  <c r="F242" i="8"/>
  <c r="H242" i="8"/>
  <c r="F243" i="8"/>
  <c r="H243" i="8"/>
  <c r="F244" i="8"/>
  <c r="H244" i="8"/>
  <c r="F245" i="8"/>
  <c r="H245" i="8"/>
  <c r="F246" i="8"/>
  <c r="H246" i="8"/>
  <c r="F247" i="8"/>
  <c r="H247" i="8"/>
  <c r="F248" i="8"/>
  <c r="H248" i="8"/>
  <c r="F249" i="8"/>
  <c r="H249" i="8"/>
  <c r="F250" i="8"/>
  <c r="H250" i="8"/>
  <c r="F251" i="8"/>
  <c r="H251" i="8"/>
  <c r="H41" i="8" l="1"/>
  <c r="G40" i="6"/>
  <c r="G5" i="6"/>
  <c r="G19" i="6"/>
  <c r="G39" i="6"/>
  <c r="G70" i="6"/>
  <c r="G25" i="6"/>
  <c r="G12" i="6"/>
  <c r="G49" i="6"/>
  <c r="G69" i="6"/>
  <c r="G78" i="6"/>
  <c r="G36" i="6"/>
  <c r="G20" i="6"/>
  <c r="G6" i="6"/>
  <c r="G57" i="6"/>
  <c r="G52" i="6"/>
  <c r="G2" i="6"/>
  <c r="G18" i="6"/>
  <c r="G10" i="6"/>
  <c r="G11" i="6"/>
  <c r="G27" i="6"/>
  <c r="G47" i="6"/>
  <c r="G65" i="6"/>
  <c r="G33" i="6"/>
  <c r="G4" i="6"/>
  <c r="G68" i="6"/>
  <c r="G74" i="6"/>
  <c r="G3" i="6"/>
  <c r="G63" i="6"/>
  <c r="G64" i="6"/>
  <c r="G59" i="6"/>
  <c r="G62" i="6"/>
  <c r="G21" i="6"/>
  <c r="G76" i="6"/>
  <c r="G23" i="6"/>
  <c r="G67" i="6"/>
  <c r="G17" i="6"/>
  <c r="G82" i="6"/>
  <c r="G77" i="6"/>
  <c r="G29" i="6"/>
  <c r="G15" i="6"/>
  <c r="G22" i="6"/>
  <c r="G45" i="6"/>
  <c r="G37" i="6"/>
  <c r="G14" i="6"/>
  <c r="G73" i="6"/>
  <c r="G79" i="6"/>
  <c r="G72" i="6"/>
  <c r="G75" i="6"/>
  <c r="G58" i="6"/>
  <c r="G31" i="6"/>
  <c r="G28" i="6"/>
  <c r="G8" i="6"/>
  <c r="G54" i="6"/>
  <c r="G26" i="6"/>
  <c r="G35" i="6"/>
  <c r="G61" i="6"/>
  <c r="G71" i="6"/>
  <c r="G60" i="6"/>
  <c r="G55" i="6"/>
  <c r="G66" i="6"/>
  <c r="G24" i="6"/>
  <c r="G56" i="6"/>
  <c r="G7" i="6"/>
  <c r="G44" i="6"/>
  <c r="G81" i="6"/>
  <c r="G50" i="6"/>
  <c r="G46" i="6"/>
  <c r="G41" i="6"/>
  <c r="G34" i="6"/>
  <c r="G38" i="6"/>
  <c r="G30" i="6"/>
  <c r="G51" i="6"/>
  <c r="G80" i="6"/>
  <c r="G53" i="6"/>
  <c r="G42" i="6"/>
  <c r="G83" i="6"/>
  <c r="G13" i="6"/>
  <c r="G16" i="6"/>
  <c r="G32" i="6"/>
  <c r="G43" i="6"/>
  <c r="G9" i="6"/>
</calcChain>
</file>

<file path=xl/sharedStrings.xml><?xml version="1.0" encoding="utf-8"?>
<sst xmlns="http://schemas.openxmlformats.org/spreadsheetml/2006/main" count="5057" uniqueCount="2090">
  <si>
    <t>Filter:</t>
  </si>
  <si>
    <t>Chemikalien:</t>
  </si>
  <si>
    <t>Name</t>
  </si>
  <si>
    <t>CAS-Nummer</t>
  </si>
  <si>
    <t>Reinheit</t>
  </si>
  <si>
    <t>Artikelnummer</t>
  </si>
  <si>
    <t>Lieferant</t>
  </si>
  <si>
    <t>Gebindegröße</t>
  </si>
  <si>
    <t>Verbrauchsmaterial:</t>
  </si>
  <si>
    <t>Bezeichnung</t>
  </si>
  <si>
    <t>Lösungsmittel:</t>
  </si>
  <si>
    <t>Preis / kg oder Liter</t>
  </si>
  <si>
    <t>Preis / Liter</t>
  </si>
  <si>
    <t>Cas-Nummer</t>
  </si>
  <si>
    <t xml:space="preserve">Reinheit </t>
  </si>
  <si>
    <t>Flaschenvolumen</t>
  </si>
  <si>
    <t>Druck</t>
  </si>
  <si>
    <t>Preis / Flasche</t>
  </si>
  <si>
    <t>Druckgasflaschen:</t>
  </si>
  <si>
    <r>
      <rPr>
        <b/>
        <i/>
        <sz val="12"/>
        <color theme="1"/>
        <rFont val="Calibri"/>
        <family val="2"/>
        <scheme val="minor"/>
      </rPr>
      <t>Menge alt</t>
    </r>
    <r>
      <rPr>
        <sz val="12"/>
        <color theme="1"/>
        <rFont val="Calibri"/>
        <family val="2"/>
        <scheme val="minor"/>
      </rPr>
      <t xml:space="preserve"> (aus dem Vorjahr)</t>
    </r>
  </si>
  <si>
    <r>
      <rPr>
        <b/>
        <i/>
        <sz val="12"/>
        <color theme="1"/>
        <rFont val="Calibri"/>
        <family val="2"/>
        <scheme val="minor"/>
      </rPr>
      <t>Zugang</t>
    </r>
    <r>
      <rPr>
        <sz val="12"/>
        <color theme="1"/>
        <rFont val="Calibri"/>
        <family val="2"/>
        <scheme val="minor"/>
      </rPr>
      <t xml:space="preserve"> (im laufenden Jahr gekauft)</t>
    </r>
  </si>
  <si>
    <r>
      <rPr>
        <b/>
        <i/>
        <sz val="12"/>
        <color theme="1"/>
        <rFont val="Calibri"/>
        <family val="2"/>
        <scheme val="minor"/>
      </rPr>
      <t>IST</t>
    </r>
    <r>
      <rPr>
        <sz val="12"/>
        <color theme="1"/>
        <rFont val="Calibri"/>
        <family val="2"/>
        <scheme val="minor"/>
      </rPr>
      <t xml:space="preserve"> (Bestand am Ende des Jahres)</t>
    </r>
  </si>
  <si>
    <t>Einzelpreis</t>
  </si>
  <si>
    <t>Gesamtpreis</t>
  </si>
  <si>
    <t>Rechnung vom</t>
  </si>
  <si>
    <t>Raum-Nummer</t>
  </si>
  <si>
    <t>für die Datenbank</t>
  </si>
  <si>
    <t>Einkauf-Oberfläche:</t>
  </si>
  <si>
    <t>Professor oder Fachgebiet</t>
  </si>
  <si>
    <t>(Name hinterlegen)</t>
  </si>
  <si>
    <t>von 2-3 oder mehr Mitarbeitern die Namen hinterlegen</t>
  </si>
  <si>
    <t>zur besseren Erreichbarkeit eine Telefonnummer der Arbeitsgruppe hinterlegen</t>
  </si>
  <si>
    <t>Einkäufe auflisten, Preise in L oder kg umrechnen in Gesamtsumme des Einkaufs</t>
  </si>
  <si>
    <t>daraus über einen Zeitraum von ca. 4 Monaten die Rechnung erstellen</t>
  </si>
  <si>
    <t>Aceton</t>
  </si>
  <si>
    <t>reinst</t>
  </si>
  <si>
    <t>Fisher</t>
  </si>
  <si>
    <t>200l</t>
  </si>
  <si>
    <t>Acetonitril</t>
  </si>
  <si>
    <t>HPLC grade</t>
  </si>
  <si>
    <t>10407440</t>
  </si>
  <si>
    <t>fisher scientific</t>
  </si>
  <si>
    <t>2,5l</t>
  </si>
  <si>
    <t>iso - Butanol</t>
  </si>
  <si>
    <t>z. S.</t>
  </si>
  <si>
    <t>1 00984.1000</t>
  </si>
  <si>
    <t>VWR</t>
  </si>
  <si>
    <t>1l</t>
  </si>
  <si>
    <t>n - Butanol</t>
  </si>
  <si>
    <t>fisher</t>
  </si>
  <si>
    <t>tert. - Butanol</t>
  </si>
  <si>
    <t>Acros</t>
  </si>
  <si>
    <t>2l</t>
  </si>
  <si>
    <t>tert.-Butylmethylether</t>
  </si>
  <si>
    <t>technisch</t>
  </si>
  <si>
    <t>BCD</t>
  </si>
  <si>
    <t>Chloroform</t>
  </si>
  <si>
    <t>C/4920/21</t>
  </si>
  <si>
    <t>5l</t>
  </si>
  <si>
    <t>Cyclohexan</t>
  </si>
  <si>
    <t>p.A.</t>
  </si>
  <si>
    <t>Dichlormethan</t>
  </si>
  <si>
    <t>99+%</t>
  </si>
  <si>
    <t>10273850</t>
  </si>
  <si>
    <t>Diethylether</t>
  </si>
  <si>
    <t>25l</t>
  </si>
  <si>
    <t>Essigsäureethylester</t>
  </si>
  <si>
    <t>Ethanol</t>
  </si>
  <si>
    <t>2,50</t>
  </si>
  <si>
    <t>n - Heptan</t>
  </si>
  <si>
    <t>p.A</t>
  </si>
  <si>
    <t>32287-5l</t>
  </si>
  <si>
    <t>Sigma</t>
  </si>
  <si>
    <t>n-Hexan</t>
  </si>
  <si>
    <t>95% reinst</t>
  </si>
  <si>
    <t>Kraft</t>
  </si>
  <si>
    <t>Methanol</t>
  </si>
  <si>
    <t xml:space="preserve">p. A. </t>
  </si>
  <si>
    <t>10126293</t>
  </si>
  <si>
    <t>iso - Propanol</t>
  </si>
  <si>
    <t>n - Propanol</t>
  </si>
  <si>
    <t>Grüssing</t>
  </si>
  <si>
    <t>Tetrahydrofuran</t>
  </si>
  <si>
    <t>Toluol</t>
  </si>
  <si>
    <t>10374324</t>
  </si>
  <si>
    <t>Xylol</t>
  </si>
  <si>
    <t>15,00</t>
  </si>
  <si>
    <t>3,00</t>
  </si>
  <si>
    <t>5,50</t>
  </si>
  <si>
    <t>Preis / l in EURO</t>
  </si>
  <si>
    <t>n - Pentan</t>
  </si>
  <si>
    <t>Gasart  (50Liter)</t>
  </si>
  <si>
    <t>Arcal F10</t>
  </si>
  <si>
    <t>200bar</t>
  </si>
  <si>
    <t>300bar</t>
  </si>
  <si>
    <t>Argon</t>
  </si>
  <si>
    <t>a1</t>
  </si>
  <si>
    <t xml:space="preserve">Helium </t>
  </si>
  <si>
    <t>1a</t>
  </si>
  <si>
    <t>Kohlendioxid</t>
  </si>
  <si>
    <t>Lasal 4</t>
  </si>
  <si>
    <t>Sauerstoff</t>
  </si>
  <si>
    <t>Stickstoff</t>
  </si>
  <si>
    <t>verdichtet</t>
  </si>
  <si>
    <t>Synthetische Luft</t>
  </si>
  <si>
    <t>Wasserstoff</t>
  </si>
  <si>
    <t>3.0</t>
  </si>
  <si>
    <t>Volumen</t>
  </si>
  <si>
    <t>10 Liter</t>
  </si>
  <si>
    <t xml:space="preserve">Sauerstoff </t>
  </si>
  <si>
    <t>50 Liter</t>
  </si>
  <si>
    <t xml:space="preserve">Wasserstoff </t>
  </si>
  <si>
    <t>Preise / Flasche</t>
  </si>
  <si>
    <t>Artikel</t>
  </si>
  <si>
    <t xml:space="preserve">Acetamid </t>
  </si>
  <si>
    <t>Baker</t>
  </si>
  <si>
    <t>250g</t>
  </si>
  <si>
    <t>35.-</t>
  </si>
  <si>
    <t>Acetanilid</t>
  </si>
  <si>
    <t>1kg</t>
  </si>
  <si>
    <t>60.-</t>
  </si>
  <si>
    <t>Acetessigsäureethylester</t>
  </si>
  <si>
    <t>rein</t>
  </si>
  <si>
    <t>Lonza</t>
  </si>
  <si>
    <t>5kg</t>
  </si>
  <si>
    <t>15.-</t>
  </si>
  <si>
    <t>12470.3700</t>
  </si>
  <si>
    <t>HPLC Qualität</t>
  </si>
  <si>
    <t>A/0626/17</t>
  </si>
  <si>
    <t>Acetophenon</t>
  </si>
  <si>
    <t>8 00028.1000</t>
  </si>
  <si>
    <t>40.-</t>
  </si>
  <si>
    <t>Acetylaceton</t>
  </si>
  <si>
    <t>8.00023.1000</t>
  </si>
  <si>
    <t>Acetylchlorid</t>
  </si>
  <si>
    <t>8 22252.1000</t>
  </si>
  <si>
    <t>10.-</t>
  </si>
  <si>
    <t>Adipinsäure</t>
  </si>
  <si>
    <t>A13705.0B</t>
  </si>
  <si>
    <t>25.-</t>
  </si>
  <si>
    <t>Adipinsäurediethylester</t>
  </si>
  <si>
    <t>8 00086.0500</t>
  </si>
  <si>
    <t>500g</t>
  </si>
  <si>
    <t>Aktivkohle</t>
  </si>
  <si>
    <t>?</t>
  </si>
  <si>
    <t>Aktivkohle gepulvert</t>
  </si>
  <si>
    <t>2184</t>
  </si>
  <si>
    <t>Merck</t>
  </si>
  <si>
    <t>Allylalkohol</t>
  </si>
  <si>
    <t>Aluminium - Granalien</t>
  </si>
  <si>
    <t>8 20051.1000</t>
  </si>
  <si>
    <t>Aluminium - Gries</t>
  </si>
  <si>
    <t>fluka</t>
  </si>
  <si>
    <t>Aluminium flakes</t>
  </si>
  <si>
    <t>518573-500g</t>
  </si>
  <si>
    <t>Aluminium Folie</t>
  </si>
  <si>
    <t>5472</t>
  </si>
  <si>
    <t>Roth</t>
  </si>
  <si>
    <t>1000 Stück</t>
  </si>
  <si>
    <t>Aluminium, gepulvert</t>
  </si>
  <si>
    <t>11010</t>
  </si>
  <si>
    <t>RdH</t>
  </si>
  <si>
    <t>Aluminiumacetat</t>
  </si>
  <si>
    <t>Aluminiumband</t>
  </si>
  <si>
    <t>1 01057.0250</t>
  </si>
  <si>
    <t>Aluminiumchlorid Hexahydrat kristallin</t>
  </si>
  <si>
    <t>10117</t>
  </si>
  <si>
    <t>Aluminiumchlorid, wasserfrei</t>
  </si>
  <si>
    <t>30.-</t>
  </si>
  <si>
    <t>Aluminiumhydroxid fein gepulvert</t>
  </si>
  <si>
    <t>1093</t>
  </si>
  <si>
    <t>Aluminiumnitrat Nonahydrat</t>
  </si>
  <si>
    <t>zur Analyse</t>
  </si>
  <si>
    <t>10120</t>
  </si>
  <si>
    <t>2,5kg</t>
  </si>
  <si>
    <t>Aluminiumoxid a Erde</t>
  </si>
  <si>
    <t>42571.36</t>
  </si>
  <si>
    <t>Aluminiumoxid wasserfrei (Tonerde)</t>
  </si>
  <si>
    <t xml:space="preserve">1kg </t>
  </si>
  <si>
    <t>Aluminiumoxid, basisch</t>
  </si>
  <si>
    <t>Chromatography</t>
  </si>
  <si>
    <t>Aluminiumoxid, neutral</t>
  </si>
  <si>
    <t>Aluminiumoxid, sauer</t>
  </si>
  <si>
    <t>Aluminiumpulver</t>
  </si>
  <si>
    <t>50.-</t>
  </si>
  <si>
    <t>1 01056.1000</t>
  </si>
  <si>
    <t>Aluminiumsulfat</t>
  </si>
  <si>
    <t>1 01102.1000</t>
  </si>
  <si>
    <t xml:space="preserve">Aluminiumsulfat 18-Hydrat </t>
  </si>
  <si>
    <t>10122</t>
  </si>
  <si>
    <t>Aluminiumtriisopropylat</t>
  </si>
  <si>
    <t>zur Synthese</t>
  </si>
  <si>
    <t>8.01079.1000</t>
  </si>
  <si>
    <t>Ameisensäure, 98</t>
  </si>
  <si>
    <t>grüssing</t>
  </si>
  <si>
    <t>10l</t>
  </si>
  <si>
    <t>6.- / l</t>
  </si>
  <si>
    <t>Ameisensäureethylester</t>
  </si>
  <si>
    <t>GC 97%</t>
  </si>
  <si>
    <t xml:space="preserve"> 11268-2</t>
  </si>
  <si>
    <t>20.-</t>
  </si>
  <si>
    <t>Ameisensäuremethylester</t>
  </si>
  <si>
    <t>8 00889.1000</t>
  </si>
  <si>
    <t>Amidoschwefelsäure</t>
  </si>
  <si>
    <t>07401</t>
  </si>
  <si>
    <t>Riedel</t>
  </si>
  <si>
    <t>Amidosulfonsäure (Amidoschwefelsäure)</t>
  </si>
  <si>
    <t>8 14483.1000</t>
  </si>
  <si>
    <t>p - Aminophenol</t>
  </si>
  <si>
    <t>A7,132-8</t>
  </si>
  <si>
    <t>Ammoniaklösung, 25%</t>
  </si>
  <si>
    <t>A/3320/PB21</t>
  </si>
  <si>
    <t>Ammoniaklösung, 1M</t>
  </si>
  <si>
    <t>20111</t>
  </si>
  <si>
    <t>Ammoniumacetat</t>
  </si>
  <si>
    <t>9692</t>
  </si>
  <si>
    <t>Fluka</t>
  </si>
  <si>
    <t>Ammoniumcarbonat</t>
  </si>
  <si>
    <t>10135</t>
  </si>
  <si>
    <t>6.-</t>
  </si>
  <si>
    <t>Ammoniumchlorid</t>
  </si>
  <si>
    <t>101375000</t>
  </si>
  <si>
    <t>10kg</t>
  </si>
  <si>
    <t>4,50</t>
  </si>
  <si>
    <t>Ammoniumdichromat</t>
  </si>
  <si>
    <t>1 01149.1000</t>
  </si>
  <si>
    <t>di-Ammoniumhydrogenphosphat</t>
  </si>
  <si>
    <t>Ammoniumdihydrogenphosphat</t>
  </si>
  <si>
    <t>1124</t>
  </si>
  <si>
    <t>50kg</t>
  </si>
  <si>
    <t>Ammoniumeisen(III)-sulfat Decahydrat</t>
  </si>
  <si>
    <t>A12473</t>
  </si>
  <si>
    <t>AlfaAesar</t>
  </si>
  <si>
    <t>Ammoniumheptamolybdat</t>
  </si>
  <si>
    <t>20585-5000</t>
  </si>
  <si>
    <t>170.-</t>
  </si>
  <si>
    <t>Ammoniumheptamolybdat x 4H2O</t>
  </si>
  <si>
    <t>Ammoniumjodid, Ammoniumiodatum</t>
  </si>
  <si>
    <t>1 01176.0250</t>
  </si>
  <si>
    <t>250.-</t>
  </si>
  <si>
    <t>Ammoniumnitrat</t>
  </si>
  <si>
    <t>1188</t>
  </si>
  <si>
    <t>Grü 10151</t>
  </si>
  <si>
    <t>Ammoniumoxalat</t>
  </si>
  <si>
    <t>Ammoniumoxalat(di-)</t>
  </si>
  <si>
    <t>101532500</t>
  </si>
  <si>
    <t>ALFAA10263.0E</t>
  </si>
  <si>
    <t>Ammoniumperoxodisulfat</t>
  </si>
  <si>
    <t>Industriespende</t>
  </si>
  <si>
    <t>Ammoniumrhodanid  ( Ammoniumthiocyanat )</t>
  </si>
  <si>
    <t>1 01213.1000</t>
  </si>
  <si>
    <t>Ammoniumsulfat</t>
  </si>
  <si>
    <t>10156</t>
  </si>
  <si>
    <t>Ammoniumsulfidlösung</t>
  </si>
  <si>
    <t>5442</t>
  </si>
  <si>
    <t>Ammoniumthiocyanat</t>
  </si>
  <si>
    <t>1212</t>
  </si>
  <si>
    <t>n- Amylalkohol</t>
  </si>
  <si>
    <t>reagent plus</t>
  </si>
  <si>
    <t>138975-2,5l</t>
  </si>
  <si>
    <t>iso - Amylalkohol</t>
  </si>
  <si>
    <t>Faß?</t>
  </si>
  <si>
    <t>1 00978.1000</t>
  </si>
  <si>
    <t>trans-Anethol</t>
  </si>
  <si>
    <t>Keller</t>
  </si>
  <si>
    <t>Anilin</t>
  </si>
  <si>
    <t>132934-2,5l</t>
  </si>
  <si>
    <t>Anilinium Hydrochlorid</t>
  </si>
  <si>
    <t>80.-</t>
  </si>
  <si>
    <t>p - Anisidin</t>
  </si>
  <si>
    <t>8 00458.1000</t>
  </si>
  <si>
    <t>Anisol</t>
  </si>
  <si>
    <t>8 01452.1000</t>
  </si>
  <si>
    <t>Anthracen, neu</t>
  </si>
  <si>
    <t>A17261</t>
  </si>
  <si>
    <t>210.-</t>
  </si>
  <si>
    <t>Anthranilsäure</t>
  </si>
  <si>
    <t>8 20112.1000</t>
  </si>
  <si>
    <t>Antrachinon</t>
  </si>
  <si>
    <t>B</t>
  </si>
  <si>
    <t>Bayer</t>
  </si>
  <si>
    <t>Bariumacetat</t>
  </si>
  <si>
    <t>Bariumcarbonat</t>
  </si>
  <si>
    <t>101721000</t>
  </si>
  <si>
    <t>Bariumchlorid</t>
  </si>
  <si>
    <t>10173</t>
  </si>
  <si>
    <t>1 01719.0500</t>
  </si>
  <si>
    <t>Bariumhydroxid</t>
  </si>
  <si>
    <t>Bariumhydroxid Octahydrat</t>
  </si>
  <si>
    <t>10176</t>
  </si>
  <si>
    <t>Bariumnitrat</t>
  </si>
  <si>
    <t>1727</t>
  </si>
  <si>
    <t>Bariumoxid,   wasserfrei</t>
  </si>
  <si>
    <t>110.-</t>
  </si>
  <si>
    <t>Bariumperoxid wasserfrei</t>
  </si>
  <si>
    <t>11428</t>
  </si>
  <si>
    <t>Bariumsulfat</t>
  </si>
  <si>
    <t>10422</t>
  </si>
  <si>
    <t>Benzaldehyd</t>
  </si>
  <si>
    <t>98+%</t>
  </si>
  <si>
    <t>p - Benzochinon</t>
  </si>
  <si>
    <t>A13162</t>
  </si>
  <si>
    <t>8 02410.1000</t>
  </si>
  <si>
    <t>Benzoesäure</t>
  </si>
  <si>
    <t>11.-</t>
  </si>
  <si>
    <t>Benzoesäureethylester</t>
  </si>
  <si>
    <t>H+R</t>
  </si>
  <si>
    <t>Benzol</t>
  </si>
  <si>
    <t>1 01783.2500</t>
  </si>
  <si>
    <t>7.- / l</t>
  </si>
  <si>
    <t>Benzolsulfonsäure-Natriumsalz</t>
  </si>
  <si>
    <t xml:space="preserve"> 31-050</t>
  </si>
  <si>
    <t>Benzonitril</t>
  </si>
  <si>
    <t>1 01800.0500</t>
  </si>
  <si>
    <t>500ml</t>
  </si>
  <si>
    <t>Benzophenon</t>
  </si>
  <si>
    <t>8 01801.1000</t>
  </si>
  <si>
    <t>70.-</t>
  </si>
  <si>
    <t>Benzotrichlorid</t>
  </si>
  <si>
    <t>Benzoylchlorid</t>
  </si>
  <si>
    <t>Benzoylessigsäureethylester</t>
  </si>
  <si>
    <t>EGA-Chemie Steinheim</t>
  </si>
  <si>
    <t>4kg</t>
  </si>
  <si>
    <t>Benzylalkohol</t>
  </si>
  <si>
    <t>32-580</t>
  </si>
  <si>
    <t>Benzylamin</t>
  </si>
  <si>
    <t xml:space="preserve"> 39-580</t>
  </si>
  <si>
    <t>Benzylchlorid</t>
  </si>
  <si>
    <t>Benzylcyanid (Phenylacetonitril)</t>
  </si>
  <si>
    <t>55.-</t>
  </si>
  <si>
    <t>Bernsteinsäure</t>
  </si>
  <si>
    <t>Bienenwachs</t>
  </si>
  <si>
    <t>1 02252.1000</t>
  </si>
  <si>
    <t>Biphenyl</t>
  </si>
  <si>
    <t>Blei ( II ) acetat</t>
  </si>
  <si>
    <t>1 07375.0250</t>
  </si>
  <si>
    <t>Blei ( II ) nitrat</t>
  </si>
  <si>
    <t>1 07398.1000</t>
  </si>
  <si>
    <t>1 07397.1000</t>
  </si>
  <si>
    <t>Blei(II)-acetat</t>
  </si>
  <si>
    <t>7372</t>
  </si>
  <si>
    <t>Blei(II)-chlorid</t>
  </si>
  <si>
    <t>0145</t>
  </si>
  <si>
    <t>Blei(II)-nitrat</t>
  </si>
  <si>
    <t>7397</t>
  </si>
  <si>
    <t>Blei(II)-oxid, gelb</t>
  </si>
  <si>
    <t>100g</t>
  </si>
  <si>
    <t>Blei(IV)-oxid</t>
  </si>
  <si>
    <t>ALFAA12742.36</t>
  </si>
  <si>
    <t>Blei, feines Pulver</t>
  </si>
  <si>
    <t>16303</t>
  </si>
  <si>
    <t>Bleicarbonat</t>
  </si>
  <si>
    <t>Bleidioxid   ( Blei(IV)-oxid )</t>
  </si>
  <si>
    <t>1 07406.0500</t>
  </si>
  <si>
    <t>Bleioxid gelb</t>
  </si>
  <si>
    <t>Bleisulfat</t>
  </si>
  <si>
    <t>26591.267</t>
  </si>
  <si>
    <t>ProLabo</t>
  </si>
  <si>
    <t>Borax  (Natriumtetraborat )</t>
  </si>
  <si>
    <t>2kg</t>
  </si>
  <si>
    <t>Borsäure</t>
  </si>
  <si>
    <t>Braunstein (Mangandioxid)</t>
  </si>
  <si>
    <t>Brenzcatechin</t>
  </si>
  <si>
    <t>8 2261.1000</t>
  </si>
  <si>
    <t>Brom</t>
  </si>
  <si>
    <t>250ml</t>
  </si>
  <si>
    <t>51,60</t>
  </si>
  <si>
    <t>Brombenzol</t>
  </si>
  <si>
    <t>Bromoform</t>
  </si>
  <si>
    <t>1 01940.1000</t>
  </si>
  <si>
    <t>2-Brompropan ( Isopropylbromid)</t>
  </si>
  <si>
    <t>A12944</t>
  </si>
  <si>
    <t>N - Bromsuccinimid</t>
  </si>
  <si>
    <t>A15922</t>
  </si>
  <si>
    <t>100.-</t>
  </si>
  <si>
    <t>Bromwasserstoffsäure 48 %</t>
  </si>
  <si>
    <t>n - Butylacetat</t>
  </si>
  <si>
    <t>1 09652.1000</t>
  </si>
  <si>
    <t>n - Butylamin</t>
  </si>
  <si>
    <t>BASF</t>
  </si>
  <si>
    <t>tert.-Butylchlorid</t>
  </si>
  <si>
    <t>3,00 / l</t>
  </si>
  <si>
    <t>Cadmiumacetat</t>
  </si>
  <si>
    <t>2002</t>
  </si>
  <si>
    <t>Cadmiumcarbonat</t>
  </si>
  <si>
    <t>2009</t>
  </si>
  <si>
    <t>Cadmiunchlorid</t>
  </si>
  <si>
    <t>2011</t>
  </si>
  <si>
    <t>Calcium ,   gekörnt</t>
  </si>
  <si>
    <t>1 02053.0500</t>
  </si>
  <si>
    <t>Calciumacetat</t>
  </si>
  <si>
    <t>Calciumcarbonat</t>
  </si>
  <si>
    <t xml:space="preserve">Calciumcarbonat </t>
  </si>
  <si>
    <t>22296.294</t>
  </si>
  <si>
    <t>Calciumchlorid x 2 H2O</t>
  </si>
  <si>
    <t>102341000</t>
  </si>
  <si>
    <t>Calciumchlorid, wasserfrei</t>
  </si>
  <si>
    <t>wasserfrei</t>
  </si>
  <si>
    <t>7.-</t>
  </si>
  <si>
    <t>Calciumfluorid</t>
  </si>
  <si>
    <t>22344.291</t>
  </si>
  <si>
    <t>Calciumhydrid</t>
  </si>
  <si>
    <t>MERCK</t>
  </si>
  <si>
    <t>Calciumhydroxid</t>
  </si>
  <si>
    <t>21181</t>
  </si>
  <si>
    <t>102381000U</t>
  </si>
  <si>
    <t>Calciumhypochlorit</t>
  </si>
  <si>
    <t>30034</t>
  </si>
  <si>
    <t>Calciumnitrat Tetrahydrat</t>
  </si>
  <si>
    <t>10242</t>
  </si>
  <si>
    <t>Calciumoxid</t>
  </si>
  <si>
    <t>1 02112.2500</t>
  </si>
  <si>
    <t>Calciumsulfat Dihydrat</t>
  </si>
  <si>
    <t>10244</t>
  </si>
  <si>
    <t>Calconcarbonsäureverreibung mit Natriumchlorid</t>
  </si>
  <si>
    <t>Cer(IV)-sulfatlösung 0,1mol/l</t>
  </si>
  <si>
    <t>20233</t>
  </si>
  <si>
    <t>Grüssing MK</t>
  </si>
  <si>
    <t>Chinolin</t>
  </si>
  <si>
    <t>8 02407.1000</t>
  </si>
  <si>
    <t>Chloralhydrat</t>
  </si>
  <si>
    <t>C1905-8</t>
  </si>
  <si>
    <t>Chlorameisensäuremethylester</t>
  </si>
  <si>
    <t>Chlorbenzol</t>
  </si>
  <si>
    <t>26,50 / 2,5l</t>
  </si>
  <si>
    <t>Chloressigsäure</t>
  </si>
  <si>
    <t>1 00414.1000</t>
  </si>
  <si>
    <t>Chloressigsäureethylester</t>
  </si>
  <si>
    <t>24216-4x2.5l-R</t>
  </si>
  <si>
    <t>Chlorsulfonsäure</t>
  </si>
  <si>
    <t>Chrom(III)-chlorid Hexahydrat</t>
  </si>
  <si>
    <t>27096</t>
  </si>
  <si>
    <t>Chrom(III)-nitrat</t>
  </si>
  <si>
    <t>10660</t>
  </si>
  <si>
    <t>Chrom(III)-oxid</t>
  </si>
  <si>
    <t>90.-</t>
  </si>
  <si>
    <t>Chromkaliumsulfat</t>
  </si>
  <si>
    <t>Chrom-Kaliumsulfat</t>
  </si>
  <si>
    <t>12307143</t>
  </si>
  <si>
    <t>Citronensäure</t>
  </si>
  <si>
    <t>18927.7500</t>
  </si>
  <si>
    <t>25kg</t>
  </si>
  <si>
    <t>Crotonaldehyd</t>
  </si>
  <si>
    <t>Crotonsäureethylester</t>
  </si>
  <si>
    <t>280.-</t>
  </si>
  <si>
    <t>Cyanessigsäureethylester</t>
  </si>
  <si>
    <t>8 00882.1000</t>
  </si>
  <si>
    <t>3,50 / l</t>
  </si>
  <si>
    <t>Cyclohexanol</t>
  </si>
  <si>
    <t>Cyclohexanon</t>
  </si>
  <si>
    <t>rectapur</t>
  </si>
  <si>
    <t>Cyclohexen</t>
  </si>
  <si>
    <t>8 02824.2500</t>
  </si>
  <si>
    <t xml:space="preserve">60.- </t>
  </si>
  <si>
    <t>Cyclopentanol</t>
  </si>
  <si>
    <t>Cyclopentanon</t>
  </si>
  <si>
    <t>Diacetonalkohol (4-Hydroxy-4-methyl-2-pentanon)</t>
  </si>
  <si>
    <t>1,2-Dichlorbenzol</t>
  </si>
  <si>
    <t xml:space="preserve"> D5680-2</t>
  </si>
  <si>
    <t>Dichloressigsäure</t>
  </si>
  <si>
    <t>8 03541.0250</t>
  </si>
  <si>
    <t>46.-</t>
  </si>
  <si>
    <t>1,2 Dichlorethan</t>
  </si>
  <si>
    <t>319929-2.5l-D</t>
  </si>
  <si>
    <t>12,40 / l</t>
  </si>
  <si>
    <t>Dicyclopentadien</t>
  </si>
  <si>
    <t>8.03038.1000</t>
  </si>
  <si>
    <t>Dicylclopentadien</t>
  </si>
  <si>
    <t>8 03038.2500</t>
  </si>
  <si>
    <t>Diethylanilin</t>
  </si>
  <si>
    <t>99-100%</t>
  </si>
  <si>
    <t xml:space="preserve"> 38-070</t>
  </si>
  <si>
    <t>Diethylenglykol</t>
  </si>
  <si>
    <t>Diethylenglycoldimethylether, Diglyme</t>
  </si>
  <si>
    <t>6,00 / l</t>
  </si>
  <si>
    <t>Diethylketon</t>
  </si>
  <si>
    <t>Diethylmalonat</t>
  </si>
  <si>
    <t>Dimedon  (5,5-Dimethyl-1,3-hexandion)</t>
  </si>
  <si>
    <t>550.-</t>
  </si>
  <si>
    <t>Dimethylamin 33 % wässr. Lsg.</t>
  </si>
  <si>
    <t xml:space="preserve"> 64 S 0543</t>
  </si>
  <si>
    <t>400g</t>
  </si>
  <si>
    <t>Dimethylammoniumchlorid</t>
  </si>
  <si>
    <t>8 03052.1000</t>
  </si>
  <si>
    <t>Dimethylanilin</t>
  </si>
  <si>
    <t>8 03060.1000</t>
  </si>
  <si>
    <t>Dimethylformamid</t>
  </si>
  <si>
    <t>Dimethylglyoxim Dinatriumsalz Octahydrat</t>
  </si>
  <si>
    <t>408340010</t>
  </si>
  <si>
    <t>Dimethylglyoxim reine Säure</t>
  </si>
  <si>
    <t>10678100</t>
  </si>
  <si>
    <t>Dimethylsulfat</t>
  </si>
  <si>
    <t>Dimethylsulfoxid</t>
  </si>
  <si>
    <t>102822500U</t>
  </si>
  <si>
    <t>D/4121/PB17</t>
  </si>
  <si>
    <t>1,3-Dinitrobenzol</t>
  </si>
  <si>
    <t>1,4 - Dioxan</t>
  </si>
  <si>
    <t>D/4550/15</t>
  </si>
  <si>
    <t>Diphenyl (Biphenyl)</t>
  </si>
  <si>
    <t>8 03090.1000</t>
  </si>
  <si>
    <t>EDTA, Feststoff di-Na-Salz</t>
  </si>
  <si>
    <t>10307</t>
  </si>
  <si>
    <t>EDTA, Feststoff di-Na-Salz, neu</t>
  </si>
  <si>
    <t>EDTA, Feststoff Mg-di-Na-Salz</t>
  </si>
  <si>
    <t>6508.1</t>
  </si>
  <si>
    <t>EDTA-Lösung, 0,1M</t>
  </si>
  <si>
    <t>20271</t>
  </si>
  <si>
    <t>Eisen</t>
  </si>
  <si>
    <t>3815</t>
  </si>
  <si>
    <t>Eisen ( II ) sulfat</t>
  </si>
  <si>
    <t>Eisen ( III ) chlorid</t>
  </si>
  <si>
    <t xml:space="preserve"> 15774-0</t>
  </si>
  <si>
    <t>Eisen ( III ) nitrat</t>
  </si>
  <si>
    <t>1 03883.1000</t>
  </si>
  <si>
    <t>Eisen(II)-chlorid Tetrahydrat</t>
  </si>
  <si>
    <t>10457250</t>
  </si>
  <si>
    <t>Eisen(II)-sulfat Heptahydrat</t>
  </si>
  <si>
    <t>24240.295</t>
  </si>
  <si>
    <t>Eisen(III)-chlorid Hexahydrat</t>
  </si>
  <si>
    <t>10289</t>
  </si>
  <si>
    <t>Eisen(III)-nitrat Nonahydrat</t>
  </si>
  <si>
    <t>10390</t>
  </si>
  <si>
    <t>Eisen(III)-oxid</t>
  </si>
  <si>
    <t>10391</t>
  </si>
  <si>
    <t>Eisen(III)-sulfat</t>
  </si>
  <si>
    <t>31235</t>
  </si>
  <si>
    <t>Eisen, gries, grob</t>
  </si>
  <si>
    <t>10287</t>
  </si>
  <si>
    <t>Eisen, Pulver</t>
  </si>
  <si>
    <t>Eisenpulver</t>
  </si>
  <si>
    <t>1 03815.1000</t>
  </si>
  <si>
    <t>Essigsäure, 99,5-100% reinst</t>
  </si>
  <si>
    <t>05121.7020</t>
  </si>
  <si>
    <t>20l</t>
  </si>
  <si>
    <t>Essigsäureanhydrid</t>
  </si>
  <si>
    <t>103992500U</t>
  </si>
  <si>
    <t>Essigsäureanhydrid, Acetanhydrid</t>
  </si>
  <si>
    <t>1029925000U</t>
  </si>
  <si>
    <t>2,50 / l</t>
  </si>
  <si>
    <t>Essigsäurelösung, 1M</t>
  </si>
  <si>
    <t>20260</t>
  </si>
  <si>
    <t>Essigsäuremethylester</t>
  </si>
  <si>
    <t>8 09711.2500</t>
  </si>
  <si>
    <t>Ethanolamin</t>
  </si>
  <si>
    <t>Ether ( Diethylether )</t>
  </si>
  <si>
    <t>6,00/ l</t>
  </si>
  <si>
    <t>Ethylacetat</t>
  </si>
  <si>
    <t>23879.557</t>
  </si>
  <si>
    <t>Ethylamylketon</t>
  </si>
  <si>
    <t>Ethylbenzol</t>
  </si>
  <si>
    <t>8 01372.1000</t>
  </si>
  <si>
    <t>Ethylbromid</t>
  </si>
  <si>
    <t>98% reinst</t>
  </si>
  <si>
    <t>Ethylenglycoldimethylether (Methoxyethan) Glyme</t>
  </si>
  <si>
    <t>8.00856.1000</t>
  </si>
  <si>
    <t>Ethylenglykol</t>
  </si>
  <si>
    <t>Ethyljodid</t>
  </si>
  <si>
    <t>8 00896.0500</t>
  </si>
  <si>
    <t>150.-</t>
  </si>
  <si>
    <t>Ethylmethyketon,   Butanon - ( 2 )</t>
  </si>
  <si>
    <t>Formaldehydlösung,  35 %</t>
  </si>
  <si>
    <t>Grüssing 21012</t>
  </si>
  <si>
    <t>D ( - ) Fructose</t>
  </si>
  <si>
    <t>phEur</t>
  </si>
  <si>
    <t>1 05321.1000</t>
  </si>
  <si>
    <t>Fumarsäure</t>
  </si>
  <si>
    <t>Furfurol</t>
  </si>
  <si>
    <t>8 04012.1000</t>
  </si>
  <si>
    <t>Gallussäure</t>
  </si>
  <si>
    <t>1 00280.0500</t>
  </si>
  <si>
    <t>Glaswolle</t>
  </si>
  <si>
    <t>1 04086.0500</t>
  </si>
  <si>
    <t>D ( + ) Glucose</t>
  </si>
  <si>
    <t>D+Glucose</t>
  </si>
  <si>
    <t>110095000U</t>
  </si>
  <si>
    <t>L-Glutaminsäure</t>
  </si>
  <si>
    <t>Glycerin</t>
  </si>
  <si>
    <t>4096</t>
  </si>
  <si>
    <t>bio. Qualität</t>
  </si>
  <si>
    <t>Caelo</t>
  </si>
  <si>
    <t>4,45 / l</t>
  </si>
  <si>
    <t>Glycocoll ( Glycin )</t>
  </si>
  <si>
    <t>Degussa</t>
  </si>
  <si>
    <t>Glyme (Ethylenglykoldimethylether)</t>
  </si>
  <si>
    <t>Gold in dünnen Folien (80x80mm)</t>
  </si>
  <si>
    <t>7605</t>
  </si>
  <si>
    <t>25 Blatt</t>
  </si>
  <si>
    <t>Gum Guar</t>
  </si>
  <si>
    <t>G4129</t>
  </si>
  <si>
    <t>Harnstoff</t>
  </si>
  <si>
    <t>11019</t>
  </si>
  <si>
    <t>1 08487.1000</t>
  </si>
  <si>
    <t>Heizbadflüssigkeit</t>
  </si>
  <si>
    <t>4,50/l</t>
  </si>
  <si>
    <t>9.- / l</t>
  </si>
  <si>
    <t>Hexamethylenglycol</t>
  </si>
  <si>
    <t>Hexamethylentetramin</t>
  </si>
  <si>
    <t>11045-1000</t>
  </si>
  <si>
    <t>Hippursäure</t>
  </si>
  <si>
    <t>1 00296.0500</t>
  </si>
  <si>
    <t>Hydrazindihydrochlorid</t>
  </si>
  <si>
    <t>41176</t>
  </si>
  <si>
    <t>53840</t>
  </si>
  <si>
    <t>Hydrazinhydrat (Hydrazinhydroxid)</t>
  </si>
  <si>
    <t>Hydraziniumsulfat</t>
  </si>
  <si>
    <t>1 04603.5000</t>
  </si>
  <si>
    <t>Hydrazinsulfat</t>
  </si>
  <si>
    <t>53902</t>
  </si>
  <si>
    <t>4602</t>
  </si>
  <si>
    <t>11059</t>
  </si>
  <si>
    <t>Hydrochinon</t>
  </si>
  <si>
    <t>3586.3</t>
  </si>
  <si>
    <t>8 22333.0250</t>
  </si>
  <si>
    <t>m - Hydroxybenzaldehyd</t>
  </si>
  <si>
    <t>160.-</t>
  </si>
  <si>
    <t>8-Hydroxychinolin (OXIN)</t>
  </si>
  <si>
    <t>820261</t>
  </si>
  <si>
    <t>Hydroxylammoniumchlorid</t>
  </si>
  <si>
    <t>8 22334.1000</t>
  </si>
  <si>
    <t>Hydroxylammoniumhydrochlorid</t>
  </si>
  <si>
    <t>27010-2500</t>
  </si>
  <si>
    <t>Hydroxylammoniumsulfat</t>
  </si>
  <si>
    <t>Imidazol</t>
  </si>
  <si>
    <t>Inden</t>
  </si>
  <si>
    <t>8 20701.0250</t>
  </si>
  <si>
    <t>Indigo</t>
  </si>
  <si>
    <t xml:space="preserve">rein </t>
  </si>
  <si>
    <t xml:space="preserve"> 3903.1</t>
  </si>
  <si>
    <t>Indikator-Puffertabletten</t>
  </si>
  <si>
    <t>1.08430.1000</t>
  </si>
  <si>
    <t>Indol</t>
  </si>
  <si>
    <t>8 22281.0100</t>
  </si>
  <si>
    <t>6.50</t>
  </si>
  <si>
    <t xml:space="preserve">Iod </t>
  </si>
  <si>
    <t>11034</t>
  </si>
  <si>
    <t>Isochinolin</t>
  </si>
  <si>
    <t>200.-</t>
  </si>
  <si>
    <t>Isopropylamin</t>
  </si>
  <si>
    <t>Isovanillin</t>
  </si>
  <si>
    <t>500.-</t>
  </si>
  <si>
    <t>Jod</t>
  </si>
  <si>
    <t>120.-</t>
  </si>
  <si>
    <t>Jodtrichlorid</t>
  </si>
  <si>
    <t>8.04772.0100</t>
  </si>
  <si>
    <t>Jodwasserstoffsäure</t>
  </si>
  <si>
    <t>1 00341.0250</t>
  </si>
  <si>
    <t>Kalium</t>
  </si>
  <si>
    <t>Kaliumacetat</t>
  </si>
  <si>
    <t xml:space="preserve"> 14.960.22</t>
  </si>
  <si>
    <t>Janssen</t>
  </si>
  <si>
    <t>Kaliumaluminiumsulfat</t>
  </si>
  <si>
    <t>31242</t>
  </si>
  <si>
    <t>Kaliumaluminiumsulfat  ( Alaun )</t>
  </si>
  <si>
    <t>1 01047.1000</t>
  </si>
  <si>
    <t>Kaliumbromat</t>
  </si>
  <si>
    <t>60086</t>
  </si>
  <si>
    <t>1 04912.0500</t>
  </si>
  <si>
    <t>Kaliumbromatlösung 1/60mol/l</t>
  </si>
  <si>
    <t>22034</t>
  </si>
  <si>
    <t>Kaliumbromid</t>
  </si>
  <si>
    <t>1.04905.0100</t>
  </si>
  <si>
    <t>1 04905.0250</t>
  </si>
  <si>
    <t>Kaliumbromid für IR-Spektrosklopie</t>
  </si>
  <si>
    <t>1.04907.0100</t>
  </si>
  <si>
    <t>Kaliumcarbonat</t>
  </si>
  <si>
    <t>120065000U</t>
  </si>
  <si>
    <t>3.-</t>
  </si>
  <si>
    <t>Kaliumchlorat</t>
  </si>
  <si>
    <t>12272</t>
  </si>
  <si>
    <t>Kaliumchlorid</t>
  </si>
  <si>
    <t>120095000U</t>
  </si>
  <si>
    <t>8.-</t>
  </si>
  <si>
    <t>Kaliumchromat</t>
  </si>
  <si>
    <t>12012</t>
  </si>
  <si>
    <t>Kaliumcyanat</t>
  </si>
  <si>
    <t>Kaliumcyanid</t>
  </si>
  <si>
    <t>31645-0250</t>
  </si>
  <si>
    <t>25g</t>
  </si>
  <si>
    <t>75.-</t>
  </si>
  <si>
    <t>Kaliumdichromat</t>
  </si>
  <si>
    <t>BAYER</t>
  </si>
  <si>
    <t>4864</t>
  </si>
  <si>
    <t>1 04864.0250</t>
  </si>
  <si>
    <t>Kalium-di-hydrogenphosphat ( primär )</t>
  </si>
  <si>
    <t>di-Kaliumhydrogenphosphat ( sekundär )</t>
  </si>
  <si>
    <t>Kaliumdisulfat gepulvert</t>
  </si>
  <si>
    <t>5107</t>
  </si>
  <si>
    <t>Kaliumdisulfit</t>
  </si>
  <si>
    <t>1 05057.1000</t>
  </si>
  <si>
    <t>Kaliumfluorid</t>
  </si>
  <si>
    <t>4993</t>
  </si>
  <si>
    <t>Kaliumhexacyanoferrat II, gelbes Blutlaugensalz</t>
  </si>
  <si>
    <t>Kaliumhexacyanoferrat III, rotes Blutlaugensalz</t>
  </si>
  <si>
    <t>Kaliumhexacyanoferrat(III)</t>
  </si>
  <si>
    <t>4971</t>
  </si>
  <si>
    <t>4973</t>
  </si>
  <si>
    <t>Kaliumhexahydroxoantimonat(V)</t>
  </si>
  <si>
    <t>86173.180</t>
  </si>
  <si>
    <t>Kaliumhydrogencarbonat</t>
  </si>
  <si>
    <t>4854</t>
  </si>
  <si>
    <t>Hüls</t>
  </si>
  <si>
    <t>Kaliumhydrogensulfat</t>
  </si>
  <si>
    <t>12035-1000</t>
  </si>
  <si>
    <t>Kaliumhydroxid</t>
  </si>
  <si>
    <t>120395000U</t>
  </si>
  <si>
    <t>06015.5600</t>
  </si>
  <si>
    <t>6,00</t>
  </si>
  <si>
    <t>Kaliumiodat</t>
  </si>
  <si>
    <t>12043</t>
  </si>
  <si>
    <t>Kaliumjodat</t>
  </si>
  <si>
    <t>Kaliumjodid</t>
  </si>
  <si>
    <t>120452500</t>
  </si>
  <si>
    <t>Kaliumjodidstärkepapier</t>
  </si>
  <si>
    <t>1 09512.0003</t>
  </si>
  <si>
    <t>Kaliumnatriumtartrat</t>
  </si>
  <si>
    <t>8 085.1000</t>
  </si>
  <si>
    <t>Kaliumnatriumtatrat x 4 H2O</t>
  </si>
  <si>
    <t>120461</t>
  </si>
  <si>
    <t>Kaliumnitrat</t>
  </si>
  <si>
    <t>12049</t>
  </si>
  <si>
    <t>12.-</t>
  </si>
  <si>
    <t>Kaliumnitrit kristallin</t>
  </si>
  <si>
    <t>5067</t>
  </si>
  <si>
    <t>Kaliumoxalat, di-</t>
  </si>
  <si>
    <t>12053-1000</t>
  </si>
  <si>
    <t>Kaliumperchlorat</t>
  </si>
  <si>
    <t>5076</t>
  </si>
  <si>
    <t>Kaliumperjodat</t>
  </si>
  <si>
    <t>19837-1000</t>
  </si>
  <si>
    <t>Kaliumpermanganat</t>
  </si>
  <si>
    <t>120551000</t>
  </si>
  <si>
    <t>Kaliumpermanganat 0,02mol/l</t>
  </si>
  <si>
    <t>22500</t>
  </si>
  <si>
    <t>Kaliumpermanganat 0,2mol/l</t>
  </si>
  <si>
    <t>22503</t>
  </si>
  <si>
    <t>Kaliumperoxodisulfat</t>
  </si>
  <si>
    <t>5091</t>
  </si>
  <si>
    <t>Kaliumpersulfat</t>
  </si>
  <si>
    <t>Kaliumsulfat</t>
  </si>
  <si>
    <t>5153</t>
  </si>
  <si>
    <t>1 05150.0500</t>
  </si>
  <si>
    <t>Kaliumthiocyanat</t>
  </si>
  <si>
    <t>1.05125.1000</t>
  </si>
  <si>
    <t>12062</t>
  </si>
  <si>
    <t>1 05125.0250</t>
  </si>
  <si>
    <t>Kieselgel</t>
  </si>
  <si>
    <t>0,063-0,2mm</t>
  </si>
  <si>
    <t>815330.5</t>
  </si>
  <si>
    <t>Macherey Nagel</t>
  </si>
  <si>
    <t>Kieselgel  60</t>
  </si>
  <si>
    <t>Kieselgur (Celite)</t>
  </si>
  <si>
    <t>0011.1</t>
  </si>
  <si>
    <t>Kieselgur gereinigt und geglüht</t>
  </si>
  <si>
    <t>10601</t>
  </si>
  <si>
    <t>Kobalt(II)-acetat</t>
  </si>
  <si>
    <t>2530</t>
  </si>
  <si>
    <t>Kobalt(II)-carbonat</t>
  </si>
  <si>
    <t>11343.36</t>
  </si>
  <si>
    <t>Kobalt(II)-nitrat Hexahydrat</t>
  </si>
  <si>
    <t>21309-0010</t>
  </si>
  <si>
    <t>22910.264</t>
  </si>
  <si>
    <t>Kobaltchlorid Hexahydrat</t>
  </si>
  <si>
    <t>192090010</t>
  </si>
  <si>
    <t>Kobaltoxid</t>
  </si>
  <si>
    <t>001643</t>
  </si>
  <si>
    <t>chempur</t>
  </si>
  <si>
    <t>Kobaltsulfat</t>
  </si>
  <si>
    <t>2546</t>
  </si>
  <si>
    <t>Kohlensäurediethylester (Diethylcarbonat)</t>
  </si>
  <si>
    <t>22-010</t>
  </si>
  <si>
    <t>Kupfer ( I )- chlorid</t>
  </si>
  <si>
    <t>1 02739.0100</t>
  </si>
  <si>
    <t>Kupfer ( I )- cyanid</t>
  </si>
  <si>
    <t>Kupfer ( II )- acetat</t>
  </si>
  <si>
    <t>1 02710.1000</t>
  </si>
  <si>
    <t>Kupfer ( II )- chlorid</t>
  </si>
  <si>
    <t>8 18247.0500</t>
  </si>
  <si>
    <t>Kupfer ( II )- hydoxidcarbonat</t>
  </si>
  <si>
    <t xml:space="preserve">Kupfer ( II )- nitrat </t>
  </si>
  <si>
    <t>Kupfer ( II )- oxid</t>
  </si>
  <si>
    <t>1 02760.0500</t>
  </si>
  <si>
    <t>Kupfer ( II )- sulfat</t>
  </si>
  <si>
    <t>Kupfer Blech 0.1mm</t>
  </si>
  <si>
    <t>2700</t>
  </si>
  <si>
    <t>Kupfer feines Pulver</t>
  </si>
  <si>
    <t>12066</t>
  </si>
  <si>
    <t>Kupfer(I)-chlorid</t>
  </si>
  <si>
    <t>2738</t>
  </si>
  <si>
    <t>Kupfer(II)-acetat Monohydrat</t>
  </si>
  <si>
    <t>61145</t>
  </si>
  <si>
    <t>Kupfer(II)-chlorid Dihydrat</t>
  </si>
  <si>
    <t>2732</t>
  </si>
  <si>
    <t>Kupfer(II)-nitrat Trihydrat</t>
  </si>
  <si>
    <t>12073</t>
  </si>
  <si>
    <t>Kupfer(II)-sulfat Pentahydrat</t>
  </si>
  <si>
    <t>8175.3</t>
  </si>
  <si>
    <t>Kupfer(II)-sulfat, wasserfrei</t>
  </si>
  <si>
    <t>12077-1000</t>
  </si>
  <si>
    <t>Kupfer(III)-oxid</t>
  </si>
  <si>
    <t>1.02766.0100</t>
  </si>
  <si>
    <t>Kupferpulver</t>
  </si>
  <si>
    <t>1 02715.1000</t>
  </si>
  <si>
    <t>Kupferron</t>
  </si>
  <si>
    <t>423601000</t>
  </si>
  <si>
    <t>Laurinsäure</t>
  </si>
  <si>
    <t>8 05333.1000</t>
  </si>
  <si>
    <t>Legierung nach Arndt</t>
  </si>
  <si>
    <t>5344</t>
  </si>
  <si>
    <t>Legierung nach Devarda</t>
  </si>
  <si>
    <t>10621</t>
  </si>
  <si>
    <t>20942.294</t>
  </si>
  <si>
    <t>Ligroin     ( 80 / 110 )</t>
  </si>
  <si>
    <t>1.- / l</t>
  </si>
  <si>
    <t>Lithium</t>
  </si>
  <si>
    <t>8 05660.0500</t>
  </si>
  <si>
    <t>Lithiumaluminiumhydrid</t>
  </si>
  <si>
    <t>8 05661.0010</t>
  </si>
  <si>
    <t>10g</t>
  </si>
  <si>
    <t>180.-</t>
  </si>
  <si>
    <t>Lithiumcarbonat</t>
  </si>
  <si>
    <t>12081</t>
  </si>
  <si>
    <t>Lithiumchlorid</t>
  </si>
  <si>
    <t>5675</t>
  </si>
  <si>
    <t>Lithiumfluorid</t>
  </si>
  <si>
    <t>62498</t>
  </si>
  <si>
    <t>Lithiumhydroxid</t>
  </si>
  <si>
    <t>5691</t>
  </si>
  <si>
    <t>L-Serin</t>
  </si>
  <si>
    <t>190.-</t>
  </si>
  <si>
    <t>Magnesium Band 0,25/3,2mm</t>
  </si>
  <si>
    <t>99,5%</t>
  </si>
  <si>
    <t>Magnesium feines Pulver</t>
  </si>
  <si>
    <t>12086</t>
  </si>
  <si>
    <t>Magnesium Späne nach Grignard</t>
  </si>
  <si>
    <t>13110</t>
  </si>
  <si>
    <t>Magnesiumacetat</t>
  </si>
  <si>
    <t>1 05819.1000</t>
  </si>
  <si>
    <t>Magnesiumacetat Tetrahydrat</t>
  </si>
  <si>
    <t>5819</t>
  </si>
  <si>
    <t>Magnesiumchlorid Hexahydrat</t>
  </si>
  <si>
    <t>87060.290</t>
  </si>
  <si>
    <t>Magnesiumhydroxid</t>
  </si>
  <si>
    <t>1 05870.1000</t>
  </si>
  <si>
    <t>Magnesiumoxid</t>
  </si>
  <si>
    <t>Magnesium-Späne</t>
  </si>
  <si>
    <t>Magnesiumsulfat</t>
  </si>
  <si>
    <t>5882</t>
  </si>
  <si>
    <t>5886</t>
  </si>
  <si>
    <t>Magnesiumsulfat entwässert</t>
  </si>
  <si>
    <t>120945000U</t>
  </si>
  <si>
    <t>Magnesiumsulfat, wasserfrei</t>
  </si>
  <si>
    <t>Maleinsäureanhydrid</t>
  </si>
  <si>
    <t>8 00408.1000</t>
  </si>
  <si>
    <t>Malonsäure</t>
  </si>
  <si>
    <t>8 00387.1000</t>
  </si>
  <si>
    <t>130.-</t>
  </si>
  <si>
    <t>Mangan ( II ) - carbonat</t>
  </si>
  <si>
    <t>1 05924.1000</t>
  </si>
  <si>
    <t>Mangan (II) sulfat - monohydrat</t>
  </si>
  <si>
    <t>Mangan(II)-sulfat monohydrat</t>
  </si>
  <si>
    <t>12100</t>
  </si>
  <si>
    <t>Mangan(IV)-oxid(Braunstein, Pyrolusit)</t>
  </si>
  <si>
    <t>90-95%</t>
  </si>
  <si>
    <t>13242</t>
  </si>
  <si>
    <t>Marmor</t>
  </si>
  <si>
    <t>1 05986.5000</t>
  </si>
  <si>
    <t>Marmor granuliert</t>
  </si>
  <si>
    <t>5986</t>
  </si>
  <si>
    <t>Mercurisorb</t>
  </si>
  <si>
    <t>Mesityloxid</t>
  </si>
  <si>
    <t>8 05791.1000</t>
  </si>
  <si>
    <t>2-Methoxyethanol</t>
  </si>
  <si>
    <t>284467-1l</t>
  </si>
  <si>
    <t>Methyjodid</t>
  </si>
  <si>
    <t>8 06064.0250</t>
  </si>
  <si>
    <t>Methylamin,  wässrige  Lsg.</t>
  </si>
  <si>
    <t>8 2091.1000</t>
  </si>
  <si>
    <t>Methylammoniumchlorid</t>
  </si>
  <si>
    <t>8 06020.1000</t>
  </si>
  <si>
    <t>Methylenchlorid (Dichlormethan)</t>
  </si>
  <si>
    <t>D/1850/21</t>
  </si>
  <si>
    <t>4,00</t>
  </si>
  <si>
    <t>Methylisopropylketon</t>
  </si>
  <si>
    <t>Methyljodid</t>
  </si>
  <si>
    <t>122375000</t>
  </si>
  <si>
    <t xml:space="preserve">Michlers Keton (4,4'-Bis-dimethylamino-bezophenon) </t>
  </si>
  <si>
    <t>8.08125.1000</t>
  </si>
  <si>
    <t>Milchzucker</t>
  </si>
  <si>
    <t>1 07656.1000</t>
  </si>
  <si>
    <t>Molybdatophosphorsäure</t>
  </si>
  <si>
    <t>532</t>
  </si>
  <si>
    <t>Morpholin</t>
  </si>
  <si>
    <t>8 06127.0500</t>
  </si>
  <si>
    <t>Myristinsäure</t>
  </si>
  <si>
    <t>8 00399.1000</t>
  </si>
  <si>
    <t>Naphthalin</t>
  </si>
  <si>
    <t>60-100</t>
  </si>
  <si>
    <t>1 - Naphthol</t>
  </si>
  <si>
    <t>2 - Naphthol</t>
  </si>
  <si>
    <t>Naphthylamin(1-)</t>
  </si>
  <si>
    <r>
      <rPr>
        <sz val="10"/>
        <rFont val="Calibri"/>
        <family val="2"/>
      </rPr>
      <t>α</t>
    </r>
    <r>
      <rPr>
        <sz val="10"/>
        <rFont val="Arial"/>
        <family val="2"/>
      </rPr>
      <t>-Naphthylamin (1-Naphthylamin)</t>
    </r>
  </si>
  <si>
    <t>1 06245.0500</t>
  </si>
  <si>
    <t>1- Naphthylamin - 4 -sulfonsäure-Natriumsalz</t>
  </si>
  <si>
    <t>Nartiumnitroprussiat Dihydrat</t>
  </si>
  <si>
    <t>71780</t>
  </si>
  <si>
    <t>Nartriumdithionit</t>
  </si>
  <si>
    <t>16959-0020</t>
  </si>
  <si>
    <t>Natiurmsulfid Nonahydrat</t>
  </si>
  <si>
    <t>Natrium</t>
  </si>
  <si>
    <t>8 22284.1000</t>
  </si>
  <si>
    <t>Natriumacetat</t>
  </si>
  <si>
    <t>12112</t>
  </si>
  <si>
    <t>Natriumacetat Trihydrat</t>
  </si>
  <si>
    <t>Natriumacetat, wasserfrei</t>
  </si>
  <si>
    <t>1 06268.1000</t>
  </si>
  <si>
    <t>Natriumammoniumhydrogenphosphat</t>
  </si>
  <si>
    <t>1.06682.1000</t>
  </si>
  <si>
    <t>Natriumazid</t>
  </si>
  <si>
    <t>8 22335.0250</t>
  </si>
  <si>
    <t>Natriumborhydrid</t>
  </si>
  <si>
    <t>8.06373.0025</t>
  </si>
  <si>
    <t>25.-/25g</t>
  </si>
  <si>
    <t>Natriumbromid</t>
  </si>
  <si>
    <t>12116</t>
  </si>
  <si>
    <t>Natriumcarbonat, wasserfrei</t>
  </si>
  <si>
    <t>reinst 99,5%</t>
  </si>
  <si>
    <t>Natriumchlorat</t>
  </si>
  <si>
    <t>1 06420.1000</t>
  </si>
  <si>
    <t>Natriumchlorid</t>
  </si>
  <si>
    <t>04170.5600</t>
  </si>
  <si>
    <t>Natriumchlorid für Kältebäder</t>
  </si>
  <si>
    <t>Streusalz</t>
  </si>
  <si>
    <t>0.-</t>
  </si>
  <si>
    <t>Natriumchromat Tetrahydrat</t>
  </si>
  <si>
    <t>6425</t>
  </si>
  <si>
    <t>Natriumcyanat</t>
  </si>
  <si>
    <t>Natriumdihydrogenphosphat Dihydrat</t>
  </si>
  <si>
    <t>Natriumdisulfit</t>
  </si>
  <si>
    <t>27920.295</t>
  </si>
  <si>
    <t>9.-</t>
  </si>
  <si>
    <t>A0541,1000</t>
  </si>
  <si>
    <t>Applichem</t>
  </si>
  <si>
    <t>18.-</t>
  </si>
  <si>
    <t>Natriumdithionit</t>
  </si>
  <si>
    <t>Natriumfluorid</t>
  </si>
  <si>
    <t>121411000</t>
  </si>
  <si>
    <t>Natriumhydrogencarbonat</t>
  </si>
  <si>
    <t>121442500U</t>
  </si>
  <si>
    <t>reinst 99%</t>
  </si>
  <si>
    <t>121445000U</t>
  </si>
  <si>
    <t>Natriumhydrogenphosphat, primär</t>
  </si>
  <si>
    <t>Natriumhydrogenphosphat, sekundär</t>
  </si>
  <si>
    <t>Natriumhydroxid</t>
  </si>
  <si>
    <t>15192265</t>
  </si>
  <si>
    <t>chem. Rein</t>
  </si>
  <si>
    <t>121585000U</t>
  </si>
  <si>
    <t>Natriumhypochlorit-Lösung</t>
  </si>
  <si>
    <t>15.- / l</t>
  </si>
  <si>
    <t>Natriumiodat</t>
  </si>
  <si>
    <t>20176</t>
  </si>
  <si>
    <t>Natriumjodid</t>
  </si>
  <si>
    <t>12161</t>
  </si>
  <si>
    <t>Natriumnitrat</t>
  </si>
  <si>
    <t>71757</t>
  </si>
  <si>
    <t>Natriumnitrit</t>
  </si>
  <si>
    <t>ROTH</t>
  </si>
  <si>
    <t>1 00633.1000</t>
  </si>
  <si>
    <t>Natriumoxalat</t>
  </si>
  <si>
    <t>0301</t>
  </si>
  <si>
    <t>Natriumperborat</t>
  </si>
  <si>
    <t>307856</t>
  </si>
  <si>
    <t>Johnson&amp;Matthey</t>
  </si>
  <si>
    <t>Natriumperchlorat</t>
  </si>
  <si>
    <t>1 06564.0500</t>
  </si>
  <si>
    <t>Natriumperjodat</t>
  </si>
  <si>
    <t>1 06596.1000</t>
  </si>
  <si>
    <t>Natriumphosphat Tribasisch</t>
  </si>
  <si>
    <t>Natriumsulfat Decahydrat</t>
  </si>
  <si>
    <t>APPCA1375.5000</t>
  </si>
  <si>
    <t>Natriumsulfat, wasserfrei</t>
  </si>
  <si>
    <t>4,80</t>
  </si>
  <si>
    <t>Natriumsulfid Hydrat</t>
  </si>
  <si>
    <t>14738</t>
  </si>
  <si>
    <t>Natriumsulfit</t>
  </si>
  <si>
    <t>121792500U</t>
  </si>
  <si>
    <t>Natriumsulfit, wasserfrei</t>
  </si>
  <si>
    <t>Natriumtetraborat Decahydrat</t>
  </si>
  <si>
    <t>ACS</t>
  </si>
  <si>
    <t>Natriumtetraphenylborat</t>
  </si>
  <si>
    <t>Natriumthiosulfat 0,1mol/l</t>
  </si>
  <si>
    <t>22175</t>
  </si>
  <si>
    <t xml:space="preserve">Grüssing </t>
  </si>
  <si>
    <t>Natriumthiosulfat Pentahydrat</t>
  </si>
  <si>
    <t>12189</t>
  </si>
  <si>
    <t>Natriumthiosulfat x 5H2O</t>
  </si>
  <si>
    <t>Natriumwolframat Dihydrat</t>
  </si>
  <si>
    <t>6672</t>
  </si>
  <si>
    <t>Natronkalk</t>
  </si>
  <si>
    <t>1 06830.0500</t>
  </si>
  <si>
    <t>Natronlauge 0,1mol/l</t>
  </si>
  <si>
    <t>22188</t>
  </si>
  <si>
    <t>Natronlauge 1mol/l</t>
  </si>
  <si>
    <t>22195</t>
  </si>
  <si>
    <t>Natronwasserglas</t>
  </si>
  <si>
    <t>Natruimperoxid</t>
  </si>
  <si>
    <t>27995.236</t>
  </si>
  <si>
    <t>Nickel ( II )- nitrat</t>
  </si>
  <si>
    <t>1 06743.1000</t>
  </si>
  <si>
    <t>Nickel(II)-chlorid</t>
  </si>
  <si>
    <t>121951000</t>
  </si>
  <si>
    <t>Nickel(II)-hydroxidcarbonat Tetrahydrat</t>
  </si>
  <si>
    <t>72245</t>
  </si>
  <si>
    <t>Nickel(II)-sulfat Hexahydrat</t>
  </si>
  <si>
    <t>121991000U</t>
  </si>
  <si>
    <t>Nickel-Aluminium-Legierung (Raney)</t>
  </si>
  <si>
    <t>50% / 50%</t>
  </si>
  <si>
    <t>o -  Nitroanilin</t>
  </si>
  <si>
    <t>m - Nitroanilin</t>
  </si>
  <si>
    <t>A10629</t>
  </si>
  <si>
    <t>p -  Nitroanilin</t>
  </si>
  <si>
    <t xml:space="preserve">75.- </t>
  </si>
  <si>
    <t>o -  Nitrobenzaldehyd</t>
  </si>
  <si>
    <t>8 22293.0100</t>
  </si>
  <si>
    <t>900.-</t>
  </si>
  <si>
    <t>m - Nitrobenzaldehyd</t>
  </si>
  <si>
    <t>p  - Nitrobenzaldehyd</t>
  </si>
  <si>
    <t>m - Nitrobenzoesäure</t>
  </si>
  <si>
    <t>Nitrobenzol</t>
  </si>
  <si>
    <t>p -  Nitrochlorbenzol</t>
  </si>
  <si>
    <t>Nitromethan</t>
  </si>
  <si>
    <t>4406.1</t>
  </si>
  <si>
    <t>a -  Nitronaphthalin, 1-Nitronaphthalin</t>
  </si>
  <si>
    <t>8 06291.1000</t>
  </si>
  <si>
    <t>3-Nitrophenol</t>
  </si>
  <si>
    <t>50g</t>
  </si>
  <si>
    <t>82,40€/50g</t>
  </si>
  <si>
    <t>p -  Nitrophenol</t>
  </si>
  <si>
    <t>32-203</t>
  </si>
  <si>
    <t>Nitroprussidnatrium</t>
  </si>
  <si>
    <t>1 06540.1000</t>
  </si>
  <si>
    <t>o - Nitrotoluol</t>
  </si>
  <si>
    <t>m- Nitrotoluol</t>
  </si>
  <si>
    <t>8 06805.0250</t>
  </si>
  <si>
    <t>p - Nitrotoluol</t>
  </si>
  <si>
    <t>30-610</t>
  </si>
  <si>
    <t>1 - Octanol</t>
  </si>
  <si>
    <t>1 00931.2500</t>
  </si>
  <si>
    <t>Oleum,   H2SO4  +  20 %  SO3</t>
  </si>
  <si>
    <t>Orangegel, 0,2-1,0mm</t>
  </si>
  <si>
    <t>1.01967.1000</t>
  </si>
  <si>
    <t>Orthoameisensäuretriethylester</t>
  </si>
  <si>
    <t>1 00892.1000</t>
  </si>
  <si>
    <t>Oxalsäure</t>
  </si>
  <si>
    <t>A13866.0B</t>
  </si>
  <si>
    <t>Oxalsäure Dihydrat</t>
  </si>
  <si>
    <t>APPCA2417.5000</t>
  </si>
  <si>
    <t>Oxalsäurediethylester</t>
  </si>
  <si>
    <t>8 07059.1000</t>
  </si>
  <si>
    <t>Palmitinsäure</t>
  </si>
  <si>
    <t>8 00508.1000</t>
  </si>
  <si>
    <t>Paraffin, erstarrt</t>
  </si>
  <si>
    <t>1 07151.1000</t>
  </si>
  <si>
    <t>Paraffinöl</t>
  </si>
  <si>
    <t>Paraformaldehyd</t>
  </si>
  <si>
    <t>16.965.87</t>
  </si>
  <si>
    <t>Paraldehyd</t>
  </si>
  <si>
    <t>8 018255.1000</t>
  </si>
  <si>
    <t>3.- / l</t>
  </si>
  <si>
    <t>Perchlorsäure,  60 %</t>
  </si>
  <si>
    <t>1 00518.1001</t>
  </si>
  <si>
    <t>Perchlorsäure, 70%</t>
  </si>
  <si>
    <t>424030025</t>
  </si>
  <si>
    <t>Petroleumbenzin / Petrolether</t>
  </si>
  <si>
    <t>23826.330</t>
  </si>
  <si>
    <t>Phenacetin</t>
  </si>
  <si>
    <t>Phenanthren</t>
  </si>
  <si>
    <t>400.-</t>
  </si>
  <si>
    <t>Phenol</t>
  </si>
  <si>
    <t>8 22296.1000</t>
  </si>
  <si>
    <t>80,-</t>
  </si>
  <si>
    <t>Phenolphthalein</t>
  </si>
  <si>
    <t>1 07230.0500</t>
  </si>
  <si>
    <t>Phenylacetonitril (Benzylcyanid)</t>
  </si>
  <si>
    <t>8 01811.0500</t>
  </si>
  <si>
    <t>o - Phenylendiamin</t>
  </si>
  <si>
    <t>13.055.57</t>
  </si>
  <si>
    <t>Phenylendiamin, 1,2-</t>
  </si>
  <si>
    <t>8.14538.0250</t>
  </si>
  <si>
    <t>m - Phenylendiammoniumchlorid</t>
  </si>
  <si>
    <t>200g</t>
  </si>
  <si>
    <t>Phenylessigsäure</t>
  </si>
  <si>
    <t>8 20993.1000</t>
  </si>
  <si>
    <t>Phenylhydrazin</t>
  </si>
  <si>
    <t>8 027250.0250</t>
  </si>
  <si>
    <t>Phloroglucin</t>
  </si>
  <si>
    <t>13104-1000</t>
  </si>
  <si>
    <t>Phosphor, rot</t>
  </si>
  <si>
    <t>Phosphorigsäuretriethylester</t>
  </si>
  <si>
    <t>SAFAT61204-500ml</t>
  </si>
  <si>
    <t>Phosphoroxychlorid</t>
  </si>
  <si>
    <t>8 22339.1000</t>
  </si>
  <si>
    <t>Phosphorpentachlorid</t>
  </si>
  <si>
    <t>10123900</t>
  </si>
  <si>
    <t>8 22340.1000</t>
  </si>
  <si>
    <t>di-Phosphorpentoxid</t>
  </si>
  <si>
    <t>12,00 / 250g</t>
  </si>
  <si>
    <t>Phosphorpentoxid</t>
  </si>
  <si>
    <t>21411.296</t>
  </si>
  <si>
    <t>Phosphorsäure</t>
  </si>
  <si>
    <t>Phosphorsäure(ortho)</t>
  </si>
  <si>
    <t>13033</t>
  </si>
  <si>
    <t>Phosphortribromid</t>
  </si>
  <si>
    <t>Phosphortrichlorid</t>
  </si>
  <si>
    <t>8 22322.0500</t>
  </si>
  <si>
    <t>Phosphorylchlorid</t>
  </si>
  <si>
    <t>191290010</t>
  </si>
  <si>
    <t>Phtalimid</t>
  </si>
  <si>
    <t>Phthalsäure</t>
  </si>
  <si>
    <t>8 22298.1000</t>
  </si>
  <si>
    <t>Phthalsäureanhydrid</t>
  </si>
  <si>
    <t>8 00592.1000</t>
  </si>
  <si>
    <t>Phthalsäurediethylester</t>
  </si>
  <si>
    <r>
      <rPr>
        <sz val="10"/>
        <rFont val="Calibri"/>
        <family val="2"/>
      </rPr>
      <t>α</t>
    </r>
    <r>
      <rPr>
        <sz val="10"/>
        <rFont val="Arial"/>
        <family val="2"/>
      </rPr>
      <t xml:space="preserve"> - Picolin</t>
    </r>
  </si>
  <si>
    <t>Piperidin</t>
  </si>
  <si>
    <t>Piperidiniumchlorid</t>
  </si>
  <si>
    <t>8 21034.0100</t>
  </si>
  <si>
    <t>Propandiol - ( 1,2 )</t>
  </si>
  <si>
    <t>1 07478.1000</t>
  </si>
  <si>
    <t>12-525</t>
  </si>
  <si>
    <t>Propandiol - ( 1,3 )</t>
  </si>
  <si>
    <t>Propionaldehyd</t>
  </si>
  <si>
    <t>Propionsäure</t>
  </si>
  <si>
    <t>Pyridin</t>
  </si>
  <si>
    <t>130571000U</t>
  </si>
  <si>
    <t>Pyrogallol</t>
  </si>
  <si>
    <t>Pyrrolidin</t>
  </si>
  <si>
    <t>8 07494.1000</t>
  </si>
  <si>
    <t>Quarz feinkörnig gewaschen und geglüht</t>
  </si>
  <si>
    <t>13134</t>
  </si>
  <si>
    <t>Quecksilber ( II )- acetat</t>
  </si>
  <si>
    <t>Quecksilber ( II )- cyanid</t>
  </si>
  <si>
    <t>Quecksilber ( II )- jodid, rot</t>
  </si>
  <si>
    <t>Quecksilber ( II )- oxid, gelb</t>
  </si>
  <si>
    <t>Quecksilber ( II )- oxid, rot</t>
  </si>
  <si>
    <t>Quecksilber ( II )- sulfat</t>
  </si>
  <si>
    <t>Quecksilber(I)-chlorid</t>
  </si>
  <si>
    <t>4425</t>
  </si>
  <si>
    <t>Quecksilber(II)-chlorid</t>
  </si>
  <si>
    <t>42939</t>
  </si>
  <si>
    <t>Quecksilber(II)-sulfat</t>
  </si>
  <si>
    <t>4481</t>
  </si>
  <si>
    <t>Raney-Nickel-Aluminium-Legierung</t>
  </si>
  <si>
    <t>Reinecke Salz</t>
  </si>
  <si>
    <t>1 07522.0025</t>
  </si>
  <si>
    <t>600.-</t>
  </si>
  <si>
    <t>Resorcin</t>
  </si>
  <si>
    <t>Rotisorb</t>
  </si>
  <si>
    <t>1710.2</t>
  </si>
  <si>
    <t>Salicylaldehyd</t>
  </si>
  <si>
    <t>8.00640.0250</t>
  </si>
  <si>
    <t>8 00 64.0250</t>
  </si>
  <si>
    <t>Salicylsäure</t>
  </si>
  <si>
    <t xml:space="preserve">reinst </t>
  </si>
  <si>
    <t>Salpetersäure 65%</t>
  </si>
  <si>
    <t>N/2185/Pb17</t>
  </si>
  <si>
    <t>Salpetersäure, rauchend  100 %</t>
  </si>
  <si>
    <t>1 00450 1000</t>
  </si>
  <si>
    <t>135.- / l</t>
  </si>
  <si>
    <t>Salpetersäure1M</t>
  </si>
  <si>
    <t>23177</t>
  </si>
  <si>
    <t>Salzsäure 0,1mol/l</t>
  </si>
  <si>
    <t>23195</t>
  </si>
  <si>
    <t>Salzsäure 1mol/l</t>
  </si>
  <si>
    <t>23204</t>
  </si>
  <si>
    <t>Salzsäure 37 %</t>
  </si>
  <si>
    <t>37% reinst</t>
  </si>
  <si>
    <t>05020.7120</t>
  </si>
  <si>
    <t>4,50 / l</t>
  </si>
  <si>
    <t>Schwefel</t>
  </si>
  <si>
    <t>132521000</t>
  </si>
  <si>
    <t>Schwefelkohlenstoff</t>
  </si>
  <si>
    <t>Schwefelsäure 0,5mol/l</t>
  </si>
  <si>
    <t>8,80</t>
  </si>
  <si>
    <t>Schwefelsäure 0,05mol/l</t>
  </si>
  <si>
    <t>23232</t>
  </si>
  <si>
    <t>Schwefelsäure 96 %</t>
  </si>
  <si>
    <t>96% reinst</t>
  </si>
  <si>
    <t>Schwefelsäure, 1M</t>
  </si>
  <si>
    <t>232401000U</t>
  </si>
  <si>
    <t>Schweflige Säure 5-6%</t>
  </si>
  <si>
    <t>761</t>
  </si>
  <si>
    <t>Seesand</t>
  </si>
  <si>
    <t>Selendioxid</t>
  </si>
  <si>
    <t>8 00653.0250</t>
  </si>
  <si>
    <t>Semicarbazidhydrochlorid</t>
  </si>
  <si>
    <t>8 18369.0100</t>
  </si>
  <si>
    <t>Silbernitrat-Lösung, 0,1M</t>
  </si>
  <si>
    <t>232621000U</t>
  </si>
  <si>
    <t>Silbernitrat</t>
  </si>
  <si>
    <t>Silbersulfat</t>
  </si>
  <si>
    <t>13079100</t>
  </si>
  <si>
    <t>Silikonoel PH 300</t>
  </si>
  <si>
    <t>Stärke</t>
  </si>
  <si>
    <t>1257</t>
  </si>
  <si>
    <t>Stearinsäure</t>
  </si>
  <si>
    <t>8 00673.2500</t>
  </si>
  <si>
    <t>Strontiumchlorid Hexahydrat</t>
  </si>
  <si>
    <t>85892</t>
  </si>
  <si>
    <t>Strontiumhydroxid Octahydrat</t>
  </si>
  <si>
    <t>7876</t>
  </si>
  <si>
    <t>Strontiumcarbonat</t>
  </si>
  <si>
    <t>Strontiumnitrat</t>
  </si>
  <si>
    <t>Strontiumsulfat</t>
  </si>
  <si>
    <t>Succinimid</t>
  </si>
  <si>
    <t>8 07971.1000</t>
  </si>
  <si>
    <t xml:space="preserve">Sulfamidsäure, ( Amidoschwefelesäure) </t>
  </si>
  <si>
    <t xml:space="preserve">Sulfaminsäure </t>
  </si>
  <si>
    <t>Sulfanilsäure</t>
  </si>
  <si>
    <t>A15825.30</t>
  </si>
  <si>
    <t>8 22338.1000</t>
  </si>
  <si>
    <t>Sulfosalicylsäure</t>
  </si>
  <si>
    <t>1 00691.0100</t>
  </si>
  <si>
    <t>5-Sulfosalicylsäure Dihydrat</t>
  </si>
  <si>
    <t>4119.2</t>
  </si>
  <si>
    <t>Sulfosalicylsäure Dihydrat</t>
  </si>
  <si>
    <t>8.00691.0250</t>
  </si>
  <si>
    <t>Sulfurylchlorid</t>
  </si>
  <si>
    <t>8 07997.1000</t>
  </si>
  <si>
    <t>65.-</t>
  </si>
  <si>
    <t>Talkum</t>
  </si>
  <si>
    <t>Tetrabutylammoniumhydrogensulfat</t>
  </si>
  <si>
    <t>8 18858.0100</t>
  </si>
  <si>
    <t>320.-</t>
  </si>
  <si>
    <t>Tetraethoxysilan</t>
  </si>
  <si>
    <t>14082.36</t>
  </si>
  <si>
    <t>chem rein</t>
  </si>
  <si>
    <t>1400825000</t>
  </si>
  <si>
    <t>5.50/ l</t>
  </si>
  <si>
    <t>Thioacetamid (Praktikum)</t>
  </si>
  <si>
    <t>ACS-Reagenz</t>
  </si>
  <si>
    <t>10617771</t>
  </si>
  <si>
    <t>Thioharnstoff</t>
  </si>
  <si>
    <t>14011-1000</t>
  </si>
  <si>
    <t>1 07978.1000</t>
  </si>
  <si>
    <t>Thionylchlorid</t>
  </si>
  <si>
    <t>Thymolphthalein</t>
  </si>
  <si>
    <t>Indikator Reinheit</t>
  </si>
  <si>
    <t>18,-/10g</t>
  </si>
  <si>
    <t>Titan(IV)-oxid</t>
  </si>
  <si>
    <t>1.00808.1000</t>
  </si>
  <si>
    <t>Titanoxidsulfat</t>
  </si>
  <si>
    <t>14023</t>
  </si>
  <si>
    <t>o - Toluidin</t>
  </si>
  <si>
    <t>1 08310.1000</t>
  </si>
  <si>
    <t>m - Toluidin</t>
  </si>
  <si>
    <t>39-010</t>
  </si>
  <si>
    <t>p - Toluidin</t>
  </si>
  <si>
    <t>2,50€ / l</t>
  </si>
  <si>
    <t>p - Toluolsulfochlorid (Toluol-4-sulfonylchlorid)</t>
  </si>
  <si>
    <t>8 08326.1000</t>
  </si>
  <si>
    <t>p - Toluolsulfonamid  (Toluol-4-sulfonsäureamid)</t>
  </si>
  <si>
    <t>8 08230.1000</t>
  </si>
  <si>
    <t>p - Toluolsulfonsäure</t>
  </si>
  <si>
    <t>8 22308.1000</t>
  </si>
  <si>
    <t>p - Toluylaldehyd</t>
  </si>
  <si>
    <t>trans - Stilben</t>
  </si>
  <si>
    <t>8 14152.0100</t>
  </si>
  <si>
    <t>300.-</t>
  </si>
  <si>
    <t>Trichloressigsäure</t>
  </si>
  <si>
    <t>Trichlorethylen</t>
  </si>
  <si>
    <t>1 11872.100</t>
  </si>
  <si>
    <t>Triethanolamin</t>
  </si>
  <si>
    <t>90282</t>
  </si>
  <si>
    <t>Triethylamin</t>
  </si>
  <si>
    <t>Triethylenglykol</t>
  </si>
  <si>
    <t>8 08245.2500</t>
  </si>
  <si>
    <t>Triethylphosphit</t>
  </si>
  <si>
    <t>85.- / l / kg</t>
  </si>
  <si>
    <t>Trimethylamin, wässrige  Lsg.</t>
  </si>
  <si>
    <t>45% in H2O</t>
  </si>
  <si>
    <t>tri-Natriumphosphat</t>
  </si>
  <si>
    <t>10569993</t>
  </si>
  <si>
    <t>Triphenylchlormethan</t>
  </si>
  <si>
    <t>8 08348.1000</t>
  </si>
  <si>
    <t>Triphenylphosphin</t>
  </si>
  <si>
    <t>A14089.0B</t>
  </si>
  <si>
    <t>Vanadium(IV)-oxidsulfat</t>
  </si>
  <si>
    <t>8503</t>
  </si>
  <si>
    <t>Vanadium(V)-oxid</t>
  </si>
  <si>
    <t>450162500</t>
  </si>
  <si>
    <t>Vanillin</t>
  </si>
  <si>
    <t>Böhringer</t>
  </si>
  <si>
    <t>Vaseline</t>
  </si>
  <si>
    <t>Veratrol</t>
  </si>
  <si>
    <t>Wasserstoffperoxid</t>
  </si>
  <si>
    <t>01173.7100</t>
  </si>
  <si>
    <t>10.- / Liter/kg</t>
  </si>
  <si>
    <t>Weinsäure (L+)</t>
  </si>
  <si>
    <t>1 00803.5000</t>
  </si>
  <si>
    <t>14028</t>
  </si>
  <si>
    <t>Wismutoxid(III)</t>
  </si>
  <si>
    <t>21945.267</t>
  </si>
  <si>
    <t>o - Xylol</t>
  </si>
  <si>
    <t>8 08697.1000</t>
  </si>
  <si>
    <t>m - Xylol</t>
  </si>
  <si>
    <t>8 22337.2500</t>
  </si>
  <si>
    <t>p - Xylol</t>
  </si>
  <si>
    <t>8 08691.2500</t>
  </si>
  <si>
    <t>4.- /l</t>
  </si>
  <si>
    <t>Zimtaldehyd</t>
  </si>
  <si>
    <t>5549.1</t>
  </si>
  <si>
    <t>95.-</t>
  </si>
  <si>
    <t>Zimtsäure</t>
  </si>
  <si>
    <t>H + R</t>
  </si>
  <si>
    <t>Zimtsäureethylester</t>
  </si>
  <si>
    <t>8 00238.0250</t>
  </si>
  <si>
    <t>Zink - Granalien</t>
  </si>
  <si>
    <t>1 08755.1000</t>
  </si>
  <si>
    <t>Zink - Späne</t>
  </si>
  <si>
    <t>Zink - Stangen</t>
  </si>
  <si>
    <t>1 08778.0250</t>
  </si>
  <si>
    <t>Zink fein granuliert</t>
  </si>
  <si>
    <t>31651</t>
  </si>
  <si>
    <t>222605000</t>
  </si>
  <si>
    <t>Zink gekörnt/Granalien</t>
  </si>
  <si>
    <t>AE99.3</t>
  </si>
  <si>
    <t>Zink Staub</t>
  </si>
  <si>
    <t>14032</t>
  </si>
  <si>
    <t>Zinkacetat</t>
  </si>
  <si>
    <t>1 08802.0250</t>
  </si>
  <si>
    <t>Zinkacetat Dihydrat</t>
  </si>
  <si>
    <t>8802</t>
  </si>
  <si>
    <t>Zinkcarbonat</t>
  </si>
  <si>
    <t>0.358</t>
  </si>
  <si>
    <t>Zinkchlorid    wasserfrei</t>
  </si>
  <si>
    <t>22.-</t>
  </si>
  <si>
    <t>Zinknitrat Hexahydrat</t>
  </si>
  <si>
    <t>14052</t>
  </si>
  <si>
    <t>Zinknitrat Tetrahydrat</t>
  </si>
  <si>
    <t>8833</t>
  </si>
  <si>
    <t>Zinkoxid</t>
  </si>
  <si>
    <t>20,553-2</t>
  </si>
  <si>
    <t>Aldrich</t>
  </si>
  <si>
    <t>Zinkstaub</t>
  </si>
  <si>
    <t>Zinksulfat Heptahydrat</t>
  </si>
  <si>
    <t>Zinksulfat x 7H2O</t>
  </si>
  <si>
    <t>14040</t>
  </si>
  <si>
    <t>Zinksulfatlösung 0,1mol/l</t>
  </si>
  <si>
    <t/>
  </si>
  <si>
    <t>24023</t>
  </si>
  <si>
    <t>Zinn - Granalien</t>
  </si>
  <si>
    <t>1 07803.1000</t>
  </si>
  <si>
    <t>140.-</t>
  </si>
  <si>
    <t>Zinn - Stangen</t>
  </si>
  <si>
    <t>Zinn ( II ) - chlorid Dihydrat</t>
  </si>
  <si>
    <t xml:space="preserve">70.- </t>
  </si>
  <si>
    <t>1 07815.0100</t>
  </si>
  <si>
    <t>Zinn granuliert</t>
  </si>
  <si>
    <t>96521</t>
  </si>
  <si>
    <t>Zinn(II)-chlorid</t>
  </si>
  <si>
    <t>23743.296</t>
  </si>
  <si>
    <t>Zinn(IV)-oxid</t>
  </si>
  <si>
    <t>22368</t>
  </si>
  <si>
    <t>Zirkon(IV)-oxidchlorid</t>
  </si>
  <si>
    <t>20837-1000</t>
  </si>
  <si>
    <t>Zitronensäure</t>
  </si>
  <si>
    <t>ARTIKEL</t>
  </si>
  <si>
    <t>REINHEIT</t>
  </si>
  <si>
    <t>LIEFERANT</t>
  </si>
  <si>
    <t>Alizarin</t>
  </si>
  <si>
    <t>1016</t>
  </si>
  <si>
    <t>Alizarinsulfonsäure Natriumsalz</t>
  </si>
  <si>
    <t>6279</t>
  </si>
  <si>
    <t>Bipyridin</t>
  </si>
  <si>
    <t>3098</t>
  </si>
  <si>
    <t>Brenzcatechin-3,5-disulfonsäure Dinatriumsalz (TIRON)</t>
  </si>
  <si>
    <t>1922</t>
  </si>
  <si>
    <t>Brenzcatechinviolett</t>
  </si>
  <si>
    <t>1919</t>
  </si>
  <si>
    <t>Bromkresol purpur</t>
  </si>
  <si>
    <t>3025</t>
  </si>
  <si>
    <t>Bromkresol grün</t>
  </si>
  <si>
    <t>8121</t>
  </si>
  <si>
    <t>A17090</t>
  </si>
  <si>
    <t>Alfa Aesar</t>
  </si>
  <si>
    <t>Bromphenolblau wasserlöslich</t>
  </si>
  <si>
    <t>18040</t>
  </si>
  <si>
    <t>Bromphenol blau</t>
  </si>
  <si>
    <t>8122</t>
  </si>
  <si>
    <t>Bromphenol rot</t>
  </si>
  <si>
    <t>3023</t>
  </si>
  <si>
    <t>Bromthymolblau</t>
  </si>
  <si>
    <t>3026</t>
  </si>
  <si>
    <t>Calcein</t>
  </si>
  <si>
    <t>2315</t>
  </si>
  <si>
    <t>Calcon</t>
  </si>
  <si>
    <t>4594</t>
  </si>
  <si>
    <t>Calconcarbonsäure</t>
  </si>
  <si>
    <t>2676.2</t>
  </si>
  <si>
    <t>Chinalizarin</t>
  </si>
  <si>
    <t>22570</t>
  </si>
  <si>
    <t>Chromazurol S</t>
  </si>
  <si>
    <t>2477</t>
  </si>
  <si>
    <t>Dimethylnaphtidin</t>
  </si>
  <si>
    <t>40850</t>
  </si>
  <si>
    <t>Diphenylcarbazid</t>
  </si>
  <si>
    <t>3091</t>
  </si>
  <si>
    <t>Dipyridyl</t>
  </si>
  <si>
    <t>11750</t>
  </si>
  <si>
    <t>Dithizon</t>
  </si>
  <si>
    <t>3092</t>
  </si>
  <si>
    <t>Eosin bläulich</t>
  </si>
  <si>
    <t>32717</t>
  </si>
  <si>
    <t>Eosin gelblich</t>
  </si>
  <si>
    <t>1345</t>
  </si>
  <si>
    <t>1343</t>
  </si>
  <si>
    <t>32617</t>
  </si>
  <si>
    <t>Eriochromschwarz T</t>
  </si>
  <si>
    <t>228361000</t>
  </si>
  <si>
    <t>3170</t>
  </si>
  <si>
    <t>Fluorescin</t>
  </si>
  <si>
    <t>28802</t>
  </si>
  <si>
    <t>Fluorescin-Natrium</t>
  </si>
  <si>
    <t>3992</t>
  </si>
  <si>
    <t>Fuchsin (NB) Pulver</t>
  </si>
  <si>
    <t>4040</t>
  </si>
  <si>
    <t>Kongorot</t>
  </si>
  <si>
    <t>1340</t>
  </si>
  <si>
    <t>Kresolpurpur</t>
  </si>
  <si>
    <t>5228</t>
  </si>
  <si>
    <t>Kresol rot</t>
  </si>
  <si>
    <t>5225</t>
  </si>
  <si>
    <t>Lackmus</t>
  </si>
  <si>
    <t>5312</t>
  </si>
  <si>
    <t>Magneson II</t>
  </si>
  <si>
    <t>1H46.1</t>
  </si>
  <si>
    <t>Malachitgrün (Oxalat)</t>
  </si>
  <si>
    <t>32745</t>
  </si>
  <si>
    <t>15942</t>
  </si>
  <si>
    <t>Methylenblau</t>
  </si>
  <si>
    <t>15943</t>
  </si>
  <si>
    <t xml:space="preserve">Methylenblau </t>
  </si>
  <si>
    <t>6040</t>
  </si>
  <si>
    <t>Methylorange</t>
  </si>
  <si>
    <t>1322</t>
  </si>
  <si>
    <t xml:space="preserve">Methylrot </t>
  </si>
  <si>
    <t>6076</t>
  </si>
  <si>
    <t>Methylrot wasserlöslich (Natriumsalz)</t>
  </si>
  <si>
    <t>6078</t>
  </si>
  <si>
    <t>Methylthymolblau Natriumsalz</t>
  </si>
  <si>
    <t>6084</t>
  </si>
  <si>
    <t>Morin Dihydrat</t>
  </si>
  <si>
    <t>6098</t>
  </si>
  <si>
    <t>Murexid</t>
  </si>
  <si>
    <t>6161</t>
  </si>
  <si>
    <t>Neutralrot</t>
  </si>
  <si>
    <t>1369</t>
  </si>
  <si>
    <t>6794</t>
  </si>
  <si>
    <t>Phenanthrolin (OFEN)</t>
  </si>
  <si>
    <t>26227.101</t>
  </si>
  <si>
    <t>Phenolphtalein</t>
  </si>
  <si>
    <t>7233</t>
  </si>
  <si>
    <t>Phenolrot</t>
  </si>
  <si>
    <t>15143</t>
  </si>
  <si>
    <t>7241</t>
  </si>
  <si>
    <t>Pyridyl-azo-naphtol</t>
  </si>
  <si>
    <t>7531</t>
  </si>
  <si>
    <t>Pyridyl-azo-resorcin</t>
  </si>
  <si>
    <t>7533</t>
  </si>
  <si>
    <t>Rhodamin B</t>
  </si>
  <si>
    <t>7599</t>
  </si>
  <si>
    <t>Thorin</t>
  </si>
  <si>
    <t>8294</t>
  </si>
  <si>
    <t>Thymolblau</t>
  </si>
  <si>
    <t>8176</t>
  </si>
  <si>
    <t>59551</t>
  </si>
  <si>
    <t>Thymolphtalein</t>
  </si>
  <si>
    <t>8175</t>
  </si>
  <si>
    <t>Titangelb</t>
  </si>
  <si>
    <t>1307</t>
  </si>
  <si>
    <t>Tiron</t>
  </si>
  <si>
    <t>172553</t>
  </si>
  <si>
    <t>Xylenolorange</t>
  </si>
  <si>
    <t>21122-0100</t>
  </si>
  <si>
    <t>Preis (€ / kg / l)</t>
  </si>
  <si>
    <t>12,00</t>
  </si>
  <si>
    <t>30,00</t>
  </si>
  <si>
    <t>7,50</t>
  </si>
  <si>
    <t>15</t>
  </si>
  <si>
    <t>640,00</t>
  </si>
  <si>
    <t>10</t>
  </si>
  <si>
    <t>105</t>
  </si>
  <si>
    <t>Gebindegröße in Gramm</t>
  </si>
  <si>
    <t>Preis / Gebinde</t>
  </si>
  <si>
    <t>GR/ML</t>
  </si>
  <si>
    <t>1 Stück</t>
  </si>
  <si>
    <t>1 Rolle</t>
  </si>
  <si>
    <t xml:space="preserve">laufende  </t>
  </si>
  <si>
    <t>Menge</t>
  </si>
  <si>
    <t>Zugang</t>
  </si>
  <si>
    <t>IST</t>
  </si>
  <si>
    <t>Abgang</t>
  </si>
  <si>
    <t>Rechnung vom:</t>
  </si>
  <si>
    <t>Artikelnummer:</t>
  </si>
  <si>
    <t>Position</t>
  </si>
  <si>
    <t>Alt</t>
  </si>
  <si>
    <t>Gegenstand</t>
  </si>
  <si>
    <t>Euro</t>
  </si>
  <si>
    <t>1</t>
  </si>
  <si>
    <t>Analysenröhrchen</t>
  </si>
  <si>
    <t>548-0042</t>
  </si>
  <si>
    <t>2</t>
  </si>
  <si>
    <t>Bechergläser, niedere Form 50ml</t>
  </si>
  <si>
    <t>213-1121</t>
  </si>
  <si>
    <t>3</t>
  </si>
  <si>
    <t>Bechergläser, niedere Form 100ml</t>
  </si>
  <si>
    <t>213-1122</t>
  </si>
  <si>
    <t>4</t>
  </si>
  <si>
    <t>Bechergläser, hohe Form 250 ml o.Ausg.</t>
  </si>
  <si>
    <t>5</t>
  </si>
  <si>
    <t>Bechergläser, niedrige Form 25ml</t>
  </si>
  <si>
    <t>6</t>
  </si>
  <si>
    <t>Bechergläser, niedrige Form 250ml</t>
  </si>
  <si>
    <t>213-1124</t>
  </si>
  <si>
    <t>7</t>
  </si>
  <si>
    <t>Bechergläser, niedrige Form 400ml</t>
  </si>
  <si>
    <t>213-1125</t>
  </si>
  <si>
    <t>8</t>
  </si>
  <si>
    <t>Bechergläser, niedrige Form 600ml</t>
  </si>
  <si>
    <t>213-1126</t>
  </si>
  <si>
    <t>9</t>
  </si>
  <si>
    <t>Bechergläser, niedrige Form 1000ml</t>
  </si>
  <si>
    <t>213-1128</t>
  </si>
  <si>
    <t>Bechergläser, niedrige Form 2000ml</t>
  </si>
  <si>
    <t>213-1129</t>
  </si>
  <si>
    <t>11</t>
  </si>
  <si>
    <t>Birnenkolben, 500ml</t>
  </si>
  <si>
    <t>12</t>
  </si>
  <si>
    <t>Büchnertrichter 185/45    45 mm   Ø</t>
  </si>
  <si>
    <t>511-0055</t>
  </si>
  <si>
    <t>13</t>
  </si>
  <si>
    <t>Büchnertrichter 180/90    90 mm   Ø</t>
  </si>
  <si>
    <t>511-0058</t>
  </si>
  <si>
    <t>14</t>
  </si>
  <si>
    <t>DC-Platten</t>
  </si>
  <si>
    <t>DC-Platten, 20x20cm</t>
  </si>
  <si>
    <t>16</t>
  </si>
  <si>
    <t>Dichtungen für GL 6mm-Bohrung</t>
  </si>
  <si>
    <t>Bohlh975-02</t>
  </si>
  <si>
    <t>17</t>
  </si>
  <si>
    <t>neu</t>
  </si>
  <si>
    <t>Dimrothkühler, 250mm Mantellänge, NS 29</t>
  </si>
  <si>
    <t>18</t>
  </si>
  <si>
    <t>Dimrothkühler, 250mm Mantellänge, NS 14,5</t>
  </si>
  <si>
    <t>19</t>
  </si>
  <si>
    <t>Doppelmuffe</t>
  </si>
  <si>
    <t>20</t>
  </si>
  <si>
    <t>Dreihalskolben  100  ml, 3 X  NS 14,5</t>
  </si>
  <si>
    <t>21</t>
  </si>
  <si>
    <t xml:space="preserve">Dreihalskolben  250  ml, 3 x NS 29 </t>
  </si>
  <si>
    <t>22</t>
  </si>
  <si>
    <t>Dreihalskolben  500  ml, 3 x NS 29, gerade</t>
  </si>
  <si>
    <t>witeg 0772500</t>
  </si>
  <si>
    <t>23</t>
  </si>
  <si>
    <t>Dreihalskolben  500 ml, 3 x NS 29, schräg</t>
  </si>
  <si>
    <t>24</t>
  </si>
  <si>
    <t>Eimer für das Starterkit</t>
  </si>
  <si>
    <t>Dosenzentrale</t>
  </si>
  <si>
    <t>25</t>
  </si>
  <si>
    <t>Erlenmeyerkolben Enghals (EH) 25ml</t>
  </si>
  <si>
    <t>26</t>
  </si>
  <si>
    <t xml:space="preserve">Erlenmeyerkolben EH 50ml </t>
  </si>
  <si>
    <t>27</t>
  </si>
  <si>
    <t>Erlenmeyerkolben EH 100ml</t>
  </si>
  <si>
    <t>214-1171</t>
  </si>
  <si>
    <t>28</t>
  </si>
  <si>
    <t>Erlenmeyerkolben EH 300ml</t>
  </si>
  <si>
    <t>29</t>
  </si>
  <si>
    <t>Erlenmeyerkolben EH 1000ml</t>
  </si>
  <si>
    <t>30</t>
  </si>
  <si>
    <t>Erlenmeyerkolben Weithals (WH) 25ml</t>
  </si>
  <si>
    <t>31</t>
  </si>
  <si>
    <t xml:space="preserve">Erlenmeyerkolben WH 50ml </t>
  </si>
  <si>
    <t>32</t>
  </si>
  <si>
    <t>Erlenmeyerkolben WH 100ml</t>
  </si>
  <si>
    <t>33</t>
  </si>
  <si>
    <t>Erlenmeyerkolben WH 300ml</t>
  </si>
  <si>
    <t>34</t>
  </si>
  <si>
    <t>Exsikkator-Belüftungshahn</t>
  </si>
  <si>
    <t>35</t>
  </si>
  <si>
    <t>Exsikkator-Deckel DN200</t>
  </si>
  <si>
    <t>36</t>
  </si>
  <si>
    <t>Extraktionshülsen  31 x 118mm/33 x 118mm</t>
  </si>
  <si>
    <t>37</t>
  </si>
  <si>
    <t>Faltenfilter  9,0 cm</t>
  </si>
  <si>
    <t>38</t>
  </si>
  <si>
    <t>Faltenfilter 15,0 cm</t>
  </si>
  <si>
    <t>Zwischensumme</t>
  </si>
  <si>
    <t>laufende</t>
  </si>
  <si>
    <t>Übertrag</t>
  </si>
  <si>
    <t>39</t>
  </si>
  <si>
    <t xml:space="preserve">Faltenfilter 19 cm </t>
  </si>
  <si>
    <t>516-0306</t>
  </si>
  <si>
    <t>40</t>
  </si>
  <si>
    <t>800</t>
  </si>
  <si>
    <t>Faltenfilter 250 mm</t>
  </si>
  <si>
    <t>2000</t>
  </si>
  <si>
    <t>2100</t>
  </si>
  <si>
    <t>516-0307E</t>
  </si>
  <si>
    <t>41</t>
  </si>
  <si>
    <t>Flaschen aus Glas, Enghals (EH) 100 ml</t>
  </si>
  <si>
    <t>LHG</t>
  </si>
  <si>
    <t>42</t>
  </si>
  <si>
    <t>Flaschen aus Glas, EH 250 ml</t>
  </si>
  <si>
    <t>215-3863</t>
  </si>
  <si>
    <t>43</t>
  </si>
  <si>
    <t>49</t>
  </si>
  <si>
    <t>Flaschen aus Glas, EH 500 ml</t>
  </si>
  <si>
    <t>44</t>
  </si>
  <si>
    <t>Flaschen aus Glas, EH 1000 ml</t>
  </si>
  <si>
    <t>215-3865</t>
  </si>
  <si>
    <t>45</t>
  </si>
  <si>
    <t>Flaschen m. blauer Schraubkappe                             100 ml  Weithals (WH)</t>
  </si>
  <si>
    <t>50</t>
  </si>
  <si>
    <t>215-1592</t>
  </si>
  <si>
    <t>46</t>
  </si>
  <si>
    <t>Flaschen m. blauer Schraubkappe                             500 ml  Weithals (WH)</t>
  </si>
  <si>
    <t>215-1594</t>
  </si>
  <si>
    <t>47</t>
  </si>
  <si>
    <t>Flaschen m. blauer Schraubkappe                            1000 ml  Weithals (WH)</t>
  </si>
  <si>
    <t>215-1595</t>
  </si>
  <si>
    <t>48</t>
  </si>
  <si>
    <t>0</t>
  </si>
  <si>
    <t>Flaschen m. blauer Schraubkappe                            2000 ml  Weithals (WH)</t>
  </si>
  <si>
    <t>215-1596</t>
  </si>
  <si>
    <t>214</t>
  </si>
  <si>
    <t xml:space="preserve">Flaschen aus Klarglas,  ( Pulver )    50ml WH DIN 40         </t>
  </si>
  <si>
    <t>1000</t>
  </si>
  <si>
    <t>129</t>
  </si>
  <si>
    <t xml:space="preserve">Flaschen aus Klarglas,  ( Pulver )  100ml WH       </t>
  </si>
  <si>
    <t>360</t>
  </si>
  <si>
    <t>51</t>
  </si>
  <si>
    <t>420</t>
  </si>
  <si>
    <t>Flaschen aus Braunglas, (Pulver)    50ml WH  DIN 40</t>
  </si>
  <si>
    <t>1050</t>
  </si>
  <si>
    <t>52</t>
  </si>
  <si>
    <t>236</t>
  </si>
  <si>
    <t>Flaschen aus Braunglas, (Pulver)  100ml WH</t>
  </si>
  <si>
    <t>189</t>
  </si>
  <si>
    <t>215-1812</t>
  </si>
  <si>
    <t>53</t>
  </si>
  <si>
    <t>Flaschen aus Glas, WH 100 ml</t>
  </si>
  <si>
    <t>54</t>
  </si>
  <si>
    <t xml:space="preserve">Flaschen aus Glas, WH 250 ml </t>
  </si>
  <si>
    <t>55</t>
  </si>
  <si>
    <t xml:space="preserve">Flaschen aus Glas, WH 500 ml </t>
  </si>
  <si>
    <t>56</t>
  </si>
  <si>
    <t xml:space="preserve">Flaschen aus Poly, EH 100ml </t>
  </si>
  <si>
    <t>57</t>
  </si>
  <si>
    <t>Flaschen aus Poly, EH 250 ml</t>
  </si>
  <si>
    <t>58</t>
  </si>
  <si>
    <t>Flaschen aus Poly, EH 500 ml</t>
  </si>
  <si>
    <t>108</t>
  </si>
  <si>
    <t>101</t>
  </si>
  <si>
    <t>215-5640</t>
  </si>
  <si>
    <t>59</t>
  </si>
  <si>
    <t>Flaschen aus Poly, EH 1000 ml</t>
  </si>
  <si>
    <t>215-5641</t>
  </si>
  <si>
    <t>60</t>
  </si>
  <si>
    <t>Flaschen aus Poly, WH 250 ml</t>
  </si>
  <si>
    <t>215-5632</t>
  </si>
  <si>
    <t>61</t>
  </si>
  <si>
    <t>Flaschen aus Poly, WH 500 ml</t>
  </si>
  <si>
    <t>99</t>
  </si>
  <si>
    <t>215-5633</t>
  </si>
  <si>
    <t>62</t>
  </si>
  <si>
    <t>Flaschen aus Poly, WH 1000 ml</t>
  </si>
  <si>
    <t>215-5634</t>
  </si>
  <si>
    <t>63</t>
  </si>
  <si>
    <t>Flaschenbürsten  4mm,  lang</t>
  </si>
  <si>
    <t>141-0304</t>
  </si>
  <si>
    <t>64</t>
  </si>
  <si>
    <t>Flaschenbürsten  10 mm Ø</t>
  </si>
  <si>
    <t>149-0208</t>
  </si>
  <si>
    <t>65</t>
  </si>
  <si>
    <t xml:space="preserve">Flaschenbürsten  15 mm </t>
  </si>
  <si>
    <t>2019.1</t>
  </si>
  <si>
    <t>66</t>
  </si>
  <si>
    <t>Flaschenbürsten 20 mm</t>
  </si>
  <si>
    <t>2009.1</t>
  </si>
  <si>
    <t>67</t>
  </si>
  <si>
    <t>Flaschenbürsten  30 mm Ø</t>
  </si>
  <si>
    <t>2011.1</t>
  </si>
  <si>
    <t>68</t>
  </si>
  <si>
    <t>140</t>
  </si>
  <si>
    <t>Glasfiltertiegel G4</t>
  </si>
  <si>
    <t>260</t>
  </si>
  <si>
    <t>396</t>
  </si>
  <si>
    <t>69</t>
  </si>
  <si>
    <t>12500</t>
  </si>
  <si>
    <t xml:space="preserve">GHS Etiketten    </t>
  </si>
  <si>
    <t>116-0280</t>
  </si>
  <si>
    <t>70</t>
  </si>
  <si>
    <t>Gummikonus  AD  oben  27 mm</t>
  </si>
  <si>
    <t>71</t>
  </si>
  <si>
    <t>Gummikonus  AD  oben  41 mm</t>
  </si>
  <si>
    <t>72</t>
  </si>
  <si>
    <t>Hautschutz Dualin</t>
  </si>
  <si>
    <t xml:space="preserve">laufende </t>
  </si>
  <si>
    <t>73</t>
  </si>
  <si>
    <t>Handcreme Phydioderm</t>
  </si>
  <si>
    <t>4671.1</t>
  </si>
  <si>
    <t>74</t>
  </si>
  <si>
    <t>Hebebühnen</t>
  </si>
  <si>
    <t>245-1222</t>
  </si>
  <si>
    <t>75</t>
  </si>
  <si>
    <t>104</t>
  </si>
  <si>
    <t>Hohlstopfen NS 29</t>
  </si>
  <si>
    <t>217-0793</t>
  </si>
  <si>
    <t>76</t>
  </si>
  <si>
    <t>230</t>
  </si>
  <si>
    <t>Hohlstopfen NS 14,5</t>
  </si>
  <si>
    <t>175</t>
  </si>
  <si>
    <t>217-0790</t>
  </si>
  <si>
    <t>77</t>
  </si>
  <si>
    <t>Hohlstopfen NS 19</t>
  </si>
  <si>
    <t>78</t>
  </si>
  <si>
    <t>Intensivkühler NS 29</t>
  </si>
  <si>
    <t>79</t>
  </si>
  <si>
    <t>Kernolive, NS 14,5   rechtwinklig gebogen</t>
  </si>
  <si>
    <t>201-2146</t>
  </si>
  <si>
    <t>80</t>
  </si>
  <si>
    <t>Kernolive, NS 29   rechtwinklig gebogen</t>
  </si>
  <si>
    <t>201-2147</t>
  </si>
  <si>
    <t>81</t>
  </si>
  <si>
    <t>Kolonne nach Vigreux</t>
  </si>
  <si>
    <t>201-3216</t>
  </si>
  <si>
    <t>82</t>
  </si>
  <si>
    <t>Korkringe        80  mm  Ø</t>
  </si>
  <si>
    <t>83</t>
  </si>
  <si>
    <t>Korkringe       110  mm  Ø</t>
  </si>
  <si>
    <t>217-1001</t>
  </si>
  <si>
    <t>84</t>
  </si>
  <si>
    <t>Korkringe      140  mm  Ø</t>
  </si>
  <si>
    <t>85</t>
  </si>
  <si>
    <t xml:space="preserve">Krisallisierschalen ,  140 mm </t>
  </si>
  <si>
    <t>86</t>
  </si>
  <si>
    <t>Magnesia-Rinnen</t>
  </si>
  <si>
    <t>770</t>
  </si>
  <si>
    <t>87</t>
  </si>
  <si>
    <t>395</t>
  </si>
  <si>
    <t>Magnesia-Stäbchen</t>
  </si>
  <si>
    <t>88</t>
  </si>
  <si>
    <t>Magnetrührer Phoenix RSM-02 HP+</t>
  </si>
  <si>
    <t>89</t>
  </si>
  <si>
    <t>(Magnetrührer) Temperaturfühler für Phoenix RSM-02 HP+</t>
  </si>
  <si>
    <t>90</t>
  </si>
  <si>
    <t>Magnetrührer Hei-Plate Mix´n´Heat Core+</t>
  </si>
  <si>
    <t>91</t>
  </si>
  <si>
    <t>138</t>
  </si>
  <si>
    <t xml:space="preserve">Magnetrührstäbchen ( oval, Teflon )  20 x10 mm </t>
  </si>
  <si>
    <t>442-04??</t>
  </si>
  <si>
    <t>92</t>
  </si>
  <si>
    <t xml:space="preserve">Magnetrührstäbchen ( oval, Teflon )  300 x16 mm </t>
  </si>
  <si>
    <t>100</t>
  </si>
  <si>
    <t>93</t>
  </si>
  <si>
    <t>Magnetrührstäbchen ( oval, Teflon )  50x20mm</t>
  </si>
  <si>
    <t>442-0408</t>
  </si>
  <si>
    <t>94</t>
  </si>
  <si>
    <t>Magnetrührstäbchen ( Teflon )  10x3mm</t>
  </si>
  <si>
    <t>442-0365</t>
  </si>
  <si>
    <t>95</t>
  </si>
  <si>
    <t>154</t>
  </si>
  <si>
    <t>Magnetrührstäbchen  ( Teflon )  10 x 6 mm</t>
  </si>
  <si>
    <t>218</t>
  </si>
  <si>
    <t>442-0262</t>
  </si>
  <si>
    <t>96</t>
  </si>
  <si>
    <t>Magnetrührstäbchen  ( Teflon )  20 x 6 mm</t>
  </si>
  <si>
    <t>442-0265</t>
  </si>
  <si>
    <t>97</t>
  </si>
  <si>
    <t>117</t>
  </si>
  <si>
    <t>Magnetrührstäbchen  ( Teflon )  30 x 6mm</t>
  </si>
  <si>
    <t>442-4525</t>
  </si>
  <si>
    <t>98</t>
  </si>
  <si>
    <t>Magnetrührstäbchen  ( Teflon )  40 x 8 mm</t>
  </si>
  <si>
    <t xml:space="preserve">Meßzylinder,10 ml, hohe Form </t>
  </si>
  <si>
    <t>612-3833</t>
  </si>
  <si>
    <t xml:space="preserve">Meßzylinder,100 ml, hohe Form </t>
  </si>
  <si>
    <t>612-1400</t>
  </si>
  <si>
    <t>Mikrodestille (Vorstoß mit Kühler)</t>
  </si>
  <si>
    <t>102</t>
  </si>
  <si>
    <t>Mikrodestille, Schliffthermometer, NS10, für</t>
  </si>
  <si>
    <t>103</t>
  </si>
  <si>
    <t>Mikrodestille, HWS-Schliffklemmen, NS10, für</t>
  </si>
  <si>
    <t>Mikrodestille, Spinne für</t>
  </si>
  <si>
    <t>Mikrolöffelspatel, 5mm</t>
  </si>
  <si>
    <t>231-0190</t>
  </si>
  <si>
    <t>106</t>
  </si>
  <si>
    <t xml:space="preserve">Micro-Pulverspatel, </t>
  </si>
  <si>
    <t>231-2323</t>
  </si>
  <si>
    <t>107</t>
  </si>
  <si>
    <t>Micro-Schaufelspatel, 185mm</t>
  </si>
  <si>
    <t>Mund-Nase-Schutz (Packung)</t>
  </si>
  <si>
    <t>109</t>
  </si>
  <si>
    <t>NMR-Röhrchen</t>
  </si>
  <si>
    <t>970</t>
  </si>
  <si>
    <t>110</t>
  </si>
  <si>
    <t>111</t>
  </si>
  <si>
    <t xml:space="preserve">Objektträger (1VE=50St.) </t>
  </si>
  <si>
    <t>631-1550</t>
  </si>
  <si>
    <t>112</t>
  </si>
  <si>
    <t>Olive gebogen aus PP, für GL14</t>
  </si>
  <si>
    <t>113</t>
  </si>
  <si>
    <t>Papierrollen (1VE=4 Rollen)</t>
  </si>
  <si>
    <t>192</t>
  </si>
  <si>
    <t>114</t>
  </si>
  <si>
    <t>Parafilm-Rolle (Packung)</t>
  </si>
  <si>
    <t>115</t>
  </si>
  <si>
    <t>Pasteur-Pipetten,   230 mm (1VE=250St.)</t>
  </si>
  <si>
    <t>612-1702</t>
  </si>
  <si>
    <t>116</t>
  </si>
  <si>
    <t>Pinzetten, 130mm</t>
  </si>
  <si>
    <t>232-0081</t>
  </si>
  <si>
    <t>Pipettierball</t>
  </si>
  <si>
    <t>118</t>
  </si>
  <si>
    <t>314</t>
  </si>
  <si>
    <t xml:space="preserve">Pipettensauger </t>
  </si>
  <si>
    <t>310</t>
  </si>
  <si>
    <t>612-2941</t>
  </si>
  <si>
    <t>119</t>
  </si>
  <si>
    <t>Pipettensauger  2ml, grau</t>
  </si>
  <si>
    <t>200</t>
  </si>
  <si>
    <t>205</t>
  </si>
  <si>
    <t>612-2327</t>
  </si>
  <si>
    <t>120</t>
  </si>
  <si>
    <t>pH-Papier</t>
  </si>
  <si>
    <t>KEE2.1</t>
  </si>
  <si>
    <t>121</t>
  </si>
  <si>
    <t>Porzellantiegel</t>
  </si>
  <si>
    <t>400</t>
  </si>
  <si>
    <t>122</t>
  </si>
  <si>
    <t>PTFE-Hahnküken  NS 18,8</t>
  </si>
  <si>
    <t>SCOT286221009</t>
  </si>
  <si>
    <t>123</t>
  </si>
  <si>
    <t>PTFE-Hahnküken NS 14,5</t>
  </si>
  <si>
    <t>SCOT286220407</t>
  </si>
  <si>
    <t>124</t>
  </si>
  <si>
    <t>PTFE-Hahnküken  NS 12,5</t>
  </si>
  <si>
    <t>SCOT286219809</t>
  </si>
  <si>
    <t>125</t>
  </si>
  <si>
    <t>Pulverspatel, 150mm, beide Seiten flach</t>
  </si>
  <si>
    <t>231-0039</t>
  </si>
  <si>
    <t>126</t>
  </si>
  <si>
    <t>Pulverspatel, 150mm</t>
  </si>
  <si>
    <t>231-0545</t>
  </si>
  <si>
    <t>127</t>
  </si>
  <si>
    <t>Pulverspatel, 185mm</t>
  </si>
  <si>
    <t>231-1411</t>
  </si>
  <si>
    <t>128</t>
  </si>
  <si>
    <t>Pulvertrichter, 76mm, kleiner Auslauf</t>
  </si>
  <si>
    <t>221-0240</t>
  </si>
  <si>
    <t>Pulvertrichter  ( Poly )   100 mm Ø</t>
  </si>
  <si>
    <t>221-0241</t>
  </si>
  <si>
    <t>130</t>
  </si>
  <si>
    <t>PVC-Schlauch 10 X 11 mm Ø</t>
  </si>
  <si>
    <t>150</t>
  </si>
  <si>
    <t>131</t>
  </si>
  <si>
    <t>PVC-Schlauch 8 X 11 mm Ø</t>
  </si>
  <si>
    <t>270033811(8x11mm)</t>
  </si>
  <si>
    <t>132</t>
  </si>
  <si>
    <t>PVC-Schlauch 6 X 11 mm Ø</t>
  </si>
  <si>
    <t>133</t>
  </si>
  <si>
    <t>Quickfit, NS 29 GL18</t>
  </si>
  <si>
    <t>LENZ1301829</t>
  </si>
  <si>
    <t>134</t>
  </si>
  <si>
    <t>Quickfit, NS 14 GL14</t>
  </si>
  <si>
    <t>LENZ1301414</t>
  </si>
  <si>
    <t>135</t>
  </si>
  <si>
    <t>Reagenzgläser  8 X 70</t>
  </si>
  <si>
    <t>136</t>
  </si>
  <si>
    <t>Reagenzgläser 16x160mm</t>
  </si>
  <si>
    <t>212-0024</t>
  </si>
  <si>
    <t>137</t>
  </si>
  <si>
    <t>Reduzierstücke Kern NS 29</t>
  </si>
  <si>
    <t>201-2108</t>
  </si>
  <si>
    <t>Reduzierstücke Kern NS 14</t>
  </si>
  <si>
    <t>LENZ.3014.14</t>
  </si>
  <si>
    <t>139</t>
  </si>
  <si>
    <t>Rollrandschnappdeckelgläser  45 / 22 , 10 ml</t>
  </si>
  <si>
    <t>12000</t>
  </si>
  <si>
    <t>548-0625</t>
  </si>
  <si>
    <t>Rundfilter  45 mm (VE=100St.)</t>
  </si>
  <si>
    <t>515-1100</t>
  </si>
  <si>
    <t>141</t>
  </si>
  <si>
    <t>Rundfilter  55 mm (VE=100St.)</t>
  </si>
  <si>
    <t>516-0812</t>
  </si>
  <si>
    <t>142</t>
  </si>
  <si>
    <t>Rundfilter  75 mm  (VE=100St.)</t>
  </si>
  <si>
    <t>516-0813</t>
  </si>
  <si>
    <t>143</t>
  </si>
  <si>
    <t>Rundfilter  90 mm  (VE=100St.)</t>
  </si>
  <si>
    <t>516-0814</t>
  </si>
  <si>
    <t>144</t>
  </si>
  <si>
    <t>Rundfilter  110 mm  (VE=100St.)</t>
  </si>
  <si>
    <t>516-0815</t>
  </si>
  <si>
    <t>145</t>
  </si>
  <si>
    <t>Rundfilter 125 mm  (VE=100St.)</t>
  </si>
  <si>
    <t>146</t>
  </si>
  <si>
    <t>Rundfilter 150 mm  (VE=100St.)</t>
  </si>
  <si>
    <t>147</t>
  </si>
  <si>
    <t>Rundkolben NS 14,  25 ml</t>
  </si>
  <si>
    <t>148</t>
  </si>
  <si>
    <t>Rundkolben NS 14,  50 ml</t>
  </si>
  <si>
    <t>201-1353</t>
  </si>
  <si>
    <t>149</t>
  </si>
  <si>
    <t xml:space="preserve">Rundkolben NS 14,  100 ml </t>
  </si>
  <si>
    <t>Rundkolben NS 29,  50 ml</t>
  </si>
  <si>
    <t>151</t>
  </si>
  <si>
    <t>Rundkolben NS 29,  100 ml</t>
  </si>
  <si>
    <t>201-1356</t>
  </si>
  <si>
    <t>152</t>
  </si>
  <si>
    <t>Rundkolben NS 29,  250 ml</t>
  </si>
  <si>
    <t>201-1357</t>
  </si>
  <si>
    <t>153</t>
  </si>
  <si>
    <t>Rundkolben NS 29, 500 ml</t>
  </si>
  <si>
    <t>201-1358</t>
  </si>
  <si>
    <t>Rundkolben NS29, 1000ml</t>
  </si>
  <si>
    <t>155</t>
  </si>
  <si>
    <t>Säurekappenflaschen 500 ml</t>
  </si>
  <si>
    <t>156</t>
  </si>
  <si>
    <t>Saugflasche, Erlenmeyerform 100 ml incl. Mtg.-Set</t>
  </si>
  <si>
    <t>157</t>
  </si>
  <si>
    <t>Saugflasche, Erlenmeyerform 250ml mit Olive</t>
  </si>
  <si>
    <t>158</t>
  </si>
  <si>
    <t>Saugflasche, Erlenmeyerform 500 ml incl. Mtg.-Set</t>
  </si>
  <si>
    <t>511-0332</t>
  </si>
  <si>
    <t>159</t>
  </si>
  <si>
    <t>Saugflaschen, Montage - Set</t>
  </si>
  <si>
    <t>160</t>
  </si>
  <si>
    <t>Scheidetrichter 100 ml</t>
  </si>
  <si>
    <t>519-4311</t>
  </si>
  <si>
    <t>161</t>
  </si>
  <si>
    <t>Scheidetrichter 250 ml</t>
  </si>
  <si>
    <t>532-0013</t>
  </si>
  <si>
    <t>162</t>
  </si>
  <si>
    <t>Scheidetrichter 1000 ml</t>
  </si>
  <si>
    <t>532-0014</t>
  </si>
  <si>
    <t>163</t>
  </si>
  <si>
    <t>Schlauchschellen, Sechskant. 5 - 12 mm</t>
  </si>
  <si>
    <t>532-0010</t>
  </si>
  <si>
    <t>164</t>
  </si>
  <si>
    <t>Schlauchschellen, Sechskant.10 - 17 mm</t>
  </si>
  <si>
    <t>165</t>
  </si>
  <si>
    <t>195</t>
  </si>
  <si>
    <t>Schlauchschellen, Sechskant 15 - 20 mm</t>
  </si>
  <si>
    <t>187</t>
  </si>
  <si>
    <t>229-7414</t>
  </si>
  <si>
    <t>166</t>
  </si>
  <si>
    <t>Schlauchverbinder (Schlauch 8mm Ø Innen)</t>
  </si>
  <si>
    <t>167</t>
  </si>
  <si>
    <t>Schliffklemmen, NS 14,5</t>
  </si>
  <si>
    <t>229-0715</t>
  </si>
  <si>
    <t>168</t>
  </si>
  <si>
    <t>Schliffklemmen, NS 29</t>
  </si>
  <si>
    <t>169</t>
  </si>
  <si>
    <t>Schmelzpunktröhrchen einseitig offen</t>
  </si>
  <si>
    <t>170</t>
  </si>
  <si>
    <t>Schmelzpunktröhrchen beidseitig offen Kapillare)</t>
  </si>
  <si>
    <t>612-1921</t>
  </si>
  <si>
    <t>171</t>
  </si>
  <si>
    <t>Schraubverschluss GL 14 mit Bohrung</t>
  </si>
  <si>
    <t>172</t>
  </si>
  <si>
    <t>Schutzbrillen ( Überbrillen )</t>
  </si>
  <si>
    <t>173</t>
  </si>
  <si>
    <t>Schutzbrille Silium klar</t>
  </si>
  <si>
    <t>DALL1002549</t>
  </si>
  <si>
    <t>174</t>
  </si>
  <si>
    <t>Schutzbrille Rome AF/AS klar</t>
  </si>
  <si>
    <t>111-0121</t>
  </si>
  <si>
    <t>Schutzhandschuhe ( Gummi )   Gr. 7, paarweise</t>
  </si>
  <si>
    <t>176</t>
  </si>
  <si>
    <t>Schutzhandschuhe ( Gummi )   Gr. 8, paarweise</t>
  </si>
  <si>
    <t>112-1380</t>
  </si>
  <si>
    <t>177</t>
  </si>
  <si>
    <t>Schutzhandschuhe ( Gummi )   Gr. 9, paarweise</t>
  </si>
  <si>
    <t>178</t>
  </si>
  <si>
    <t>Schutzhandschuhe - Nitril   Größe : S</t>
  </si>
  <si>
    <t>112-1382</t>
  </si>
  <si>
    <t>179</t>
  </si>
  <si>
    <t>Schutzhandschuhe - Nitril   Größe : M</t>
  </si>
  <si>
    <t>320</t>
  </si>
  <si>
    <t>112-2371</t>
  </si>
  <si>
    <t>180</t>
  </si>
  <si>
    <t>Schutzhandschuhe - Nitril   Größe : L</t>
  </si>
  <si>
    <t>112-2372</t>
  </si>
  <si>
    <t>181</t>
  </si>
  <si>
    <t>Schutzhandschuhe - Nitril   Größe:  XL</t>
  </si>
  <si>
    <t>112-2373</t>
  </si>
  <si>
    <t>182</t>
  </si>
  <si>
    <t>Schutzhandschuhe Nitropren Gr.8 paarweise</t>
  </si>
  <si>
    <t>112-3101</t>
  </si>
  <si>
    <t>183</t>
  </si>
  <si>
    <t>Schutzhandschuhe Nitropren Gr.9</t>
  </si>
  <si>
    <t>184</t>
  </si>
  <si>
    <t>Schutzhandschuhe Butoject Gr.8</t>
  </si>
  <si>
    <t>185</t>
  </si>
  <si>
    <t>Schutzhandschuhe Butoject  Gr.9</t>
  </si>
  <si>
    <t>186</t>
  </si>
  <si>
    <t xml:space="preserve">Schutzhandschuhe Butoject Gr.10 </t>
  </si>
  <si>
    <t>Silliconfett  mittelviskos ( Bayer )    35 gr.Tube</t>
  </si>
  <si>
    <t>291-1220</t>
  </si>
  <si>
    <t>188</t>
  </si>
  <si>
    <t>Siliconfett Korasilon, hochviskos, 35g Tube</t>
  </si>
  <si>
    <t>Spritzflaschen, 500ml Ethanol</t>
  </si>
  <si>
    <t>190</t>
  </si>
  <si>
    <t>Spritzflaschen, 500ml Isopropanol</t>
  </si>
  <si>
    <t>191</t>
  </si>
  <si>
    <t>Spritzflaschen, 500ml VE-Wasser</t>
  </si>
  <si>
    <t>Spritzflaschenaufsatz PE f. 250 ml u. 500 ml.</t>
  </si>
  <si>
    <t>215-6313</t>
  </si>
  <si>
    <t>193</t>
  </si>
  <si>
    <t>Spritzflaschenaufsatz PE f. 1000 ml.</t>
  </si>
  <si>
    <t>215-6314</t>
  </si>
  <si>
    <t>194</t>
  </si>
  <si>
    <t>Stativklemme, universal bis 80mm</t>
  </si>
  <si>
    <t>Stopfen aus Gummi 3,5 x 6,5 x 15</t>
  </si>
  <si>
    <t>196</t>
  </si>
  <si>
    <t>Stopfen aus Gummi   8 x 12 x 20 mm</t>
  </si>
  <si>
    <t>197</t>
  </si>
  <si>
    <t>Stopfen aus Gummi 14 x 18 x 20 mm</t>
  </si>
  <si>
    <t>198</t>
  </si>
  <si>
    <t>Stopfen aus Gummi 18 x 24 x 30</t>
  </si>
  <si>
    <t>199</t>
  </si>
  <si>
    <t xml:space="preserve">Stopfen aus Gummi 26 x 32 x 30 mm </t>
  </si>
  <si>
    <t>Stopfen aus PE  NS  34,5/35</t>
  </si>
  <si>
    <t>201</t>
  </si>
  <si>
    <t xml:space="preserve">Stopfen aus PE  NS   45 </t>
  </si>
  <si>
    <t>202</t>
  </si>
  <si>
    <t>Thermometer, Chemiker m. Alkoholfüllung</t>
  </si>
  <si>
    <t>203</t>
  </si>
  <si>
    <t>Thermometer mit Schliff, NS14,5</t>
  </si>
  <si>
    <t>204</t>
  </si>
  <si>
    <t>Tonteller</t>
  </si>
  <si>
    <t>Trichter aus Glas    3 cm  Ø</t>
  </si>
  <si>
    <t>206</t>
  </si>
  <si>
    <t>Trichter aus Glas    5 cm  Ø</t>
  </si>
  <si>
    <t>207</t>
  </si>
  <si>
    <t>Trichter aus Glas    7 cm  Ø</t>
  </si>
  <si>
    <t>208</t>
  </si>
  <si>
    <t>Trichter aus Glas  10 cm  Ø</t>
  </si>
  <si>
    <t>209</t>
  </si>
  <si>
    <t>Trockenrohre gerade mit Schliff 14,5</t>
  </si>
  <si>
    <t>210</t>
  </si>
  <si>
    <t>Trockenrohre gerade mit Schliff 29</t>
  </si>
  <si>
    <t>211</t>
  </si>
  <si>
    <t>Tropftrichter, 50ml, mit Druckausgleich</t>
  </si>
  <si>
    <t>201-1245</t>
  </si>
  <si>
    <t>212</t>
  </si>
  <si>
    <t>Uhrgläser   80 mm Ø</t>
  </si>
  <si>
    <t>213</t>
  </si>
  <si>
    <t>Uhrgläser 90 mm Ø und 100 mm</t>
  </si>
  <si>
    <t>Vakuumschlauch - (8mm)</t>
  </si>
  <si>
    <t>215</t>
  </si>
  <si>
    <t>Vakuumschlauch - (6mm)</t>
  </si>
  <si>
    <t>216</t>
  </si>
  <si>
    <t>Vakuumvorstöße, gebogen NS14/NS29</t>
  </si>
  <si>
    <t>Sonderanfertigung</t>
  </si>
  <si>
    <t>217</t>
  </si>
  <si>
    <t>Vakuumvorstöße, gebogen NS14/NS14</t>
  </si>
  <si>
    <t>Vakuumvorstöße, gebogen NS29</t>
  </si>
  <si>
    <t>SCOT241304603</t>
  </si>
  <si>
    <t>219</t>
  </si>
  <si>
    <t>Waschflasche, 100ml</t>
  </si>
  <si>
    <t>213-1421 / 213-1432</t>
  </si>
  <si>
    <t>220</t>
  </si>
  <si>
    <t>Waschflaschenaufsatz ohne Filterplatte</t>
  </si>
  <si>
    <t>201-1432</t>
  </si>
  <si>
    <t>221</t>
  </si>
  <si>
    <t>Woulf´sche - Flasche-Bausatz</t>
  </si>
  <si>
    <t>KLY0.1</t>
  </si>
  <si>
    <t>222</t>
  </si>
  <si>
    <t>Schraubkappen mit Bohrung GL 45 (Woul´sche Fl.)</t>
  </si>
  <si>
    <t>L994.1</t>
  </si>
  <si>
    <t>223</t>
  </si>
  <si>
    <t>Silikonring (Woulf´sche Fl.)</t>
  </si>
  <si>
    <t>L995.1</t>
  </si>
  <si>
    <t>224</t>
  </si>
  <si>
    <t>Aufsatz n. Drechsel f. Woulff´sche Flasche</t>
  </si>
  <si>
    <t>C217.1</t>
  </si>
  <si>
    <t>Gesamtsumme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</si>
</sst>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\ &quot;EUR&quot;"/>
    <numFmt numFmtId="165" formatCode="#,##0.00\ &quot;€&quot;"/>
    <numFmt numFmtId="166" formatCode="#,##0.00\ _€"/>
  </numFmts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0"/>
      <name val="Arial"/>
      <family val="2"/>
    </font>
    <font>
      <sz val="14"/>
      <color theme="1"/>
      <name val="Charte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16"/>
      <name val="Arial"/>
      <family val="2"/>
    </font>
    <font>
      <sz val="10"/>
      <color theme="1"/>
      <name val="Arial Unicode MS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rgb="FFFF0000"/>
      <name val="Arial"/>
      <family val="2"/>
    </font>
    <font>
      <sz val="12"/>
      <color rgb="FF00B050"/>
      <name val="Arial"/>
      <family val="2"/>
    </font>
    <font>
      <b/>
      <sz val="12"/>
      <name val="Arial"/>
      <family val="2"/>
    </font>
    <font>
      <b/>
      <u/>
      <sz val="12"/>
      <color indexed="8"/>
      <name val="Arial"/>
      <family val="2"/>
    </font>
    <font>
      <sz val="12"/>
      <color indexed="9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43" fontId="16" fillId="0" borderId="0" applyFont="0" applyFill="0" applyBorder="0" applyAlignment="0" applyProtection="0"/>
  </cellStyleXfs>
  <cellXfs count="213">
    <xf numFmtId="0" fontId="0" fillId="0" borderId="0" xfId="0"/>
    <xf numFmtId="0" fontId="1" fillId="0" borderId="0" xfId="0" applyFont="1"/>
    <xf numFmtId="0" fontId="1" fillId="0" borderId="3" xfId="0" applyFont="1" applyBorder="1"/>
    <xf numFmtId="0" fontId="2" fillId="0" borderId="3" xfId="0" applyFont="1" applyBorder="1"/>
    <xf numFmtId="0" fontId="0" fillId="0" borderId="3" xfId="0" applyBorder="1"/>
    <xf numFmtId="0" fontId="3" fillId="0" borderId="3" xfId="0" applyFont="1" applyBorder="1"/>
    <xf numFmtId="0" fontId="4" fillId="0" borderId="0" xfId="0" applyFont="1"/>
    <xf numFmtId="0" fontId="5" fillId="0" borderId="0" xfId="0" applyFont="1"/>
    <xf numFmtId="0" fontId="7" fillId="0" borderId="3" xfId="1" applyFont="1" applyBorder="1"/>
    <xf numFmtId="0" fontId="7" fillId="0" borderId="3" xfId="1" applyFont="1" applyBorder="1" applyAlignment="1">
      <alignment horizontal="center"/>
    </xf>
    <xf numFmtId="3" fontId="7" fillId="0" borderId="3" xfId="1" applyNumberFormat="1" applyFont="1" applyBorder="1" applyAlignment="1">
      <alignment horizontal="center"/>
    </xf>
    <xf numFmtId="1" fontId="7" fillId="0" borderId="3" xfId="1" applyNumberFormat="1" applyFont="1" applyBorder="1" applyAlignment="1">
      <alignment horizontal="center"/>
    </xf>
    <xf numFmtId="0" fontId="7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center" wrapText="1"/>
    </xf>
    <xf numFmtId="49" fontId="8" fillId="0" borderId="3" xfId="0" applyNumberFormat="1" applyFont="1" applyBorder="1" applyAlignment="1">
      <alignment horizontal="center" wrapText="1"/>
    </xf>
    <xf numFmtId="0" fontId="7" fillId="0" borderId="3" xfId="0" applyFont="1" applyBorder="1" applyAlignment="1">
      <alignment horizontal="center"/>
    </xf>
    <xf numFmtId="1" fontId="7" fillId="0" borderId="3" xfId="0" applyNumberFormat="1" applyFont="1" applyBorder="1" applyAlignment="1">
      <alignment horizontal="left"/>
    </xf>
    <xf numFmtId="1" fontId="7" fillId="0" borderId="3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10" fontId="7" fillId="0" borderId="3" xfId="1" applyNumberFormat="1" applyFont="1" applyBorder="1" applyAlignment="1">
      <alignment horizontal="center"/>
    </xf>
    <xf numFmtId="9" fontId="7" fillId="0" borderId="3" xfId="1" applyNumberFormat="1" applyFont="1" applyBorder="1" applyAlignment="1">
      <alignment horizontal="center"/>
    </xf>
    <xf numFmtId="0" fontId="7" fillId="0" borderId="0" xfId="0" applyFont="1"/>
    <xf numFmtId="0" fontId="9" fillId="0" borderId="0" xfId="0" applyFont="1"/>
    <xf numFmtId="166" fontId="7" fillId="0" borderId="4" xfId="1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7" fillId="0" borderId="5" xfId="1" applyFont="1" applyBorder="1"/>
    <xf numFmtId="9" fontId="7" fillId="0" borderId="5" xfId="1" applyNumberFormat="1" applyFont="1" applyBorder="1" applyAlignment="1">
      <alignment horizontal="center"/>
    </xf>
    <xf numFmtId="1" fontId="7" fillId="0" borderId="5" xfId="1" applyNumberFormat="1" applyFont="1" applyBorder="1" applyAlignment="1">
      <alignment horizontal="center"/>
    </xf>
    <xf numFmtId="49" fontId="7" fillId="0" borderId="0" xfId="1" applyNumberFormat="1" applyFont="1" applyAlignment="1">
      <alignment horizontal="center"/>
    </xf>
    <xf numFmtId="164" fontId="7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10" fillId="0" borderId="1" xfId="0" applyFont="1" applyBorder="1"/>
    <xf numFmtId="0" fontId="10" fillId="0" borderId="2" xfId="0" applyFont="1" applyBorder="1"/>
    <xf numFmtId="165" fontId="10" fillId="0" borderId="2" xfId="0" applyNumberFormat="1" applyFont="1" applyBorder="1"/>
    <xf numFmtId="0" fontId="10" fillId="0" borderId="0" xfId="0" applyFont="1"/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7" fillId="0" borderId="8" xfId="1" applyFont="1" applyBorder="1" applyAlignment="1">
      <alignment horizontal="center"/>
    </xf>
    <xf numFmtId="9" fontId="7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49" fontId="7" fillId="0" borderId="3" xfId="1" applyNumberFormat="1" applyFont="1" applyBorder="1" applyAlignment="1">
      <alignment horizontal="center"/>
    </xf>
    <xf numFmtId="0" fontId="7" fillId="0" borderId="3" xfId="1" applyFont="1" applyBorder="1" applyAlignment="1">
      <alignment horizontal="left"/>
    </xf>
    <xf numFmtId="0" fontId="8" fillId="0" borderId="3" xfId="1" applyFont="1" applyBorder="1"/>
    <xf numFmtId="0" fontId="8" fillId="0" borderId="3" xfId="1" applyFont="1" applyBorder="1" applyAlignment="1">
      <alignment horizontal="center"/>
    </xf>
    <xf numFmtId="0" fontId="13" fillId="0" borderId="3" xfId="1" applyFont="1" applyBorder="1" applyAlignment="1">
      <alignment horizontal="center"/>
    </xf>
    <xf numFmtId="1" fontId="7" fillId="2" borderId="3" xfId="0" applyNumberFormat="1" applyFont="1" applyFill="1" applyBorder="1" applyAlignment="1">
      <alignment horizontal="left"/>
    </xf>
    <xf numFmtId="3" fontId="14" fillId="0" borderId="3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left" wrapText="1"/>
    </xf>
    <xf numFmtId="1" fontId="7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49" fontId="8" fillId="0" borderId="5" xfId="0" applyNumberFormat="1" applyFont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 applyAlignment="1">
      <alignment horizontal="left"/>
    </xf>
    <xf numFmtId="49" fontId="7" fillId="0" borderId="5" xfId="0" applyNumberFormat="1" applyFont="1" applyBorder="1" applyAlignment="1">
      <alignment horizontal="center"/>
    </xf>
    <xf numFmtId="0" fontId="7" fillId="0" borderId="9" xfId="1" applyFont="1" applyBorder="1"/>
    <xf numFmtId="0" fontId="7" fillId="0" borderId="10" xfId="1" applyFont="1" applyBorder="1" applyAlignment="1">
      <alignment horizontal="center"/>
    </xf>
    <xf numFmtId="1" fontId="7" fillId="0" borderId="10" xfId="1" applyNumberFormat="1" applyFont="1" applyBorder="1" applyAlignment="1">
      <alignment horizontal="center"/>
    </xf>
    <xf numFmtId="49" fontId="7" fillId="0" borderId="10" xfId="1" applyNumberFormat="1" applyFont="1" applyBorder="1" applyAlignment="1">
      <alignment horizontal="center"/>
    </xf>
    <xf numFmtId="1" fontId="7" fillId="0" borderId="0" xfId="1" applyNumberFormat="1" applyFont="1" applyAlignment="1">
      <alignment horizontal="center"/>
    </xf>
    <xf numFmtId="0" fontId="7" fillId="0" borderId="1" xfId="1" applyFont="1" applyBorder="1"/>
    <xf numFmtId="0" fontId="7" fillId="0" borderId="2" xfId="1" applyFont="1" applyBorder="1" applyAlignment="1">
      <alignment horizontal="center"/>
    </xf>
    <xf numFmtId="1" fontId="7" fillId="0" borderId="2" xfId="1" applyNumberFormat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1" fontId="11" fillId="0" borderId="3" xfId="1" applyNumberFormat="1" applyFont="1" applyBorder="1" applyAlignment="1">
      <alignment horizontal="center"/>
    </xf>
    <xf numFmtId="0" fontId="7" fillId="0" borderId="3" xfId="1" applyFont="1" applyBorder="1" applyProtection="1">
      <protection locked="0"/>
    </xf>
    <xf numFmtId="0" fontId="7" fillId="0" borderId="8" xfId="1" applyFont="1" applyBorder="1"/>
    <xf numFmtId="10" fontId="7" fillId="0" borderId="3" xfId="0" applyNumberFormat="1" applyFont="1" applyBorder="1" applyAlignment="1">
      <alignment horizontal="center"/>
    </xf>
    <xf numFmtId="1" fontId="7" fillId="0" borderId="11" xfId="1" applyNumberFormat="1" applyFont="1" applyBorder="1" applyAlignment="1">
      <alignment horizontal="center"/>
    </xf>
    <xf numFmtId="1" fontId="7" fillId="0" borderId="12" xfId="1" applyNumberFormat="1" applyFont="1" applyBorder="1" applyAlignment="1">
      <alignment horizontal="center"/>
    </xf>
    <xf numFmtId="0" fontId="9" fillId="0" borderId="3" xfId="0" applyFont="1" applyBorder="1" applyAlignment="1">
      <alignment horizontal="center" wrapText="1"/>
    </xf>
    <xf numFmtId="49" fontId="7" fillId="0" borderId="3" xfId="0" applyNumberFormat="1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164" fontId="12" fillId="3" borderId="0" xfId="0" applyNumberFormat="1" applyFont="1" applyFill="1" applyAlignment="1">
      <alignment horizontal="center"/>
    </xf>
    <xf numFmtId="1" fontId="7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164" fontId="0" fillId="0" borderId="0" xfId="0" applyNumberFormat="1"/>
    <xf numFmtId="0" fontId="8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166" fontId="11" fillId="0" borderId="3" xfId="0" applyNumberFormat="1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166" fontId="7" fillId="0" borderId="3" xfId="1" applyNumberFormat="1" applyFont="1" applyBorder="1" applyAlignment="1">
      <alignment horizontal="center"/>
    </xf>
    <xf numFmtId="166" fontId="7" fillId="0" borderId="5" xfId="0" applyNumberFormat="1" applyFont="1" applyBorder="1" applyAlignment="1">
      <alignment horizontal="center"/>
    </xf>
    <xf numFmtId="166" fontId="7" fillId="0" borderId="10" xfId="1" applyNumberFormat="1" applyFont="1" applyBorder="1" applyAlignment="1">
      <alignment horizontal="center"/>
    </xf>
    <xf numFmtId="166" fontId="7" fillId="0" borderId="5" xfId="1" applyNumberFormat="1" applyFont="1" applyBorder="1" applyAlignment="1">
      <alignment horizontal="center"/>
    </xf>
    <xf numFmtId="49" fontId="11" fillId="3" borderId="8" xfId="0" applyNumberFormat="1" applyFont="1" applyFill="1" applyBorder="1"/>
    <xf numFmtId="49" fontId="0" fillId="0" borderId="0" xfId="0" applyNumberFormat="1"/>
    <xf numFmtId="1" fontId="12" fillId="3" borderId="13" xfId="0" applyNumberFormat="1" applyFont="1" applyFill="1" applyBorder="1" applyAlignment="1">
      <alignment horizontal="center"/>
    </xf>
    <xf numFmtId="49" fontId="12" fillId="3" borderId="13" xfId="0" applyNumberFormat="1" applyFont="1" applyFill="1" applyBorder="1" applyAlignment="1">
      <alignment horizontal="center"/>
    </xf>
    <xf numFmtId="164" fontId="11" fillId="3" borderId="13" xfId="0" applyNumberFormat="1" applyFont="1" applyFill="1" applyBorder="1" applyAlignment="1">
      <alignment horizontal="center"/>
    </xf>
    <xf numFmtId="166" fontId="7" fillId="0" borderId="6" xfId="1" applyNumberFormat="1" applyFont="1" applyBorder="1" applyAlignment="1">
      <alignment horizontal="center"/>
    </xf>
    <xf numFmtId="49" fontId="17" fillId="0" borderId="14" xfId="0" applyNumberFormat="1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49" fontId="17" fillId="0" borderId="15" xfId="0" applyNumberFormat="1" applyFont="1" applyBorder="1" applyAlignment="1">
      <alignment horizontal="right"/>
    </xf>
    <xf numFmtId="49" fontId="17" fillId="0" borderId="15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0" fillId="0" borderId="0" xfId="0" applyFont="1"/>
    <xf numFmtId="49" fontId="17" fillId="0" borderId="18" xfId="0" applyNumberFormat="1" applyFont="1" applyBorder="1" applyAlignment="1">
      <alignment horizontal="center"/>
    </xf>
    <xf numFmtId="49" fontId="18" fillId="0" borderId="18" xfId="0" applyNumberFormat="1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49" fontId="17" fillId="0" borderId="19" xfId="0" applyNumberFormat="1" applyFont="1" applyBorder="1" applyAlignment="1">
      <alignment horizontal="right"/>
    </xf>
    <xf numFmtId="49" fontId="17" fillId="0" borderId="19" xfId="0" applyNumberFormat="1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14" fontId="17" fillId="0" borderId="0" xfId="0" applyNumberFormat="1" applyFont="1" applyAlignment="1">
      <alignment horizontal="right"/>
    </xf>
    <xf numFmtId="49" fontId="17" fillId="0" borderId="21" xfId="0" applyNumberFormat="1" applyFont="1" applyBorder="1" applyAlignment="1">
      <alignment horizontal="right"/>
    </xf>
    <xf numFmtId="1" fontId="17" fillId="0" borderId="21" xfId="0" applyNumberFormat="1" applyFont="1" applyBorder="1" applyAlignment="1">
      <alignment horizontal="right"/>
    </xf>
    <xf numFmtId="0" fontId="18" fillId="0" borderId="21" xfId="0" applyFont="1" applyBorder="1"/>
    <xf numFmtId="1" fontId="17" fillId="2" borderId="21" xfId="0" applyNumberFormat="1" applyFont="1" applyFill="1" applyBorder="1" applyAlignment="1">
      <alignment horizontal="right"/>
    </xf>
    <xf numFmtId="49" fontId="18" fillId="0" borderId="21" xfId="0" applyNumberFormat="1" applyFont="1" applyBorder="1" applyAlignment="1">
      <alignment horizontal="right"/>
    </xf>
    <xf numFmtId="2" fontId="18" fillId="0" borderId="22" xfId="0" applyNumberFormat="1" applyFont="1" applyBorder="1"/>
    <xf numFmtId="4" fontId="18" fillId="0" borderId="21" xfId="0" applyNumberFormat="1" applyFont="1" applyBorder="1"/>
    <xf numFmtId="0" fontId="17" fillId="0" borderId="0" xfId="0" applyFont="1" applyAlignment="1">
      <alignment horizontal="right"/>
    </xf>
    <xf numFmtId="49" fontId="17" fillId="0" borderId="22" xfId="0" applyNumberFormat="1" applyFont="1" applyBorder="1" applyAlignment="1">
      <alignment horizontal="right"/>
    </xf>
    <xf numFmtId="0" fontId="18" fillId="0" borderId="22" xfId="0" applyFont="1" applyBorder="1"/>
    <xf numFmtId="1" fontId="17" fillId="0" borderId="22" xfId="0" applyNumberFormat="1" applyFont="1" applyBorder="1" applyAlignment="1">
      <alignment horizontal="right"/>
    </xf>
    <xf numFmtId="49" fontId="18" fillId="0" borderId="22" xfId="0" applyNumberFormat="1" applyFont="1" applyBorder="1" applyAlignment="1">
      <alignment horizontal="right"/>
    </xf>
    <xf numFmtId="0" fontId="18" fillId="0" borderId="22" xfId="0" applyFont="1" applyBorder="1" applyAlignment="1">
      <alignment horizontal="right"/>
    </xf>
    <xf numFmtId="165" fontId="17" fillId="0" borderId="0" xfId="0" applyNumberFormat="1" applyFont="1" applyAlignment="1">
      <alignment horizontal="right"/>
    </xf>
    <xf numFmtId="0" fontId="18" fillId="0" borderId="23" xfId="0" applyFont="1" applyBorder="1"/>
    <xf numFmtId="1" fontId="17" fillId="0" borderId="23" xfId="0" applyNumberFormat="1" applyFont="1" applyBorder="1" applyAlignment="1">
      <alignment horizontal="right"/>
    </xf>
    <xf numFmtId="49" fontId="17" fillId="0" borderId="23" xfId="0" applyNumberFormat="1" applyFont="1" applyBorder="1" applyAlignment="1">
      <alignment horizontal="right"/>
    </xf>
    <xf numFmtId="0" fontId="17" fillId="0" borderId="0" xfId="0" applyFont="1"/>
    <xf numFmtId="0" fontId="18" fillId="0" borderId="24" xfId="0" applyFont="1" applyBorder="1"/>
    <xf numFmtId="1" fontId="17" fillId="0" borderId="24" xfId="0" applyNumberFormat="1" applyFont="1" applyBorder="1" applyAlignment="1">
      <alignment horizontal="right"/>
    </xf>
    <xf numFmtId="14" fontId="21" fillId="0" borderId="0" xfId="0" applyNumberFormat="1" applyFont="1" applyAlignment="1">
      <alignment horizontal="right"/>
    </xf>
    <xf numFmtId="0" fontId="17" fillId="0" borderId="22" xfId="0" applyFont="1" applyBorder="1"/>
    <xf numFmtId="1" fontId="17" fillId="0" borderId="22" xfId="2" applyNumberFormat="1" applyFont="1" applyBorder="1" applyAlignment="1">
      <alignment horizontal="right"/>
    </xf>
    <xf numFmtId="4" fontId="17" fillId="0" borderId="23" xfId="0" applyNumberFormat="1" applyFont="1" applyBorder="1"/>
    <xf numFmtId="49" fontId="17" fillId="0" borderId="25" xfId="0" applyNumberFormat="1" applyFont="1" applyBorder="1" applyAlignment="1">
      <alignment horizontal="right"/>
    </xf>
    <xf numFmtId="0" fontId="18" fillId="0" borderId="25" xfId="0" applyFont="1" applyBorder="1"/>
    <xf numFmtId="0" fontId="18" fillId="0" borderId="25" xfId="0" applyFont="1" applyBorder="1" applyAlignment="1">
      <alignment horizontal="right"/>
    </xf>
    <xf numFmtId="2" fontId="18" fillId="0" borderId="25" xfId="0" applyNumberFormat="1" applyFont="1" applyBorder="1"/>
    <xf numFmtId="49" fontId="22" fillId="0" borderId="0" xfId="0" applyNumberFormat="1" applyFont="1" applyAlignment="1">
      <alignment horizontal="right"/>
    </xf>
    <xf numFmtId="49" fontId="18" fillId="0" borderId="0" xfId="0" applyNumberFormat="1" applyFont="1" applyAlignment="1">
      <alignment horizontal="right"/>
    </xf>
    <xf numFmtId="49" fontId="17" fillId="0" borderId="0" xfId="0" applyNumberFormat="1" applyFont="1" applyAlignment="1">
      <alignment horizontal="right"/>
    </xf>
    <xf numFmtId="0" fontId="23" fillId="0" borderId="0" xfId="0" applyFont="1"/>
    <xf numFmtId="0" fontId="17" fillId="0" borderId="15" xfId="0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" fillId="0" borderId="19" xfId="0" applyFont="1" applyBorder="1"/>
    <xf numFmtId="49" fontId="17" fillId="0" borderId="26" xfId="0" applyNumberFormat="1" applyFont="1" applyBorder="1" applyAlignment="1">
      <alignment horizontal="right"/>
    </xf>
    <xf numFmtId="49" fontId="18" fillId="0" borderId="26" xfId="0" applyNumberFormat="1" applyFont="1" applyBorder="1" applyAlignment="1">
      <alignment horizontal="right"/>
    </xf>
    <xf numFmtId="0" fontId="18" fillId="0" borderId="26" xfId="0" applyFont="1" applyBorder="1"/>
    <xf numFmtId="0" fontId="18" fillId="0" borderId="26" xfId="0" applyFont="1" applyBorder="1" applyAlignment="1">
      <alignment horizontal="right"/>
    </xf>
    <xf numFmtId="4" fontId="18" fillId="0" borderId="26" xfId="0" applyNumberFormat="1" applyFont="1" applyBorder="1"/>
    <xf numFmtId="0" fontId="17" fillId="0" borderId="22" xfId="0" applyFont="1" applyBorder="1" applyAlignment="1">
      <alignment horizontal="right"/>
    </xf>
    <xf numFmtId="0" fontId="18" fillId="0" borderId="22" xfId="0" applyFont="1" applyBorder="1" applyAlignment="1">
      <alignment wrapText="1"/>
    </xf>
    <xf numFmtId="49" fontId="17" fillId="0" borderId="22" xfId="0" applyNumberFormat="1" applyFont="1" applyBorder="1" applyAlignment="1">
      <alignment horizontal="right" wrapText="1"/>
    </xf>
    <xf numFmtId="4" fontId="18" fillId="0" borderId="25" xfId="0" applyNumberFormat="1" applyFont="1" applyBorder="1"/>
    <xf numFmtId="0" fontId="18" fillId="0" borderId="0" xfId="0" applyFont="1"/>
    <xf numFmtId="0" fontId="18" fillId="0" borderId="0" xfId="0" applyFont="1" applyAlignment="1">
      <alignment horizontal="right"/>
    </xf>
    <xf numFmtId="49" fontId="17" fillId="0" borderId="24" xfId="0" applyNumberFormat="1" applyFont="1" applyBorder="1" applyAlignment="1">
      <alignment horizontal="right"/>
    </xf>
    <xf numFmtId="49" fontId="17" fillId="0" borderId="21" xfId="2" applyNumberFormat="1" applyFont="1" applyBorder="1" applyAlignment="1">
      <alignment horizontal="right"/>
    </xf>
    <xf numFmtId="0" fontId="18" fillId="0" borderId="15" xfId="0" applyFont="1" applyBorder="1" applyAlignment="1">
      <alignment horizontal="right"/>
    </xf>
    <xf numFmtId="0" fontId="18" fillId="0" borderId="15" xfId="0" applyFont="1" applyBorder="1"/>
    <xf numFmtId="4" fontId="18" fillId="0" borderId="27" xfId="0" applyNumberFormat="1" applyFont="1" applyBorder="1"/>
    <xf numFmtId="49" fontId="17" fillId="0" borderId="22" xfId="2" applyNumberFormat="1" applyFont="1" applyBorder="1" applyAlignment="1">
      <alignment horizontal="right"/>
    </xf>
    <xf numFmtId="4" fontId="18" fillId="0" borderId="22" xfId="0" applyNumberFormat="1" applyFont="1" applyBorder="1"/>
    <xf numFmtId="0" fontId="18" fillId="0" borderId="11" xfId="0" applyFont="1" applyBorder="1"/>
    <xf numFmtId="49" fontId="17" fillId="0" borderId="22" xfId="2" applyNumberFormat="1" applyFont="1" applyFill="1" applyBorder="1" applyAlignment="1">
      <alignment horizontal="right"/>
    </xf>
    <xf numFmtId="0" fontId="17" fillId="0" borderId="28" xfId="0" applyFont="1" applyBorder="1"/>
    <xf numFmtId="49" fontId="18" fillId="0" borderId="25" xfId="0" applyNumberFormat="1" applyFont="1" applyBorder="1" applyAlignment="1">
      <alignment horizontal="right"/>
    </xf>
    <xf numFmtId="49" fontId="17" fillId="0" borderId="25" xfId="2" applyNumberFormat="1" applyFont="1" applyBorder="1" applyAlignment="1">
      <alignment horizontal="right"/>
    </xf>
    <xf numFmtId="0" fontId="22" fillId="0" borderId="0" xfId="0" applyFont="1"/>
    <xf numFmtId="49" fontId="17" fillId="0" borderId="17" xfId="0" applyNumberFormat="1" applyFont="1" applyBorder="1" applyAlignment="1">
      <alignment horizontal="center"/>
    </xf>
    <xf numFmtId="0" fontId="18" fillId="0" borderId="21" xfId="0" applyFont="1" applyBorder="1" applyAlignment="1">
      <alignment horizontal="right"/>
    </xf>
    <xf numFmtId="49" fontId="17" fillId="0" borderId="23" xfId="2" applyNumberFormat="1" applyFont="1" applyBorder="1" applyAlignment="1">
      <alignment horizontal="right"/>
    </xf>
    <xf numFmtId="0" fontId="18" fillId="0" borderId="23" xfId="0" applyFont="1" applyBorder="1" applyAlignment="1">
      <alignment horizontal="right"/>
    </xf>
    <xf numFmtId="2" fontId="18" fillId="0" borderId="23" xfId="0" applyNumberFormat="1" applyFont="1" applyBorder="1"/>
    <xf numFmtId="4" fontId="18" fillId="0" borderId="23" xfId="0" applyNumberFormat="1" applyFont="1" applyBorder="1"/>
    <xf numFmtId="4" fontId="18" fillId="0" borderId="11" xfId="0" applyNumberFormat="1" applyFont="1" applyBorder="1"/>
    <xf numFmtId="0" fontId="17" fillId="0" borderId="25" xfId="0" applyFont="1" applyBorder="1"/>
    <xf numFmtId="49" fontId="17" fillId="0" borderId="21" xfId="0" applyNumberFormat="1" applyFont="1" applyBorder="1" applyAlignment="1">
      <alignment horizontal="center"/>
    </xf>
    <xf numFmtId="49" fontId="18" fillId="0" borderId="21" xfId="0" applyNumberFormat="1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49" fontId="17" fillId="0" borderId="22" xfId="0" applyNumberFormat="1" applyFont="1" applyBorder="1" applyAlignment="1">
      <alignment horizontal="center"/>
    </xf>
    <xf numFmtId="49" fontId="18" fillId="0" borderId="22" xfId="0" applyNumberFormat="1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2" fontId="17" fillId="0" borderId="22" xfId="0" applyNumberFormat="1" applyFont="1" applyBorder="1"/>
    <xf numFmtId="4" fontId="17" fillId="0" borderId="22" xfId="0" applyNumberFormat="1" applyFont="1" applyBorder="1"/>
    <xf numFmtId="49" fontId="17" fillId="0" borderId="23" xfId="2" applyNumberFormat="1" applyFont="1" applyFill="1" applyBorder="1" applyAlignment="1">
      <alignment horizontal="right"/>
    </xf>
    <xf numFmtId="0" fontId="24" fillId="0" borderId="25" xfId="0" applyFont="1" applyBorder="1" applyAlignment="1">
      <alignment horizontal="right"/>
    </xf>
    <xf numFmtId="0" fontId="25" fillId="0" borderId="0" xfId="0" applyFont="1" applyAlignment="1">
      <alignment horizontal="center"/>
    </xf>
    <xf numFmtId="14" fontId="17" fillId="0" borderId="0" xfId="0" applyNumberFormat="1" applyFont="1" applyAlignment="1">
      <alignment horizontal="left"/>
    </xf>
    <xf numFmtId="49" fontId="17" fillId="0" borderId="24" xfId="2" applyNumberFormat="1" applyFont="1" applyBorder="1" applyAlignment="1">
      <alignment horizontal="right"/>
    </xf>
    <xf numFmtId="2" fontId="18" fillId="0" borderId="24" xfId="0" applyNumberFormat="1" applyFont="1" applyBorder="1"/>
    <xf numFmtId="4" fontId="18" fillId="0" borderId="24" xfId="0" applyNumberFormat="1" applyFont="1" applyBorder="1"/>
    <xf numFmtId="49" fontId="17" fillId="0" borderId="28" xfId="0" applyNumberFormat="1" applyFont="1" applyBorder="1" applyAlignment="1">
      <alignment horizontal="right"/>
    </xf>
    <xf numFmtId="0" fontId="18" fillId="0" borderId="10" xfId="0" applyFont="1" applyBorder="1"/>
    <xf numFmtId="49" fontId="17" fillId="0" borderId="10" xfId="2" applyNumberFormat="1" applyFont="1" applyBorder="1" applyAlignment="1">
      <alignment horizontal="right"/>
    </xf>
    <xf numFmtId="2" fontId="18" fillId="0" borderId="28" xfId="0" applyNumberFormat="1" applyFont="1" applyBorder="1"/>
    <xf numFmtId="0" fontId="18" fillId="0" borderId="3" xfId="0" applyFont="1" applyBorder="1"/>
    <xf numFmtId="49" fontId="17" fillId="0" borderId="3" xfId="2" applyNumberFormat="1" applyFont="1" applyBorder="1" applyAlignment="1">
      <alignment horizontal="right"/>
    </xf>
    <xf numFmtId="49" fontId="17" fillId="0" borderId="3" xfId="0" applyNumberFormat="1" applyFont="1" applyBorder="1" applyAlignment="1">
      <alignment horizontal="right"/>
    </xf>
    <xf numFmtId="0" fontId="18" fillId="0" borderId="8" xfId="0" applyFont="1" applyBorder="1"/>
    <xf numFmtId="2" fontId="18" fillId="0" borderId="3" xfId="0" applyNumberFormat="1" applyFont="1" applyBorder="1"/>
    <xf numFmtId="4" fontId="18" fillId="0" borderId="3" xfId="0" applyNumberFormat="1" applyFont="1" applyBorder="1"/>
    <xf numFmtId="0" fontId="18" fillId="0" borderId="19" xfId="0" applyFont="1" applyBorder="1"/>
    <xf numFmtId="0" fontId="25" fillId="0" borderId="29" xfId="0" applyFont="1" applyBorder="1"/>
    <xf numFmtId="0" fontId="17" fillId="0" borderId="30" xfId="0" applyFont="1" applyBorder="1" applyAlignment="1">
      <alignment horizontal="right"/>
    </xf>
    <xf numFmtId="0" fontId="18" fillId="0" borderId="30" xfId="0" applyFont="1" applyBorder="1"/>
    <xf numFmtId="4" fontId="25" fillId="0" borderId="30" xfId="0" applyNumberFormat="1" applyFont="1" applyBorder="1"/>
  </cellXfs>
  <cellStyles count="3">
    <cellStyle name="Komma" xfId="2" builtinId="3"/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184</xdr:row>
      <xdr:rowOff>209550</xdr:rowOff>
    </xdr:from>
    <xdr:to>
      <xdr:col>2</xdr:col>
      <xdr:colOff>180975</xdr:colOff>
      <xdr:row>184</xdr:row>
      <xdr:rowOff>209550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8B18D75-5B56-4439-A394-38DFA72D017C}"/>
            </a:ext>
          </a:extLst>
        </xdr:cNvPr>
        <xdr:cNvSpPr>
          <a:spLocks noChangeShapeType="1"/>
        </xdr:cNvSpPr>
      </xdr:nvSpPr>
      <xdr:spPr bwMode="auto">
        <a:xfrm>
          <a:off x="1609725" y="35242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enutzer\Annette\Documents\2%20INVENTUR\Inventur%20OC%20v.%202000%20-2011%20-%20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0"/>
      <sheetName val="2001"/>
      <sheetName val="2002"/>
      <sheetName val="2003"/>
      <sheetName val="IST 2004"/>
      <sheetName val="IST 2005"/>
      <sheetName val="IST 2006"/>
      <sheetName val="IST 2007 "/>
      <sheetName val="IST 2008"/>
      <sheetName val="IST 2009 "/>
      <sheetName val="IST 2010"/>
      <sheetName val="IST 2011"/>
      <sheetName val="IST 20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8">
          <cell r="I58">
            <v>0.15</v>
          </cell>
        </row>
        <row r="68">
          <cell r="I68">
            <v>2.35</v>
          </cell>
        </row>
        <row r="69">
          <cell r="I69">
            <v>3.6</v>
          </cell>
        </row>
        <row r="123">
          <cell r="I123">
            <v>0.1</v>
          </cell>
        </row>
        <row r="139">
          <cell r="I139">
            <v>4.0999999999999996</v>
          </cell>
        </row>
      </sheetData>
      <sheetData sheetId="9" refreshError="1">
        <row r="16">
          <cell r="I16">
            <v>1.65</v>
          </cell>
        </row>
        <row r="32">
          <cell r="I32">
            <v>1.55</v>
          </cell>
        </row>
        <row r="33">
          <cell r="I33">
            <v>1.55</v>
          </cell>
        </row>
        <row r="35">
          <cell r="I35">
            <v>2.2999999999999998</v>
          </cell>
        </row>
        <row r="36">
          <cell r="I36">
            <v>3.05</v>
          </cell>
        </row>
        <row r="37">
          <cell r="I37">
            <v>1.55</v>
          </cell>
        </row>
        <row r="40">
          <cell r="I40">
            <v>2.8</v>
          </cell>
        </row>
        <row r="42">
          <cell r="I42">
            <v>0.06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workbookViewId="0">
      <selection activeCell="L22" sqref="L22"/>
    </sheetView>
  </sheetViews>
  <sheetFormatPr baseColWidth="10" defaultRowHeight="15"/>
  <cols>
    <col min="1" max="1" width="26.85546875" customWidth="1"/>
    <col min="2" max="2" width="13.42578125" customWidth="1"/>
    <col min="3" max="3" width="18.85546875" customWidth="1"/>
    <col min="4" max="4" width="10" customWidth="1"/>
    <col min="5" max="5" width="15.42578125" customWidth="1"/>
    <col min="6" max="6" width="9.5703125" customWidth="1"/>
    <col min="7" max="7" width="17.140625" bestFit="1" customWidth="1"/>
    <col min="8" max="8" width="23" customWidth="1"/>
    <col min="9" max="9" width="16.42578125" customWidth="1"/>
    <col min="11" max="11" width="14" customWidth="1"/>
    <col min="12" max="13" width="16.28515625" customWidth="1"/>
    <col min="14" max="14" width="15.140625" bestFit="1" customWidth="1"/>
  </cols>
  <sheetData>
    <row r="1" spans="1:15" ht="21">
      <c r="A1" s="6" t="s">
        <v>0</v>
      </c>
      <c r="B1" t="s">
        <v>26</v>
      </c>
    </row>
    <row r="3" spans="1:15" ht="15.7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11</v>
      </c>
    </row>
    <row r="4" spans="1:15" ht="15.75">
      <c r="A4" s="1"/>
      <c r="B4" s="1"/>
      <c r="C4" s="1"/>
      <c r="D4" s="1"/>
      <c r="E4" s="1"/>
      <c r="F4" s="1"/>
      <c r="G4" s="1"/>
      <c r="H4" s="1"/>
    </row>
    <row r="5" spans="1:15" ht="15.75">
      <c r="A5" s="2" t="s">
        <v>10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12</v>
      </c>
    </row>
    <row r="6" spans="1:15" ht="15.75">
      <c r="A6" s="1"/>
      <c r="B6" s="1"/>
      <c r="C6" s="1"/>
      <c r="D6" s="1"/>
      <c r="E6" s="1"/>
      <c r="F6" s="1"/>
      <c r="G6" s="1"/>
      <c r="H6" s="1"/>
    </row>
    <row r="7" spans="1:15" ht="15.75">
      <c r="A7" s="2" t="s">
        <v>18</v>
      </c>
      <c r="B7" s="2" t="s">
        <v>2</v>
      </c>
      <c r="C7" s="2" t="s">
        <v>13</v>
      </c>
      <c r="D7" s="2" t="s">
        <v>14</v>
      </c>
      <c r="E7" s="2" t="s">
        <v>5</v>
      </c>
      <c r="F7" s="2" t="s">
        <v>6</v>
      </c>
      <c r="G7" s="2" t="s">
        <v>15</v>
      </c>
      <c r="H7" s="2" t="s">
        <v>16</v>
      </c>
      <c r="I7" s="2" t="s">
        <v>17</v>
      </c>
    </row>
    <row r="8" spans="1:15" ht="15.75">
      <c r="A8" s="1"/>
      <c r="B8" s="1"/>
      <c r="C8" s="1"/>
      <c r="D8" s="1"/>
      <c r="E8" s="1"/>
      <c r="F8" s="1"/>
      <c r="G8" s="1"/>
      <c r="H8" s="1"/>
      <c r="I8" s="1"/>
    </row>
    <row r="9" spans="1:15" ht="15.75">
      <c r="A9" s="1"/>
      <c r="B9" s="1"/>
      <c r="C9" s="1"/>
      <c r="D9" s="1"/>
      <c r="E9" s="1"/>
      <c r="F9" s="1"/>
      <c r="G9" s="1"/>
      <c r="H9" s="1"/>
      <c r="I9" s="1"/>
    </row>
    <row r="10" spans="1:15" ht="15.75">
      <c r="A10" s="1"/>
      <c r="B10" s="1"/>
      <c r="C10" s="1"/>
      <c r="D10" s="1"/>
      <c r="E10" s="1"/>
      <c r="F10" s="1"/>
      <c r="G10" s="1"/>
      <c r="H10" s="1"/>
    </row>
    <row r="11" spans="1:15" ht="15.75">
      <c r="A11" s="2" t="s">
        <v>8</v>
      </c>
      <c r="B11" s="3" t="s">
        <v>9</v>
      </c>
      <c r="C11" s="2" t="s">
        <v>19</v>
      </c>
      <c r="D11" s="2"/>
      <c r="E11" s="2" t="s">
        <v>20</v>
      </c>
      <c r="F11" s="2"/>
      <c r="G11" s="2"/>
      <c r="H11" s="2" t="s">
        <v>21</v>
      </c>
      <c r="I11" s="4"/>
      <c r="J11" s="5" t="s">
        <v>22</v>
      </c>
      <c r="K11" s="5" t="s">
        <v>23</v>
      </c>
      <c r="L11" s="5" t="s">
        <v>24</v>
      </c>
      <c r="M11" s="5" t="s">
        <v>5</v>
      </c>
      <c r="N11" s="5" t="s">
        <v>25</v>
      </c>
      <c r="O11" s="5" t="s">
        <v>6</v>
      </c>
    </row>
    <row r="12" spans="1:15" ht="15.75">
      <c r="A12" s="1"/>
      <c r="B12" s="1"/>
      <c r="C12" s="1"/>
      <c r="D12" s="1"/>
      <c r="E12" s="1"/>
      <c r="F12" s="1"/>
      <c r="G12" s="1"/>
      <c r="H12" s="1"/>
    </row>
    <row r="13" spans="1:15" ht="15.75">
      <c r="A13" s="1"/>
      <c r="B13" s="1"/>
      <c r="C13" s="1"/>
      <c r="D13" s="1"/>
      <c r="E13" s="1"/>
      <c r="F13" s="1"/>
      <c r="G13" s="1"/>
      <c r="H13" s="1"/>
    </row>
    <row r="14" spans="1:15" ht="15.75">
      <c r="A14" s="1"/>
      <c r="B14" s="1"/>
      <c r="C14" s="1"/>
      <c r="D14" s="1"/>
      <c r="E14" s="1"/>
      <c r="F14" s="1"/>
      <c r="G14" s="1"/>
      <c r="H14" s="1"/>
    </row>
    <row r="15" spans="1:15" ht="15.75">
      <c r="A15" s="1"/>
      <c r="B15" s="1"/>
      <c r="C15" s="1"/>
      <c r="D15" s="1"/>
      <c r="E15" s="1"/>
      <c r="F15" s="1"/>
      <c r="G15" s="1"/>
      <c r="H15" s="1"/>
    </row>
    <row r="16" spans="1:15" ht="21">
      <c r="A16" s="6" t="s">
        <v>27</v>
      </c>
      <c r="B16" s="1"/>
      <c r="C16" s="1"/>
      <c r="D16" s="1"/>
      <c r="E16" s="1"/>
      <c r="F16" s="1"/>
      <c r="G16" s="1"/>
      <c r="H16" s="1"/>
    </row>
    <row r="17" spans="1:8" ht="15.75">
      <c r="A17" s="1"/>
      <c r="B17" s="1" t="s">
        <v>28</v>
      </c>
      <c r="C17" s="1"/>
      <c r="D17" s="1" t="s">
        <v>29</v>
      </c>
      <c r="E17" s="1"/>
      <c r="F17" s="1"/>
      <c r="G17" s="1"/>
      <c r="H17" s="1"/>
    </row>
    <row r="18" spans="1:8" ht="15.75">
      <c r="A18" s="1"/>
      <c r="B18" s="1"/>
      <c r="C18" s="1"/>
      <c r="D18" s="1"/>
      <c r="E18" s="1"/>
      <c r="F18" s="1"/>
      <c r="G18" s="1"/>
      <c r="H18" s="1"/>
    </row>
    <row r="19" spans="1:8" ht="15.75">
      <c r="A19" s="1"/>
      <c r="B19" s="1" t="s">
        <v>30</v>
      </c>
      <c r="C19" s="1"/>
      <c r="D19" s="1"/>
      <c r="E19" s="1"/>
      <c r="G19" s="1"/>
      <c r="H19" s="1"/>
    </row>
    <row r="20" spans="1:8" ht="15.75">
      <c r="A20" s="1"/>
      <c r="B20" s="1"/>
      <c r="C20" s="1"/>
      <c r="D20" s="1"/>
      <c r="E20" s="1"/>
      <c r="G20" s="1"/>
      <c r="H20" s="1"/>
    </row>
    <row r="21" spans="1:8" ht="15.75">
      <c r="A21" s="1"/>
      <c r="B21" s="1" t="s">
        <v>31</v>
      </c>
      <c r="C21" s="1"/>
      <c r="D21" s="1"/>
      <c r="E21" s="1"/>
      <c r="F21" s="1"/>
      <c r="G21" s="1"/>
      <c r="H21" s="1"/>
    </row>
    <row r="22" spans="1:8" ht="15.75">
      <c r="A22" s="1"/>
      <c r="B22" s="1"/>
      <c r="C22" s="1"/>
      <c r="D22" s="1"/>
      <c r="E22" s="1"/>
      <c r="F22" s="1"/>
      <c r="G22" s="1"/>
      <c r="H22" s="1"/>
    </row>
    <row r="23" spans="1:8" ht="15.75">
      <c r="A23" s="1"/>
      <c r="B23" s="1" t="s">
        <v>32</v>
      </c>
      <c r="C23" s="1"/>
      <c r="D23" s="1"/>
      <c r="E23" s="1"/>
      <c r="F23" s="1"/>
      <c r="G23" s="1"/>
      <c r="H23" s="1"/>
    </row>
    <row r="24" spans="1:8" ht="15.75">
      <c r="A24" s="1"/>
      <c r="B24" s="1"/>
      <c r="C24" s="1"/>
      <c r="D24" s="1"/>
      <c r="E24" s="1"/>
      <c r="F24" s="1"/>
      <c r="G24" s="1"/>
      <c r="H24" s="1"/>
    </row>
    <row r="25" spans="1:8" ht="15.75">
      <c r="A25" s="1"/>
      <c r="B25" s="1" t="s">
        <v>33</v>
      </c>
      <c r="C25" s="1"/>
      <c r="D25" s="1"/>
      <c r="E25" s="1"/>
      <c r="F25" s="1"/>
      <c r="G25" s="1"/>
      <c r="H25" s="1"/>
    </row>
    <row r="26" spans="1:8" ht="15.75">
      <c r="A26" s="1"/>
      <c r="B26" s="1"/>
      <c r="C26" s="1"/>
      <c r="D26" s="1"/>
      <c r="E26" s="1"/>
      <c r="F26" s="1"/>
      <c r="G26" s="1"/>
      <c r="H26" s="1"/>
    </row>
    <row r="27" spans="1:8" ht="15.75">
      <c r="A27" s="1"/>
      <c r="B27" s="1"/>
      <c r="C27" s="1"/>
      <c r="D27" s="1"/>
      <c r="E27" s="1"/>
      <c r="F27" s="1"/>
      <c r="G27" s="1"/>
      <c r="H27" s="1"/>
    </row>
    <row r="28" spans="1:8" ht="15.75">
      <c r="A28" s="1"/>
      <c r="B28" s="1"/>
      <c r="C28" s="1"/>
      <c r="D28" s="1"/>
      <c r="E28" s="1"/>
      <c r="F28" s="1"/>
      <c r="G28" s="1"/>
      <c r="H28" s="1"/>
    </row>
    <row r="29" spans="1:8" ht="15.75">
      <c r="A29" s="1"/>
      <c r="B29" s="1"/>
      <c r="C29" s="1"/>
      <c r="D29" s="1"/>
      <c r="E29" s="1"/>
      <c r="F29" s="1"/>
      <c r="G29" s="1"/>
      <c r="H29" s="1"/>
    </row>
    <row r="30" spans="1:8" ht="15.75">
      <c r="A30" s="1"/>
      <c r="B30" s="1"/>
      <c r="C30" s="1"/>
      <c r="D30" s="1"/>
      <c r="E30" s="1"/>
      <c r="F30" s="1"/>
      <c r="G30" s="1"/>
      <c r="H30" s="1"/>
    </row>
    <row r="31" spans="1:8" ht="15.75">
      <c r="A31" s="1"/>
      <c r="B31" s="1"/>
      <c r="C31" s="1"/>
      <c r="D31" s="1"/>
      <c r="E31" s="1"/>
      <c r="F31" s="1"/>
      <c r="G31" s="1"/>
      <c r="H31" s="1"/>
    </row>
    <row r="32" spans="1:8" ht="15.75">
      <c r="A32" s="1"/>
      <c r="B32" s="1"/>
      <c r="C32" s="1"/>
      <c r="D32" s="1"/>
      <c r="E32" s="1"/>
      <c r="F32" s="1"/>
      <c r="G32" s="1"/>
      <c r="H32" s="1"/>
    </row>
    <row r="33" spans="1:8" ht="15.75">
      <c r="A33" s="1"/>
      <c r="B33" s="1"/>
      <c r="C33" s="1"/>
      <c r="D33" s="1"/>
      <c r="E33" s="1"/>
      <c r="F33" s="1"/>
      <c r="G33" s="1"/>
      <c r="H33" s="1"/>
    </row>
    <row r="34" spans="1:8" ht="15.75">
      <c r="A34" s="1"/>
      <c r="B34" s="1"/>
      <c r="C34" s="1"/>
      <c r="D34" s="1"/>
      <c r="E34" s="1"/>
      <c r="F34" s="1"/>
      <c r="G34" s="1"/>
      <c r="H34" s="1"/>
    </row>
    <row r="35" spans="1:8" ht="15.75">
      <c r="A35" s="1"/>
      <c r="B35" s="1"/>
      <c r="C35" s="1"/>
      <c r="D35" s="1"/>
      <c r="E35" s="1"/>
      <c r="F35" s="1"/>
      <c r="G35" s="1"/>
      <c r="H35" s="1"/>
    </row>
    <row r="36" spans="1:8" ht="15.75">
      <c r="A36" s="1"/>
      <c r="B36" s="1"/>
      <c r="C36" s="1"/>
      <c r="D36" s="1"/>
      <c r="E36" s="1"/>
      <c r="F36" s="1"/>
      <c r="G36" s="1"/>
      <c r="H36" s="1"/>
    </row>
    <row r="37" spans="1:8" ht="15.75">
      <c r="A37" s="1"/>
      <c r="B37" s="1"/>
      <c r="C37" s="1"/>
      <c r="D37" s="1"/>
      <c r="E37" s="1"/>
      <c r="F37" s="1"/>
      <c r="G37" s="1"/>
      <c r="H37" s="1"/>
    </row>
    <row r="38" spans="1:8" ht="15.75">
      <c r="A38" s="1"/>
      <c r="B38" s="1"/>
      <c r="C38" s="1"/>
      <c r="D38" s="1"/>
      <c r="E38" s="1"/>
      <c r="F38" s="1"/>
      <c r="G38" s="1"/>
      <c r="H38" s="1"/>
    </row>
    <row r="39" spans="1:8" ht="15.75">
      <c r="A39" s="1"/>
      <c r="B39" s="1"/>
      <c r="C39" s="1"/>
      <c r="D39" s="1"/>
      <c r="E39" s="1"/>
      <c r="F39" s="1"/>
      <c r="G39" s="1"/>
      <c r="H39" s="1"/>
    </row>
    <row r="40" spans="1:8" ht="15.75">
      <c r="A40" s="1"/>
      <c r="B40" s="1"/>
      <c r="C40" s="1"/>
      <c r="D40" s="1"/>
      <c r="E40" s="1"/>
      <c r="F40" s="1"/>
      <c r="G40" s="1"/>
      <c r="H40" s="1"/>
    </row>
    <row r="41" spans="1:8" ht="15.75">
      <c r="A41" s="1"/>
      <c r="B41" s="1"/>
      <c r="C41" s="1"/>
      <c r="D41" s="1"/>
      <c r="E41" s="1"/>
      <c r="F41" s="1"/>
      <c r="G41" s="1"/>
      <c r="H41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2"/>
  <sheetViews>
    <sheetView workbookViewId="0">
      <selection activeCell="J28" sqref="J28"/>
    </sheetView>
  </sheetViews>
  <sheetFormatPr baseColWidth="10" defaultRowHeight="15"/>
  <cols>
    <col min="1" max="1" width="23.140625" customWidth="1"/>
    <col min="2" max="2" width="14" customWidth="1"/>
    <col min="3" max="3" width="21.42578125" customWidth="1"/>
    <col min="4" max="4" width="22" customWidth="1"/>
    <col min="5" max="5" width="18.140625" customWidth="1"/>
    <col min="6" max="6" width="20" customWidth="1"/>
  </cols>
  <sheetData>
    <row r="1" spans="1:6">
      <c r="A1" s="30" t="s">
        <v>2</v>
      </c>
      <c r="B1" s="30" t="s">
        <v>4</v>
      </c>
      <c r="C1" s="30" t="s">
        <v>5</v>
      </c>
      <c r="D1" s="30" t="s">
        <v>6</v>
      </c>
      <c r="E1" s="30" t="s">
        <v>7</v>
      </c>
      <c r="F1" s="30" t="s">
        <v>89</v>
      </c>
    </row>
    <row r="2" spans="1:6" ht="12.75" customHeight="1">
      <c r="A2" s="8" t="s">
        <v>34</v>
      </c>
      <c r="B2" s="9" t="s">
        <v>35</v>
      </c>
      <c r="C2" s="10">
        <v>10662241</v>
      </c>
      <c r="D2" s="11" t="s">
        <v>36</v>
      </c>
      <c r="E2" s="9" t="s">
        <v>37</v>
      </c>
      <c r="F2" s="23" t="s">
        <v>68</v>
      </c>
    </row>
    <row r="3" spans="1:6" ht="12.75" customHeight="1">
      <c r="A3" s="12" t="s">
        <v>38</v>
      </c>
      <c r="B3" s="13" t="s">
        <v>39</v>
      </c>
      <c r="C3" s="14" t="s">
        <v>40</v>
      </c>
      <c r="D3" s="13" t="s">
        <v>41</v>
      </c>
      <c r="E3" s="15" t="s">
        <v>42</v>
      </c>
      <c r="F3" s="24">
        <v>1</v>
      </c>
    </row>
    <row r="4" spans="1:6" ht="12.75" customHeight="1">
      <c r="A4" s="8" t="s">
        <v>43</v>
      </c>
      <c r="B4" s="9" t="s">
        <v>44</v>
      </c>
      <c r="C4" s="11" t="s">
        <v>45</v>
      </c>
      <c r="D4" s="11" t="s">
        <v>46</v>
      </c>
      <c r="E4" s="9" t="s">
        <v>47</v>
      </c>
      <c r="F4" s="23" t="s">
        <v>86</v>
      </c>
    </row>
    <row r="5" spans="1:6">
      <c r="A5" s="8" t="s">
        <v>48</v>
      </c>
      <c r="B5" s="9" t="s">
        <v>35</v>
      </c>
      <c r="C5" s="11">
        <v>10376070</v>
      </c>
      <c r="D5" s="11" t="s">
        <v>49</v>
      </c>
      <c r="E5" s="9" t="s">
        <v>42</v>
      </c>
      <c r="F5" s="23" t="s">
        <v>86</v>
      </c>
    </row>
    <row r="6" spans="1:6">
      <c r="A6" s="8" t="s">
        <v>50</v>
      </c>
      <c r="B6" s="9"/>
      <c r="C6" s="11">
        <v>107710020</v>
      </c>
      <c r="D6" s="11" t="s">
        <v>51</v>
      </c>
      <c r="E6" s="9" t="s">
        <v>52</v>
      </c>
      <c r="F6" s="23" t="s">
        <v>86</v>
      </c>
    </row>
    <row r="7" spans="1:6">
      <c r="A7" s="8" t="s">
        <v>53</v>
      </c>
      <c r="B7" s="9"/>
      <c r="C7" s="11" t="s">
        <v>54</v>
      </c>
      <c r="D7" s="11" t="s">
        <v>55</v>
      </c>
      <c r="E7" s="9" t="s">
        <v>37</v>
      </c>
      <c r="F7" s="23" t="s">
        <v>87</v>
      </c>
    </row>
    <row r="8" spans="1:6" ht="12.75" customHeight="1">
      <c r="A8" s="8" t="s">
        <v>56</v>
      </c>
      <c r="B8" s="9" t="s">
        <v>35</v>
      </c>
      <c r="C8" s="11" t="s">
        <v>57</v>
      </c>
      <c r="D8" s="11" t="s">
        <v>49</v>
      </c>
      <c r="E8" s="9" t="s">
        <v>58</v>
      </c>
      <c r="F8" s="23" t="s">
        <v>88</v>
      </c>
    </row>
    <row r="9" spans="1:6" ht="12.75" customHeight="1">
      <c r="A9" s="8" t="s">
        <v>59</v>
      </c>
      <c r="B9" s="9" t="s">
        <v>60</v>
      </c>
      <c r="C9" s="11">
        <v>10743774</v>
      </c>
      <c r="D9" s="11" t="s">
        <v>49</v>
      </c>
      <c r="E9" s="9" t="s">
        <v>37</v>
      </c>
      <c r="F9" s="23" t="s">
        <v>68</v>
      </c>
    </row>
    <row r="10" spans="1:6" ht="12.75" customHeight="1">
      <c r="A10" s="16" t="s">
        <v>61</v>
      </c>
      <c r="B10" s="17" t="s">
        <v>62</v>
      </c>
      <c r="C10" s="18" t="s">
        <v>63</v>
      </c>
      <c r="D10" s="17" t="s">
        <v>41</v>
      </c>
      <c r="E10" s="15" t="s">
        <v>58</v>
      </c>
      <c r="F10" s="24">
        <v>5</v>
      </c>
    </row>
    <row r="11" spans="1:6" ht="12.75" customHeight="1">
      <c r="A11" s="8" t="s">
        <v>64</v>
      </c>
      <c r="B11" s="9" t="s">
        <v>35</v>
      </c>
      <c r="C11" s="11">
        <v>23809465</v>
      </c>
      <c r="D11" s="11" t="s">
        <v>46</v>
      </c>
      <c r="E11" s="9" t="s">
        <v>65</v>
      </c>
      <c r="F11" s="23">
        <v>7</v>
      </c>
    </row>
    <row r="12" spans="1:6" ht="12.75" customHeight="1">
      <c r="A12" s="8" t="s">
        <v>66</v>
      </c>
      <c r="B12" s="9" t="s">
        <v>54</v>
      </c>
      <c r="C12" s="11">
        <v>23879557</v>
      </c>
      <c r="D12" s="11" t="s">
        <v>46</v>
      </c>
      <c r="E12" s="9" t="s">
        <v>37</v>
      </c>
      <c r="F12" s="23">
        <v>2.5</v>
      </c>
    </row>
    <row r="13" spans="1:6" ht="12.75" customHeight="1">
      <c r="A13" s="8" t="s">
        <v>67</v>
      </c>
      <c r="B13" s="19" t="s">
        <v>54</v>
      </c>
      <c r="C13" s="11"/>
      <c r="D13" s="11" t="s">
        <v>55</v>
      </c>
      <c r="E13" s="9" t="s">
        <v>37</v>
      </c>
      <c r="F13" s="23" t="s">
        <v>68</v>
      </c>
    </row>
    <row r="14" spans="1:6">
      <c r="A14" s="8" t="s">
        <v>69</v>
      </c>
      <c r="B14" s="9" t="s">
        <v>70</v>
      </c>
      <c r="C14" s="11" t="s">
        <v>71</v>
      </c>
      <c r="D14" s="11" t="s">
        <v>72</v>
      </c>
      <c r="E14" s="9" t="s">
        <v>58</v>
      </c>
      <c r="F14" s="23">
        <v>9</v>
      </c>
    </row>
    <row r="15" spans="1:6">
      <c r="A15" s="8" t="s">
        <v>73</v>
      </c>
      <c r="B15" s="9" t="s">
        <v>74</v>
      </c>
      <c r="C15" s="11">
        <v>71514700</v>
      </c>
      <c r="D15" s="11" t="s">
        <v>75</v>
      </c>
      <c r="E15" s="9" t="s">
        <v>42</v>
      </c>
      <c r="F15" s="23">
        <v>6</v>
      </c>
    </row>
    <row r="16" spans="1:6">
      <c r="A16" s="8" t="s">
        <v>76</v>
      </c>
      <c r="B16" s="9" t="s">
        <v>77</v>
      </c>
      <c r="C16" s="18" t="s">
        <v>78</v>
      </c>
      <c r="D16" s="11" t="s">
        <v>49</v>
      </c>
      <c r="E16" s="9" t="s">
        <v>37</v>
      </c>
      <c r="F16" s="23">
        <v>1.5</v>
      </c>
    </row>
    <row r="17" spans="1:48">
      <c r="A17" s="25" t="s">
        <v>90</v>
      </c>
      <c r="B17" s="9" t="s">
        <v>54</v>
      </c>
      <c r="C17" s="26"/>
      <c r="D17" s="27" t="s">
        <v>55</v>
      </c>
      <c r="E17" s="27" t="s">
        <v>37</v>
      </c>
      <c r="F17" s="98">
        <v>3</v>
      </c>
      <c r="G17" s="28"/>
      <c r="H17" s="29"/>
    </row>
    <row r="18" spans="1:48" s="22" customFormat="1" ht="12.75" customHeight="1">
      <c r="A18" s="8" t="s">
        <v>79</v>
      </c>
      <c r="B18" s="20" t="s">
        <v>35</v>
      </c>
      <c r="C18" s="11">
        <v>11357670</v>
      </c>
      <c r="D18" s="11" t="s">
        <v>49</v>
      </c>
      <c r="E18" s="9" t="s">
        <v>37</v>
      </c>
      <c r="F18" s="23">
        <v>2.5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</row>
    <row r="19" spans="1:48">
      <c r="A19" s="8" t="s">
        <v>80</v>
      </c>
      <c r="B19" s="9" t="s">
        <v>35</v>
      </c>
      <c r="C19" s="11">
        <v>13053</v>
      </c>
      <c r="D19" s="11" t="s">
        <v>81</v>
      </c>
      <c r="E19" s="9" t="s">
        <v>65</v>
      </c>
      <c r="F19" s="23">
        <v>7</v>
      </c>
    </row>
    <row r="20" spans="1:48">
      <c r="A20" s="8" t="s">
        <v>82</v>
      </c>
      <c r="B20" s="9" t="s">
        <v>54</v>
      </c>
      <c r="C20" s="11">
        <v>10060150</v>
      </c>
      <c r="D20" s="11" t="s">
        <v>55</v>
      </c>
      <c r="E20" s="9" t="s">
        <v>37</v>
      </c>
      <c r="F20" s="23">
        <v>7.5</v>
      </c>
    </row>
    <row r="21" spans="1:48">
      <c r="A21" s="8" t="s">
        <v>83</v>
      </c>
      <c r="B21" s="9" t="s">
        <v>60</v>
      </c>
      <c r="C21" s="18" t="s">
        <v>84</v>
      </c>
      <c r="D21" s="11" t="s">
        <v>49</v>
      </c>
      <c r="E21" s="9" t="s">
        <v>37</v>
      </c>
      <c r="F21" s="23">
        <v>2.5</v>
      </c>
    </row>
    <row r="22" spans="1:48">
      <c r="A22" s="8" t="s">
        <v>85</v>
      </c>
      <c r="B22" s="9" t="s">
        <v>54</v>
      </c>
      <c r="C22" s="11">
        <v>28973556</v>
      </c>
      <c r="D22" s="11" t="s">
        <v>46</v>
      </c>
      <c r="E22" s="9" t="s">
        <v>37</v>
      </c>
      <c r="F22" s="23">
        <v>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"/>
  <sheetViews>
    <sheetView workbookViewId="0">
      <selection activeCell="E10" sqref="E10"/>
    </sheetView>
  </sheetViews>
  <sheetFormatPr baseColWidth="10" defaultRowHeight="15"/>
  <cols>
    <col min="1" max="1" width="24.28515625" customWidth="1"/>
    <col min="2" max="2" width="17.85546875" customWidth="1"/>
    <col min="3" max="4" width="12" customWidth="1"/>
    <col min="5" max="5" width="35" customWidth="1"/>
  </cols>
  <sheetData>
    <row r="1" spans="1:5" ht="21">
      <c r="A1" s="7" t="s">
        <v>18</v>
      </c>
    </row>
    <row r="3" spans="1:5" ht="18">
      <c r="A3" s="35" t="s">
        <v>91</v>
      </c>
      <c r="B3" s="36" t="s">
        <v>4</v>
      </c>
      <c r="C3" s="36" t="s">
        <v>16</v>
      </c>
      <c r="D3" s="36" t="s">
        <v>107</v>
      </c>
      <c r="E3" s="36" t="s">
        <v>112</v>
      </c>
    </row>
    <row r="4" spans="1:5" ht="18">
      <c r="A4" s="31" t="s">
        <v>92</v>
      </c>
      <c r="B4" s="32"/>
      <c r="C4" s="32" t="s">
        <v>93</v>
      </c>
      <c r="D4" s="32" t="s">
        <v>110</v>
      </c>
      <c r="E4" s="33">
        <v>75</v>
      </c>
    </row>
    <row r="5" spans="1:5" ht="18">
      <c r="A5" s="31" t="s">
        <v>92</v>
      </c>
      <c r="B5" s="32"/>
      <c r="C5" s="32" t="s">
        <v>94</v>
      </c>
      <c r="D5" s="32" t="s">
        <v>110</v>
      </c>
      <c r="E5" s="33">
        <v>95</v>
      </c>
    </row>
    <row r="6" spans="1:5" ht="18">
      <c r="A6" s="31" t="s">
        <v>95</v>
      </c>
      <c r="B6" s="32" t="s">
        <v>96</v>
      </c>
      <c r="C6" s="32" t="s">
        <v>93</v>
      </c>
      <c r="D6" s="32" t="s">
        <v>110</v>
      </c>
      <c r="E6" s="33">
        <v>90</v>
      </c>
    </row>
    <row r="7" spans="1:5" ht="18">
      <c r="A7" s="31" t="s">
        <v>95</v>
      </c>
      <c r="B7" s="32" t="s">
        <v>96</v>
      </c>
      <c r="C7" s="32" t="s">
        <v>94</v>
      </c>
      <c r="D7" s="32" t="s">
        <v>110</v>
      </c>
      <c r="E7" s="33">
        <v>125</v>
      </c>
    </row>
    <row r="8" spans="1:5" ht="18">
      <c r="A8" s="31" t="s">
        <v>97</v>
      </c>
      <c r="B8" s="32" t="s">
        <v>96</v>
      </c>
      <c r="C8" s="32" t="s">
        <v>93</v>
      </c>
      <c r="D8" s="32" t="s">
        <v>108</v>
      </c>
      <c r="E8" s="33">
        <v>188</v>
      </c>
    </row>
    <row r="9" spans="1:5" ht="18">
      <c r="A9" s="31" t="s">
        <v>97</v>
      </c>
      <c r="B9" s="32" t="s">
        <v>96</v>
      </c>
      <c r="C9" s="32" t="s">
        <v>93</v>
      </c>
      <c r="D9" s="32" t="s">
        <v>110</v>
      </c>
      <c r="E9" s="33">
        <v>420</v>
      </c>
    </row>
    <row r="10" spans="1:5" ht="18">
      <c r="A10" s="31" t="s">
        <v>97</v>
      </c>
      <c r="B10" s="32" t="s">
        <v>98</v>
      </c>
      <c r="C10" s="32" t="s">
        <v>94</v>
      </c>
      <c r="D10" s="32" t="s">
        <v>110</v>
      </c>
      <c r="E10" s="33">
        <v>700</v>
      </c>
    </row>
    <row r="11" spans="1:5" ht="18">
      <c r="A11" s="31" t="s">
        <v>99</v>
      </c>
      <c r="B11" s="32"/>
      <c r="C11" s="32" t="s">
        <v>93</v>
      </c>
      <c r="D11" s="32" t="s">
        <v>110</v>
      </c>
      <c r="E11" s="33">
        <v>90</v>
      </c>
    </row>
    <row r="12" spans="1:5" ht="18">
      <c r="A12" s="31" t="s">
        <v>100</v>
      </c>
      <c r="B12" s="32"/>
      <c r="C12" s="32" t="s">
        <v>93</v>
      </c>
      <c r="D12" s="32" t="s">
        <v>110</v>
      </c>
      <c r="E12" s="33">
        <v>260</v>
      </c>
    </row>
    <row r="13" spans="1:5" ht="18">
      <c r="A13" s="31" t="s">
        <v>101</v>
      </c>
      <c r="B13" s="32" t="s">
        <v>96</v>
      </c>
      <c r="C13" s="32" t="s">
        <v>93</v>
      </c>
      <c r="D13" s="32" t="s">
        <v>110</v>
      </c>
      <c r="E13" s="33">
        <v>420</v>
      </c>
    </row>
    <row r="14" spans="1:5" ht="18">
      <c r="A14" s="31" t="s">
        <v>101</v>
      </c>
      <c r="B14" s="32" t="s">
        <v>96</v>
      </c>
      <c r="C14" s="32" t="s">
        <v>94</v>
      </c>
      <c r="D14" s="32" t="s">
        <v>110</v>
      </c>
      <c r="E14" s="33">
        <v>590</v>
      </c>
    </row>
    <row r="15" spans="1:5" ht="18">
      <c r="A15" s="31" t="s">
        <v>109</v>
      </c>
      <c r="B15" s="32"/>
      <c r="C15" s="32" t="s">
        <v>93</v>
      </c>
      <c r="D15" s="32" t="s">
        <v>108</v>
      </c>
      <c r="E15" s="33">
        <v>35</v>
      </c>
    </row>
    <row r="16" spans="1:5" ht="18">
      <c r="A16" s="31" t="s">
        <v>102</v>
      </c>
      <c r="B16" s="32" t="s">
        <v>103</v>
      </c>
      <c r="C16" s="32" t="s">
        <v>93</v>
      </c>
      <c r="D16" s="32" t="s">
        <v>110</v>
      </c>
      <c r="E16" s="33">
        <v>45</v>
      </c>
    </row>
    <row r="17" spans="1:5" ht="18">
      <c r="A17" s="31" t="s">
        <v>102</v>
      </c>
      <c r="B17" s="32" t="s">
        <v>96</v>
      </c>
      <c r="C17" s="32" t="s">
        <v>93</v>
      </c>
      <c r="D17" s="32" t="s">
        <v>110</v>
      </c>
      <c r="E17" s="33">
        <v>65</v>
      </c>
    </row>
    <row r="18" spans="1:5" ht="18">
      <c r="A18" s="31" t="s">
        <v>102</v>
      </c>
      <c r="B18" s="32" t="s">
        <v>96</v>
      </c>
      <c r="C18" s="32" t="s">
        <v>94</v>
      </c>
      <c r="D18" s="32" t="s">
        <v>110</v>
      </c>
      <c r="E18" s="33">
        <v>80</v>
      </c>
    </row>
    <row r="19" spans="1:5" ht="18">
      <c r="A19" s="31" t="s">
        <v>104</v>
      </c>
      <c r="B19" s="32" t="s">
        <v>96</v>
      </c>
      <c r="C19" s="32" t="s">
        <v>93</v>
      </c>
      <c r="D19" s="32" t="s">
        <v>110</v>
      </c>
      <c r="E19" s="33">
        <v>160</v>
      </c>
    </row>
    <row r="20" spans="1:5" ht="18">
      <c r="A20" s="31" t="s">
        <v>104</v>
      </c>
      <c r="B20" s="32" t="s">
        <v>96</v>
      </c>
      <c r="C20" s="32" t="s">
        <v>94</v>
      </c>
      <c r="D20" s="32" t="s">
        <v>110</v>
      </c>
      <c r="E20" s="33">
        <v>210</v>
      </c>
    </row>
    <row r="21" spans="1:5" ht="18">
      <c r="A21" s="31" t="s">
        <v>105</v>
      </c>
      <c r="B21" s="32"/>
      <c r="C21" s="32" t="s">
        <v>93</v>
      </c>
      <c r="D21" s="32" t="s">
        <v>110</v>
      </c>
      <c r="E21" s="33">
        <v>65</v>
      </c>
    </row>
    <row r="22" spans="1:5" ht="18">
      <c r="A22" s="31" t="s">
        <v>105</v>
      </c>
      <c r="B22" s="32" t="s">
        <v>106</v>
      </c>
      <c r="C22" s="32" t="s">
        <v>94</v>
      </c>
      <c r="D22" s="32" t="s">
        <v>110</v>
      </c>
      <c r="E22" s="33">
        <v>90</v>
      </c>
    </row>
    <row r="23" spans="1:5" ht="18">
      <c r="A23" s="31" t="s">
        <v>105</v>
      </c>
      <c r="B23" s="32" t="s">
        <v>96</v>
      </c>
      <c r="C23" s="32" t="s">
        <v>93</v>
      </c>
      <c r="D23" s="32" t="s">
        <v>110</v>
      </c>
      <c r="E23" s="33">
        <v>100</v>
      </c>
    </row>
    <row r="24" spans="1:5" ht="18">
      <c r="A24" s="31" t="s">
        <v>105</v>
      </c>
      <c r="B24" s="32" t="s">
        <v>96</v>
      </c>
      <c r="C24" s="32" t="s">
        <v>94</v>
      </c>
      <c r="D24" s="32" t="s">
        <v>110</v>
      </c>
      <c r="E24" s="33">
        <v>135</v>
      </c>
    </row>
    <row r="25" spans="1:5" ht="18">
      <c r="A25" s="31" t="s">
        <v>111</v>
      </c>
      <c r="B25" s="32"/>
      <c r="C25" s="32" t="s">
        <v>93</v>
      </c>
      <c r="D25" s="32" t="s">
        <v>108</v>
      </c>
      <c r="E25" s="33">
        <v>50</v>
      </c>
    </row>
    <row r="26" spans="1:5" ht="18">
      <c r="A26" s="34"/>
      <c r="B26" s="34"/>
      <c r="C26" s="34"/>
      <c r="D26" s="34"/>
      <c r="E26" s="34"/>
    </row>
    <row r="27" spans="1:5" ht="18">
      <c r="A27" s="34"/>
      <c r="B27" s="34"/>
      <c r="C27" s="34"/>
      <c r="D27" s="34"/>
      <c r="E27" s="3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31"/>
  <sheetViews>
    <sheetView topLeftCell="A333" workbookViewId="0">
      <selection activeCell="E345" sqref="E345"/>
    </sheetView>
  </sheetViews>
  <sheetFormatPr baseColWidth="10" defaultRowHeight="15"/>
  <cols>
    <col min="1" max="1" width="42.28515625" style="77" customWidth="1"/>
    <col min="2" max="2" width="15.42578125" style="78" customWidth="1"/>
    <col min="3" max="3" width="17" style="79" customWidth="1"/>
    <col min="4" max="4" width="16.42578125" style="78" customWidth="1"/>
    <col min="5" max="5" width="17" style="78" customWidth="1"/>
    <col min="6" max="6" width="16.140625" style="88" customWidth="1"/>
  </cols>
  <sheetData>
    <row r="1" spans="1:6">
      <c r="A1" s="37" t="s">
        <v>113</v>
      </c>
      <c r="B1" s="38" t="s">
        <v>4</v>
      </c>
      <c r="C1" s="39" t="s">
        <v>5</v>
      </c>
      <c r="D1" s="38" t="s">
        <v>6</v>
      </c>
      <c r="E1" s="40" t="s">
        <v>7</v>
      </c>
      <c r="F1" s="86" t="s">
        <v>1484</v>
      </c>
    </row>
    <row r="2" spans="1:6">
      <c r="A2" s="8" t="s">
        <v>114</v>
      </c>
      <c r="B2" s="9" t="s">
        <v>77</v>
      </c>
      <c r="C2" s="11">
        <v>1001</v>
      </c>
      <c r="D2" s="11" t="s">
        <v>115</v>
      </c>
      <c r="E2" s="9" t="s">
        <v>116</v>
      </c>
      <c r="F2" s="89" t="s">
        <v>117</v>
      </c>
    </row>
    <row r="3" spans="1:6">
      <c r="A3" s="8" t="s">
        <v>118</v>
      </c>
      <c r="B3" s="9" t="s">
        <v>77</v>
      </c>
      <c r="C3" s="11">
        <v>10091670</v>
      </c>
      <c r="D3" s="11" t="s">
        <v>41</v>
      </c>
      <c r="E3" s="9" t="s">
        <v>119</v>
      </c>
      <c r="F3" s="89" t="s">
        <v>120</v>
      </c>
    </row>
    <row r="4" spans="1:6">
      <c r="A4" s="8" t="s">
        <v>121</v>
      </c>
      <c r="B4" s="9" t="s">
        <v>122</v>
      </c>
      <c r="C4" s="11"/>
      <c r="D4" s="11" t="s">
        <v>123</v>
      </c>
      <c r="E4" s="9" t="s">
        <v>124</v>
      </c>
      <c r="F4" s="89" t="s">
        <v>125</v>
      </c>
    </row>
    <row r="5" spans="1:6">
      <c r="A5" s="8" t="s">
        <v>34</v>
      </c>
      <c r="B5" s="9" t="s">
        <v>35</v>
      </c>
      <c r="C5" s="10">
        <v>10662241</v>
      </c>
      <c r="D5" s="11" t="s">
        <v>36</v>
      </c>
      <c r="E5" s="9" t="s">
        <v>37</v>
      </c>
      <c r="F5" s="89" t="s">
        <v>68</v>
      </c>
    </row>
    <row r="6" spans="1:6">
      <c r="A6" s="12" t="s">
        <v>38</v>
      </c>
      <c r="B6" s="13" t="s">
        <v>39</v>
      </c>
      <c r="C6" s="14" t="s">
        <v>40</v>
      </c>
      <c r="D6" s="13" t="s">
        <v>41</v>
      </c>
      <c r="E6" s="15" t="s">
        <v>42</v>
      </c>
      <c r="F6" s="87">
        <v>10</v>
      </c>
    </row>
    <row r="7" spans="1:6">
      <c r="A7" s="12" t="s">
        <v>38</v>
      </c>
      <c r="B7" s="13" t="s">
        <v>39</v>
      </c>
      <c r="C7" s="14" t="s">
        <v>126</v>
      </c>
      <c r="D7" s="13" t="s">
        <v>75</v>
      </c>
      <c r="E7" s="15" t="s">
        <v>47</v>
      </c>
      <c r="F7" s="87">
        <v>6</v>
      </c>
    </row>
    <row r="8" spans="1:6">
      <c r="A8" s="8" t="s">
        <v>38</v>
      </c>
      <c r="B8" s="9" t="s">
        <v>127</v>
      </c>
      <c r="C8" s="11" t="s">
        <v>128</v>
      </c>
      <c r="D8" s="11" t="s">
        <v>41</v>
      </c>
      <c r="E8" s="9" t="s">
        <v>42</v>
      </c>
      <c r="F8" s="89" t="s">
        <v>1485</v>
      </c>
    </row>
    <row r="9" spans="1:6">
      <c r="A9" s="8" t="s">
        <v>129</v>
      </c>
      <c r="B9" s="10" t="s">
        <v>44</v>
      </c>
      <c r="C9" s="11" t="s">
        <v>130</v>
      </c>
      <c r="D9" s="11" t="s">
        <v>46</v>
      </c>
      <c r="E9" s="9" t="s">
        <v>47</v>
      </c>
      <c r="F9" s="89" t="s">
        <v>131</v>
      </c>
    </row>
    <row r="10" spans="1:6">
      <c r="A10" s="12" t="s">
        <v>132</v>
      </c>
      <c r="B10" s="13"/>
      <c r="C10" s="14" t="s">
        <v>133</v>
      </c>
      <c r="D10" s="13" t="s">
        <v>46</v>
      </c>
      <c r="E10" s="15" t="s">
        <v>47</v>
      </c>
      <c r="F10" s="87">
        <v>65.45</v>
      </c>
    </row>
    <row r="11" spans="1:6">
      <c r="A11" s="8" t="s">
        <v>134</v>
      </c>
      <c r="B11" s="9" t="s">
        <v>44</v>
      </c>
      <c r="C11" s="11" t="s">
        <v>135</v>
      </c>
      <c r="D11" s="11" t="s">
        <v>46</v>
      </c>
      <c r="E11" s="9" t="s">
        <v>47</v>
      </c>
      <c r="F11" s="89" t="s">
        <v>136</v>
      </c>
    </row>
    <row r="12" spans="1:6">
      <c r="A12" s="8" t="s">
        <v>137</v>
      </c>
      <c r="B12" s="20">
        <v>0.99</v>
      </c>
      <c r="C12" s="11" t="s">
        <v>138</v>
      </c>
      <c r="D12" s="11" t="s">
        <v>49</v>
      </c>
      <c r="E12" s="9" t="s">
        <v>119</v>
      </c>
      <c r="F12" s="89" t="s">
        <v>139</v>
      </c>
    </row>
    <row r="13" spans="1:6">
      <c r="A13" s="8" t="s">
        <v>140</v>
      </c>
      <c r="B13" s="9" t="s">
        <v>44</v>
      </c>
      <c r="C13" s="11" t="s">
        <v>141</v>
      </c>
      <c r="D13" s="11" t="s">
        <v>46</v>
      </c>
      <c r="E13" s="9" t="s">
        <v>142</v>
      </c>
      <c r="F13" s="89" t="s">
        <v>139</v>
      </c>
    </row>
    <row r="14" spans="1:6">
      <c r="A14" s="8" t="s">
        <v>143</v>
      </c>
      <c r="B14" s="9" t="s">
        <v>144</v>
      </c>
      <c r="C14" s="11"/>
      <c r="D14" s="11"/>
      <c r="E14" s="9"/>
      <c r="F14" s="89" t="s">
        <v>125</v>
      </c>
    </row>
    <row r="15" spans="1:6">
      <c r="A15" s="16" t="s">
        <v>145</v>
      </c>
      <c r="B15" s="17" t="s">
        <v>35</v>
      </c>
      <c r="C15" s="18" t="s">
        <v>146</v>
      </c>
      <c r="D15" s="17" t="s">
        <v>147</v>
      </c>
      <c r="E15" s="15" t="s">
        <v>119</v>
      </c>
      <c r="F15" s="87">
        <v>38.299999999999997</v>
      </c>
    </row>
    <row r="16" spans="1:6">
      <c r="A16" s="8" t="s">
        <v>148</v>
      </c>
      <c r="B16" s="20">
        <v>0.99</v>
      </c>
      <c r="C16" s="11">
        <v>102860010</v>
      </c>
      <c r="D16" s="11" t="s">
        <v>51</v>
      </c>
      <c r="E16" s="9" t="s">
        <v>47</v>
      </c>
      <c r="F16" s="89" t="s">
        <v>139</v>
      </c>
    </row>
    <row r="17" spans="1:6">
      <c r="A17" s="8" t="s">
        <v>149</v>
      </c>
      <c r="B17" s="9" t="s">
        <v>44</v>
      </c>
      <c r="C17" s="11" t="s">
        <v>150</v>
      </c>
      <c r="D17" s="11" t="s">
        <v>46</v>
      </c>
      <c r="E17" s="9" t="s">
        <v>119</v>
      </c>
      <c r="F17" s="89" t="s">
        <v>125</v>
      </c>
    </row>
    <row r="18" spans="1:6">
      <c r="A18" s="8" t="s">
        <v>151</v>
      </c>
      <c r="B18" s="9" t="s">
        <v>35</v>
      </c>
      <c r="C18" s="11">
        <v>140261</v>
      </c>
      <c r="D18" s="11" t="s">
        <v>152</v>
      </c>
      <c r="E18" s="9" t="s">
        <v>119</v>
      </c>
      <c r="F18" s="89" t="s">
        <v>120</v>
      </c>
    </row>
    <row r="19" spans="1:6">
      <c r="A19" s="16" t="s">
        <v>153</v>
      </c>
      <c r="B19" s="17"/>
      <c r="C19" s="18" t="s">
        <v>154</v>
      </c>
      <c r="D19" s="17" t="s">
        <v>72</v>
      </c>
      <c r="E19" s="15" t="s">
        <v>142</v>
      </c>
      <c r="F19" s="87">
        <v>280.89999999999998</v>
      </c>
    </row>
    <row r="20" spans="1:6">
      <c r="A20" s="16" t="s">
        <v>155</v>
      </c>
      <c r="B20" s="17"/>
      <c r="C20" s="18" t="s">
        <v>156</v>
      </c>
      <c r="D20" s="17" t="s">
        <v>157</v>
      </c>
      <c r="E20" s="15" t="s">
        <v>158</v>
      </c>
      <c r="F20" s="87">
        <v>0.06</v>
      </c>
    </row>
    <row r="21" spans="1:6">
      <c r="A21" s="16" t="s">
        <v>159</v>
      </c>
      <c r="B21" s="17" t="s">
        <v>122</v>
      </c>
      <c r="C21" s="18" t="s">
        <v>160</v>
      </c>
      <c r="D21" s="17" t="s">
        <v>161</v>
      </c>
      <c r="E21" s="15" t="s">
        <v>119</v>
      </c>
      <c r="F21" s="87">
        <v>251.5</v>
      </c>
    </row>
    <row r="22" spans="1:6">
      <c r="A22" s="8" t="s">
        <v>162</v>
      </c>
      <c r="B22" s="9"/>
      <c r="C22" s="11"/>
      <c r="D22" s="11"/>
      <c r="E22" s="9"/>
      <c r="F22" s="89"/>
    </row>
    <row r="23" spans="1:6">
      <c r="A23" s="8" t="s">
        <v>163</v>
      </c>
      <c r="B23" s="9" t="s">
        <v>77</v>
      </c>
      <c r="C23" s="11" t="s">
        <v>164</v>
      </c>
      <c r="D23" s="11" t="s">
        <v>46</v>
      </c>
      <c r="E23" s="9" t="s">
        <v>116</v>
      </c>
      <c r="F23" s="89" t="s">
        <v>125</v>
      </c>
    </row>
    <row r="24" spans="1:6">
      <c r="A24" s="16" t="s">
        <v>165</v>
      </c>
      <c r="B24" s="17" t="s">
        <v>35</v>
      </c>
      <c r="C24" s="18" t="s">
        <v>166</v>
      </c>
      <c r="D24" s="17" t="s">
        <v>81</v>
      </c>
      <c r="E24" s="15" t="s">
        <v>116</v>
      </c>
      <c r="F24" s="87">
        <v>24.4</v>
      </c>
    </row>
    <row r="25" spans="1:6">
      <c r="A25" s="8" t="s">
        <v>167</v>
      </c>
      <c r="B25" s="9" t="s">
        <v>35</v>
      </c>
      <c r="C25" s="11">
        <v>195780010</v>
      </c>
      <c r="D25" s="11" t="s">
        <v>51</v>
      </c>
      <c r="E25" s="9" t="s">
        <v>119</v>
      </c>
      <c r="F25" s="89" t="s">
        <v>1486</v>
      </c>
    </row>
    <row r="26" spans="1:6">
      <c r="A26" s="16" t="s">
        <v>169</v>
      </c>
      <c r="B26" s="17" t="s">
        <v>35</v>
      </c>
      <c r="C26" s="18" t="s">
        <v>170</v>
      </c>
      <c r="D26" s="17" t="s">
        <v>147</v>
      </c>
      <c r="E26" s="15" t="s">
        <v>119</v>
      </c>
      <c r="F26" s="87">
        <v>19.66</v>
      </c>
    </row>
    <row r="27" spans="1:6">
      <c r="A27" s="16" t="s">
        <v>171</v>
      </c>
      <c r="B27" s="17" t="s">
        <v>172</v>
      </c>
      <c r="C27" s="18" t="s">
        <v>173</v>
      </c>
      <c r="D27" s="17" t="s">
        <v>81</v>
      </c>
      <c r="E27" s="15" t="s">
        <v>174</v>
      </c>
      <c r="F27" s="87">
        <v>12.5</v>
      </c>
    </row>
    <row r="28" spans="1:6">
      <c r="A28" s="16" t="s">
        <v>175</v>
      </c>
      <c r="B28" s="42">
        <v>0.999</v>
      </c>
      <c r="C28" s="18" t="s">
        <v>176</v>
      </c>
      <c r="D28" s="17" t="s">
        <v>46</v>
      </c>
      <c r="E28" s="15" t="s">
        <v>142</v>
      </c>
      <c r="F28" s="87">
        <v>148.80000000000001</v>
      </c>
    </row>
    <row r="29" spans="1:6">
      <c r="A29" s="16" t="s">
        <v>177</v>
      </c>
      <c r="B29" s="17" t="s">
        <v>172</v>
      </c>
      <c r="C29" s="17">
        <v>1095</v>
      </c>
      <c r="D29" s="17" t="s">
        <v>147</v>
      </c>
      <c r="E29" s="15" t="s">
        <v>178</v>
      </c>
      <c r="F29" s="87">
        <v>65.5</v>
      </c>
    </row>
    <row r="30" spans="1:6">
      <c r="A30" s="8" t="s">
        <v>179</v>
      </c>
      <c r="B30" s="9" t="s">
        <v>180</v>
      </c>
      <c r="C30" s="11">
        <v>189990010</v>
      </c>
      <c r="D30" s="11" t="s">
        <v>51</v>
      </c>
      <c r="E30" s="9" t="s">
        <v>119</v>
      </c>
      <c r="F30" s="89" t="s">
        <v>168</v>
      </c>
    </row>
    <row r="31" spans="1:6">
      <c r="A31" s="8" t="s">
        <v>181</v>
      </c>
      <c r="B31" s="9"/>
      <c r="C31" s="11"/>
      <c r="D31" s="11"/>
      <c r="E31" s="9"/>
      <c r="F31" s="89"/>
    </row>
    <row r="32" spans="1:6">
      <c r="A32" s="8" t="s">
        <v>182</v>
      </c>
      <c r="B32" s="9"/>
      <c r="C32" s="11"/>
      <c r="D32" s="11"/>
      <c r="E32" s="9"/>
      <c r="F32" s="89"/>
    </row>
    <row r="33" spans="1:6">
      <c r="A33" s="8" t="s">
        <v>183</v>
      </c>
      <c r="B33" s="9" t="s">
        <v>35</v>
      </c>
      <c r="C33" s="11">
        <v>5285</v>
      </c>
      <c r="D33" s="11" t="s">
        <v>157</v>
      </c>
      <c r="E33" s="9" t="s">
        <v>119</v>
      </c>
      <c r="F33" s="89" t="s">
        <v>184</v>
      </c>
    </row>
    <row r="34" spans="1:6">
      <c r="A34" s="8" t="s">
        <v>183</v>
      </c>
      <c r="B34" s="9" t="s">
        <v>144</v>
      </c>
      <c r="C34" s="11" t="s">
        <v>185</v>
      </c>
      <c r="D34" s="11" t="s">
        <v>46</v>
      </c>
      <c r="E34" s="9" t="s">
        <v>119</v>
      </c>
      <c r="F34" s="89" t="s">
        <v>184</v>
      </c>
    </row>
    <row r="35" spans="1:6">
      <c r="A35" s="8" t="s">
        <v>186</v>
      </c>
      <c r="B35" s="9" t="s">
        <v>144</v>
      </c>
      <c r="C35" s="11" t="s">
        <v>187</v>
      </c>
      <c r="D35" s="11" t="s">
        <v>46</v>
      </c>
      <c r="E35" s="9" t="s">
        <v>119</v>
      </c>
      <c r="F35" s="89" t="s">
        <v>136</v>
      </c>
    </row>
    <row r="36" spans="1:6">
      <c r="A36" s="16" t="s">
        <v>188</v>
      </c>
      <c r="B36" s="17" t="s">
        <v>35</v>
      </c>
      <c r="C36" s="18" t="s">
        <v>189</v>
      </c>
      <c r="D36" s="17" t="s">
        <v>81</v>
      </c>
      <c r="E36" s="15" t="s">
        <v>174</v>
      </c>
      <c r="F36" s="87">
        <v>5.17</v>
      </c>
    </row>
    <row r="37" spans="1:6">
      <c r="A37" s="16" t="s">
        <v>190</v>
      </c>
      <c r="B37" s="17" t="s">
        <v>191</v>
      </c>
      <c r="C37" s="18" t="s">
        <v>192</v>
      </c>
      <c r="D37" s="17" t="s">
        <v>46</v>
      </c>
      <c r="E37" s="15" t="s">
        <v>119</v>
      </c>
      <c r="F37" s="87">
        <v>39.4</v>
      </c>
    </row>
    <row r="38" spans="1:6">
      <c r="A38" s="8" t="s">
        <v>193</v>
      </c>
      <c r="B38" s="9" t="s">
        <v>35</v>
      </c>
      <c r="C38" s="11">
        <v>10124</v>
      </c>
      <c r="D38" s="11" t="s">
        <v>194</v>
      </c>
      <c r="E38" s="9" t="s">
        <v>195</v>
      </c>
      <c r="F38" s="89" t="s">
        <v>196</v>
      </c>
    </row>
    <row r="39" spans="1:6">
      <c r="A39" s="8" t="s">
        <v>197</v>
      </c>
      <c r="B39" s="9" t="s">
        <v>198</v>
      </c>
      <c r="C39" s="11" t="s">
        <v>199</v>
      </c>
      <c r="D39" s="11" t="s">
        <v>72</v>
      </c>
      <c r="E39" s="9" t="s">
        <v>42</v>
      </c>
      <c r="F39" s="89" t="s">
        <v>200</v>
      </c>
    </row>
    <row r="40" spans="1:6">
      <c r="A40" s="8" t="s">
        <v>201</v>
      </c>
      <c r="B40" s="9" t="s">
        <v>44</v>
      </c>
      <c r="C40" s="11" t="s">
        <v>202</v>
      </c>
      <c r="D40" s="11" t="s">
        <v>46</v>
      </c>
      <c r="E40" s="9" t="s">
        <v>47</v>
      </c>
      <c r="F40" s="89" t="s">
        <v>200</v>
      </c>
    </row>
    <row r="41" spans="1:6">
      <c r="A41" s="16" t="s">
        <v>203</v>
      </c>
      <c r="B41" s="17"/>
      <c r="C41" s="18" t="s">
        <v>204</v>
      </c>
      <c r="D41" s="43" t="s">
        <v>205</v>
      </c>
      <c r="E41" s="15" t="s">
        <v>119</v>
      </c>
      <c r="F41" s="87">
        <v>19.82</v>
      </c>
    </row>
    <row r="42" spans="1:6">
      <c r="A42" s="8" t="s">
        <v>206</v>
      </c>
      <c r="B42" s="9" t="s">
        <v>44</v>
      </c>
      <c r="C42" s="11" t="s">
        <v>207</v>
      </c>
      <c r="D42" s="11" t="s">
        <v>46</v>
      </c>
      <c r="E42" s="9" t="s">
        <v>47</v>
      </c>
      <c r="F42" s="89" t="s">
        <v>200</v>
      </c>
    </row>
    <row r="43" spans="1:6">
      <c r="A43" s="8" t="s">
        <v>208</v>
      </c>
      <c r="B43" s="9" t="s">
        <v>144</v>
      </c>
      <c r="C43" s="11" t="s">
        <v>209</v>
      </c>
      <c r="D43" s="11" t="s">
        <v>72</v>
      </c>
      <c r="E43" s="9" t="s">
        <v>47</v>
      </c>
      <c r="F43" s="89" t="s">
        <v>168</v>
      </c>
    </row>
    <row r="44" spans="1:6">
      <c r="A44" s="8" t="s">
        <v>210</v>
      </c>
      <c r="B44" s="9" t="s">
        <v>35</v>
      </c>
      <c r="C44" s="11" t="s">
        <v>211</v>
      </c>
      <c r="D44" s="11" t="s">
        <v>49</v>
      </c>
      <c r="E44" s="9" t="s">
        <v>58</v>
      </c>
      <c r="F44" s="89" t="s">
        <v>1487</v>
      </c>
    </row>
    <row r="45" spans="1:6">
      <c r="A45" s="16" t="s">
        <v>212</v>
      </c>
      <c r="B45" s="17"/>
      <c r="C45" s="18" t="s">
        <v>213</v>
      </c>
      <c r="D45" s="43" t="s">
        <v>81</v>
      </c>
      <c r="E45" s="15" t="s">
        <v>47</v>
      </c>
      <c r="F45" s="87">
        <v>4.17</v>
      </c>
    </row>
    <row r="46" spans="1:6">
      <c r="A46" s="16" t="s">
        <v>214</v>
      </c>
      <c r="B46" s="17" t="s">
        <v>172</v>
      </c>
      <c r="C46" s="18" t="s">
        <v>215</v>
      </c>
      <c r="D46" s="17" t="s">
        <v>216</v>
      </c>
      <c r="E46" s="15" t="s">
        <v>119</v>
      </c>
      <c r="F46" s="87">
        <v>21.89</v>
      </c>
    </row>
    <row r="47" spans="1:6">
      <c r="A47" s="8" t="s">
        <v>214</v>
      </c>
      <c r="B47" s="9" t="s">
        <v>35</v>
      </c>
      <c r="C47" s="11">
        <v>10132</v>
      </c>
      <c r="D47" s="11" t="s">
        <v>81</v>
      </c>
      <c r="E47" s="9" t="s">
        <v>119</v>
      </c>
      <c r="F47" s="89" t="s">
        <v>200</v>
      </c>
    </row>
    <row r="48" spans="1:6">
      <c r="A48" s="16" t="s">
        <v>217</v>
      </c>
      <c r="B48" s="17" t="s">
        <v>35</v>
      </c>
      <c r="C48" s="18" t="s">
        <v>218</v>
      </c>
      <c r="D48" s="17" t="s">
        <v>81</v>
      </c>
      <c r="E48" s="15" t="s">
        <v>124</v>
      </c>
      <c r="F48" s="87">
        <v>6</v>
      </c>
    </row>
    <row r="49" spans="1:6">
      <c r="A49" s="8" t="s">
        <v>217</v>
      </c>
      <c r="B49" s="9" t="s">
        <v>35</v>
      </c>
      <c r="C49" s="11">
        <v>10135</v>
      </c>
      <c r="D49" s="11" t="s">
        <v>81</v>
      </c>
      <c r="E49" s="9" t="s">
        <v>119</v>
      </c>
      <c r="F49" s="89" t="s">
        <v>219</v>
      </c>
    </row>
    <row r="50" spans="1:6">
      <c r="A50" s="16" t="s">
        <v>220</v>
      </c>
      <c r="B50" s="17" t="s">
        <v>35</v>
      </c>
      <c r="C50" s="18" t="s">
        <v>221</v>
      </c>
      <c r="D50" s="17" t="s">
        <v>81</v>
      </c>
      <c r="E50" s="15" t="s">
        <v>124</v>
      </c>
      <c r="F50" s="87">
        <v>11</v>
      </c>
    </row>
    <row r="51" spans="1:6">
      <c r="A51" s="8" t="s">
        <v>220</v>
      </c>
      <c r="B51" s="10" t="s">
        <v>54</v>
      </c>
      <c r="C51" s="11">
        <v>200766600</v>
      </c>
      <c r="D51" s="11" t="s">
        <v>75</v>
      </c>
      <c r="E51" s="9" t="s">
        <v>222</v>
      </c>
      <c r="F51" s="89" t="s">
        <v>223</v>
      </c>
    </row>
    <row r="52" spans="1:6">
      <c r="A52" s="8" t="s">
        <v>224</v>
      </c>
      <c r="B52" s="9" t="s">
        <v>35</v>
      </c>
      <c r="C52" s="11" t="s">
        <v>225</v>
      </c>
      <c r="D52" s="11" t="s">
        <v>46</v>
      </c>
      <c r="E52" s="9" t="s">
        <v>119</v>
      </c>
      <c r="F52" s="89" t="s">
        <v>184</v>
      </c>
    </row>
    <row r="53" spans="1:6">
      <c r="A53" s="8" t="s">
        <v>226</v>
      </c>
      <c r="B53" s="9"/>
      <c r="C53" s="11"/>
      <c r="D53" s="11" t="s">
        <v>194</v>
      </c>
      <c r="E53" s="9" t="s">
        <v>119</v>
      </c>
      <c r="F53" s="89" t="s">
        <v>200</v>
      </c>
    </row>
    <row r="54" spans="1:6">
      <c r="A54" s="16" t="s">
        <v>227</v>
      </c>
      <c r="B54" s="17" t="s">
        <v>35</v>
      </c>
      <c r="C54" s="18" t="s">
        <v>228</v>
      </c>
      <c r="D54" s="17" t="s">
        <v>147</v>
      </c>
      <c r="E54" s="15" t="s">
        <v>229</v>
      </c>
      <c r="F54" s="87">
        <v>81.5</v>
      </c>
    </row>
    <row r="55" spans="1:6">
      <c r="A55" s="16" t="s">
        <v>230</v>
      </c>
      <c r="B55" s="17" t="s">
        <v>35</v>
      </c>
      <c r="C55" s="18" t="s">
        <v>231</v>
      </c>
      <c r="D55" s="17" t="s">
        <v>232</v>
      </c>
      <c r="E55" s="15" t="s">
        <v>142</v>
      </c>
      <c r="F55" s="87">
        <v>105</v>
      </c>
    </row>
    <row r="56" spans="1:6">
      <c r="A56" s="8" t="s">
        <v>233</v>
      </c>
      <c r="B56" s="9" t="s">
        <v>77</v>
      </c>
      <c r="C56" s="11" t="s">
        <v>234</v>
      </c>
      <c r="D56" s="11" t="s">
        <v>51</v>
      </c>
      <c r="E56" s="9" t="s">
        <v>142</v>
      </c>
      <c r="F56" s="89" t="s">
        <v>235</v>
      </c>
    </row>
    <row r="57" spans="1:6">
      <c r="A57" s="16" t="s">
        <v>236</v>
      </c>
      <c r="B57" s="17" t="s">
        <v>172</v>
      </c>
      <c r="C57" s="18"/>
      <c r="D57" s="17" t="s">
        <v>81</v>
      </c>
      <c r="E57" s="15" t="s">
        <v>119</v>
      </c>
      <c r="F57" s="87">
        <v>175</v>
      </c>
    </row>
    <row r="58" spans="1:6">
      <c r="A58" s="8" t="s">
        <v>237</v>
      </c>
      <c r="B58" s="9" t="s">
        <v>35</v>
      </c>
      <c r="C58" s="11" t="s">
        <v>238</v>
      </c>
      <c r="D58" s="11" t="s">
        <v>46</v>
      </c>
      <c r="E58" s="9" t="s">
        <v>116</v>
      </c>
      <c r="F58" s="89" t="s">
        <v>239</v>
      </c>
    </row>
    <row r="59" spans="1:6">
      <c r="A59" s="16" t="s">
        <v>240</v>
      </c>
      <c r="B59" s="17" t="s">
        <v>172</v>
      </c>
      <c r="C59" s="18" t="s">
        <v>241</v>
      </c>
      <c r="D59" s="17" t="s">
        <v>147</v>
      </c>
      <c r="E59" s="15" t="s">
        <v>119</v>
      </c>
      <c r="F59" s="87">
        <v>0</v>
      </c>
    </row>
    <row r="60" spans="1:6">
      <c r="A60" s="16" t="s">
        <v>240</v>
      </c>
      <c r="B60" s="17" t="s">
        <v>172</v>
      </c>
      <c r="C60" s="18" t="s">
        <v>241</v>
      </c>
      <c r="D60" s="17" t="s">
        <v>147</v>
      </c>
      <c r="E60" s="15" t="s">
        <v>119</v>
      </c>
      <c r="F60" s="87">
        <v>0</v>
      </c>
    </row>
    <row r="61" spans="1:6">
      <c r="A61" s="8" t="s">
        <v>240</v>
      </c>
      <c r="B61" s="9" t="s">
        <v>35</v>
      </c>
      <c r="C61" s="11" t="s">
        <v>242</v>
      </c>
      <c r="D61" s="11" t="s">
        <v>81</v>
      </c>
      <c r="E61" s="45" t="s">
        <v>119</v>
      </c>
      <c r="F61" s="89" t="s">
        <v>136</v>
      </c>
    </row>
    <row r="62" spans="1:6">
      <c r="A62" s="8" t="s">
        <v>243</v>
      </c>
      <c r="B62" s="9" t="s">
        <v>144</v>
      </c>
      <c r="C62" s="11"/>
      <c r="D62" s="11"/>
      <c r="E62" s="9" t="s">
        <v>116</v>
      </c>
      <c r="F62" s="89" t="s">
        <v>131</v>
      </c>
    </row>
    <row r="63" spans="1:6">
      <c r="A63" s="16" t="s">
        <v>244</v>
      </c>
      <c r="B63" s="17" t="s">
        <v>35</v>
      </c>
      <c r="C63" s="18" t="s">
        <v>245</v>
      </c>
      <c r="D63" s="17" t="s">
        <v>81</v>
      </c>
      <c r="E63" s="15" t="s">
        <v>174</v>
      </c>
      <c r="F63" s="87">
        <v>30</v>
      </c>
    </row>
    <row r="64" spans="1:6">
      <c r="A64" s="16" t="s">
        <v>244</v>
      </c>
      <c r="B64" s="17" t="s">
        <v>35</v>
      </c>
      <c r="C64" s="18" t="s">
        <v>246</v>
      </c>
      <c r="D64" s="17" t="s">
        <v>232</v>
      </c>
      <c r="E64" s="15" t="s">
        <v>174</v>
      </c>
      <c r="F64" s="87">
        <v>48.15</v>
      </c>
    </row>
    <row r="65" spans="1:6">
      <c r="A65" s="16" t="s">
        <v>247</v>
      </c>
      <c r="B65" s="17" t="s">
        <v>54</v>
      </c>
      <c r="C65" s="18"/>
      <c r="D65" s="17" t="s">
        <v>248</v>
      </c>
      <c r="E65" s="15" t="s">
        <v>119</v>
      </c>
      <c r="F65" s="87">
        <v>20</v>
      </c>
    </row>
    <row r="66" spans="1:6">
      <c r="A66" s="8" t="s">
        <v>249</v>
      </c>
      <c r="B66" s="9" t="s">
        <v>77</v>
      </c>
      <c r="C66" s="11" t="s">
        <v>250</v>
      </c>
      <c r="D66" s="11" t="s">
        <v>46</v>
      </c>
      <c r="E66" s="9" t="s">
        <v>119</v>
      </c>
      <c r="F66" s="89" t="s">
        <v>168</v>
      </c>
    </row>
    <row r="67" spans="1:6">
      <c r="A67" s="16" t="s">
        <v>251</v>
      </c>
      <c r="B67" s="17" t="s">
        <v>35</v>
      </c>
      <c r="C67" s="18" t="s">
        <v>252</v>
      </c>
      <c r="D67" s="17" t="s">
        <v>81</v>
      </c>
      <c r="E67" s="15" t="s">
        <v>174</v>
      </c>
      <c r="F67" s="87">
        <v>6.31</v>
      </c>
    </row>
    <row r="68" spans="1:6">
      <c r="A68" s="8" t="s">
        <v>251</v>
      </c>
      <c r="B68" s="9" t="s">
        <v>35</v>
      </c>
      <c r="C68" s="11">
        <v>10156</v>
      </c>
      <c r="D68" s="11" t="s">
        <v>81</v>
      </c>
      <c r="E68" s="9" t="s">
        <v>119</v>
      </c>
      <c r="F68" s="89" t="s">
        <v>125</v>
      </c>
    </row>
    <row r="69" spans="1:6">
      <c r="A69" s="12" t="s">
        <v>253</v>
      </c>
      <c r="B69" s="13" t="s">
        <v>172</v>
      </c>
      <c r="C69" s="14" t="s">
        <v>254</v>
      </c>
      <c r="D69" s="13" t="s">
        <v>147</v>
      </c>
      <c r="E69" s="15" t="s">
        <v>42</v>
      </c>
      <c r="F69" s="87">
        <v>22.37</v>
      </c>
    </row>
    <row r="70" spans="1:6">
      <c r="A70" s="16" t="s">
        <v>255</v>
      </c>
      <c r="B70" s="17" t="s">
        <v>35</v>
      </c>
      <c r="C70" s="18" t="s">
        <v>256</v>
      </c>
      <c r="D70" s="17" t="s">
        <v>147</v>
      </c>
      <c r="E70" s="15" t="s">
        <v>124</v>
      </c>
      <c r="F70" s="87">
        <v>6.18</v>
      </c>
    </row>
    <row r="71" spans="1:6">
      <c r="A71" s="16" t="s">
        <v>257</v>
      </c>
      <c r="B71" s="17" t="s">
        <v>258</v>
      </c>
      <c r="C71" s="18" t="s">
        <v>259</v>
      </c>
      <c r="D71" s="17" t="s">
        <v>72</v>
      </c>
      <c r="E71" s="15" t="s">
        <v>42</v>
      </c>
      <c r="F71" s="87">
        <v>10.61</v>
      </c>
    </row>
    <row r="72" spans="1:6">
      <c r="A72" s="8" t="s">
        <v>260</v>
      </c>
      <c r="B72" s="9" t="s">
        <v>261</v>
      </c>
      <c r="C72" s="11" t="s">
        <v>262</v>
      </c>
      <c r="D72" s="11" t="s">
        <v>46</v>
      </c>
      <c r="E72" s="9" t="s">
        <v>119</v>
      </c>
      <c r="F72" s="89" t="s">
        <v>200</v>
      </c>
    </row>
    <row r="73" spans="1:6">
      <c r="A73" s="8" t="s">
        <v>263</v>
      </c>
      <c r="B73" s="9" t="s">
        <v>261</v>
      </c>
      <c r="C73" s="11"/>
      <c r="D73" s="11" t="s">
        <v>264</v>
      </c>
      <c r="E73" s="9" t="s">
        <v>119</v>
      </c>
      <c r="F73" s="89" t="s">
        <v>120</v>
      </c>
    </row>
    <row r="74" spans="1:6">
      <c r="A74" s="8" t="s">
        <v>265</v>
      </c>
      <c r="B74" s="9" t="s">
        <v>35</v>
      </c>
      <c r="C74" s="11" t="s">
        <v>266</v>
      </c>
      <c r="D74" s="11" t="s">
        <v>72</v>
      </c>
      <c r="E74" s="9" t="s">
        <v>42</v>
      </c>
      <c r="F74" s="89" t="s">
        <v>120</v>
      </c>
    </row>
    <row r="75" spans="1:6">
      <c r="A75" s="8" t="s">
        <v>267</v>
      </c>
      <c r="B75" s="20">
        <v>0.99</v>
      </c>
      <c r="C75" s="11">
        <v>158415000</v>
      </c>
      <c r="D75" s="11" t="s">
        <v>51</v>
      </c>
      <c r="E75" s="9" t="s">
        <v>142</v>
      </c>
      <c r="F75" s="89" t="s">
        <v>268</v>
      </c>
    </row>
    <row r="76" spans="1:6">
      <c r="A76" s="8" t="s">
        <v>269</v>
      </c>
      <c r="B76" s="9" t="s">
        <v>44</v>
      </c>
      <c r="C76" s="11" t="s">
        <v>270</v>
      </c>
      <c r="D76" s="11" t="s">
        <v>46</v>
      </c>
      <c r="E76" s="9" t="s">
        <v>119</v>
      </c>
      <c r="F76" s="89" t="s">
        <v>168</v>
      </c>
    </row>
    <row r="77" spans="1:6">
      <c r="A77" s="8" t="s">
        <v>271</v>
      </c>
      <c r="B77" s="9" t="s">
        <v>44</v>
      </c>
      <c r="C77" s="11" t="s">
        <v>272</v>
      </c>
      <c r="D77" s="11" t="s">
        <v>46</v>
      </c>
      <c r="E77" s="9" t="s">
        <v>119</v>
      </c>
      <c r="F77" s="89" t="s">
        <v>131</v>
      </c>
    </row>
    <row r="78" spans="1:6">
      <c r="A78" s="8" t="s">
        <v>273</v>
      </c>
      <c r="B78" s="20">
        <v>0.97</v>
      </c>
      <c r="C78" s="11" t="s">
        <v>274</v>
      </c>
      <c r="D78" s="11" t="s">
        <v>232</v>
      </c>
      <c r="E78" s="9" t="s">
        <v>119</v>
      </c>
      <c r="F78" s="89" t="s">
        <v>275</v>
      </c>
    </row>
    <row r="79" spans="1:6">
      <c r="A79" s="8" t="s">
        <v>276</v>
      </c>
      <c r="B79" s="9" t="s">
        <v>44</v>
      </c>
      <c r="C79" s="11" t="s">
        <v>277</v>
      </c>
      <c r="D79" s="11" t="s">
        <v>46</v>
      </c>
      <c r="E79" s="9" t="s">
        <v>119</v>
      </c>
      <c r="F79" s="89" t="s">
        <v>184</v>
      </c>
    </row>
    <row r="80" spans="1:6">
      <c r="A80" s="8" t="s">
        <v>278</v>
      </c>
      <c r="B80" s="9"/>
      <c r="C80" s="11" t="s">
        <v>279</v>
      </c>
      <c r="D80" s="11" t="s">
        <v>280</v>
      </c>
      <c r="E80" s="9" t="s">
        <v>119</v>
      </c>
      <c r="F80" s="89" t="s">
        <v>168</v>
      </c>
    </row>
    <row r="81" spans="1:6">
      <c r="A81" s="8" t="s">
        <v>281</v>
      </c>
      <c r="B81" s="9" t="s">
        <v>44</v>
      </c>
      <c r="C81" s="11">
        <v>32305</v>
      </c>
      <c r="D81" s="11" t="s">
        <v>161</v>
      </c>
      <c r="E81" s="9" t="s">
        <v>116</v>
      </c>
      <c r="F81" s="89" t="s">
        <v>131</v>
      </c>
    </row>
    <row r="82" spans="1:6">
      <c r="A82" s="16" t="s">
        <v>282</v>
      </c>
      <c r="B82" s="17" t="s">
        <v>35</v>
      </c>
      <c r="C82" s="18" t="s">
        <v>283</v>
      </c>
      <c r="D82" s="17" t="s">
        <v>81</v>
      </c>
      <c r="E82" s="15" t="s">
        <v>119</v>
      </c>
      <c r="F82" s="87">
        <v>38.5</v>
      </c>
    </row>
    <row r="83" spans="1:6">
      <c r="A83" s="8" t="s">
        <v>282</v>
      </c>
      <c r="B83" s="9" t="s">
        <v>144</v>
      </c>
      <c r="C83" s="11"/>
      <c r="D83" s="11"/>
      <c r="E83" s="9" t="s">
        <v>119</v>
      </c>
      <c r="F83" s="89" t="s">
        <v>184</v>
      </c>
    </row>
    <row r="84" spans="1:6">
      <c r="A84" s="16" t="s">
        <v>284</v>
      </c>
      <c r="B84" s="17" t="s">
        <v>172</v>
      </c>
      <c r="C84" s="18" t="s">
        <v>285</v>
      </c>
      <c r="D84" s="17" t="s">
        <v>81</v>
      </c>
      <c r="E84" s="15" t="s">
        <v>174</v>
      </c>
      <c r="F84" s="87">
        <v>25</v>
      </c>
    </row>
    <row r="85" spans="1:6">
      <c r="A85" s="8" t="s">
        <v>284</v>
      </c>
      <c r="B85" s="9" t="s">
        <v>77</v>
      </c>
      <c r="C85" s="11" t="s">
        <v>286</v>
      </c>
      <c r="D85" s="11" t="s">
        <v>46</v>
      </c>
      <c r="E85" s="9" t="s">
        <v>142</v>
      </c>
      <c r="F85" s="89" t="s">
        <v>200</v>
      </c>
    </row>
    <row r="86" spans="1:6">
      <c r="A86" s="8" t="s">
        <v>287</v>
      </c>
      <c r="B86" s="9" t="s">
        <v>144</v>
      </c>
      <c r="C86" s="11">
        <v>1910</v>
      </c>
      <c r="D86" s="11" t="s">
        <v>115</v>
      </c>
      <c r="E86" s="9" t="s">
        <v>116</v>
      </c>
      <c r="F86" s="89" t="s">
        <v>131</v>
      </c>
    </row>
    <row r="87" spans="1:6">
      <c r="A87" s="16" t="s">
        <v>288</v>
      </c>
      <c r="B87" s="17" t="s">
        <v>35</v>
      </c>
      <c r="C87" s="18" t="s">
        <v>289</v>
      </c>
      <c r="D87" s="17" t="s">
        <v>81</v>
      </c>
      <c r="E87" s="15" t="s">
        <v>119</v>
      </c>
      <c r="F87" s="87">
        <v>6.07</v>
      </c>
    </row>
    <row r="88" spans="1:6">
      <c r="A88" s="16" t="s">
        <v>290</v>
      </c>
      <c r="B88" s="17" t="s">
        <v>35</v>
      </c>
      <c r="C88" s="18" t="s">
        <v>291</v>
      </c>
      <c r="D88" s="17" t="s">
        <v>147</v>
      </c>
      <c r="E88" s="15" t="s">
        <v>119</v>
      </c>
      <c r="F88" s="87">
        <v>10</v>
      </c>
    </row>
    <row r="89" spans="1:6">
      <c r="A89" s="46" t="s">
        <v>292</v>
      </c>
      <c r="B89" s="9" t="s">
        <v>144</v>
      </c>
      <c r="C89" s="11">
        <v>11462</v>
      </c>
      <c r="D89" s="11" t="s">
        <v>161</v>
      </c>
      <c r="E89" s="9" t="s">
        <v>142</v>
      </c>
      <c r="F89" s="89" t="s">
        <v>293</v>
      </c>
    </row>
    <row r="90" spans="1:6">
      <c r="A90" s="16" t="s">
        <v>294</v>
      </c>
      <c r="B90" s="17" t="s">
        <v>54</v>
      </c>
      <c r="C90" s="18" t="s">
        <v>295</v>
      </c>
      <c r="D90" s="17" t="s">
        <v>205</v>
      </c>
      <c r="E90" s="15" t="s">
        <v>119</v>
      </c>
      <c r="F90" s="87">
        <v>56.41</v>
      </c>
    </row>
    <row r="91" spans="1:6">
      <c r="A91" s="16" t="s">
        <v>296</v>
      </c>
      <c r="B91" s="17" t="s">
        <v>35</v>
      </c>
      <c r="C91" s="18" t="s">
        <v>297</v>
      </c>
      <c r="D91" s="17" t="s">
        <v>81</v>
      </c>
      <c r="E91" s="15" t="s">
        <v>119</v>
      </c>
      <c r="F91" s="87">
        <v>8</v>
      </c>
    </row>
    <row r="92" spans="1:6">
      <c r="A92" s="46" t="s">
        <v>298</v>
      </c>
      <c r="B92" s="9" t="s">
        <v>299</v>
      </c>
      <c r="C92" s="11">
        <v>105220025</v>
      </c>
      <c r="D92" s="11" t="s">
        <v>51</v>
      </c>
      <c r="E92" s="9" t="s">
        <v>42</v>
      </c>
      <c r="F92" s="89" t="s">
        <v>125</v>
      </c>
    </row>
    <row r="93" spans="1:6">
      <c r="A93" s="47" t="s">
        <v>298</v>
      </c>
      <c r="B93" s="48" t="s">
        <v>35</v>
      </c>
      <c r="C93" s="11">
        <v>10183</v>
      </c>
      <c r="D93" s="11" t="s">
        <v>81</v>
      </c>
      <c r="E93" s="9" t="s">
        <v>42</v>
      </c>
      <c r="F93" s="89" t="s">
        <v>125</v>
      </c>
    </row>
    <row r="94" spans="1:6">
      <c r="A94" s="47" t="s">
        <v>300</v>
      </c>
      <c r="B94" s="48" t="s">
        <v>299</v>
      </c>
      <c r="C94" s="11" t="s">
        <v>301</v>
      </c>
      <c r="D94" s="11" t="s">
        <v>232</v>
      </c>
      <c r="E94" s="9" t="s">
        <v>119</v>
      </c>
      <c r="F94" s="89" t="s">
        <v>293</v>
      </c>
    </row>
    <row r="95" spans="1:6">
      <c r="A95" s="8" t="s">
        <v>300</v>
      </c>
      <c r="B95" s="9" t="s">
        <v>44</v>
      </c>
      <c r="C95" s="11" t="s">
        <v>302</v>
      </c>
      <c r="D95" s="11" t="s">
        <v>46</v>
      </c>
      <c r="E95" s="9" t="s">
        <v>119</v>
      </c>
      <c r="F95" s="89"/>
    </row>
    <row r="96" spans="1:6">
      <c r="A96" s="8" t="s">
        <v>303</v>
      </c>
      <c r="B96" s="9" t="s">
        <v>77</v>
      </c>
      <c r="C96" s="11">
        <v>10184</v>
      </c>
      <c r="D96" s="11" t="s">
        <v>81</v>
      </c>
      <c r="E96" s="9" t="s">
        <v>174</v>
      </c>
      <c r="F96" s="89" t="s">
        <v>304</v>
      </c>
    </row>
    <row r="97" spans="1:6">
      <c r="A97" s="8" t="s">
        <v>305</v>
      </c>
      <c r="B97" s="9" t="s">
        <v>122</v>
      </c>
      <c r="C97" s="9">
        <v>103933</v>
      </c>
      <c r="D97" s="9" t="s">
        <v>306</v>
      </c>
      <c r="E97" s="9" t="s">
        <v>58</v>
      </c>
      <c r="F97" s="89" t="s">
        <v>184</v>
      </c>
    </row>
    <row r="98" spans="1:6">
      <c r="A98" s="8" t="s">
        <v>307</v>
      </c>
      <c r="B98" s="9" t="s">
        <v>77</v>
      </c>
      <c r="C98" s="11" t="s">
        <v>308</v>
      </c>
      <c r="D98" s="11" t="s">
        <v>46</v>
      </c>
      <c r="E98" s="9" t="s">
        <v>42</v>
      </c>
      <c r="F98" s="89" t="s">
        <v>309</v>
      </c>
    </row>
    <row r="99" spans="1:6">
      <c r="A99" s="8" t="s">
        <v>310</v>
      </c>
      <c r="B99" s="9" t="s">
        <v>144</v>
      </c>
      <c r="C99" s="9" t="s">
        <v>311</v>
      </c>
      <c r="D99" s="9" t="s">
        <v>280</v>
      </c>
      <c r="E99" s="11" t="s">
        <v>124</v>
      </c>
      <c r="F99" s="89" t="s">
        <v>184</v>
      </c>
    </row>
    <row r="100" spans="1:6">
      <c r="A100" s="8" t="s">
        <v>312</v>
      </c>
      <c r="B100" s="9" t="s">
        <v>44</v>
      </c>
      <c r="C100" s="11" t="s">
        <v>313</v>
      </c>
      <c r="D100" s="11" t="s">
        <v>46</v>
      </c>
      <c r="E100" s="9" t="s">
        <v>314</v>
      </c>
      <c r="F100" s="89" t="s">
        <v>200</v>
      </c>
    </row>
    <row r="101" spans="1:6">
      <c r="A101" s="8" t="s">
        <v>315</v>
      </c>
      <c r="B101" s="9" t="s">
        <v>44</v>
      </c>
      <c r="C101" s="11" t="s">
        <v>316</v>
      </c>
      <c r="D101" s="11" t="s">
        <v>46</v>
      </c>
      <c r="E101" s="9" t="s">
        <v>119</v>
      </c>
      <c r="F101" s="89" t="s">
        <v>317</v>
      </c>
    </row>
    <row r="102" spans="1:6">
      <c r="A102" s="8" t="s">
        <v>318</v>
      </c>
      <c r="B102" s="9"/>
      <c r="C102" s="11"/>
      <c r="D102" s="11"/>
      <c r="E102" s="9"/>
      <c r="F102" s="89"/>
    </row>
    <row r="103" spans="1:6">
      <c r="A103" s="8" t="s">
        <v>319</v>
      </c>
      <c r="B103" s="9" t="s">
        <v>122</v>
      </c>
      <c r="C103" s="11">
        <v>15215</v>
      </c>
      <c r="D103" s="11" t="s">
        <v>161</v>
      </c>
      <c r="E103" s="9" t="s">
        <v>47</v>
      </c>
      <c r="F103" s="89" t="s">
        <v>136</v>
      </c>
    </row>
    <row r="104" spans="1:6">
      <c r="A104" s="8" t="s">
        <v>320</v>
      </c>
      <c r="B104" s="9" t="s">
        <v>144</v>
      </c>
      <c r="C104" s="9"/>
      <c r="D104" s="11" t="s">
        <v>321</v>
      </c>
      <c r="E104" s="9" t="s">
        <v>322</v>
      </c>
      <c r="F104" s="89"/>
    </row>
    <row r="105" spans="1:6">
      <c r="A105" s="8" t="s">
        <v>323</v>
      </c>
      <c r="B105" s="9" t="s">
        <v>144</v>
      </c>
      <c r="C105" s="11" t="s">
        <v>324</v>
      </c>
      <c r="D105" s="11" t="s">
        <v>280</v>
      </c>
      <c r="E105" s="9" t="s">
        <v>47</v>
      </c>
      <c r="F105" s="89" t="s">
        <v>200</v>
      </c>
    </row>
    <row r="106" spans="1:6">
      <c r="A106" s="8" t="s">
        <v>325</v>
      </c>
      <c r="B106" s="9" t="s">
        <v>144</v>
      </c>
      <c r="C106" s="11" t="s">
        <v>326</v>
      </c>
      <c r="D106" s="11" t="s">
        <v>280</v>
      </c>
      <c r="E106" s="9" t="s">
        <v>47</v>
      </c>
      <c r="F106" s="89" t="s">
        <v>200</v>
      </c>
    </row>
    <row r="107" spans="1:6">
      <c r="A107" s="8" t="s">
        <v>327</v>
      </c>
      <c r="B107" s="9" t="s">
        <v>44</v>
      </c>
      <c r="C107" s="11">
        <v>405090010</v>
      </c>
      <c r="D107" s="11" t="s">
        <v>49</v>
      </c>
      <c r="E107" s="9" t="s">
        <v>47</v>
      </c>
      <c r="F107" s="89" t="s">
        <v>139</v>
      </c>
    </row>
    <row r="108" spans="1:6">
      <c r="A108" s="8" t="s">
        <v>328</v>
      </c>
      <c r="B108" s="9" t="s">
        <v>62</v>
      </c>
      <c r="C108" s="11">
        <v>180910010</v>
      </c>
      <c r="D108" s="11" t="s">
        <v>49</v>
      </c>
      <c r="E108" s="9" t="s">
        <v>47</v>
      </c>
      <c r="F108" s="89" t="s">
        <v>329</v>
      </c>
    </row>
    <row r="109" spans="1:6">
      <c r="A109" s="8" t="s">
        <v>330</v>
      </c>
      <c r="B109" s="9" t="s">
        <v>144</v>
      </c>
      <c r="C109" s="11"/>
      <c r="D109" s="11"/>
      <c r="E109" s="45"/>
      <c r="F109" s="89" t="s">
        <v>168</v>
      </c>
    </row>
    <row r="110" spans="1:6">
      <c r="A110" s="8" t="s">
        <v>331</v>
      </c>
      <c r="B110" s="9" t="s">
        <v>144</v>
      </c>
      <c r="C110" s="11" t="s">
        <v>332</v>
      </c>
      <c r="D110" s="11" t="s">
        <v>46</v>
      </c>
      <c r="E110" s="9" t="s">
        <v>119</v>
      </c>
      <c r="F110" s="89" t="s">
        <v>184</v>
      </c>
    </row>
    <row r="111" spans="1:6">
      <c r="A111" s="8" t="s">
        <v>333</v>
      </c>
      <c r="B111" s="9"/>
      <c r="C111" s="11">
        <v>8030901000</v>
      </c>
      <c r="D111" s="11" t="s">
        <v>46</v>
      </c>
      <c r="E111" s="9"/>
      <c r="F111" s="89" t="s">
        <v>131</v>
      </c>
    </row>
    <row r="112" spans="1:6">
      <c r="A112" s="8" t="s">
        <v>334</v>
      </c>
      <c r="B112" s="49"/>
      <c r="C112" s="9" t="s">
        <v>335</v>
      </c>
      <c r="D112" s="9" t="s">
        <v>46</v>
      </c>
      <c r="E112" s="9" t="s">
        <v>116</v>
      </c>
      <c r="F112" s="89" t="s">
        <v>200</v>
      </c>
    </row>
    <row r="113" spans="1:6">
      <c r="A113" s="8" t="s">
        <v>336</v>
      </c>
      <c r="B113" s="9" t="s">
        <v>44</v>
      </c>
      <c r="C113" s="11" t="s">
        <v>337</v>
      </c>
      <c r="D113" s="11" t="s">
        <v>46</v>
      </c>
      <c r="E113" s="9" t="s">
        <v>119</v>
      </c>
      <c r="F113" s="89" t="s">
        <v>200</v>
      </c>
    </row>
    <row r="114" spans="1:6">
      <c r="A114" s="8" t="s">
        <v>336</v>
      </c>
      <c r="B114" s="9" t="s">
        <v>35</v>
      </c>
      <c r="C114" s="11" t="s">
        <v>338</v>
      </c>
      <c r="D114" s="11" t="s">
        <v>46</v>
      </c>
      <c r="E114" s="9" t="s">
        <v>119</v>
      </c>
      <c r="F114" s="89" t="s">
        <v>200</v>
      </c>
    </row>
    <row r="115" spans="1:6">
      <c r="A115" s="16" t="s">
        <v>339</v>
      </c>
      <c r="B115" s="17" t="s">
        <v>35</v>
      </c>
      <c r="C115" s="18" t="s">
        <v>340</v>
      </c>
      <c r="D115" s="17" t="s">
        <v>147</v>
      </c>
      <c r="E115" s="15" t="s">
        <v>119</v>
      </c>
      <c r="F115" s="87">
        <v>30.38</v>
      </c>
    </row>
    <row r="116" spans="1:6">
      <c r="A116" s="16" t="s">
        <v>341</v>
      </c>
      <c r="B116" s="17" t="s">
        <v>172</v>
      </c>
      <c r="C116" s="18" t="s">
        <v>342</v>
      </c>
      <c r="D116" s="17" t="s">
        <v>115</v>
      </c>
      <c r="E116" s="15" t="s">
        <v>116</v>
      </c>
      <c r="F116" s="87">
        <v>110</v>
      </c>
    </row>
    <row r="117" spans="1:6">
      <c r="A117" s="16" t="s">
        <v>343</v>
      </c>
      <c r="B117" s="17" t="s">
        <v>35</v>
      </c>
      <c r="C117" s="18" t="s">
        <v>344</v>
      </c>
      <c r="D117" s="17" t="s">
        <v>147</v>
      </c>
      <c r="E117" s="15" t="s">
        <v>119</v>
      </c>
      <c r="F117" s="87">
        <v>48.38</v>
      </c>
    </row>
    <row r="118" spans="1:6">
      <c r="A118" s="16" t="s">
        <v>345</v>
      </c>
      <c r="B118" s="17" t="s">
        <v>54</v>
      </c>
      <c r="C118" s="18"/>
      <c r="D118" s="17" t="s">
        <v>248</v>
      </c>
      <c r="E118" s="15" t="s">
        <v>346</v>
      </c>
      <c r="F118" s="87">
        <v>0</v>
      </c>
    </row>
    <row r="119" spans="1:6">
      <c r="A119" s="16" t="s">
        <v>347</v>
      </c>
      <c r="B119" s="17" t="s">
        <v>35</v>
      </c>
      <c r="C119" s="18" t="s">
        <v>348</v>
      </c>
      <c r="D119" s="17" t="s">
        <v>232</v>
      </c>
      <c r="E119" s="15" t="s">
        <v>142</v>
      </c>
      <c r="F119" s="87">
        <v>99.53</v>
      </c>
    </row>
    <row r="120" spans="1:6">
      <c r="A120" s="16" t="s">
        <v>349</v>
      </c>
      <c r="B120" s="17" t="s">
        <v>122</v>
      </c>
      <c r="C120" s="18" t="s">
        <v>350</v>
      </c>
      <c r="D120" s="17" t="s">
        <v>216</v>
      </c>
      <c r="E120" s="15" t="s">
        <v>119</v>
      </c>
      <c r="F120" s="87">
        <v>30.64</v>
      </c>
    </row>
    <row r="121" spans="1:6">
      <c r="A121" s="8" t="s">
        <v>351</v>
      </c>
      <c r="B121" s="49"/>
      <c r="C121" s="11"/>
      <c r="D121" s="11"/>
      <c r="E121" s="9"/>
      <c r="F121" s="89" t="s">
        <v>200</v>
      </c>
    </row>
    <row r="122" spans="1:6">
      <c r="A122" s="8" t="s">
        <v>352</v>
      </c>
      <c r="B122" s="9"/>
      <c r="C122" s="11" t="s">
        <v>353</v>
      </c>
      <c r="D122" s="11" t="s">
        <v>46</v>
      </c>
      <c r="E122" s="9" t="s">
        <v>142</v>
      </c>
      <c r="F122" s="89" t="s">
        <v>131</v>
      </c>
    </row>
    <row r="123" spans="1:6">
      <c r="A123" s="8" t="s">
        <v>354</v>
      </c>
      <c r="B123" s="9"/>
      <c r="C123" s="11"/>
      <c r="D123" s="11"/>
      <c r="E123" s="9"/>
      <c r="F123" s="89" t="s">
        <v>317</v>
      </c>
    </row>
    <row r="124" spans="1:6">
      <c r="A124" s="16" t="s">
        <v>355</v>
      </c>
      <c r="B124" s="17" t="s">
        <v>35</v>
      </c>
      <c r="C124" s="18" t="s">
        <v>356</v>
      </c>
      <c r="D124" s="17" t="s">
        <v>357</v>
      </c>
      <c r="E124" s="15" t="s">
        <v>142</v>
      </c>
      <c r="F124" s="87">
        <v>133.4</v>
      </c>
    </row>
    <row r="125" spans="1:6">
      <c r="A125" s="8" t="s">
        <v>355</v>
      </c>
      <c r="B125" s="9"/>
      <c r="C125" s="11"/>
      <c r="D125" s="11"/>
      <c r="E125" s="9"/>
      <c r="F125" s="89" t="s">
        <v>184</v>
      </c>
    </row>
    <row r="126" spans="1:6">
      <c r="A126" s="8" t="s">
        <v>358</v>
      </c>
      <c r="B126" s="9"/>
      <c r="C126" s="11"/>
      <c r="D126" s="11"/>
      <c r="E126" s="9" t="s">
        <v>359</v>
      </c>
      <c r="F126" s="89" t="s">
        <v>200</v>
      </c>
    </row>
    <row r="127" spans="1:6">
      <c r="A127" s="8" t="s">
        <v>360</v>
      </c>
      <c r="B127" s="9"/>
      <c r="C127" s="11"/>
      <c r="D127" s="11"/>
      <c r="E127" s="9" t="s">
        <v>142</v>
      </c>
      <c r="F127" s="89" t="s">
        <v>125</v>
      </c>
    </row>
    <row r="128" spans="1:6">
      <c r="A128" s="8" t="s">
        <v>361</v>
      </c>
      <c r="B128" s="9"/>
      <c r="C128" s="11"/>
      <c r="D128" s="11"/>
      <c r="E128" s="9"/>
      <c r="F128" s="89"/>
    </row>
    <row r="129" spans="1:6">
      <c r="A129" s="8" t="s">
        <v>362</v>
      </c>
      <c r="B129" s="9" t="s">
        <v>44</v>
      </c>
      <c r="C129" s="11" t="s">
        <v>363</v>
      </c>
      <c r="D129" s="11" t="s">
        <v>46</v>
      </c>
      <c r="E129" s="9" t="s">
        <v>119</v>
      </c>
      <c r="F129" s="89" t="s">
        <v>268</v>
      </c>
    </row>
    <row r="130" spans="1:6">
      <c r="A130" s="8" t="s">
        <v>364</v>
      </c>
      <c r="B130" s="9" t="s">
        <v>44</v>
      </c>
      <c r="C130" s="11">
        <v>196662500</v>
      </c>
      <c r="D130" s="11" t="s">
        <v>51</v>
      </c>
      <c r="E130" s="9" t="s">
        <v>365</v>
      </c>
      <c r="F130" s="89" t="s">
        <v>366</v>
      </c>
    </row>
    <row r="131" spans="1:6">
      <c r="A131" s="8" t="s">
        <v>367</v>
      </c>
      <c r="B131" s="20" t="s">
        <v>35</v>
      </c>
      <c r="C131" s="11">
        <v>1010</v>
      </c>
      <c r="D131" s="11" t="s">
        <v>49</v>
      </c>
      <c r="E131" s="9" t="s">
        <v>47</v>
      </c>
      <c r="F131" s="89" t="s">
        <v>168</v>
      </c>
    </row>
    <row r="132" spans="1:6">
      <c r="A132" s="8" t="s">
        <v>368</v>
      </c>
      <c r="B132" s="9" t="s">
        <v>35</v>
      </c>
      <c r="C132" s="11" t="s">
        <v>369</v>
      </c>
      <c r="D132" s="11" t="s">
        <v>46</v>
      </c>
      <c r="E132" s="9" t="s">
        <v>47</v>
      </c>
      <c r="F132" s="89" t="s">
        <v>184</v>
      </c>
    </row>
    <row r="133" spans="1:6">
      <c r="A133" s="8" t="s">
        <v>370</v>
      </c>
      <c r="B133" s="9" t="s">
        <v>35</v>
      </c>
      <c r="C133" s="11" t="s">
        <v>371</v>
      </c>
      <c r="D133" s="11"/>
      <c r="E133" s="9" t="s">
        <v>365</v>
      </c>
      <c r="F133" s="89" t="s">
        <v>184</v>
      </c>
    </row>
    <row r="134" spans="1:6">
      <c r="A134" s="8" t="s">
        <v>372</v>
      </c>
      <c r="B134" s="20">
        <v>0.99</v>
      </c>
      <c r="C134" s="11" t="s">
        <v>373</v>
      </c>
      <c r="D134" s="11" t="s">
        <v>232</v>
      </c>
      <c r="E134" s="9" t="s">
        <v>119</v>
      </c>
      <c r="F134" s="89" t="s">
        <v>374</v>
      </c>
    </row>
    <row r="135" spans="1:6">
      <c r="A135" s="8" t="s">
        <v>375</v>
      </c>
      <c r="B135" s="9" t="s">
        <v>122</v>
      </c>
      <c r="C135" s="11">
        <v>123170025</v>
      </c>
      <c r="D135" s="11" t="s">
        <v>51</v>
      </c>
      <c r="E135" s="9" t="s">
        <v>42</v>
      </c>
      <c r="F135" s="89" t="s">
        <v>168</v>
      </c>
    </row>
    <row r="136" spans="1:6">
      <c r="A136" s="8" t="s">
        <v>43</v>
      </c>
      <c r="B136" s="9" t="s">
        <v>44</v>
      </c>
      <c r="C136" s="11" t="s">
        <v>45</v>
      </c>
      <c r="D136" s="11" t="s">
        <v>46</v>
      </c>
      <c r="E136" s="9" t="s">
        <v>47</v>
      </c>
      <c r="F136" s="89" t="s">
        <v>125</v>
      </c>
    </row>
    <row r="137" spans="1:6">
      <c r="A137" s="8" t="s">
        <v>48</v>
      </c>
      <c r="B137" s="9" t="s">
        <v>35</v>
      </c>
      <c r="C137" s="11">
        <v>10376070</v>
      </c>
      <c r="D137" s="11" t="s">
        <v>49</v>
      </c>
      <c r="E137" s="9" t="s">
        <v>42</v>
      </c>
      <c r="F137" s="89" t="s">
        <v>1488</v>
      </c>
    </row>
    <row r="138" spans="1:6">
      <c r="A138" s="8" t="s">
        <v>50</v>
      </c>
      <c r="B138" s="9"/>
      <c r="C138" s="11">
        <v>107710020</v>
      </c>
      <c r="D138" s="11" t="s">
        <v>51</v>
      </c>
      <c r="E138" s="9" t="s">
        <v>52</v>
      </c>
      <c r="F138" s="89" t="s">
        <v>125</v>
      </c>
    </row>
    <row r="139" spans="1:6">
      <c r="A139" s="8" t="s">
        <v>376</v>
      </c>
      <c r="B139" s="9" t="s">
        <v>77</v>
      </c>
      <c r="C139" s="11" t="s">
        <v>377</v>
      </c>
      <c r="D139" s="11" t="s">
        <v>46</v>
      </c>
      <c r="E139" s="9" t="s">
        <v>47</v>
      </c>
      <c r="F139" s="89" t="s">
        <v>200</v>
      </c>
    </row>
    <row r="140" spans="1:6">
      <c r="A140" s="8" t="s">
        <v>378</v>
      </c>
      <c r="B140" s="9"/>
      <c r="C140" s="11"/>
      <c r="D140" s="11" t="s">
        <v>379</v>
      </c>
      <c r="E140" s="9" t="s">
        <v>314</v>
      </c>
      <c r="F140" s="89" t="s">
        <v>200</v>
      </c>
    </row>
    <row r="141" spans="1:6">
      <c r="A141" s="8" t="s">
        <v>380</v>
      </c>
      <c r="B141" s="9"/>
      <c r="C141" s="11"/>
      <c r="D141" s="11"/>
      <c r="E141" s="9" t="s">
        <v>47</v>
      </c>
      <c r="F141" s="89" t="s">
        <v>200</v>
      </c>
    </row>
    <row r="142" spans="1:6">
      <c r="A142" s="8" t="s">
        <v>53</v>
      </c>
      <c r="B142" s="9"/>
      <c r="C142" s="11" t="s">
        <v>54</v>
      </c>
      <c r="D142" s="11" t="s">
        <v>55</v>
      </c>
      <c r="E142" s="9" t="s">
        <v>37</v>
      </c>
      <c r="F142" s="89" t="s">
        <v>381</v>
      </c>
    </row>
    <row r="143" spans="1:6">
      <c r="A143" s="16" t="s">
        <v>382</v>
      </c>
      <c r="B143" s="17" t="s">
        <v>35</v>
      </c>
      <c r="C143" s="18" t="s">
        <v>383</v>
      </c>
      <c r="D143" s="17" t="s">
        <v>147</v>
      </c>
      <c r="E143" s="15" t="s">
        <v>142</v>
      </c>
      <c r="F143" s="87">
        <v>138.9</v>
      </c>
    </row>
    <row r="144" spans="1:6">
      <c r="A144" s="16" t="s">
        <v>384</v>
      </c>
      <c r="B144" s="17" t="s">
        <v>35</v>
      </c>
      <c r="C144" s="18" t="s">
        <v>385</v>
      </c>
      <c r="D144" s="17" t="s">
        <v>147</v>
      </c>
      <c r="E144" s="15" t="s">
        <v>142</v>
      </c>
      <c r="F144" s="87">
        <v>392</v>
      </c>
    </row>
    <row r="145" spans="1:6">
      <c r="A145" s="16" t="s">
        <v>386</v>
      </c>
      <c r="B145" s="17" t="s">
        <v>35</v>
      </c>
      <c r="C145" s="18" t="s">
        <v>387</v>
      </c>
      <c r="D145" s="17" t="s">
        <v>147</v>
      </c>
      <c r="E145" s="15" t="s">
        <v>116</v>
      </c>
      <c r="F145" s="87">
        <v>200</v>
      </c>
    </row>
    <row r="146" spans="1:6">
      <c r="A146" s="8" t="s">
        <v>388</v>
      </c>
      <c r="B146" s="9"/>
      <c r="C146" s="11" t="s">
        <v>389</v>
      </c>
      <c r="D146" s="11" t="s">
        <v>46</v>
      </c>
      <c r="E146" s="9" t="s">
        <v>142</v>
      </c>
      <c r="F146" s="89" t="s">
        <v>235</v>
      </c>
    </row>
    <row r="147" spans="1:6">
      <c r="A147" s="8" t="s">
        <v>390</v>
      </c>
      <c r="B147" s="9" t="s">
        <v>35</v>
      </c>
      <c r="C147" s="11">
        <v>10381</v>
      </c>
      <c r="D147" s="11" t="s">
        <v>81</v>
      </c>
      <c r="E147" s="9" t="s">
        <v>119</v>
      </c>
      <c r="F147" s="89" t="s">
        <v>125</v>
      </c>
    </row>
    <row r="148" spans="1:6">
      <c r="A148" s="8" t="s">
        <v>391</v>
      </c>
      <c r="B148" s="9"/>
      <c r="C148" s="11">
        <v>1203</v>
      </c>
      <c r="D148" s="11" t="s">
        <v>81</v>
      </c>
      <c r="E148" s="9" t="s">
        <v>119</v>
      </c>
      <c r="F148" s="89" t="s">
        <v>136</v>
      </c>
    </row>
    <row r="149" spans="1:6">
      <c r="A149" s="16" t="s">
        <v>392</v>
      </c>
      <c r="B149" s="17" t="s">
        <v>35</v>
      </c>
      <c r="C149" s="18" t="s">
        <v>393</v>
      </c>
      <c r="D149" s="43" t="s">
        <v>357</v>
      </c>
      <c r="E149" s="15" t="s">
        <v>119</v>
      </c>
      <c r="F149" s="87">
        <v>16.7</v>
      </c>
    </row>
    <row r="150" spans="1:6">
      <c r="A150" s="50" t="s">
        <v>394</v>
      </c>
      <c r="B150" s="17" t="s">
        <v>35</v>
      </c>
      <c r="C150" s="18" t="s">
        <v>395</v>
      </c>
      <c r="D150" s="17" t="s">
        <v>81</v>
      </c>
      <c r="E150" s="15" t="s">
        <v>119</v>
      </c>
      <c r="F150" s="87">
        <v>15</v>
      </c>
    </row>
    <row r="151" spans="1:6">
      <c r="A151" s="8" t="s">
        <v>396</v>
      </c>
      <c r="B151" s="9" t="s">
        <v>397</v>
      </c>
      <c r="C151" s="11">
        <v>10233</v>
      </c>
      <c r="D151" s="11" t="s">
        <v>81</v>
      </c>
      <c r="E151" s="9" t="s">
        <v>119</v>
      </c>
      <c r="F151" s="89" t="s">
        <v>398</v>
      </c>
    </row>
    <row r="152" spans="1:6">
      <c r="A152" s="50" t="s">
        <v>399</v>
      </c>
      <c r="B152" s="17" t="s">
        <v>35</v>
      </c>
      <c r="C152" s="18" t="s">
        <v>400</v>
      </c>
      <c r="D152" s="17" t="s">
        <v>46</v>
      </c>
      <c r="E152" s="15" t="s">
        <v>119</v>
      </c>
      <c r="F152" s="87">
        <v>103.7</v>
      </c>
    </row>
    <row r="153" spans="1:6">
      <c r="A153" s="8" t="s">
        <v>401</v>
      </c>
      <c r="B153" s="20">
        <v>0.93</v>
      </c>
      <c r="C153" s="11"/>
      <c r="D153" s="11" t="s">
        <v>402</v>
      </c>
      <c r="E153" s="9" t="s">
        <v>142</v>
      </c>
      <c r="F153" s="89" t="s">
        <v>1489</v>
      </c>
    </row>
    <row r="154" spans="1:6">
      <c r="A154" s="16" t="s">
        <v>403</v>
      </c>
      <c r="B154" s="17" t="s">
        <v>172</v>
      </c>
      <c r="C154" s="18" t="s">
        <v>404</v>
      </c>
      <c r="D154" s="17" t="s">
        <v>216</v>
      </c>
      <c r="E154" s="15" t="s">
        <v>124</v>
      </c>
      <c r="F154" s="87">
        <v>8.49</v>
      </c>
    </row>
    <row r="155" spans="1:6">
      <c r="A155" s="8" t="s">
        <v>403</v>
      </c>
      <c r="B155" s="20">
        <v>0.95</v>
      </c>
      <c r="C155" s="11" t="s">
        <v>405</v>
      </c>
      <c r="D155" s="11" t="s">
        <v>81</v>
      </c>
      <c r="E155" s="9" t="s">
        <v>119</v>
      </c>
      <c r="F155" s="89" t="s">
        <v>398</v>
      </c>
    </row>
    <row r="156" spans="1:6">
      <c r="A156" s="16" t="s">
        <v>406</v>
      </c>
      <c r="B156" s="17" t="s">
        <v>54</v>
      </c>
      <c r="C156" s="18" t="s">
        <v>407</v>
      </c>
      <c r="D156" s="17" t="s">
        <v>51</v>
      </c>
      <c r="E156" s="15" t="s">
        <v>119</v>
      </c>
      <c r="F156" s="87">
        <v>27.61</v>
      </c>
    </row>
    <row r="157" spans="1:6">
      <c r="A157" s="16" t="s">
        <v>408</v>
      </c>
      <c r="B157" s="17" t="s">
        <v>35</v>
      </c>
      <c r="C157" s="18" t="s">
        <v>409</v>
      </c>
      <c r="D157" s="17" t="s">
        <v>81</v>
      </c>
      <c r="E157" s="17" t="s">
        <v>119</v>
      </c>
      <c r="F157" s="87">
        <v>10.29</v>
      </c>
    </row>
    <row r="158" spans="1:6">
      <c r="A158" s="8" t="s">
        <v>410</v>
      </c>
      <c r="B158" s="9"/>
      <c r="C158" s="11" t="s">
        <v>411</v>
      </c>
      <c r="D158" s="11" t="s">
        <v>46</v>
      </c>
      <c r="E158" s="9" t="s">
        <v>174</v>
      </c>
      <c r="F158" s="89" t="s">
        <v>139</v>
      </c>
    </row>
    <row r="159" spans="1:6">
      <c r="A159" s="16" t="s">
        <v>412</v>
      </c>
      <c r="B159" s="17" t="s">
        <v>35</v>
      </c>
      <c r="C159" s="18" t="s">
        <v>413</v>
      </c>
      <c r="D159" s="17" t="s">
        <v>81</v>
      </c>
      <c r="E159" s="15" t="s">
        <v>174</v>
      </c>
      <c r="F159" s="87">
        <v>6.92</v>
      </c>
    </row>
    <row r="160" spans="1:6">
      <c r="A160" s="16" t="s">
        <v>414</v>
      </c>
      <c r="B160" s="17"/>
      <c r="C160" s="18"/>
      <c r="D160" s="17" t="s">
        <v>81</v>
      </c>
      <c r="E160" s="15" t="s">
        <v>116</v>
      </c>
      <c r="F160" s="87">
        <v>115</v>
      </c>
    </row>
    <row r="161" spans="1:6">
      <c r="A161" s="16" t="s">
        <v>415</v>
      </c>
      <c r="B161" s="17"/>
      <c r="C161" s="18" t="s">
        <v>416</v>
      </c>
      <c r="D161" s="17" t="s">
        <v>417</v>
      </c>
      <c r="E161" s="15" t="s">
        <v>47</v>
      </c>
      <c r="F161" s="87">
        <v>29.85</v>
      </c>
    </row>
    <row r="162" spans="1:6">
      <c r="A162" s="8" t="s">
        <v>418</v>
      </c>
      <c r="B162" s="9" t="s">
        <v>44</v>
      </c>
      <c r="C162" s="11" t="s">
        <v>419</v>
      </c>
      <c r="D162" s="11" t="s">
        <v>46</v>
      </c>
      <c r="E162" s="9" t="s">
        <v>47</v>
      </c>
      <c r="F162" s="89" t="s">
        <v>268</v>
      </c>
    </row>
    <row r="163" spans="1:6">
      <c r="A163" s="8" t="s">
        <v>420</v>
      </c>
      <c r="B163" s="9" t="s">
        <v>35</v>
      </c>
      <c r="C163" s="11" t="s">
        <v>421</v>
      </c>
      <c r="D163" s="11" t="s">
        <v>72</v>
      </c>
      <c r="E163" s="9" t="s">
        <v>119</v>
      </c>
      <c r="F163" s="89" t="s">
        <v>125</v>
      </c>
    </row>
    <row r="164" spans="1:6">
      <c r="A164" s="8" t="s">
        <v>422</v>
      </c>
      <c r="B164" s="9"/>
      <c r="C164" s="11"/>
      <c r="D164" s="11"/>
      <c r="E164" s="9"/>
      <c r="F164" s="89" t="s">
        <v>131</v>
      </c>
    </row>
    <row r="165" spans="1:6">
      <c r="A165" s="16" t="s">
        <v>423</v>
      </c>
      <c r="B165" s="17"/>
      <c r="C165" s="18"/>
      <c r="D165" s="17" t="s">
        <v>72</v>
      </c>
      <c r="E165" s="15" t="s">
        <v>42</v>
      </c>
      <c r="F165" s="87">
        <v>15</v>
      </c>
    </row>
    <row r="166" spans="1:6">
      <c r="A166" s="8" t="s">
        <v>423</v>
      </c>
      <c r="B166" s="9" t="s">
        <v>35</v>
      </c>
      <c r="C166" s="11">
        <v>146410025</v>
      </c>
      <c r="D166" s="11" t="s">
        <v>51</v>
      </c>
      <c r="E166" s="9" t="s">
        <v>42</v>
      </c>
      <c r="F166" s="89" t="s">
        <v>424</v>
      </c>
    </row>
    <row r="167" spans="1:6">
      <c r="A167" s="8" t="s">
        <v>425</v>
      </c>
      <c r="B167" s="9"/>
      <c r="C167" s="11" t="s">
        <v>426</v>
      </c>
      <c r="D167" s="11"/>
      <c r="E167" s="9" t="s">
        <v>119</v>
      </c>
      <c r="F167" s="89" t="s">
        <v>200</v>
      </c>
    </row>
    <row r="168" spans="1:6">
      <c r="A168" s="8" t="s">
        <v>427</v>
      </c>
      <c r="B168" s="9"/>
      <c r="C168" s="11"/>
      <c r="D168" s="11"/>
      <c r="E168" s="9"/>
      <c r="F168" s="89"/>
    </row>
    <row r="169" spans="1:6">
      <c r="A169" s="16" t="s">
        <v>56</v>
      </c>
      <c r="B169" s="17" t="s">
        <v>35</v>
      </c>
      <c r="C169" s="18" t="s">
        <v>428</v>
      </c>
      <c r="D169" s="17" t="s">
        <v>72</v>
      </c>
      <c r="E169" s="15" t="s">
        <v>42</v>
      </c>
      <c r="F169" s="87">
        <v>4.5</v>
      </c>
    </row>
    <row r="170" spans="1:6">
      <c r="A170" s="8" t="s">
        <v>56</v>
      </c>
      <c r="B170" s="9" t="s">
        <v>35</v>
      </c>
      <c r="C170" s="11" t="s">
        <v>57</v>
      </c>
      <c r="D170" s="11" t="s">
        <v>49</v>
      </c>
      <c r="E170" s="9" t="s">
        <v>58</v>
      </c>
      <c r="F170" s="89" t="s">
        <v>223</v>
      </c>
    </row>
    <row r="171" spans="1:6">
      <c r="A171" s="8" t="s">
        <v>429</v>
      </c>
      <c r="B171" s="9" t="s">
        <v>35</v>
      </c>
      <c r="C171" s="11">
        <v>26388</v>
      </c>
      <c r="D171" s="11" t="s">
        <v>72</v>
      </c>
      <c r="E171" s="9" t="s">
        <v>47</v>
      </c>
      <c r="F171" s="89" t="s">
        <v>168</v>
      </c>
    </row>
    <row r="172" spans="1:6">
      <c r="A172" s="16" t="s">
        <v>430</v>
      </c>
      <c r="B172" s="17" t="s">
        <v>35</v>
      </c>
      <c r="C172" s="18" t="s">
        <v>431</v>
      </c>
      <c r="D172" s="17" t="s">
        <v>216</v>
      </c>
      <c r="E172" s="15" t="s">
        <v>119</v>
      </c>
      <c r="F172" s="87">
        <v>47.5</v>
      </c>
    </row>
    <row r="173" spans="1:6">
      <c r="A173" s="16" t="s">
        <v>432</v>
      </c>
      <c r="B173" s="17" t="s">
        <v>172</v>
      </c>
      <c r="C173" s="18" t="s">
        <v>433</v>
      </c>
      <c r="D173" s="17" t="s">
        <v>81</v>
      </c>
      <c r="E173" s="15" t="s">
        <v>116</v>
      </c>
      <c r="F173" s="87">
        <v>140</v>
      </c>
    </row>
    <row r="174" spans="1:6">
      <c r="A174" s="16" t="s">
        <v>434</v>
      </c>
      <c r="B174" s="17"/>
      <c r="C174" s="18"/>
      <c r="D174" s="17" t="s">
        <v>46</v>
      </c>
      <c r="E174" s="15" t="s">
        <v>116</v>
      </c>
      <c r="F174" s="87">
        <v>138.9</v>
      </c>
    </row>
    <row r="175" spans="1:6">
      <c r="A175" s="8" t="s">
        <v>434</v>
      </c>
      <c r="B175" s="9" t="s">
        <v>122</v>
      </c>
      <c r="C175" s="11"/>
      <c r="D175" s="11" t="s">
        <v>357</v>
      </c>
      <c r="E175" s="9" t="s">
        <v>142</v>
      </c>
      <c r="F175" s="89" t="s">
        <v>435</v>
      </c>
    </row>
    <row r="176" spans="1:6">
      <c r="A176" s="8" t="s">
        <v>436</v>
      </c>
      <c r="B176" s="9"/>
      <c r="C176" s="11">
        <v>12252</v>
      </c>
      <c r="D176" s="11" t="s">
        <v>161</v>
      </c>
      <c r="E176" s="9" t="s">
        <v>119</v>
      </c>
      <c r="F176" s="89" t="s">
        <v>184</v>
      </c>
    </row>
    <row r="177" spans="1:6">
      <c r="A177" s="16" t="s">
        <v>437</v>
      </c>
      <c r="B177" s="17" t="s">
        <v>35</v>
      </c>
      <c r="C177" s="18" t="s">
        <v>438</v>
      </c>
      <c r="D177" s="17" t="s">
        <v>41</v>
      </c>
      <c r="E177" s="15" t="s">
        <v>142</v>
      </c>
      <c r="F177" s="87">
        <v>193.8</v>
      </c>
    </row>
    <row r="178" spans="1:6">
      <c r="A178" s="16" t="s">
        <v>439</v>
      </c>
      <c r="B178" s="17" t="s">
        <v>54</v>
      </c>
      <c r="C178" s="18" t="s">
        <v>440</v>
      </c>
      <c r="D178" s="17" t="s">
        <v>75</v>
      </c>
      <c r="E178" s="15" t="s">
        <v>441</v>
      </c>
      <c r="F178" s="87">
        <v>3.85</v>
      </c>
    </row>
    <row r="179" spans="1:6">
      <c r="A179" s="8" t="s">
        <v>442</v>
      </c>
      <c r="B179" s="20"/>
      <c r="C179" s="11"/>
      <c r="D179" s="11"/>
      <c r="E179" s="9"/>
      <c r="F179" s="89"/>
    </row>
    <row r="180" spans="1:6">
      <c r="A180" s="8" t="s">
        <v>443</v>
      </c>
      <c r="B180" s="20">
        <v>0.96</v>
      </c>
      <c r="C180" s="11">
        <v>16138</v>
      </c>
      <c r="D180" s="11" t="s">
        <v>51</v>
      </c>
      <c r="E180" s="9" t="s">
        <v>142</v>
      </c>
      <c r="F180" s="89" t="s">
        <v>444</v>
      </c>
    </row>
    <row r="181" spans="1:6">
      <c r="A181" s="8" t="s">
        <v>445</v>
      </c>
      <c r="B181" s="9" t="s">
        <v>44</v>
      </c>
      <c r="C181" s="11" t="s">
        <v>446</v>
      </c>
      <c r="D181" s="11" t="s">
        <v>46</v>
      </c>
      <c r="E181" s="9" t="s">
        <v>47</v>
      </c>
      <c r="F181" s="89" t="s">
        <v>131</v>
      </c>
    </row>
    <row r="182" spans="1:6">
      <c r="A182" s="8" t="s">
        <v>59</v>
      </c>
      <c r="B182" s="9" t="s">
        <v>60</v>
      </c>
      <c r="C182" s="11">
        <v>10743774</v>
      </c>
      <c r="D182" s="11" t="s">
        <v>49</v>
      </c>
      <c r="E182" s="9" t="s">
        <v>37</v>
      </c>
      <c r="F182" s="89" t="s">
        <v>447</v>
      </c>
    </row>
    <row r="183" spans="1:6">
      <c r="A183" s="8" t="s">
        <v>448</v>
      </c>
      <c r="B183" s="9"/>
      <c r="C183" s="11"/>
      <c r="D183" s="11"/>
      <c r="E183" s="9"/>
      <c r="F183" s="89" t="s">
        <v>125</v>
      </c>
    </row>
    <row r="184" spans="1:6">
      <c r="A184" s="8" t="s">
        <v>449</v>
      </c>
      <c r="B184" s="9" t="s">
        <v>450</v>
      </c>
      <c r="C184" s="11">
        <v>23235291</v>
      </c>
      <c r="D184" s="11" t="s">
        <v>357</v>
      </c>
      <c r="E184" s="9" t="s">
        <v>47</v>
      </c>
      <c r="F184" s="89" t="s">
        <v>168</v>
      </c>
    </row>
    <row r="185" spans="1:6">
      <c r="A185" s="8" t="s">
        <v>451</v>
      </c>
      <c r="B185" s="9" t="s">
        <v>44</v>
      </c>
      <c r="C185" s="11" t="s">
        <v>452</v>
      </c>
      <c r="D185" s="11" t="s">
        <v>46</v>
      </c>
      <c r="E185" s="9" t="s">
        <v>42</v>
      </c>
      <c r="F185" s="89" t="s">
        <v>453</v>
      </c>
    </row>
    <row r="186" spans="1:6">
      <c r="A186" s="8" t="s">
        <v>454</v>
      </c>
      <c r="B186" s="20">
        <v>0.99</v>
      </c>
      <c r="C186" s="11">
        <v>111525000</v>
      </c>
      <c r="D186" s="11" t="s">
        <v>51</v>
      </c>
      <c r="E186" s="9" t="s">
        <v>142</v>
      </c>
      <c r="F186" s="89" t="s">
        <v>374</v>
      </c>
    </row>
    <row r="187" spans="1:6">
      <c r="A187" s="8" t="s">
        <v>455</v>
      </c>
      <c r="B187" s="9" t="s">
        <v>62</v>
      </c>
      <c r="C187" s="11">
        <v>111530010</v>
      </c>
      <c r="D187" s="11" t="s">
        <v>51</v>
      </c>
      <c r="E187" s="9" t="s">
        <v>47</v>
      </c>
      <c r="F187" s="89" t="s">
        <v>168</v>
      </c>
    </row>
    <row r="188" spans="1:6">
      <c r="A188" s="8" t="s">
        <v>456</v>
      </c>
      <c r="B188" s="9" t="s">
        <v>35</v>
      </c>
      <c r="C188" s="11">
        <v>24220</v>
      </c>
      <c r="D188" s="11" t="s">
        <v>161</v>
      </c>
      <c r="E188" s="9" t="s">
        <v>42</v>
      </c>
      <c r="F188" s="89" t="s">
        <v>200</v>
      </c>
    </row>
    <row r="189" spans="1:6">
      <c r="A189" s="8" t="s">
        <v>457</v>
      </c>
      <c r="B189" s="20">
        <v>0.99</v>
      </c>
      <c r="C189" s="11" t="s">
        <v>458</v>
      </c>
      <c r="D189" s="11" t="s">
        <v>72</v>
      </c>
      <c r="E189" s="9" t="s">
        <v>42</v>
      </c>
      <c r="F189" s="89" t="s">
        <v>168</v>
      </c>
    </row>
    <row r="190" spans="1:6">
      <c r="A190" s="8" t="s">
        <v>459</v>
      </c>
      <c r="B190" s="9" t="s">
        <v>44</v>
      </c>
      <c r="C190" s="11" t="s">
        <v>460</v>
      </c>
      <c r="D190" s="11" t="s">
        <v>46</v>
      </c>
      <c r="E190" s="9" t="s">
        <v>116</v>
      </c>
      <c r="F190" s="89" t="s">
        <v>461</v>
      </c>
    </row>
    <row r="191" spans="1:6">
      <c r="A191" s="8" t="s">
        <v>462</v>
      </c>
      <c r="B191" s="9" t="s">
        <v>62</v>
      </c>
      <c r="C191" s="11" t="s">
        <v>463</v>
      </c>
      <c r="D191" s="11" t="s">
        <v>72</v>
      </c>
      <c r="E191" s="9" t="s">
        <v>42</v>
      </c>
      <c r="F191" s="89" t="s">
        <v>464</v>
      </c>
    </row>
    <row r="192" spans="1:6">
      <c r="A192" s="16" t="s">
        <v>61</v>
      </c>
      <c r="B192" s="17" t="s">
        <v>62</v>
      </c>
      <c r="C192" s="18" t="s">
        <v>63</v>
      </c>
      <c r="D192" s="17" t="s">
        <v>41</v>
      </c>
      <c r="E192" s="15" t="s">
        <v>58</v>
      </c>
      <c r="F192" s="87">
        <v>5</v>
      </c>
    </row>
    <row r="193" spans="1:6">
      <c r="A193" s="16" t="s">
        <v>465</v>
      </c>
      <c r="B193" s="17" t="s">
        <v>191</v>
      </c>
      <c r="C193" s="18" t="s">
        <v>466</v>
      </c>
      <c r="D193" s="17" t="s">
        <v>46</v>
      </c>
      <c r="E193" s="15" t="s">
        <v>47</v>
      </c>
      <c r="F193" s="87">
        <v>23.21</v>
      </c>
    </row>
    <row r="194" spans="1:6">
      <c r="A194" s="8" t="s">
        <v>467</v>
      </c>
      <c r="B194" s="9" t="s">
        <v>44</v>
      </c>
      <c r="C194" s="11" t="s">
        <v>468</v>
      </c>
      <c r="D194" s="11" t="s">
        <v>46</v>
      </c>
      <c r="E194" s="9" t="s">
        <v>42</v>
      </c>
      <c r="F194" s="89" t="s">
        <v>200</v>
      </c>
    </row>
    <row r="195" spans="1:6">
      <c r="A195" s="8" t="s">
        <v>469</v>
      </c>
      <c r="B195" s="9" t="s">
        <v>470</v>
      </c>
      <c r="C195" s="11" t="s">
        <v>471</v>
      </c>
      <c r="D195" s="11" t="s">
        <v>280</v>
      </c>
      <c r="E195" s="9" t="s">
        <v>116</v>
      </c>
      <c r="F195" s="89" t="s">
        <v>200</v>
      </c>
    </row>
    <row r="196" spans="1:6">
      <c r="A196" s="8" t="s">
        <v>472</v>
      </c>
      <c r="B196" s="9" t="s">
        <v>35</v>
      </c>
      <c r="C196" s="11">
        <v>10271</v>
      </c>
      <c r="D196" s="11" t="s">
        <v>81</v>
      </c>
      <c r="E196" s="9" t="s">
        <v>58</v>
      </c>
      <c r="F196" s="89" t="s">
        <v>136</v>
      </c>
    </row>
    <row r="197" spans="1:6">
      <c r="A197" s="8" t="s">
        <v>473</v>
      </c>
      <c r="B197" s="9"/>
      <c r="C197" s="11"/>
      <c r="D197" s="11" t="s">
        <v>161</v>
      </c>
      <c r="E197" s="9"/>
      <c r="F197" s="89" t="s">
        <v>1490</v>
      </c>
    </row>
    <row r="198" spans="1:6">
      <c r="A198" s="8" t="s">
        <v>64</v>
      </c>
      <c r="B198" s="9" t="s">
        <v>35</v>
      </c>
      <c r="C198" s="11">
        <v>23809465</v>
      </c>
      <c r="D198" s="11" t="s">
        <v>46</v>
      </c>
      <c r="E198" s="9" t="s">
        <v>65</v>
      </c>
      <c r="F198" s="89" t="s">
        <v>474</v>
      </c>
    </row>
    <row r="199" spans="1:6">
      <c r="A199" s="8" t="s">
        <v>475</v>
      </c>
      <c r="B199" s="9"/>
      <c r="C199" s="11"/>
      <c r="D199" s="11"/>
      <c r="E199" s="9"/>
      <c r="F199" s="89" t="s">
        <v>131</v>
      </c>
    </row>
    <row r="200" spans="1:6">
      <c r="A200" s="8" t="s">
        <v>476</v>
      </c>
      <c r="B200" s="9" t="s">
        <v>44</v>
      </c>
      <c r="C200" s="11">
        <v>8008981000</v>
      </c>
      <c r="D200" s="11" t="s">
        <v>46</v>
      </c>
      <c r="E200" s="9" t="s">
        <v>47</v>
      </c>
      <c r="F200" s="89" t="s">
        <v>184</v>
      </c>
    </row>
    <row r="201" spans="1:6">
      <c r="A201" s="8" t="s">
        <v>477</v>
      </c>
      <c r="B201" s="20">
        <v>0.99</v>
      </c>
      <c r="C201" s="11">
        <v>116151000</v>
      </c>
      <c r="D201" s="11" t="s">
        <v>51</v>
      </c>
      <c r="E201" s="9" t="s">
        <v>346</v>
      </c>
      <c r="F201" s="89" t="s">
        <v>478</v>
      </c>
    </row>
    <row r="202" spans="1:6">
      <c r="A202" s="8" t="s">
        <v>479</v>
      </c>
      <c r="B202" s="9"/>
      <c r="C202" s="11" t="s">
        <v>480</v>
      </c>
      <c r="D202" s="11" t="s">
        <v>379</v>
      </c>
      <c r="E202" s="9" t="s">
        <v>481</v>
      </c>
      <c r="F202" s="89" t="s">
        <v>136</v>
      </c>
    </row>
    <row r="203" spans="1:6">
      <c r="A203" s="8" t="s">
        <v>482</v>
      </c>
      <c r="B203" s="9" t="s">
        <v>44</v>
      </c>
      <c r="C203" s="11" t="s">
        <v>483</v>
      </c>
      <c r="D203" s="11" t="s">
        <v>46</v>
      </c>
      <c r="E203" s="9" t="s">
        <v>119</v>
      </c>
      <c r="F203" s="89" t="s">
        <v>131</v>
      </c>
    </row>
    <row r="204" spans="1:6">
      <c r="A204" s="8" t="s">
        <v>484</v>
      </c>
      <c r="B204" s="9" t="s">
        <v>44</v>
      </c>
      <c r="C204" s="11" t="s">
        <v>485</v>
      </c>
      <c r="D204" s="11" t="s">
        <v>46</v>
      </c>
      <c r="E204" s="9" t="s">
        <v>47</v>
      </c>
      <c r="F204" s="89" t="s">
        <v>200</v>
      </c>
    </row>
    <row r="205" spans="1:6">
      <c r="A205" s="8" t="s">
        <v>486</v>
      </c>
      <c r="B205" s="9" t="s">
        <v>35</v>
      </c>
      <c r="C205" s="11">
        <v>10279</v>
      </c>
      <c r="D205" s="11" t="s">
        <v>81</v>
      </c>
      <c r="E205" s="9" t="s">
        <v>42</v>
      </c>
      <c r="F205" s="89" t="s">
        <v>136</v>
      </c>
    </row>
    <row r="206" spans="1:6">
      <c r="A206" s="16" t="s">
        <v>487</v>
      </c>
      <c r="B206" s="42">
        <v>0.99</v>
      </c>
      <c r="C206" s="18" t="s">
        <v>488</v>
      </c>
      <c r="D206" s="17" t="s">
        <v>41</v>
      </c>
      <c r="E206" s="15" t="s">
        <v>119</v>
      </c>
      <c r="F206" s="87">
        <v>280.10000000000002</v>
      </c>
    </row>
    <row r="207" spans="1:6">
      <c r="A207" s="16" t="s">
        <v>489</v>
      </c>
      <c r="B207" s="42">
        <v>0.99</v>
      </c>
      <c r="C207" s="18" t="s">
        <v>490</v>
      </c>
      <c r="D207" s="17" t="s">
        <v>81</v>
      </c>
      <c r="E207" s="15" t="s">
        <v>116</v>
      </c>
      <c r="F207" s="87">
        <v>343.2</v>
      </c>
    </row>
    <row r="208" spans="1:6">
      <c r="A208" s="8" t="s">
        <v>491</v>
      </c>
      <c r="B208" s="9" t="s">
        <v>54</v>
      </c>
      <c r="C208" s="11">
        <v>15447</v>
      </c>
      <c r="D208" s="11" t="s">
        <v>161</v>
      </c>
      <c r="E208" s="9" t="s">
        <v>47</v>
      </c>
      <c r="F208" s="89" t="s">
        <v>168</v>
      </c>
    </row>
    <row r="209" spans="1:6">
      <c r="A209" s="16" t="s">
        <v>492</v>
      </c>
      <c r="B209" s="42">
        <v>0.99</v>
      </c>
      <c r="C209" s="18" t="s">
        <v>493</v>
      </c>
      <c r="D209" s="17" t="s">
        <v>81</v>
      </c>
      <c r="E209" s="15" t="s">
        <v>42</v>
      </c>
      <c r="F209" s="87">
        <v>11.28</v>
      </c>
    </row>
    <row r="210" spans="1:6">
      <c r="A210" s="8" t="s">
        <v>492</v>
      </c>
      <c r="B210" s="9" t="s">
        <v>77</v>
      </c>
      <c r="C210" s="9" t="s">
        <v>494</v>
      </c>
      <c r="D210" s="11" t="s">
        <v>49</v>
      </c>
      <c r="E210" s="9" t="s">
        <v>42</v>
      </c>
      <c r="F210" s="89" t="s">
        <v>136</v>
      </c>
    </row>
    <row r="211" spans="1:6">
      <c r="A211" s="8" t="s">
        <v>495</v>
      </c>
      <c r="B211" s="9"/>
      <c r="C211" s="11"/>
      <c r="D211" s="11"/>
      <c r="E211" s="9"/>
      <c r="F211" s="89"/>
    </row>
    <row r="212" spans="1:6">
      <c r="A212" s="8" t="s">
        <v>496</v>
      </c>
      <c r="B212" s="19" t="s">
        <v>77</v>
      </c>
      <c r="C212" s="11" t="s">
        <v>497</v>
      </c>
      <c r="D212" s="11" t="s">
        <v>49</v>
      </c>
      <c r="E212" s="9" t="s">
        <v>47</v>
      </c>
      <c r="F212" s="89" t="s">
        <v>168</v>
      </c>
    </row>
    <row r="213" spans="1:6">
      <c r="A213" s="8" t="s">
        <v>498</v>
      </c>
      <c r="B213" s="9" t="s">
        <v>44</v>
      </c>
      <c r="C213" s="11" t="s">
        <v>499</v>
      </c>
      <c r="D213" s="11" t="s">
        <v>46</v>
      </c>
      <c r="E213" s="9" t="s">
        <v>119</v>
      </c>
      <c r="F213" s="89" t="s">
        <v>125</v>
      </c>
    </row>
    <row r="214" spans="1:6">
      <c r="A214" s="16" t="s">
        <v>500</v>
      </c>
      <c r="B214" s="17" t="s">
        <v>35</v>
      </c>
      <c r="C214" s="18" t="s">
        <v>501</v>
      </c>
      <c r="D214" s="17" t="s">
        <v>81</v>
      </c>
      <c r="E214" s="15" t="s">
        <v>124</v>
      </c>
      <c r="F214" s="87">
        <v>22.91</v>
      </c>
    </row>
    <row r="215" spans="1:6">
      <c r="A215" s="16" t="s">
        <v>502</v>
      </c>
      <c r="B215" s="17" t="s">
        <v>35</v>
      </c>
      <c r="C215" s="18" t="s">
        <v>501</v>
      </c>
      <c r="D215" s="17" t="s">
        <v>81</v>
      </c>
      <c r="E215" s="15" t="s">
        <v>124</v>
      </c>
      <c r="F215" s="87">
        <v>18</v>
      </c>
    </row>
    <row r="216" spans="1:6">
      <c r="A216" s="16" t="s">
        <v>503</v>
      </c>
      <c r="B216" s="17" t="s">
        <v>191</v>
      </c>
      <c r="C216" s="18" t="s">
        <v>504</v>
      </c>
      <c r="D216" s="17" t="s">
        <v>157</v>
      </c>
      <c r="E216" s="15" t="s">
        <v>116</v>
      </c>
      <c r="F216" s="87">
        <v>190</v>
      </c>
    </row>
    <row r="217" spans="1:6">
      <c r="A217" s="16" t="s">
        <v>505</v>
      </c>
      <c r="B217" s="17"/>
      <c r="C217" s="18" t="s">
        <v>506</v>
      </c>
      <c r="D217" s="17" t="s">
        <v>81</v>
      </c>
      <c r="E217" s="15" t="s">
        <v>47</v>
      </c>
      <c r="F217" s="87">
        <v>10</v>
      </c>
    </row>
    <row r="218" spans="1:6">
      <c r="A218" s="16" t="s">
        <v>507</v>
      </c>
      <c r="B218" s="17" t="s">
        <v>35</v>
      </c>
      <c r="C218" s="18" t="s">
        <v>508</v>
      </c>
      <c r="D218" s="17" t="s">
        <v>147</v>
      </c>
      <c r="E218" s="15" t="s">
        <v>119</v>
      </c>
      <c r="F218" s="87">
        <v>39.83</v>
      </c>
    </row>
    <row r="219" spans="1:6">
      <c r="A219" s="8" t="s">
        <v>509</v>
      </c>
      <c r="B219" s="9" t="s">
        <v>54</v>
      </c>
      <c r="C219" s="11">
        <v>10291</v>
      </c>
      <c r="D219" s="11" t="s">
        <v>81</v>
      </c>
      <c r="E219" s="9" t="s">
        <v>174</v>
      </c>
      <c r="F219" s="89">
        <v>4.5</v>
      </c>
    </row>
    <row r="220" spans="1:6">
      <c r="A220" s="8" t="s">
        <v>510</v>
      </c>
      <c r="B220" s="20">
        <v>0.98</v>
      </c>
      <c r="C220" s="11" t="s">
        <v>511</v>
      </c>
      <c r="D220" s="11" t="s">
        <v>72</v>
      </c>
      <c r="E220" s="9" t="s">
        <v>119</v>
      </c>
      <c r="F220" s="89" t="s">
        <v>168</v>
      </c>
    </row>
    <row r="221" spans="1:6">
      <c r="A221" s="8" t="s">
        <v>512</v>
      </c>
      <c r="B221" s="9" t="s">
        <v>77</v>
      </c>
      <c r="C221" s="11" t="s">
        <v>513</v>
      </c>
      <c r="D221" s="11" t="s">
        <v>46</v>
      </c>
      <c r="E221" s="9" t="s">
        <v>119</v>
      </c>
      <c r="F221" s="89" t="s">
        <v>168</v>
      </c>
    </row>
    <row r="222" spans="1:6">
      <c r="A222" s="16" t="s">
        <v>514</v>
      </c>
      <c r="B222" s="17" t="s">
        <v>172</v>
      </c>
      <c r="C222" s="18" t="s">
        <v>515</v>
      </c>
      <c r="D222" s="43" t="s">
        <v>81</v>
      </c>
      <c r="E222" s="15" t="s">
        <v>116</v>
      </c>
      <c r="F222" s="87">
        <v>118</v>
      </c>
    </row>
    <row r="223" spans="1:6">
      <c r="A223" s="16" t="s">
        <v>516</v>
      </c>
      <c r="B223" s="17" t="s">
        <v>35</v>
      </c>
      <c r="C223" s="18" t="s">
        <v>517</v>
      </c>
      <c r="D223" s="43" t="s">
        <v>147</v>
      </c>
      <c r="E223" s="15" t="s">
        <v>119</v>
      </c>
      <c r="F223" s="87">
        <v>28.31</v>
      </c>
    </row>
    <row r="224" spans="1:6">
      <c r="A224" s="16" t="s">
        <v>518</v>
      </c>
      <c r="B224" s="17" t="s">
        <v>35</v>
      </c>
      <c r="C224" s="18" t="s">
        <v>519</v>
      </c>
      <c r="D224" s="17" t="s">
        <v>81</v>
      </c>
      <c r="E224" s="15" t="s">
        <v>116</v>
      </c>
      <c r="F224" s="87">
        <v>14.28</v>
      </c>
    </row>
    <row r="225" spans="1:6">
      <c r="A225" s="16" t="s">
        <v>520</v>
      </c>
      <c r="B225" s="17" t="s">
        <v>35</v>
      </c>
      <c r="C225" s="18" t="s">
        <v>521</v>
      </c>
      <c r="D225" s="17" t="s">
        <v>81</v>
      </c>
      <c r="E225" s="15" t="s">
        <v>119</v>
      </c>
      <c r="F225" s="87">
        <v>11.88</v>
      </c>
    </row>
    <row r="226" spans="1:6">
      <c r="A226" s="16" t="s">
        <v>522</v>
      </c>
      <c r="B226" s="17" t="s">
        <v>35</v>
      </c>
      <c r="C226" s="18" t="s">
        <v>523</v>
      </c>
      <c r="D226" s="17" t="s">
        <v>81</v>
      </c>
      <c r="E226" s="15" t="s">
        <v>174</v>
      </c>
      <c r="F226" s="87">
        <v>10.52</v>
      </c>
    </row>
    <row r="227" spans="1:6">
      <c r="A227" s="16" t="s">
        <v>524</v>
      </c>
      <c r="B227" s="17" t="s">
        <v>172</v>
      </c>
      <c r="C227" s="18" t="s">
        <v>525</v>
      </c>
      <c r="D227" s="43" t="s">
        <v>161</v>
      </c>
      <c r="E227" s="15" t="s">
        <v>119</v>
      </c>
      <c r="F227" s="87">
        <v>43.85</v>
      </c>
    </row>
    <row r="228" spans="1:6">
      <c r="A228" s="16" t="s">
        <v>526</v>
      </c>
      <c r="B228" s="17" t="s">
        <v>35</v>
      </c>
      <c r="C228" s="18" t="s">
        <v>527</v>
      </c>
      <c r="D228" s="17" t="s">
        <v>81</v>
      </c>
      <c r="E228" s="15" t="s">
        <v>119</v>
      </c>
      <c r="F228" s="87">
        <v>9.64</v>
      </c>
    </row>
    <row r="229" spans="1:6">
      <c r="A229" s="16" t="s">
        <v>528</v>
      </c>
      <c r="B229" s="17" t="s">
        <v>35</v>
      </c>
      <c r="C229" s="18" t="s">
        <v>527</v>
      </c>
      <c r="D229" s="17" t="s">
        <v>81</v>
      </c>
      <c r="E229" s="15" t="s">
        <v>174</v>
      </c>
      <c r="F229" s="87">
        <v>7.33</v>
      </c>
    </row>
    <row r="230" spans="1:6">
      <c r="A230" s="8" t="s">
        <v>529</v>
      </c>
      <c r="B230" s="9" t="s">
        <v>35</v>
      </c>
      <c r="C230" s="11" t="s">
        <v>530</v>
      </c>
      <c r="D230" s="11" t="s">
        <v>46</v>
      </c>
      <c r="E230" s="9" t="s">
        <v>119</v>
      </c>
      <c r="F230" s="89" t="s">
        <v>125</v>
      </c>
    </row>
    <row r="231" spans="1:6">
      <c r="A231" s="16" t="s">
        <v>531</v>
      </c>
      <c r="B231" s="17" t="s">
        <v>35</v>
      </c>
      <c r="C231" s="18" t="s">
        <v>532</v>
      </c>
      <c r="D231" s="17" t="s">
        <v>75</v>
      </c>
      <c r="E231" s="15" t="s">
        <v>533</v>
      </c>
      <c r="F231" s="87">
        <v>6</v>
      </c>
    </row>
    <row r="232" spans="1:6">
      <c r="A232" s="16" t="s">
        <v>534</v>
      </c>
      <c r="B232" s="17" t="s">
        <v>35</v>
      </c>
      <c r="C232" s="18" t="s">
        <v>535</v>
      </c>
      <c r="D232" s="43" t="s">
        <v>81</v>
      </c>
      <c r="E232" s="15" t="s">
        <v>42</v>
      </c>
      <c r="F232" s="87">
        <v>6.3</v>
      </c>
    </row>
    <row r="233" spans="1:6">
      <c r="A233" s="8" t="s">
        <v>536</v>
      </c>
      <c r="B233" s="9" t="s">
        <v>35</v>
      </c>
      <c r="C233" s="11" t="s">
        <v>537</v>
      </c>
      <c r="D233" s="11" t="s">
        <v>81</v>
      </c>
      <c r="E233" s="9" t="s">
        <v>65</v>
      </c>
      <c r="F233" s="89" t="s">
        <v>196</v>
      </c>
    </row>
    <row r="234" spans="1:6">
      <c r="A234" s="8" t="s">
        <v>66</v>
      </c>
      <c r="B234" s="9" t="s">
        <v>54</v>
      </c>
      <c r="C234" s="11">
        <v>23879557</v>
      </c>
      <c r="D234" s="11" t="s">
        <v>46</v>
      </c>
      <c r="E234" s="9" t="s">
        <v>37</v>
      </c>
      <c r="F234" s="89" t="s">
        <v>538</v>
      </c>
    </row>
    <row r="235" spans="1:6">
      <c r="A235" s="16" t="s">
        <v>539</v>
      </c>
      <c r="B235" s="17"/>
      <c r="C235" s="18" t="s">
        <v>540</v>
      </c>
      <c r="D235" s="17" t="s">
        <v>81</v>
      </c>
      <c r="E235" s="15" t="s">
        <v>47</v>
      </c>
      <c r="F235" s="87">
        <v>4.2</v>
      </c>
    </row>
    <row r="236" spans="1:6">
      <c r="A236" s="8" t="s">
        <v>541</v>
      </c>
      <c r="B236" s="9" t="s">
        <v>44</v>
      </c>
      <c r="C236" s="11" t="s">
        <v>542</v>
      </c>
      <c r="D236" s="11" t="s">
        <v>46</v>
      </c>
      <c r="E236" s="9" t="s">
        <v>42</v>
      </c>
      <c r="F236" s="89" t="s">
        <v>136</v>
      </c>
    </row>
    <row r="237" spans="1:6">
      <c r="A237" s="8" t="s">
        <v>67</v>
      </c>
      <c r="B237" s="19" t="s">
        <v>54</v>
      </c>
      <c r="C237" s="11"/>
      <c r="D237" s="11" t="s">
        <v>55</v>
      </c>
      <c r="E237" s="9" t="s">
        <v>37</v>
      </c>
      <c r="F237" s="89" t="s">
        <v>68</v>
      </c>
    </row>
    <row r="238" spans="1:6">
      <c r="A238" s="8" t="s">
        <v>543</v>
      </c>
      <c r="B238" s="9" t="s">
        <v>35</v>
      </c>
      <c r="C238" s="11">
        <v>2410</v>
      </c>
      <c r="D238" s="11" t="s">
        <v>72</v>
      </c>
      <c r="E238" s="9" t="s">
        <v>47</v>
      </c>
      <c r="F238" s="89" t="s">
        <v>200</v>
      </c>
    </row>
    <row r="239" spans="1:6">
      <c r="A239" s="8" t="s">
        <v>544</v>
      </c>
      <c r="B239" s="9" t="s">
        <v>35</v>
      </c>
      <c r="C239" s="11">
        <v>23809465</v>
      </c>
      <c r="D239" s="11" t="s">
        <v>46</v>
      </c>
      <c r="E239" s="9" t="s">
        <v>65</v>
      </c>
      <c r="F239" s="89" t="s">
        <v>545</v>
      </c>
    </row>
    <row r="240" spans="1:6">
      <c r="A240" s="16" t="s">
        <v>546</v>
      </c>
      <c r="B240" s="17" t="s">
        <v>54</v>
      </c>
      <c r="C240" s="18" t="s">
        <v>547</v>
      </c>
      <c r="D240" s="17" t="s">
        <v>46</v>
      </c>
      <c r="E240" s="15" t="s">
        <v>37</v>
      </c>
      <c r="F240" s="87">
        <v>3</v>
      </c>
    </row>
    <row r="241" spans="1:6">
      <c r="A241" s="8" t="s">
        <v>548</v>
      </c>
      <c r="B241" s="9"/>
      <c r="C241" s="11"/>
      <c r="D241" s="11"/>
      <c r="E241" s="9"/>
      <c r="F241" s="89"/>
    </row>
    <row r="242" spans="1:6">
      <c r="A242" s="8" t="s">
        <v>549</v>
      </c>
      <c r="B242" s="9" t="s">
        <v>44</v>
      </c>
      <c r="C242" s="11" t="s">
        <v>550</v>
      </c>
      <c r="D242" s="11" t="s">
        <v>46</v>
      </c>
      <c r="E242" s="9" t="s">
        <v>47</v>
      </c>
      <c r="F242" s="89" t="s">
        <v>200</v>
      </c>
    </row>
    <row r="243" spans="1:6">
      <c r="A243" s="8" t="s">
        <v>551</v>
      </c>
      <c r="B243" s="9" t="s">
        <v>552</v>
      </c>
      <c r="C243" s="11">
        <v>154210010</v>
      </c>
      <c r="D243" s="11" t="s">
        <v>51</v>
      </c>
      <c r="E243" s="9" t="s">
        <v>47</v>
      </c>
      <c r="F243" s="89" t="s">
        <v>168</v>
      </c>
    </row>
    <row r="244" spans="1:6">
      <c r="A244" s="16" t="s">
        <v>553</v>
      </c>
      <c r="B244" s="17" t="s">
        <v>191</v>
      </c>
      <c r="C244" s="18" t="s">
        <v>554</v>
      </c>
      <c r="D244" s="17" t="s">
        <v>46</v>
      </c>
      <c r="E244" s="15" t="s">
        <v>42</v>
      </c>
      <c r="F244" s="87">
        <v>66.760000000000005</v>
      </c>
    </row>
    <row r="245" spans="1:6">
      <c r="A245" s="8" t="s">
        <v>555</v>
      </c>
      <c r="B245" s="9" t="s">
        <v>35</v>
      </c>
      <c r="C245" s="11">
        <v>10309</v>
      </c>
      <c r="D245" s="11" t="s">
        <v>81</v>
      </c>
      <c r="E245" s="9" t="s">
        <v>58</v>
      </c>
      <c r="F245" s="89" t="s">
        <v>309</v>
      </c>
    </row>
    <row r="246" spans="1:6">
      <c r="A246" s="8" t="s">
        <v>556</v>
      </c>
      <c r="B246" s="9" t="s">
        <v>44</v>
      </c>
      <c r="C246" s="11" t="s">
        <v>557</v>
      </c>
      <c r="D246" s="11" t="s">
        <v>46</v>
      </c>
      <c r="E246" s="9" t="s">
        <v>314</v>
      </c>
      <c r="F246" s="89" t="s">
        <v>558</v>
      </c>
    </row>
    <row r="247" spans="1:6">
      <c r="A247" s="8" t="s">
        <v>559</v>
      </c>
      <c r="B247" s="9"/>
      <c r="C247" s="11"/>
      <c r="D247" s="11"/>
      <c r="E247" s="9"/>
      <c r="F247" s="89" t="s">
        <v>136</v>
      </c>
    </row>
    <row r="248" spans="1:6">
      <c r="A248" s="8" t="s">
        <v>560</v>
      </c>
      <c r="B248" s="9" t="s">
        <v>35</v>
      </c>
      <c r="C248" s="11" t="s">
        <v>561</v>
      </c>
      <c r="D248" s="11" t="s">
        <v>81</v>
      </c>
      <c r="E248" s="9" t="s">
        <v>42</v>
      </c>
      <c r="F248" s="89" t="s">
        <v>136</v>
      </c>
    </row>
    <row r="249" spans="1:6">
      <c r="A249" s="8" t="s">
        <v>562</v>
      </c>
      <c r="B249" s="9" t="s">
        <v>563</v>
      </c>
      <c r="C249" s="11" t="s">
        <v>564</v>
      </c>
      <c r="D249" s="11" t="s">
        <v>46</v>
      </c>
      <c r="E249" s="9" t="s">
        <v>119</v>
      </c>
      <c r="F249" s="89" t="s">
        <v>200</v>
      </c>
    </row>
    <row r="250" spans="1:6">
      <c r="A250" s="8" t="s">
        <v>565</v>
      </c>
      <c r="B250" s="9" t="s">
        <v>62</v>
      </c>
      <c r="C250" s="11">
        <v>119750010</v>
      </c>
      <c r="D250" s="11" t="s">
        <v>51</v>
      </c>
      <c r="E250" s="9" t="s">
        <v>119</v>
      </c>
      <c r="F250" s="89" t="s">
        <v>200</v>
      </c>
    </row>
    <row r="251" spans="1:6">
      <c r="A251" s="8" t="s">
        <v>566</v>
      </c>
      <c r="B251" s="9" t="s">
        <v>44</v>
      </c>
      <c r="C251" s="11" t="s">
        <v>567</v>
      </c>
      <c r="D251" s="11" t="s">
        <v>46</v>
      </c>
      <c r="E251" s="9" t="s">
        <v>47</v>
      </c>
      <c r="F251" s="89" t="s">
        <v>139</v>
      </c>
    </row>
    <row r="252" spans="1:6">
      <c r="A252" s="8" t="s">
        <v>568</v>
      </c>
      <c r="B252" s="9" t="s">
        <v>35</v>
      </c>
      <c r="C252" s="11" t="s">
        <v>569</v>
      </c>
      <c r="D252" s="11" t="s">
        <v>46</v>
      </c>
      <c r="E252" s="9" t="s">
        <v>142</v>
      </c>
      <c r="F252" s="89" t="s">
        <v>131</v>
      </c>
    </row>
    <row r="253" spans="1:6">
      <c r="A253" s="8" t="s">
        <v>570</v>
      </c>
      <c r="B253" s="9"/>
      <c r="C253" s="11" t="s">
        <v>571</v>
      </c>
      <c r="D253" s="11" t="s">
        <v>46</v>
      </c>
      <c r="E253" s="9" t="s">
        <v>142</v>
      </c>
      <c r="F253" s="89" t="s">
        <v>200</v>
      </c>
    </row>
    <row r="254" spans="1:6">
      <c r="A254" s="8" t="s">
        <v>572</v>
      </c>
      <c r="B254" s="9" t="s">
        <v>35</v>
      </c>
      <c r="C254" s="11">
        <v>11009</v>
      </c>
      <c r="D254" s="11" t="s">
        <v>81</v>
      </c>
      <c r="E254" s="9" t="s">
        <v>119</v>
      </c>
      <c r="F254" s="89" t="s">
        <v>136</v>
      </c>
    </row>
    <row r="255" spans="1:6">
      <c r="A255" s="16" t="s">
        <v>573</v>
      </c>
      <c r="B255" s="17" t="s">
        <v>35</v>
      </c>
      <c r="C255" s="18" t="s">
        <v>574</v>
      </c>
      <c r="D255" s="17" t="s">
        <v>81</v>
      </c>
      <c r="E255" s="15" t="s">
        <v>124</v>
      </c>
      <c r="F255" s="87">
        <v>5.8</v>
      </c>
    </row>
    <row r="256" spans="1:6">
      <c r="A256" s="8" t="s">
        <v>575</v>
      </c>
      <c r="B256" s="9" t="s">
        <v>35</v>
      </c>
      <c r="C256" s="11">
        <v>11011</v>
      </c>
      <c r="D256" s="11" t="s">
        <v>81</v>
      </c>
      <c r="E256" s="9" t="s">
        <v>119</v>
      </c>
      <c r="F256" s="89" t="s">
        <v>131</v>
      </c>
    </row>
    <row r="257" spans="1:6">
      <c r="A257" s="16" t="s">
        <v>576</v>
      </c>
      <c r="B257" s="17"/>
      <c r="C257" s="18" t="s">
        <v>577</v>
      </c>
      <c r="D257" s="17" t="s">
        <v>147</v>
      </c>
      <c r="E257" s="15" t="s">
        <v>58</v>
      </c>
      <c r="F257" s="87">
        <v>40.1</v>
      </c>
    </row>
    <row r="258" spans="1:6">
      <c r="A258" s="8" t="s">
        <v>576</v>
      </c>
      <c r="B258" s="9" t="s">
        <v>578</v>
      </c>
      <c r="C258" s="11">
        <v>7301</v>
      </c>
      <c r="D258" s="11" t="s">
        <v>579</v>
      </c>
      <c r="E258" s="9" t="s">
        <v>533</v>
      </c>
      <c r="F258" s="89" t="s">
        <v>580</v>
      </c>
    </row>
    <row r="259" spans="1:6">
      <c r="A259" s="8" t="s">
        <v>581</v>
      </c>
      <c r="B259" s="9"/>
      <c r="C259" s="11"/>
      <c r="D259" s="11" t="s">
        <v>582</v>
      </c>
      <c r="E259" s="9" t="s">
        <v>124</v>
      </c>
      <c r="F259" s="89" t="s">
        <v>200</v>
      </c>
    </row>
    <row r="260" spans="1:6">
      <c r="A260" s="8" t="s">
        <v>583</v>
      </c>
      <c r="B260" s="9"/>
      <c r="C260" s="11"/>
      <c r="D260" s="11"/>
      <c r="E260" s="9"/>
      <c r="F260" s="89" t="s">
        <v>168</v>
      </c>
    </row>
    <row r="261" spans="1:6">
      <c r="A261" s="8" t="s">
        <v>583</v>
      </c>
      <c r="B261" s="9"/>
      <c r="C261" s="11"/>
      <c r="D261" s="11"/>
      <c r="E261" s="9"/>
      <c r="F261" s="89" t="s">
        <v>168</v>
      </c>
    </row>
    <row r="262" spans="1:6">
      <c r="A262" s="16" t="s">
        <v>584</v>
      </c>
      <c r="B262" s="17"/>
      <c r="C262" s="18" t="s">
        <v>585</v>
      </c>
      <c r="D262" s="17" t="s">
        <v>157</v>
      </c>
      <c r="E262" s="15" t="s">
        <v>586</v>
      </c>
      <c r="F262" s="87">
        <v>1.38</v>
      </c>
    </row>
    <row r="263" spans="1:6">
      <c r="A263" s="16" t="s">
        <v>587</v>
      </c>
      <c r="B263" s="17"/>
      <c r="C263" s="18" t="s">
        <v>588</v>
      </c>
      <c r="D263" s="17" t="s">
        <v>72</v>
      </c>
      <c r="E263" s="15" t="s">
        <v>119</v>
      </c>
      <c r="F263" s="87">
        <v>61.76</v>
      </c>
    </row>
    <row r="264" spans="1:6">
      <c r="A264" s="16" t="s">
        <v>589</v>
      </c>
      <c r="B264" s="17" t="s">
        <v>35</v>
      </c>
      <c r="C264" s="18" t="s">
        <v>590</v>
      </c>
      <c r="D264" s="17" t="s">
        <v>81</v>
      </c>
      <c r="E264" s="15" t="s">
        <v>174</v>
      </c>
      <c r="F264" s="87">
        <v>4.5199999999999996</v>
      </c>
    </row>
    <row r="265" spans="1:6">
      <c r="A265" s="16" t="s">
        <v>589</v>
      </c>
      <c r="B265" s="17" t="s">
        <v>35</v>
      </c>
      <c r="C265" s="18" t="s">
        <v>590</v>
      </c>
      <c r="D265" s="17" t="s">
        <v>81</v>
      </c>
      <c r="E265" s="15" t="s">
        <v>119</v>
      </c>
      <c r="F265" s="87">
        <v>5.18</v>
      </c>
    </row>
    <row r="266" spans="1:6">
      <c r="A266" s="8" t="s">
        <v>589</v>
      </c>
      <c r="B266" s="9" t="s">
        <v>77</v>
      </c>
      <c r="C266" s="11" t="s">
        <v>591</v>
      </c>
      <c r="D266" s="11" t="s">
        <v>46</v>
      </c>
      <c r="E266" s="9" t="s">
        <v>119</v>
      </c>
      <c r="F266" s="89" t="s">
        <v>136</v>
      </c>
    </row>
    <row r="267" spans="1:6">
      <c r="A267" s="8" t="s">
        <v>592</v>
      </c>
      <c r="B267" s="9"/>
      <c r="C267" s="11"/>
      <c r="D267" s="11" t="s">
        <v>579</v>
      </c>
      <c r="E267" s="9" t="s">
        <v>533</v>
      </c>
      <c r="F267" s="89" t="s">
        <v>593</v>
      </c>
    </row>
    <row r="268" spans="1:6">
      <c r="A268" s="8" t="s">
        <v>69</v>
      </c>
      <c r="B268" s="9" t="s">
        <v>70</v>
      </c>
      <c r="C268" s="11" t="s">
        <v>71</v>
      </c>
      <c r="D268" s="11" t="s">
        <v>72</v>
      </c>
      <c r="E268" s="9" t="s">
        <v>58</v>
      </c>
      <c r="F268" s="89" t="s">
        <v>594</v>
      </c>
    </row>
    <row r="269" spans="1:6">
      <c r="A269" s="8" t="s">
        <v>73</v>
      </c>
      <c r="B269" s="9" t="s">
        <v>74</v>
      </c>
      <c r="C269" s="11">
        <v>71514700</v>
      </c>
      <c r="D269" s="11" t="s">
        <v>75</v>
      </c>
      <c r="E269" s="9" t="s">
        <v>42</v>
      </c>
      <c r="F269" s="89" t="s">
        <v>196</v>
      </c>
    </row>
    <row r="270" spans="1:6">
      <c r="A270" s="8" t="s">
        <v>595</v>
      </c>
      <c r="B270" s="9"/>
      <c r="C270" s="11"/>
      <c r="D270" s="11"/>
      <c r="E270" s="9"/>
      <c r="F270" s="89"/>
    </row>
    <row r="271" spans="1:6">
      <c r="A271" s="16" t="s">
        <v>596</v>
      </c>
      <c r="B271" s="17" t="s">
        <v>172</v>
      </c>
      <c r="C271" s="18" t="s">
        <v>597</v>
      </c>
      <c r="D271" s="17" t="s">
        <v>81</v>
      </c>
      <c r="E271" s="15" t="s">
        <v>174</v>
      </c>
      <c r="F271" s="87">
        <v>7.09</v>
      </c>
    </row>
    <row r="272" spans="1:6">
      <c r="A272" s="8" t="s">
        <v>598</v>
      </c>
      <c r="B272" s="9"/>
      <c r="C272" s="11" t="s">
        <v>599</v>
      </c>
      <c r="D272" s="11" t="s">
        <v>46</v>
      </c>
      <c r="E272" s="9" t="s">
        <v>142</v>
      </c>
      <c r="F272" s="89" t="s">
        <v>120</v>
      </c>
    </row>
    <row r="273" spans="1:6">
      <c r="A273" s="16" t="s">
        <v>600</v>
      </c>
      <c r="B273" s="17" t="s">
        <v>172</v>
      </c>
      <c r="C273" s="18" t="s">
        <v>601</v>
      </c>
      <c r="D273" s="17" t="s">
        <v>51</v>
      </c>
      <c r="E273" s="15" t="s">
        <v>346</v>
      </c>
      <c r="F273" s="87">
        <v>204.74</v>
      </c>
    </row>
    <row r="274" spans="1:6">
      <c r="A274" s="16" t="s">
        <v>600</v>
      </c>
      <c r="B274" s="17" t="s">
        <v>172</v>
      </c>
      <c r="C274" s="18" t="s">
        <v>602</v>
      </c>
      <c r="D274" s="17" t="s">
        <v>216</v>
      </c>
      <c r="E274" s="15" t="s">
        <v>346</v>
      </c>
      <c r="F274" s="87">
        <v>135.80000000000001</v>
      </c>
    </row>
    <row r="275" spans="1:6">
      <c r="A275" s="16" t="s">
        <v>600</v>
      </c>
      <c r="B275" s="17" t="s">
        <v>172</v>
      </c>
      <c r="C275" s="18" t="s">
        <v>602</v>
      </c>
      <c r="D275" s="17" t="s">
        <v>216</v>
      </c>
      <c r="E275" s="15" t="s">
        <v>346</v>
      </c>
      <c r="F275" s="87">
        <v>135.80000000000001</v>
      </c>
    </row>
    <row r="276" spans="1:6">
      <c r="A276" s="8" t="s">
        <v>603</v>
      </c>
      <c r="B276" s="20">
        <v>0.8</v>
      </c>
      <c r="C276" s="11">
        <v>209590010</v>
      </c>
      <c r="D276" s="11" t="s">
        <v>51</v>
      </c>
      <c r="E276" s="9" t="s">
        <v>47</v>
      </c>
      <c r="F276" s="89" t="s">
        <v>131</v>
      </c>
    </row>
    <row r="277" spans="1:6">
      <c r="A277" s="8" t="s">
        <v>604</v>
      </c>
      <c r="B277" s="9" t="s">
        <v>77</v>
      </c>
      <c r="C277" s="11" t="s">
        <v>605</v>
      </c>
      <c r="D277" s="11" t="s">
        <v>46</v>
      </c>
      <c r="E277" s="9" t="s">
        <v>142</v>
      </c>
      <c r="F277" s="89" t="s">
        <v>184</v>
      </c>
    </row>
    <row r="278" spans="1:6">
      <c r="A278" s="16" t="s">
        <v>606</v>
      </c>
      <c r="B278" s="17" t="s">
        <v>35</v>
      </c>
      <c r="C278" s="18" t="s">
        <v>607</v>
      </c>
      <c r="D278" s="17" t="s">
        <v>216</v>
      </c>
      <c r="E278" s="15" t="s">
        <v>142</v>
      </c>
      <c r="F278" s="87">
        <v>87.02</v>
      </c>
    </row>
    <row r="279" spans="1:6">
      <c r="A279" s="16" t="s">
        <v>606</v>
      </c>
      <c r="B279" s="17" t="s">
        <v>35</v>
      </c>
      <c r="C279" s="18" t="s">
        <v>608</v>
      </c>
      <c r="D279" s="17" t="s">
        <v>147</v>
      </c>
      <c r="E279" s="15" t="s">
        <v>142</v>
      </c>
      <c r="F279" s="87">
        <v>87.02</v>
      </c>
    </row>
    <row r="280" spans="1:6">
      <c r="A280" s="16" t="s">
        <v>606</v>
      </c>
      <c r="B280" s="17" t="s">
        <v>172</v>
      </c>
      <c r="C280" s="18" t="s">
        <v>609</v>
      </c>
      <c r="D280" s="17" t="s">
        <v>81</v>
      </c>
      <c r="E280" s="15" t="s">
        <v>116</v>
      </c>
      <c r="F280" s="87">
        <v>53.32</v>
      </c>
    </row>
    <row r="281" spans="1:6">
      <c r="A281" s="8" t="s">
        <v>610</v>
      </c>
      <c r="B281" s="9" t="s">
        <v>77</v>
      </c>
      <c r="C281" s="11" t="s">
        <v>611</v>
      </c>
      <c r="D281" s="11" t="s">
        <v>157</v>
      </c>
      <c r="E281" s="9" t="s">
        <v>119</v>
      </c>
      <c r="F281" s="89" t="s">
        <v>120</v>
      </c>
    </row>
    <row r="282" spans="1:6">
      <c r="A282" s="8" t="s">
        <v>610</v>
      </c>
      <c r="B282" s="9"/>
      <c r="C282" s="11" t="s">
        <v>612</v>
      </c>
      <c r="D282" s="11" t="s">
        <v>46</v>
      </c>
      <c r="E282" s="9" t="s">
        <v>116</v>
      </c>
      <c r="F282" s="89" t="s">
        <v>131</v>
      </c>
    </row>
    <row r="283" spans="1:6">
      <c r="A283" s="8" t="s">
        <v>613</v>
      </c>
      <c r="B283" s="9"/>
      <c r="C283" s="11"/>
      <c r="D283" s="11"/>
      <c r="E283" s="9"/>
      <c r="F283" s="89" t="s">
        <v>614</v>
      </c>
    </row>
    <row r="284" spans="1:6">
      <c r="A284" s="16" t="s">
        <v>615</v>
      </c>
      <c r="B284" s="17" t="s">
        <v>191</v>
      </c>
      <c r="C284" s="18" t="s">
        <v>616</v>
      </c>
      <c r="D284" s="17" t="s">
        <v>81</v>
      </c>
      <c r="E284" s="15" t="s">
        <v>116</v>
      </c>
      <c r="F284" s="87">
        <v>90</v>
      </c>
    </row>
    <row r="285" spans="1:6">
      <c r="A285" s="8" t="s">
        <v>617</v>
      </c>
      <c r="B285" s="9" t="s">
        <v>44</v>
      </c>
      <c r="C285" s="11" t="s">
        <v>618</v>
      </c>
      <c r="D285" s="11" t="s">
        <v>46</v>
      </c>
      <c r="E285" s="9" t="s">
        <v>119</v>
      </c>
      <c r="F285" s="89" t="s">
        <v>268</v>
      </c>
    </row>
    <row r="286" spans="1:6">
      <c r="A286" s="8" t="s">
        <v>617</v>
      </c>
      <c r="B286" s="9" t="s">
        <v>35</v>
      </c>
      <c r="C286" s="11">
        <v>11126</v>
      </c>
      <c r="D286" s="11" t="s">
        <v>81</v>
      </c>
      <c r="E286" s="9" t="s">
        <v>119</v>
      </c>
      <c r="F286" s="89" t="s">
        <v>268</v>
      </c>
    </row>
    <row r="287" spans="1:6">
      <c r="A287" s="16" t="s">
        <v>619</v>
      </c>
      <c r="B287" s="17" t="s">
        <v>172</v>
      </c>
      <c r="C287" s="18" t="s">
        <v>620</v>
      </c>
      <c r="D287" s="17" t="s">
        <v>51</v>
      </c>
      <c r="E287" s="15" t="s">
        <v>116</v>
      </c>
      <c r="F287" s="87">
        <v>179.32</v>
      </c>
    </row>
    <row r="288" spans="1:6">
      <c r="A288" s="8" t="s">
        <v>621</v>
      </c>
      <c r="B288" s="9"/>
      <c r="C288" s="11"/>
      <c r="D288" s="11"/>
      <c r="E288" s="9" t="s">
        <v>119</v>
      </c>
      <c r="F288" s="89" t="s">
        <v>184</v>
      </c>
    </row>
    <row r="289" spans="1:6">
      <c r="A289" s="47" t="s">
        <v>622</v>
      </c>
      <c r="B289" s="48" t="s">
        <v>77</v>
      </c>
      <c r="C289" s="11">
        <v>11139</v>
      </c>
      <c r="D289" s="11" t="s">
        <v>81</v>
      </c>
      <c r="E289" s="9" t="s">
        <v>119</v>
      </c>
      <c r="F289" s="89" t="s">
        <v>184</v>
      </c>
    </row>
    <row r="290" spans="1:6">
      <c r="A290" s="47" t="s">
        <v>623</v>
      </c>
      <c r="B290" s="48" t="s">
        <v>44</v>
      </c>
      <c r="C290" s="51" t="s">
        <v>624</v>
      </c>
      <c r="D290" s="11" t="s">
        <v>46</v>
      </c>
      <c r="E290" s="9" t="s">
        <v>119</v>
      </c>
      <c r="F290" s="89" t="s">
        <v>275</v>
      </c>
    </row>
    <row r="291" spans="1:6">
      <c r="A291" s="8" t="s">
        <v>625</v>
      </c>
      <c r="B291" s="9" t="s">
        <v>626</v>
      </c>
      <c r="C291" s="11" t="s">
        <v>627</v>
      </c>
      <c r="D291" s="11" t="s">
        <v>157</v>
      </c>
      <c r="E291" s="9" t="s">
        <v>346</v>
      </c>
      <c r="F291" s="89" t="s">
        <v>614</v>
      </c>
    </row>
    <row r="292" spans="1:6">
      <c r="A292" s="16" t="s">
        <v>628</v>
      </c>
      <c r="B292" s="17"/>
      <c r="C292" s="18" t="s">
        <v>629</v>
      </c>
      <c r="D292" s="17" t="s">
        <v>147</v>
      </c>
      <c r="E292" s="15" t="s">
        <v>158</v>
      </c>
      <c r="F292" s="87">
        <v>0.09</v>
      </c>
    </row>
    <row r="293" spans="1:6">
      <c r="A293" s="8" t="s">
        <v>630</v>
      </c>
      <c r="B293" s="9" t="s">
        <v>44</v>
      </c>
      <c r="C293" s="11" t="s">
        <v>631</v>
      </c>
      <c r="D293" s="11" t="s">
        <v>46</v>
      </c>
      <c r="E293" s="9" t="s">
        <v>346</v>
      </c>
      <c r="F293" s="89" t="s">
        <v>632</v>
      </c>
    </row>
    <row r="294" spans="1:6">
      <c r="A294" s="12" t="s">
        <v>633</v>
      </c>
      <c r="B294" s="13" t="s">
        <v>172</v>
      </c>
      <c r="C294" s="14" t="s">
        <v>634</v>
      </c>
      <c r="D294" s="13" t="s">
        <v>81</v>
      </c>
      <c r="E294" s="15" t="s">
        <v>116</v>
      </c>
      <c r="F294" s="87">
        <v>160</v>
      </c>
    </row>
    <row r="295" spans="1:6">
      <c r="A295" s="8" t="s">
        <v>635</v>
      </c>
      <c r="B295" s="9"/>
      <c r="C295" s="11"/>
      <c r="D295" s="11"/>
      <c r="E295" s="9" t="s">
        <v>42</v>
      </c>
      <c r="F295" s="89" t="s">
        <v>636</v>
      </c>
    </row>
    <row r="296" spans="1:6">
      <c r="A296" s="8" t="s">
        <v>637</v>
      </c>
      <c r="B296" s="9"/>
      <c r="C296" s="11"/>
      <c r="D296" s="11" t="s">
        <v>379</v>
      </c>
      <c r="E296" s="9" t="s">
        <v>47</v>
      </c>
      <c r="F296" s="89" t="s">
        <v>125</v>
      </c>
    </row>
    <row r="297" spans="1:6">
      <c r="A297" s="8" t="s">
        <v>638</v>
      </c>
      <c r="B297" s="9"/>
      <c r="C297" s="11"/>
      <c r="D297" s="11"/>
      <c r="E297" s="9" t="s">
        <v>314</v>
      </c>
      <c r="F297" s="89" t="s">
        <v>639</v>
      </c>
    </row>
    <row r="298" spans="1:6">
      <c r="A298" s="8" t="s">
        <v>640</v>
      </c>
      <c r="B298" s="9" t="s">
        <v>35</v>
      </c>
      <c r="C298" s="11">
        <v>11035</v>
      </c>
      <c r="D298" s="11" t="s">
        <v>81</v>
      </c>
      <c r="E298" s="9" t="s">
        <v>142</v>
      </c>
      <c r="F298" s="89" t="s">
        <v>641</v>
      </c>
    </row>
    <row r="299" spans="1:6">
      <c r="A299" s="52" t="s">
        <v>642</v>
      </c>
      <c r="B299" s="54" t="s">
        <v>191</v>
      </c>
      <c r="C299" s="55" t="s">
        <v>643</v>
      </c>
      <c r="D299" s="54" t="s">
        <v>147</v>
      </c>
      <c r="E299" s="56" t="s">
        <v>346</v>
      </c>
      <c r="F299" s="90">
        <v>963.9</v>
      </c>
    </row>
    <row r="300" spans="1:6">
      <c r="A300" s="8" t="s">
        <v>644</v>
      </c>
      <c r="B300" s="9" t="s">
        <v>35</v>
      </c>
      <c r="C300" s="11" t="s">
        <v>645</v>
      </c>
      <c r="D300" s="11" t="s">
        <v>46</v>
      </c>
      <c r="E300" s="9" t="s">
        <v>365</v>
      </c>
      <c r="F300" s="89" t="s">
        <v>131</v>
      </c>
    </row>
    <row r="301" spans="1:6">
      <c r="A301" s="8" t="s">
        <v>646</v>
      </c>
      <c r="B301" s="9"/>
      <c r="C301" s="11"/>
      <c r="D301" s="11" t="s">
        <v>582</v>
      </c>
      <c r="E301" s="9" t="s">
        <v>142</v>
      </c>
      <c r="F301" s="89" t="s">
        <v>639</v>
      </c>
    </row>
    <row r="302" spans="1:6">
      <c r="A302" s="8" t="s">
        <v>647</v>
      </c>
      <c r="B302" s="9"/>
      <c r="C302" s="11" t="s">
        <v>648</v>
      </c>
      <c r="D302" s="11" t="s">
        <v>649</v>
      </c>
      <c r="E302" s="9" t="s">
        <v>47</v>
      </c>
      <c r="F302" s="89" t="s">
        <v>200</v>
      </c>
    </row>
    <row r="303" spans="1:6">
      <c r="A303" s="16" t="s">
        <v>650</v>
      </c>
      <c r="B303" s="17" t="s">
        <v>172</v>
      </c>
      <c r="C303" s="18" t="s">
        <v>651</v>
      </c>
      <c r="D303" s="17" t="s">
        <v>161</v>
      </c>
      <c r="E303" s="15" t="s">
        <v>119</v>
      </c>
      <c r="F303" s="87">
        <v>20.67</v>
      </c>
    </row>
    <row r="304" spans="1:6">
      <c r="A304" s="8" t="s">
        <v>652</v>
      </c>
      <c r="B304" s="9" t="s">
        <v>77</v>
      </c>
      <c r="C304" s="11" t="s">
        <v>653</v>
      </c>
      <c r="D304" s="11" t="s">
        <v>46</v>
      </c>
      <c r="E304" s="9" t="s">
        <v>119</v>
      </c>
      <c r="F304" s="89" t="s">
        <v>200</v>
      </c>
    </row>
    <row r="305" spans="1:6">
      <c r="A305" s="16" t="s">
        <v>654</v>
      </c>
      <c r="B305" s="17" t="s">
        <v>172</v>
      </c>
      <c r="C305" s="18" t="s">
        <v>655</v>
      </c>
      <c r="D305" s="17" t="s">
        <v>216</v>
      </c>
      <c r="E305" s="15" t="s">
        <v>119</v>
      </c>
      <c r="F305" s="87">
        <v>7.16</v>
      </c>
    </row>
    <row r="306" spans="1:6">
      <c r="A306" s="8" t="s">
        <v>654</v>
      </c>
      <c r="B306" s="9" t="s">
        <v>77</v>
      </c>
      <c r="C306" s="11" t="s">
        <v>656</v>
      </c>
      <c r="D306" s="11" t="s">
        <v>46</v>
      </c>
      <c r="E306" s="9" t="s">
        <v>142</v>
      </c>
      <c r="F306" s="89" t="s">
        <v>139</v>
      </c>
    </row>
    <row r="307" spans="1:6">
      <c r="A307" s="16" t="s">
        <v>657</v>
      </c>
      <c r="B307" s="17"/>
      <c r="C307" s="18" t="s">
        <v>658</v>
      </c>
      <c r="D307" s="17" t="s">
        <v>81</v>
      </c>
      <c r="E307" s="15" t="s">
        <v>47</v>
      </c>
      <c r="F307" s="87">
        <v>4.17</v>
      </c>
    </row>
    <row r="308" spans="1:6">
      <c r="A308" s="16" t="s">
        <v>659</v>
      </c>
      <c r="B308" s="17" t="s">
        <v>172</v>
      </c>
      <c r="C308" s="18" t="s">
        <v>660</v>
      </c>
      <c r="D308" s="17" t="s">
        <v>147</v>
      </c>
      <c r="E308" s="15" t="s">
        <v>346</v>
      </c>
      <c r="F308" s="87">
        <v>603.4</v>
      </c>
    </row>
    <row r="309" spans="1:6">
      <c r="A309" s="8" t="s">
        <v>659</v>
      </c>
      <c r="B309" s="9" t="s">
        <v>77</v>
      </c>
      <c r="C309" s="11" t="s">
        <v>661</v>
      </c>
      <c r="D309" s="11" t="s">
        <v>46</v>
      </c>
      <c r="E309" s="9" t="s">
        <v>116</v>
      </c>
      <c r="F309" s="89" t="s">
        <v>200</v>
      </c>
    </row>
    <row r="310" spans="1:6">
      <c r="A310" s="16" t="s">
        <v>662</v>
      </c>
      <c r="B310" s="17"/>
      <c r="C310" s="18" t="s">
        <v>663</v>
      </c>
      <c r="D310" s="17" t="s">
        <v>147</v>
      </c>
      <c r="E310" s="15" t="s">
        <v>346</v>
      </c>
      <c r="F310" s="87">
        <v>557.9</v>
      </c>
    </row>
    <row r="311" spans="1:6">
      <c r="A311" s="16" t="s">
        <v>664</v>
      </c>
      <c r="B311" s="17" t="s">
        <v>54</v>
      </c>
      <c r="C311" s="18"/>
      <c r="D311" s="17" t="s">
        <v>81</v>
      </c>
      <c r="E311" s="15" t="s">
        <v>119</v>
      </c>
      <c r="F311" s="87">
        <v>5</v>
      </c>
    </row>
    <row r="312" spans="1:6">
      <c r="A312" s="8" t="s">
        <v>664</v>
      </c>
      <c r="B312" s="9" t="s">
        <v>35</v>
      </c>
      <c r="C312" s="11" t="s">
        <v>665</v>
      </c>
      <c r="D312" s="11" t="s">
        <v>81</v>
      </c>
      <c r="E312" s="9" t="s">
        <v>124</v>
      </c>
      <c r="F312" s="89" t="s">
        <v>666</v>
      </c>
    </row>
    <row r="313" spans="1:6">
      <c r="A313" s="16" t="s">
        <v>667</v>
      </c>
      <c r="B313" s="17" t="s">
        <v>35</v>
      </c>
      <c r="C313" s="18" t="s">
        <v>668</v>
      </c>
      <c r="D313" s="17" t="s">
        <v>81</v>
      </c>
      <c r="E313" s="15" t="s">
        <v>119</v>
      </c>
      <c r="F313" s="87">
        <v>25</v>
      </c>
    </row>
    <row r="314" spans="1:6">
      <c r="A314" s="8" t="s">
        <v>667</v>
      </c>
      <c r="B314" s="9"/>
      <c r="C314" s="11"/>
      <c r="D314" s="11"/>
      <c r="E314" s="9" t="s">
        <v>359</v>
      </c>
      <c r="F314" s="89" t="s">
        <v>139</v>
      </c>
    </row>
    <row r="315" spans="1:6">
      <c r="A315" s="16" t="s">
        <v>669</v>
      </c>
      <c r="B315" s="17" t="s">
        <v>35</v>
      </c>
      <c r="C315" s="18" t="s">
        <v>670</v>
      </c>
      <c r="D315" s="17" t="s">
        <v>81</v>
      </c>
      <c r="E315" s="15" t="s">
        <v>124</v>
      </c>
      <c r="F315" s="87">
        <v>7.84</v>
      </c>
    </row>
    <row r="316" spans="1:6">
      <c r="A316" s="8" t="s">
        <v>669</v>
      </c>
      <c r="B316" s="9" t="s">
        <v>35</v>
      </c>
      <c r="C316" s="11">
        <v>12009</v>
      </c>
      <c r="D316" s="11" t="s">
        <v>81</v>
      </c>
      <c r="E316" s="9" t="s">
        <v>119</v>
      </c>
      <c r="F316" s="89" t="s">
        <v>671</v>
      </c>
    </row>
    <row r="317" spans="1:6">
      <c r="A317" s="16" t="s">
        <v>672</v>
      </c>
      <c r="B317" s="17" t="s">
        <v>35</v>
      </c>
      <c r="C317" s="18" t="s">
        <v>673</v>
      </c>
      <c r="D317" s="17" t="s">
        <v>81</v>
      </c>
      <c r="E317" s="15" t="s">
        <v>119</v>
      </c>
      <c r="F317" s="87">
        <v>36.299999999999997</v>
      </c>
    </row>
    <row r="318" spans="1:6">
      <c r="A318" s="8" t="s">
        <v>674</v>
      </c>
      <c r="B318" s="9"/>
      <c r="C318" s="11"/>
      <c r="D318" s="11"/>
      <c r="E318" s="9"/>
      <c r="F318" s="89"/>
    </row>
    <row r="319" spans="1:6">
      <c r="A319" s="16" t="s">
        <v>675</v>
      </c>
      <c r="B319" s="17" t="s">
        <v>172</v>
      </c>
      <c r="C319" s="17" t="s">
        <v>676</v>
      </c>
      <c r="D319" s="17" t="s">
        <v>51</v>
      </c>
      <c r="E319" s="15" t="s">
        <v>677</v>
      </c>
      <c r="F319" s="87">
        <v>440</v>
      </c>
    </row>
    <row r="320" spans="1:6">
      <c r="A320" s="8" t="s">
        <v>675</v>
      </c>
      <c r="B320" s="9"/>
      <c r="C320" s="11"/>
      <c r="D320" s="11"/>
      <c r="E320" s="9"/>
      <c r="F320" s="89" t="s">
        <v>678</v>
      </c>
    </row>
    <row r="321" spans="1:6">
      <c r="A321" s="16" t="s">
        <v>679</v>
      </c>
      <c r="B321" s="17" t="s">
        <v>54</v>
      </c>
      <c r="C321" s="18"/>
      <c r="D321" s="17" t="s">
        <v>680</v>
      </c>
      <c r="E321" s="15" t="s">
        <v>119</v>
      </c>
      <c r="F321" s="87">
        <v>0</v>
      </c>
    </row>
    <row r="322" spans="1:6">
      <c r="A322" s="16" t="s">
        <v>679</v>
      </c>
      <c r="B322" s="17" t="s">
        <v>172</v>
      </c>
      <c r="C322" s="18" t="s">
        <v>681</v>
      </c>
      <c r="D322" s="17" t="s">
        <v>147</v>
      </c>
      <c r="E322" s="15" t="s">
        <v>142</v>
      </c>
      <c r="F322" s="87">
        <v>88.86</v>
      </c>
    </row>
    <row r="323" spans="1:6">
      <c r="A323" s="8" t="s">
        <v>679</v>
      </c>
      <c r="B323" s="9" t="s">
        <v>77</v>
      </c>
      <c r="C323" s="11" t="s">
        <v>682</v>
      </c>
      <c r="D323" s="11" t="s">
        <v>46</v>
      </c>
      <c r="E323" s="9" t="s">
        <v>116</v>
      </c>
      <c r="F323" s="89" t="s">
        <v>184</v>
      </c>
    </row>
    <row r="324" spans="1:6">
      <c r="A324" s="8" t="s">
        <v>683</v>
      </c>
      <c r="B324" s="9"/>
      <c r="C324" s="11"/>
      <c r="D324" s="11"/>
      <c r="E324" s="9"/>
      <c r="F324" s="89" t="s">
        <v>200</v>
      </c>
    </row>
    <row r="325" spans="1:6">
      <c r="A325" s="8" t="s">
        <v>684</v>
      </c>
      <c r="B325" s="9" t="s">
        <v>35</v>
      </c>
      <c r="C325" s="11"/>
      <c r="D325" s="11" t="s">
        <v>81</v>
      </c>
      <c r="E325" s="9" t="s">
        <v>119</v>
      </c>
      <c r="F325" s="89" t="s">
        <v>200</v>
      </c>
    </row>
    <row r="326" spans="1:6">
      <c r="A326" s="16" t="s">
        <v>685</v>
      </c>
      <c r="B326" s="17" t="s">
        <v>172</v>
      </c>
      <c r="C326" s="18" t="s">
        <v>686</v>
      </c>
      <c r="D326" s="17" t="s">
        <v>147</v>
      </c>
      <c r="E326" s="15" t="s">
        <v>119</v>
      </c>
      <c r="F326" s="87">
        <v>39.83</v>
      </c>
    </row>
    <row r="327" spans="1:6">
      <c r="A327" s="8" t="s">
        <v>687</v>
      </c>
      <c r="B327" s="9"/>
      <c r="C327" s="11" t="s">
        <v>688</v>
      </c>
      <c r="D327" s="11" t="s">
        <v>46</v>
      </c>
      <c r="E327" s="9" t="s">
        <v>119</v>
      </c>
      <c r="F327" s="89"/>
    </row>
    <row r="328" spans="1:6">
      <c r="A328" s="16" t="s">
        <v>689</v>
      </c>
      <c r="B328" s="17" t="s">
        <v>122</v>
      </c>
      <c r="C328" s="18" t="s">
        <v>690</v>
      </c>
      <c r="D328" s="17" t="s">
        <v>147</v>
      </c>
      <c r="E328" s="15" t="s">
        <v>119</v>
      </c>
      <c r="F328" s="87">
        <v>28.09</v>
      </c>
    </row>
    <row r="329" spans="1:6">
      <c r="A329" s="8" t="s">
        <v>691</v>
      </c>
      <c r="B329" s="9" t="s">
        <v>122</v>
      </c>
      <c r="C329" s="11">
        <v>12639</v>
      </c>
      <c r="D329" s="11" t="s">
        <v>161</v>
      </c>
      <c r="E329" s="9" t="s">
        <v>119</v>
      </c>
      <c r="F329" s="89" t="s">
        <v>131</v>
      </c>
    </row>
    <row r="330" spans="1:6">
      <c r="A330" s="8" t="s">
        <v>692</v>
      </c>
      <c r="B330" s="9"/>
      <c r="C330" s="11"/>
      <c r="D330" s="11"/>
      <c r="E330" s="9" t="s">
        <v>119</v>
      </c>
      <c r="F330" s="89" t="s">
        <v>200</v>
      </c>
    </row>
    <row r="331" spans="1:6">
      <c r="A331" s="16" t="s">
        <v>693</v>
      </c>
      <c r="B331" s="17" t="s">
        <v>35</v>
      </c>
      <c r="C331" s="18" t="s">
        <v>694</v>
      </c>
      <c r="D331" s="17" t="s">
        <v>147</v>
      </c>
      <c r="E331" s="15" t="s">
        <v>119</v>
      </c>
      <c r="F331" s="87">
        <v>39.32</v>
      </c>
    </row>
    <row r="332" spans="1:6">
      <c r="A332" s="16" t="s">
        <v>693</v>
      </c>
      <c r="B332" s="17" t="s">
        <v>172</v>
      </c>
      <c r="C332" s="18" t="s">
        <v>695</v>
      </c>
      <c r="D332" s="17" t="s">
        <v>147</v>
      </c>
      <c r="E332" s="15" t="s">
        <v>116</v>
      </c>
      <c r="F332" s="87">
        <v>65.959999999999994</v>
      </c>
    </row>
    <row r="333" spans="1:6">
      <c r="A333" s="16" t="s">
        <v>696</v>
      </c>
      <c r="B333" s="17" t="s">
        <v>172</v>
      </c>
      <c r="C333" s="18" t="s">
        <v>697</v>
      </c>
      <c r="D333" s="17" t="s">
        <v>357</v>
      </c>
      <c r="E333" s="15" t="s">
        <v>346</v>
      </c>
      <c r="F333" s="87">
        <v>401</v>
      </c>
    </row>
    <row r="334" spans="1:6">
      <c r="A334" s="16" t="s">
        <v>698</v>
      </c>
      <c r="B334" s="17" t="s">
        <v>172</v>
      </c>
      <c r="C334" s="18" t="s">
        <v>699</v>
      </c>
      <c r="D334" s="17" t="s">
        <v>147</v>
      </c>
      <c r="E334" s="15" t="s">
        <v>142</v>
      </c>
      <c r="F334" s="87">
        <v>36.26</v>
      </c>
    </row>
    <row r="335" spans="1:6">
      <c r="A335" s="8" t="s">
        <v>698</v>
      </c>
      <c r="B335" s="9"/>
      <c r="C335" s="11"/>
      <c r="D335" s="11" t="s">
        <v>700</v>
      </c>
      <c r="E335" s="9" t="s">
        <v>359</v>
      </c>
      <c r="F335" s="89" t="s">
        <v>136</v>
      </c>
    </row>
    <row r="336" spans="1:6">
      <c r="A336" s="16" t="s">
        <v>701</v>
      </c>
      <c r="B336" s="17" t="s">
        <v>172</v>
      </c>
      <c r="C336" s="18" t="s">
        <v>702</v>
      </c>
      <c r="D336" s="17" t="s">
        <v>81</v>
      </c>
      <c r="E336" s="15" t="s">
        <v>174</v>
      </c>
      <c r="F336" s="87">
        <v>28.68</v>
      </c>
    </row>
    <row r="337" spans="1:6">
      <c r="A337" s="8" t="s">
        <v>701</v>
      </c>
      <c r="B337" s="9" t="s">
        <v>35</v>
      </c>
      <c r="C337" s="11">
        <v>12036</v>
      </c>
      <c r="D337" s="11" t="s">
        <v>81</v>
      </c>
      <c r="E337" s="9" t="s">
        <v>119</v>
      </c>
      <c r="F337" s="89" t="s">
        <v>200</v>
      </c>
    </row>
    <row r="338" spans="1:6">
      <c r="A338" s="16" t="s">
        <v>703</v>
      </c>
      <c r="B338" s="17" t="s">
        <v>35</v>
      </c>
      <c r="C338" s="18" t="s">
        <v>704</v>
      </c>
      <c r="D338" s="17" t="s">
        <v>194</v>
      </c>
      <c r="E338" s="17" t="s">
        <v>124</v>
      </c>
      <c r="F338" s="87">
        <v>9.4</v>
      </c>
    </row>
    <row r="339" spans="1:6">
      <c r="A339" s="57" t="s">
        <v>703</v>
      </c>
      <c r="B339" s="53" t="s">
        <v>35</v>
      </c>
      <c r="C339" s="58" t="s">
        <v>705</v>
      </c>
      <c r="D339" s="53" t="s">
        <v>75</v>
      </c>
      <c r="E339" s="56" t="s">
        <v>124</v>
      </c>
      <c r="F339" s="90">
        <v>6.45</v>
      </c>
    </row>
    <row r="340" spans="1:6">
      <c r="A340" s="8" t="s">
        <v>703</v>
      </c>
      <c r="B340" s="9" t="s">
        <v>35</v>
      </c>
      <c r="C340" s="11">
        <v>60155600</v>
      </c>
      <c r="D340" s="11" t="s">
        <v>75</v>
      </c>
      <c r="E340" s="9" t="s">
        <v>119</v>
      </c>
      <c r="F340" s="89" t="s">
        <v>706</v>
      </c>
    </row>
    <row r="341" spans="1:6">
      <c r="A341" s="16" t="s">
        <v>707</v>
      </c>
      <c r="B341" s="17" t="s">
        <v>35</v>
      </c>
      <c r="C341" s="18" t="s">
        <v>708</v>
      </c>
      <c r="D341" s="17" t="s">
        <v>81</v>
      </c>
      <c r="E341" s="15" t="s">
        <v>119</v>
      </c>
      <c r="F341" s="87">
        <v>49.21</v>
      </c>
    </row>
    <row r="342" spans="1:6">
      <c r="A342" s="8" t="s">
        <v>709</v>
      </c>
      <c r="B342" s="9" t="s">
        <v>35</v>
      </c>
      <c r="C342" s="11">
        <v>120452500</v>
      </c>
      <c r="D342" s="11" t="s">
        <v>46</v>
      </c>
      <c r="E342" s="9" t="s">
        <v>142</v>
      </c>
      <c r="F342" s="89" t="s">
        <v>120</v>
      </c>
    </row>
    <row r="343" spans="1:6">
      <c r="A343" s="16" t="s">
        <v>710</v>
      </c>
      <c r="B343" s="17" t="s">
        <v>35</v>
      </c>
      <c r="C343" s="18" t="s">
        <v>711</v>
      </c>
      <c r="D343" s="17" t="s">
        <v>81</v>
      </c>
      <c r="E343" s="15" t="s">
        <v>174</v>
      </c>
      <c r="F343" s="87">
        <v>105</v>
      </c>
    </row>
    <row r="344" spans="1:6">
      <c r="A344" s="8" t="s">
        <v>710</v>
      </c>
      <c r="B344" s="9" t="s">
        <v>35</v>
      </c>
      <c r="C344" s="11">
        <v>10132060</v>
      </c>
      <c r="D344" s="11" t="s">
        <v>49</v>
      </c>
      <c r="E344" s="9" t="s">
        <v>119</v>
      </c>
      <c r="F344" s="89" t="s">
        <v>1491</v>
      </c>
    </row>
    <row r="345" spans="1:6">
      <c r="A345" s="8" t="s">
        <v>712</v>
      </c>
      <c r="B345" s="9"/>
      <c r="C345" s="11" t="s">
        <v>713</v>
      </c>
      <c r="D345" s="11" t="s">
        <v>46</v>
      </c>
      <c r="E345" s="9" t="s">
        <v>1496</v>
      </c>
      <c r="F345" s="89">
        <v>8.6</v>
      </c>
    </row>
    <row r="346" spans="1:6">
      <c r="A346" s="8" t="s">
        <v>714</v>
      </c>
      <c r="B346" s="9" t="s">
        <v>35</v>
      </c>
      <c r="C346" s="11" t="s">
        <v>715</v>
      </c>
      <c r="D346" s="11" t="s">
        <v>46</v>
      </c>
      <c r="E346" s="9" t="s">
        <v>119</v>
      </c>
      <c r="F346" s="89" t="s">
        <v>139</v>
      </c>
    </row>
    <row r="347" spans="1:6">
      <c r="A347" s="16" t="s">
        <v>716</v>
      </c>
      <c r="B347" s="17" t="s">
        <v>172</v>
      </c>
      <c r="C347" s="18" t="s">
        <v>717</v>
      </c>
      <c r="D347" s="17" t="s">
        <v>81</v>
      </c>
      <c r="E347" s="15" t="s">
        <v>119</v>
      </c>
      <c r="F347" s="87">
        <v>23</v>
      </c>
    </row>
    <row r="348" spans="1:6">
      <c r="A348" s="16" t="s">
        <v>718</v>
      </c>
      <c r="B348" s="17" t="s">
        <v>35</v>
      </c>
      <c r="C348" s="18" t="s">
        <v>719</v>
      </c>
      <c r="D348" s="17" t="s">
        <v>81</v>
      </c>
      <c r="E348" s="15" t="s">
        <v>124</v>
      </c>
      <c r="F348" s="87">
        <v>6.1</v>
      </c>
    </row>
    <row r="349" spans="1:6">
      <c r="A349" s="8" t="s">
        <v>718</v>
      </c>
      <c r="B349" s="9" t="s">
        <v>35</v>
      </c>
      <c r="C349" s="11">
        <v>12049</v>
      </c>
      <c r="D349" s="11" t="s">
        <v>81</v>
      </c>
      <c r="E349" s="9" t="s">
        <v>119</v>
      </c>
      <c r="F349" s="89" t="s">
        <v>720</v>
      </c>
    </row>
    <row r="350" spans="1:6">
      <c r="A350" s="16" t="s">
        <v>721</v>
      </c>
      <c r="B350" s="17" t="s">
        <v>172</v>
      </c>
      <c r="C350" s="18" t="s">
        <v>722</v>
      </c>
      <c r="D350" s="17" t="s">
        <v>147</v>
      </c>
      <c r="E350" s="15" t="s">
        <v>116</v>
      </c>
      <c r="F350" s="87">
        <v>112.4</v>
      </c>
    </row>
    <row r="351" spans="1:6">
      <c r="A351" s="16" t="s">
        <v>723</v>
      </c>
      <c r="B351" s="17" t="s">
        <v>35</v>
      </c>
      <c r="C351" s="18" t="s">
        <v>724</v>
      </c>
      <c r="D351" s="17" t="s">
        <v>81</v>
      </c>
      <c r="E351" s="15" t="s">
        <v>174</v>
      </c>
      <c r="F351" s="87">
        <v>23.3</v>
      </c>
    </row>
    <row r="352" spans="1:6">
      <c r="A352" s="16" t="s">
        <v>725</v>
      </c>
      <c r="B352" s="17" t="s">
        <v>172</v>
      </c>
      <c r="C352" s="18" t="s">
        <v>726</v>
      </c>
      <c r="D352" s="17" t="s">
        <v>147</v>
      </c>
      <c r="E352" s="15" t="s">
        <v>119</v>
      </c>
      <c r="F352" s="87">
        <v>85.4</v>
      </c>
    </row>
    <row r="353" spans="1:6">
      <c r="A353" s="16" t="s">
        <v>727</v>
      </c>
      <c r="B353" s="17" t="s">
        <v>172</v>
      </c>
      <c r="C353" s="18" t="s">
        <v>728</v>
      </c>
      <c r="D353" s="17" t="s">
        <v>51</v>
      </c>
      <c r="E353" s="15" t="s">
        <v>346</v>
      </c>
      <c r="F353" s="87">
        <v>379.7</v>
      </c>
    </row>
    <row r="354" spans="1:6">
      <c r="A354" s="16" t="s">
        <v>729</v>
      </c>
      <c r="B354" s="17" t="s">
        <v>172</v>
      </c>
      <c r="C354" s="18" t="s">
        <v>730</v>
      </c>
      <c r="D354" s="17" t="s">
        <v>81</v>
      </c>
      <c r="E354" s="15" t="s">
        <v>119</v>
      </c>
      <c r="F354" s="87">
        <v>16.100000000000001</v>
      </c>
    </row>
    <row r="355" spans="1:6">
      <c r="A355" s="8" t="s">
        <v>729</v>
      </c>
      <c r="B355" s="9" t="s">
        <v>172</v>
      </c>
      <c r="C355" s="11">
        <v>120551000</v>
      </c>
      <c r="D355" s="11" t="s">
        <v>81</v>
      </c>
      <c r="E355" s="9" t="s">
        <v>119</v>
      </c>
      <c r="F355" s="89" t="s">
        <v>200</v>
      </c>
    </row>
    <row r="356" spans="1:6">
      <c r="A356" s="16" t="s">
        <v>731</v>
      </c>
      <c r="B356" s="17" t="s">
        <v>172</v>
      </c>
      <c r="C356" s="18" t="s">
        <v>732</v>
      </c>
      <c r="D356" s="17" t="s">
        <v>81</v>
      </c>
      <c r="E356" s="15" t="s">
        <v>47</v>
      </c>
      <c r="F356" s="87">
        <v>12</v>
      </c>
    </row>
    <row r="357" spans="1:6">
      <c r="A357" s="16" t="s">
        <v>733</v>
      </c>
      <c r="B357" s="17" t="s">
        <v>172</v>
      </c>
      <c r="C357" s="18" t="s">
        <v>734</v>
      </c>
      <c r="D357" s="17" t="s">
        <v>81</v>
      </c>
      <c r="E357" s="15" t="s">
        <v>47</v>
      </c>
      <c r="F357" s="87">
        <v>11</v>
      </c>
    </row>
    <row r="358" spans="1:6">
      <c r="A358" s="16" t="s">
        <v>735</v>
      </c>
      <c r="B358" s="17" t="s">
        <v>172</v>
      </c>
      <c r="C358" s="18" t="s">
        <v>736</v>
      </c>
      <c r="D358" s="17" t="s">
        <v>147</v>
      </c>
      <c r="E358" s="15" t="s">
        <v>119</v>
      </c>
      <c r="F358" s="87">
        <v>12.15</v>
      </c>
    </row>
    <row r="359" spans="1:6">
      <c r="A359" s="8" t="s">
        <v>737</v>
      </c>
      <c r="B359" s="9"/>
      <c r="C359" s="11"/>
      <c r="D359" s="11"/>
      <c r="E359" s="9" t="s">
        <v>119</v>
      </c>
      <c r="F359" s="89" t="s">
        <v>125</v>
      </c>
    </row>
    <row r="360" spans="1:6">
      <c r="A360" s="16" t="s">
        <v>738</v>
      </c>
      <c r="B360" s="17" t="s">
        <v>172</v>
      </c>
      <c r="C360" s="18" t="s">
        <v>739</v>
      </c>
      <c r="D360" s="17" t="s">
        <v>147</v>
      </c>
      <c r="E360" s="15" t="s">
        <v>119</v>
      </c>
      <c r="F360" s="87">
        <v>13.12</v>
      </c>
    </row>
    <row r="361" spans="1:6">
      <c r="A361" s="8" t="s">
        <v>738</v>
      </c>
      <c r="B361" s="9" t="s">
        <v>35</v>
      </c>
      <c r="C361" s="11" t="s">
        <v>740</v>
      </c>
      <c r="D361" s="11" t="s">
        <v>46</v>
      </c>
      <c r="E361" s="9" t="s">
        <v>142</v>
      </c>
      <c r="F361" s="89" t="s">
        <v>200</v>
      </c>
    </row>
    <row r="362" spans="1:6">
      <c r="A362" s="16" t="s">
        <v>741</v>
      </c>
      <c r="B362" s="17" t="s">
        <v>172</v>
      </c>
      <c r="C362" s="18" t="s">
        <v>742</v>
      </c>
      <c r="D362" s="17" t="s">
        <v>147</v>
      </c>
      <c r="E362" s="15" t="s">
        <v>119</v>
      </c>
      <c r="F362" s="87">
        <v>60.43</v>
      </c>
    </row>
    <row r="363" spans="1:6">
      <c r="A363" s="16" t="s">
        <v>741</v>
      </c>
      <c r="B363" s="17" t="s">
        <v>35</v>
      </c>
      <c r="C363" s="18" t="s">
        <v>743</v>
      </c>
      <c r="D363" s="17" t="s">
        <v>81</v>
      </c>
      <c r="E363" s="15" t="s">
        <v>119</v>
      </c>
      <c r="F363" s="87">
        <v>18.329999999999998</v>
      </c>
    </row>
    <row r="364" spans="1:6">
      <c r="A364" s="59" t="s">
        <v>741</v>
      </c>
      <c r="B364" s="60" t="s">
        <v>77</v>
      </c>
      <c r="C364" s="61" t="s">
        <v>744</v>
      </c>
      <c r="D364" s="61" t="s">
        <v>46</v>
      </c>
      <c r="E364" s="62" t="s">
        <v>116</v>
      </c>
      <c r="F364" s="91" t="s">
        <v>168</v>
      </c>
    </row>
    <row r="365" spans="1:6">
      <c r="A365" s="16" t="s">
        <v>745</v>
      </c>
      <c r="B365" s="17" t="s">
        <v>746</v>
      </c>
      <c r="C365" s="18" t="s">
        <v>747</v>
      </c>
      <c r="D365" s="17" t="s">
        <v>748</v>
      </c>
      <c r="E365" s="17" t="s">
        <v>124</v>
      </c>
      <c r="F365" s="87">
        <v>18.8</v>
      </c>
    </row>
    <row r="366" spans="1:6">
      <c r="A366" s="8" t="s">
        <v>749</v>
      </c>
      <c r="B366" s="9"/>
      <c r="C366" s="63"/>
      <c r="D366" s="11"/>
      <c r="E366" s="9"/>
      <c r="F366" s="89" t="s">
        <v>200</v>
      </c>
    </row>
    <row r="367" spans="1:6">
      <c r="A367" s="8" t="s">
        <v>750</v>
      </c>
      <c r="B367" s="9"/>
      <c r="C367" s="63" t="s">
        <v>751</v>
      </c>
      <c r="D367" s="11" t="s">
        <v>157</v>
      </c>
      <c r="E367" s="9" t="s">
        <v>174</v>
      </c>
      <c r="F367" s="89" t="s">
        <v>125</v>
      </c>
    </row>
    <row r="368" spans="1:6">
      <c r="A368" s="16" t="s">
        <v>752</v>
      </c>
      <c r="B368" s="17"/>
      <c r="C368" s="18" t="s">
        <v>753</v>
      </c>
      <c r="D368" s="17" t="s">
        <v>147</v>
      </c>
      <c r="E368" s="15" t="s">
        <v>142</v>
      </c>
      <c r="F368" s="87">
        <v>61.84</v>
      </c>
    </row>
    <row r="369" spans="1:6">
      <c r="A369" s="16" t="s">
        <v>754</v>
      </c>
      <c r="B369" s="17" t="s">
        <v>122</v>
      </c>
      <c r="C369" s="18" t="s">
        <v>755</v>
      </c>
      <c r="D369" s="17" t="s">
        <v>147</v>
      </c>
      <c r="E369" s="15" t="s">
        <v>116</v>
      </c>
      <c r="F369" s="87">
        <v>263.48</v>
      </c>
    </row>
    <row r="370" spans="1:6">
      <c r="A370" s="16" t="s">
        <v>756</v>
      </c>
      <c r="B370" s="17" t="s">
        <v>35</v>
      </c>
      <c r="C370" s="18" t="s">
        <v>757</v>
      </c>
      <c r="D370" s="43" t="s">
        <v>46</v>
      </c>
      <c r="E370" s="15" t="s">
        <v>142</v>
      </c>
      <c r="F370" s="87">
        <v>291.45</v>
      </c>
    </row>
    <row r="371" spans="1:6">
      <c r="A371" s="16" t="s">
        <v>758</v>
      </c>
      <c r="B371" s="17" t="s">
        <v>35</v>
      </c>
      <c r="C371" s="18" t="s">
        <v>759</v>
      </c>
      <c r="D371" s="17" t="s">
        <v>51</v>
      </c>
      <c r="E371" s="15" t="s">
        <v>119</v>
      </c>
      <c r="F371" s="87">
        <v>145.56</v>
      </c>
    </row>
    <row r="372" spans="1:6">
      <c r="A372" s="16" t="s">
        <v>758</v>
      </c>
      <c r="B372" s="17" t="s">
        <v>35</v>
      </c>
      <c r="C372" s="18" t="s">
        <v>760</v>
      </c>
      <c r="D372" s="17" t="s">
        <v>357</v>
      </c>
      <c r="E372" s="15" t="s">
        <v>142</v>
      </c>
      <c r="F372" s="87">
        <v>197.42</v>
      </c>
    </row>
    <row r="373" spans="1:6">
      <c r="A373" s="16" t="s">
        <v>761</v>
      </c>
      <c r="B373" s="17" t="s">
        <v>77</v>
      </c>
      <c r="C373" s="18" t="s">
        <v>762</v>
      </c>
      <c r="D373" s="17" t="s">
        <v>49</v>
      </c>
      <c r="E373" s="15" t="s">
        <v>119</v>
      </c>
      <c r="F373" s="87">
        <v>225</v>
      </c>
    </row>
    <row r="374" spans="1:6">
      <c r="A374" s="16" t="s">
        <v>763</v>
      </c>
      <c r="B374" s="17" t="s">
        <v>172</v>
      </c>
      <c r="C374" s="18" t="s">
        <v>764</v>
      </c>
      <c r="D374" s="17" t="s">
        <v>765</v>
      </c>
      <c r="E374" s="15" t="s">
        <v>116</v>
      </c>
      <c r="F374" s="87">
        <v>342.72</v>
      </c>
    </row>
    <row r="375" spans="1:6">
      <c r="A375" s="16" t="s">
        <v>766</v>
      </c>
      <c r="B375" s="17" t="s">
        <v>122</v>
      </c>
      <c r="C375" s="18" t="s">
        <v>767</v>
      </c>
      <c r="D375" s="17" t="s">
        <v>147</v>
      </c>
      <c r="E375" s="15" t="s">
        <v>119</v>
      </c>
      <c r="F375" s="87">
        <v>149.11000000000001</v>
      </c>
    </row>
    <row r="376" spans="1:6">
      <c r="A376" s="8" t="s">
        <v>768</v>
      </c>
      <c r="B376" s="9" t="s">
        <v>35</v>
      </c>
      <c r="C376" s="11" t="s">
        <v>769</v>
      </c>
      <c r="D376" s="11" t="s">
        <v>280</v>
      </c>
      <c r="E376" s="9" t="s">
        <v>314</v>
      </c>
      <c r="F376" s="89" t="s">
        <v>139</v>
      </c>
    </row>
    <row r="377" spans="1:6">
      <c r="A377" s="8" t="s">
        <v>770</v>
      </c>
      <c r="B377" s="9" t="s">
        <v>77</v>
      </c>
      <c r="C377" s="11" t="s">
        <v>771</v>
      </c>
      <c r="D377" s="11" t="s">
        <v>46</v>
      </c>
      <c r="E377" s="9" t="s">
        <v>346</v>
      </c>
      <c r="F377" s="89" t="s">
        <v>184</v>
      </c>
    </row>
    <row r="378" spans="1:6">
      <c r="A378" s="8" t="s">
        <v>772</v>
      </c>
      <c r="B378" s="9"/>
      <c r="C378" s="11"/>
      <c r="D378" s="11"/>
      <c r="E378" s="9" t="s">
        <v>119</v>
      </c>
      <c r="F378" s="89" t="s">
        <v>184</v>
      </c>
    </row>
    <row r="379" spans="1:6">
      <c r="A379" s="8" t="s">
        <v>773</v>
      </c>
      <c r="B379" s="9" t="s">
        <v>35</v>
      </c>
      <c r="C379" s="11" t="s">
        <v>774</v>
      </c>
      <c r="D379" s="11" t="s">
        <v>46</v>
      </c>
      <c r="E379" s="9" t="s">
        <v>119</v>
      </c>
      <c r="F379" s="89" t="s">
        <v>131</v>
      </c>
    </row>
    <row r="380" spans="1:6">
      <c r="A380" s="8" t="s">
        <v>775</v>
      </c>
      <c r="B380" s="9" t="s">
        <v>77</v>
      </c>
      <c r="C380" s="11" t="s">
        <v>776</v>
      </c>
      <c r="D380" s="11" t="s">
        <v>46</v>
      </c>
      <c r="E380" s="9" t="s">
        <v>142</v>
      </c>
      <c r="F380" s="89" t="s">
        <v>184</v>
      </c>
    </row>
    <row r="381" spans="1:6">
      <c r="A381" s="8" t="s">
        <v>777</v>
      </c>
      <c r="B381" s="9"/>
      <c r="C381" s="11"/>
      <c r="D381" s="11"/>
      <c r="E381" s="9" t="s">
        <v>119</v>
      </c>
      <c r="F381" s="89" t="s">
        <v>131</v>
      </c>
    </row>
    <row r="382" spans="1:6">
      <c r="A382" s="8" t="s">
        <v>778</v>
      </c>
      <c r="B382" s="9" t="s">
        <v>122</v>
      </c>
      <c r="C382" s="11">
        <v>12837</v>
      </c>
      <c r="D382" s="11" t="s">
        <v>161</v>
      </c>
      <c r="E382" s="9" t="s">
        <v>142</v>
      </c>
      <c r="F382" s="89" t="s">
        <v>168</v>
      </c>
    </row>
    <row r="383" spans="1:6">
      <c r="A383" s="8" t="s">
        <v>779</v>
      </c>
      <c r="B383" s="9" t="s">
        <v>54</v>
      </c>
      <c r="C383" s="11" t="s">
        <v>780</v>
      </c>
      <c r="D383" s="11" t="s">
        <v>46</v>
      </c>
      <c r="E383" s="9" t="s">
        <v>142</v>
      </c>
      <c r="F383" s="89" t="s">
        <v>168</v>
      </c>
    </row>
    <row r="384" spans="1:6">
      <c r="A384" s="8" t="s">
        <v>781</v>
      </c>
      <c r="B384" s="9" t="s">
        <v>35</v>
      </c>
      <c r="C384" s="11">
        <v>12079</v>
      </c>
      <c r="D384" s="11" t="s">
        <v>81</v>
      </c>
      <c r="E384" s="9" t="s">
        <v>119</v>
      </c>
      <c r="F384" s="89" t="s">
        <v>720</v>
      </c>
    </row>
    <row r="385" spans="1:6">
      <c r="A385" s="16" t="s">
        <v>782</v>
      </c>
      <c r="B385" s="17"/>
      <c r="C385" s="18" t="s">
        <v>783</v>
      </c>
      <c r="D385" s="17" t="s">
        <v>147</v>
      </c>
      <c r="E385" s="15" t="s">
        <v>119</v>
      </c>
      <c r="F385" s="87">
        <v>54.89</v>
      </c>
    </row>
    <row r="386" spans="1:6">
      <c r="A386" s="16" t="s">
        <v>784</v>
      </c>
      <c r="B386" s="17" t="s">
        <v>35</v>
      </c>
      <c r="C386" s="18" t="s">
        <v>785</v>
      </c>
      <c r="D386" s="17" t="s">
        <v>81</v>
      </c>
      <c r="E386" s="15" t="s">
        <v>119</v>
      </c>
      <c r="F386" s="87">
        <v>27.62</v>
      </c>
    </row>
    <row r="387" spans="1:6">
      <c r="A387" s="16" t="s">
        <v>786</v>
      </c>
      <c r="B387" s="17" t="s">
        <v>35</v>
      </c>
      <c r="C387" s="18" t="s">
        <v>787</v>
      </c>
      <c r="D387" s="17" t="s">
        <v>147</v>
      </c>
      <c r="E387" s="15" t="s">
        <v>119</v>
      </c>
      <c r="F387" s="87">
        <v>74.55</v>
      </c>
    </row>
    <row r="388" spans="1:6">
      <c r="A388" s="16" t="s">
        <v>788</v>
      </c>
      <c r="B388" s="17" t="s">
        <v>35</v>
      </c>
      <c r="C388" s="18" t="s">
        <v>789</v>
      </c>
      <c r="D388" s="17" t="s">
        <v>216</v>
      </c>
      <c r="E388" s="15" t="s">
        <v>116</v>
      </c>
      <c r="F388" s="87">
        <v>53.44</v>
      </c>
    </row>
    <row r="389" spans="1:6">
      <c r="A389" s="16" t="s">
        <v>790</v>
      </c>
      <c r="B389" s="17" t="s">
        <v>35</v>
      </c>
      <c r="C389" s="18" t="s">
        <v>791</v>
      </c>
      <c r="D389" s="17" t="s">
        <v>147</v>
      </c>
      <c r="E389" s="15" t="s">
        <v>119</v>
      </c>
      <c r="F389" s="87">
        <v>64.3</v>
      </c>
    </row>
    <row r="390" spans="1:6">
      <c r="A390" s="16" t="s">
        <v>792</v>
      </c>
      <c r="B390" s="17" t="s">
        <v>35</v>
      </c>
      <c r="C390" s="18" t="s">
        <v>793</v>
      </c>
      <c r="D390" s="17" t="s">
        <v>81</v>
      </c>
      <c r="E390" s="15" t="s">
        <v>119</v>
      </c>
      <c r="F390" s="87">
        <v>35.880000000000003</v>
      </c>
    </row>
    <row r="391" spans="1:6">
      <c r="A391" s="16" t="s">
        <v>794</v>
      </c>
      <c r="B391" s="17" t="s">
        <v>35</v>
      </c>
      <c r="C391" s="18" t="s">
        <v>795</v>
      </c>
      <c r="D391" s="17" t="s">
        <v>157</v>
      </c>
      <c r="E391" s="15" t="s">
        <v>174</v>
      </c>
      <c r="F391" s="87">
        <v>30</v>
      </c>
    </row>
    <row r="392" spans="1:6">
      <c r="A392" s="16" t="s">
        <v>796</v>
      </c>
      <c r="B392" s="17" t="s">
        <v>35</v>
      </c>
      <c r="C392" s="18" t="s">
        <v>797</v>
      </c>
      <c r="D392" s="17" t="s">
        <v>81</v>
      </c>
      <c r="E392" s="15" t="s">
        <v>119</v>
      </c>
      <c r="F392" s="87">
        <v>23.82</v>
      </c>
    </row>
    <row r="393" spans="1:6">
      <c r="A393" s="16" t="s">
        <v>798</v>
      </c>
      <c r="B393" s="17" t="s">
        <v>172</v>
      </c>
      <c r="C393" s="18" t="s">
        <v>799</v>
      </c>
      <c r="D393" s="17" t="s">
        <v>147</v>
      </c>
      <c r="E393" s="15" t="s">
        <v>346</v>
      </c>
      <c r="F393" s="87">
        <v>489.9</v>
      </c>
    </row>
    <row r="394" spans="1:6">
      <c r="A394" s="8" t="s">
        <v>800</v>
      </c>
      <c r="B394" s="9" t="s">
        <v>35</v>
      </c>
      <c r="C394" s="11" t="s">
        <v>801</v>
      </c>
      <c r="D394" s="11" t="s">
        <v>46</v>
      </c>
      <c r="E394" s="9" t="s">
        <v>119</v>
      </c>
      <c r="F394" s="89" t="s">
        <v>131</v>
      </c>
    </row>
    <row r="395" spans="1:6">
      <c r="A395" s="16" t="s">
        <v>802</v>
      </c>
      <c r="B395" s="17" t="s">
        <v>172</v>
      </c>
      <c r="C395" s="18" t="s">
        <v>803</v>
      </c>
      <c r="D395" s="17" t="s">
        <v>51</v>
      </c>
      <c r="E395" s="15" t="s">
        <v>346</v>
      </c>
      <c r="F395" s="87"/>
    </row>
    <row r="396" spans="1:6">
      <c r="A396" s="8" t="s">
        <v>804</v>
      </c>
      <c r="B396" s="9" t="s">
        <v>44</v>
      </c>
      <c r="C396" s="11" t="s">
        <v>805</v>
      </c>
      <c r="D396" s="11" t="s">
        <v>46</v>
      </c>
      <c r="E396" s="9" t="s">
        <v>119</v>
      </c>
      <c r="F396" s="89" t="s">
        <v>168</v>
      </c>
    </row>
    <row r="397" spans="1:6">
      <c r="A397" s="16" t="s">
        <v>806</v>
      </c>
      <c r="B397" s="17" t="s">
        <v>172</v>
      </c>
      <c r="C397" s="18" t="s">
        <v>807</v>
      </c>
      <c r="D397" s="17" t="s">
        <v>147</v>
      </c>
      <c r="E397" s="15" t="s">
        <v>119</v>
      </c>
      <c r="F397" s="87">
        <v>0</v>
      </c>
    </row>
    <row r="398" spans="1:6">
      <c r="A398" s="16" t="s">
        <v>808</v>
      </c>
      <c r="B398" s="17"/>
      <c r="C398" s="18" t="s">
        <v>809</v>
      </c>
      <c r="D398" s="17" t="s">
        <v>81</v>
      </c>
      <c r="E398" s="15" t="s">
        <v>119</v>
      </c>
      <c r="F398" s="87">
        <v>81.96</v>
      </c>
    </row>
    <row r="399" spans="1:6">
      <c r="A399" s="16" t="s">
        <v>808</v>
      </c>
      <c r="B399" s="17" t="s">
        <v>172</v>
      </c>
      <c r="C399" s="18" t="s">
        <v>810</v>
      </c>
      <c r="D399" s="17" t="s">
        <v>357</v>
      </c>
      <c r="E399" s="15" t="s">
        <v>119</v>
      </c>
      <c r="F399" s="87">
        <v>125.31</v>
      </c>
    </row>
    <row r="400" spans="1:6">
      <c r="A400" s="8" t="s">
        <v>811</v>
      </c>
      <c r="B400" s="9"/>
      <c r="C400" s="11"/>
      <c r="D400" s="11"/>
      <c r="E400" s="9" t="s">
        <v>52</v>
      </c>
      <c r="F400" s="89" t="s">
        <v>812</v>
      </c>
    </row>
    <row r="401" spans="1:6">
      <c r="A401" s="8" t="s">
        <v>813</v>
      </c>
      <c r="B401" s="9" t="s">
        <v>44</v>
      </c>
      <c r="C401" s="11" t="s">
        <v>814</v>
      </c>
      <c r="D401" s="11" t="s">
        <v>46</v>
      </c>
      <c r="E401" s="9" t="s">
        <v>142</v>
      </c>
      <c r="F401" s="89" t="s">
        <v>639</v>
      </c>
    </row>
    <row r="402" spans="1:6">
      <c r="A402" s="8" t="s">
        <v>815</v>
      </c>
      <c r="B402" s="9" t="s">
        <v>44</v>
      </c>
      <c r="C402" s="11" t="s">
        <v>816</v>
      </c>
      <c r="D402" s="11" t="s">
        <v>46</v>
      </c>
      <c r="E402" s="9" t="s">
        <v>817</v>
      </c>
      <c r="F402" s="89" t="s">
        <v>818</v>
      </c>
    </row>
    <row r="403" spans="1:6">
      <c r="A403" s="16" t="s">
        <v>819</v>
      </c>
      <c r="B403" s="17" t="s">
        <v>172</v>
      </c>
      <c r="C403" s="18" t="s">
        <v>820</v>
      </c>
      <c r="D403" s="17" t="s">
        <v>81</v>
      </c>
      <c r="E403" s="15" t="s">
        <v>116</v>
      </c>
      <c r="F403" s="87">
        <v>112.45</v>
      </c>
    </row>
    <row r="404" spans="1:6">
      <c r="A404" s="16" t="s">
        <v>821</v>
      </c>
      <c r="B404" s="17" t="s">
        <v>35</v>
      </c>
      <c r="C404" s="18" t="s">
        <v>822</v>
      </c>
      <c r="D404" s="17" t="s">
        <v>147</v>
      </c>
      <c r="E404" s="15" t="s">
        <v>119</v>
      </c>
      <c r="F404" s="87">
        <v>79.58</v>
      </c>
    </row>
    <row r="405" spans="1:6">
      <c r="A405" s="16" t="s">
        <v>823</v>
      </c>
      <c r="B405" s="17" t="s">
        <v>35</v>
      </c>
      <c r="C405" s="18" t="s">
        <v>824</v>
      </c>
      <c r="D405" s="17" t="s">
        <v>216</v>
      </c>
      <c r="E405" s="15" t="s">
        <v>346</v>
      </c>
      <c r="F405" s="87">
        <v>113.3</v>
      </c>
    </row>
    <row r="406" spans="1:6">
      <c r="A406" s="16" t="s">
        <v>825</v>
      </c>
      <c r="B406" s="17"/>
      <c r="C406" s="18" t="s">
        <v>826</v>
      </c>
      <c r="D406" s="17" t="s">
        <v>147</v>
      </c>
      <c r="E406" s="15" t="s">
        <v>116</v>
      </c>
      <c r="F406" s="87">
        <v>68</v>
      </c>
    </row>
    <row r="407" spans="1:6">
      <c r="A407" s="8" t="s">
        <v>827</v>
      </c>
      <c r="B407" s="9" t="s">
        <v>35</v>
      </c>
      <c r="C407" s="11">
        <v>13264</v>
      </c>
      <c r="D407" s="11" t="s">
        <v>81</v>
      </c>
      <c r="E407" s="9" t="s">
        <v>116</v>
      </c>
      <c r="F407" s="89" t="s">
        <v>828</v>
      </c>
    </row>
    <row r="408" spans="1:6">
      <c r="A408" s="16" t="s">
        <v>829</v>
      </c>
      <c r="B408" s="17"/>
      <c r="C408" s="18" t="s">
        <v>830</v>
      </c>
      <c r="D408" s="17" t="s">
        <v>357</v>
      </c>
      <c r="E408" s="15" t="s">
        <v>677</v>
      </c>
      <c r="F408" s="87">
        <v>560</v>
      </c>
    </row>
    <row r="409" spans="1:6">
      <c r="A409" s="16" t="s">
        <v>831</v>
      </c>
      <c r="B409" s="17" t="s">
        <v>35</v>
      </c>
      <c r="C409" s="18" t="s">
        <v>832</v>
      </c>
      <c r="D409" s="17" t="s">
        <v>81</v>
      </c>
      <c r="E409" s="15" t="s">
        <v>119</v>
      </c>
      <c r="F409" s="87">
        <v>29.16</v>
      </c>
    </row>
    <row r="410" spans="1:6">
      <c r="A410" s="16" t="s">
        <v>833</v>
      </c>
      <c r="B410" s="17"/>
      <c r="C410" s="18" t="s">
        <v>834</v>
      </c>
      <c r="D410" s="43" t="s">
        <v>205</v>
      </c>
      <c r="E410" s="15" t="s">
        <v>119</v>
      </c>
      <c r="F410" s="87">
        <v>30.25</v>
      </c>
    </row>
    <row r="411" spans="1:6">
      <c r="A411" s="8" t="s">
        <v>835</v>
      </c>
      <c r="B411" s="9" t="s">
        <v>77</v>
      </c>
      <c r="C411" s="11" t="s">
        <v>836</v>
      </c>
      <c r="D411" s="11" t="s">
        <v>46</v>
      </c>
      <c r="E411" s="9" t="s">
        <v>119</v>
      </c>
      <c r="F411" s="89" t="s">
        <v>120</v>
      </c>
    </row>
    <row r="412" spans="1:6">
      <c r="A412" s="16" t="s">
        <v>837</v>
      </c>
      <c r="B412" s="17" t="s">
        <v>172</v>
      </c>
      <c r="C412" s="18" t="s">
        <v>838</v>
      </c>
      <c r="D412" s="17" t="s">
        <v>147</v>
      </c>
      <c r="E412" s="15" t="s">
        <v>116</v>
      </c>
      <c r="F412" s="87">
        <v>67.2</v>
      </c>
    </row>
    <row r="413" spans="1:6">
      <c r="A413" s="16" t="s">
        <v>839</v>
      </c>
      <c r="B413" s="17" t="s">
        <v>35</v>
      </c>
      <c r="C413" s="18" t="s">
        <v>840</v>
      </c>
      <c r="D413" s="17" t="s">
        <v>46</v>
      </c>
      <c r="E413" s="15" t="s">
        <v>119</v>
      </c>
      <c r="F413" s="87">
        <v>21.04</v>
      </c>
    </row>
    <row r="414" spans="1:6">
      <c r="A414" s="25" t="s">
        <v>841</v>
      </c>
      <c r="B414" s="44" t="s">
        <v>35</v>
      </c>
      <c r="C414" s="27" t="s">
        <v>842</v>
      </c>
      <c r="D414" s="27" t="s">
        <v>46</v>
      </c>
      <c r="E414" s="44" t="s">
        <v>119</v>
      </c>
      <c r="F414" s="92" t="s">
        <v>168</v>
      </c>
    </row>
    <row r="415" spans="1:6">
      <c r="A415" s="8" t="s">
        <v>843</v>
      </c>
      <c r="B415" s="9" t="s">
        <v>35</v>
      </c>
      <c r="C415" s="11">
        <v>12093</v>
      </c>
      <c r="D415" s="11" t="s">
        <v>81</v>
      </c>
      <c r="E415" s="9" t="s">
        <v>124</v>
      </c>
      <c r="F415" s="89" t="s">
        <v>139</v>
      </c>
    </row>
    <row r="416" spans="1:6">
      <c r="A416" s="8" t="s">
        <v>844</v>
      </c>
      <c r="B416" s="9" t="s">
        <v>35</v>
      </c>
      <c r="C416" s="11">
        <v>12279</v>
      </c>
      <c r="D416" s="11" t="s">
        <v>81</v>
      </c>
      <c r="E416" s="9" t="s">
        <v>119</v>
      </c>
      <c r="F416" s="89" t="s">
        <v>168</v>
      </c>
    </row>
    <row r="417" spans="1:6">
      <c r="A417" s="16" t="s">
        <v>845</v>
      </c>
      <c r="B417" s="17" t="s">
        <v>35</v>
      </c>
      <c r="C417" s="18" t="s">
        <v>846</v>
      </c>
      <c r="D417" s="17" t="s">
        <v>147</v>
      </c>
      <c r="E417" s="15" t="s">
        <v>174</v>
      </c>
      <c r="F417" s="87">
        <v>22.78</v>
      </c>
    </row>
    <row r="418" spans="1:6">
      <c r="A418" s="16" t="s">
        <v>845</v>
      </c>
      <c r="B418" s="17" t="s">
        <v>172</v>
      </c>
      <c r="C418" s="18" t="s">
        <v>847</v>
      </c>
      <c r="D418" s="17" t="s">
        <v>147</v>
      </c>
      <c r="E418" s="15" t="s">
        <v>142</v>
      </c>
      <c r="F418" s="87">
        <v>22.78</v>
      </c>
    </row>
    <row r="419" spans="1:6">
      <c r="A419" s="16" t="s">
        <v>848</v>
      </c>
      <c r="B419" s="17" t="s">
        <v>35</v>
      </c>
      <c r="C419" s="18" t="s">
        <v>849</v>
      </c>
      <c r="D419" s="17" t="s">
        <v>81</v>
      </c>
      <c r="E419" s="15" t="s">
        <v>124</v>
      </c>
      <c r="F419" s="87">
        <v>5.31</v>
      </c>
    </row>
    <row r="420" spans="1:6">
      <c r="A420" s="8" t="s">
        <v>850</v>
      </c>
      <c r="B420" s="9" t="s">
        <v>35</v>
      </c>
      <c r="C420" s="11">
        <v>12094</v>
      </c>
      <c r="D420" s="11" t="s">
        <v>81</v>
      </c>
      <c r="E420" s="9" t="s">
        <v>119</v>
      </c>
      <c r="F420" s="89" t="s">
        <v>398</v>
      </c>
    </row>
    <row r="421" spans="1:6">
      <c r="A421" s="8" t="s">
        <v>851</v>
      </c>
      <c r="B421" s="9" t="s">
        <v>44</v>
      </c>
      <c r="C421" s="11" t="s">
        <v>852</v>
      </c>
      <c r="D421" s="11" t="s">
        <v>46</v>
      </c>
      <c r="E421" s="45" t="s">
        <v>119</v>
      </c>
      <c r="F421" s="89" t="s">
        <v>139</v>
      </c>
    </row>
    <row r="422" spans="1:6">
      <c r="A422" s="64" t="s">
        <v>853</v>
      </c>
      <c r="B422" s="65" t="s">
        <v>44</v>
      </c>
      <c r="C422" s="66" t="s">
        <v>854</v>
      </c>
      <c r="D422" s="66" t="s">
        <v>46</v>
      </c>
      <c r="E422" s="66" t="s">
        <v>119</v>
      </c>
      <c r="F422" s="89" t="s">
        <v>855</v>
      </c>
    </row>
    <row r="423" spans="1:6">
      <c r="A423" s="8" t="s">
        <v>856</v>
      </c>
      <c r="B423" s="9" t="s">
        <v>77</v>
      </c>
      <c r="C423" s="11" t="s">
        <v>857</v>
      </c>
      <c r="D423" s="11" t="s">
        <v>46</v>
      </c>
      <c r="E423" s="9" t="s">
        <v>119</v>
      </c>
      <c r="F423" s="89" t="s">
        <v>120</v>
      </c>
    </row>
    <row r="424" spans="1:6">
      <c r="A424" s="8" t="s">
        <v>858</v>
      </c>
      <c r="B424" s="9"/>
      <c r="C424" s="11"/>
      <c r="D424" s="11"/>
      <c r="E424" s="9" t="s">
        <v>142</v>
      </c>
      <c r="F424" s="89" t="s">
        <v>200</v>
      </c>
    </row>
    <row r="425" spans="1:6">
      <c r="A425" s="16" t="s">
        <v>859</v>
      </c>
      <c r="B425" s="17" t="s">
        <v>35</v>
      </c>
      <c r="C425" s="18" t="s">
        <v>860</v>
      </c>
      <c r="D425" s="17" t="s">
        <v>81</v>
      </c>
      <c r="E425" s="15" t="s">
        <v>119</v>
      </c>
      <c r="F425" s="87">
        <v>8.93</v>
      </c>
    </row>
    <row r="426" spans="1:6">
      <c r="A426" s="16" t="s">
        <v>861</v>
      </c>
      <c r="B426" s="17" t="s">
        <v>862</v>
      </c>
      <c r="C426" s="18" t="s">
        <v>863</v>
      </c>
      <c r="D426" s="17" t="s">
        <v>161</v>
      </c>
      <c r="E426" s="15" t="s">
        <v>119</v>
      </c>
      <c r="F426" s="87">
        <v>18.47</v>
      </c>
    </row>
    <row r="427" spans="1:6">
      <c r="A427" s="8" t="s">
        <v>864</v>
      </c>
      <c r="B427" s="9"/>
      <c r="C427" s="11" t="s">
        <v>865</v>
      </c>
      <c r="D427" s="11" t="s">
        <v>46</v>
      </c>
      <c r="E427" s="9" t="s">
        <v>124</v>
      </c>
      <c r="F427" s="89" t="s">
        <v>125</v>
      </c>
    </row>
    <row r="428" spans="1:6">
      <c r="A428" s="16" t="s">
        <v>866</v>
      </c>
      <c r="B428" s="17"/>
      <c r="C428" s="18" t="s">
        <v>867</v>
      </c>
      <c r="D428" s="17" t="s">
        <v>147</v>
      </c>
      <c r="E428" s="15" t="s">
        <v>124</v>
      </c>
      <c r="F428" s="87">
        <v>6.43</v>
      </c>
    </row>
    <row r="429" spans="1:6">
      <c r="A429" s="16" t="s">
        <v>868</v>
      </c>
      <c r="B429" s="17"/>
      <c r="C429" s="18"/>
      <c r="D429" s="17"/>
      <c r="E429" s="15" t="s">
        <v>346</v>
      </c>
      <c r="F429" s="87">
        <v>680</v>
      </c>
    </row>
    <row r="430" spans="1:6">
      <c r="A430" s="8" t="s">
        <v>869</v>
      </c>
      <c r="B430" s="9" t="s">
        <v>44</v>
      </c>
      <c r="C430" s="11" t="s">
        <v>870</v>
      </c>
      <c r="D430" s="11" t="s">
        <v>46</v>
      </c>
      <c r="E430" s="9" t="s">
        <v>119</v>
      </c>
      <c r="F430" s="89" t="s">
        <v>139</v>
      </c>
    </row>
    <row r="431" spans="1:6">
      <c r="A431" s="8" t="s">
        <v>76</v>
      </c>
      <c r="B431" s="9" t="s">
        <v>77</v>
      </c>
      <c r="C431" s="18" t="s">
        <v>78</v>
      </c>
      <c r="D431" s="11" t="s">
        <v>49</v>
      </c>
      <c r="E431" s="9" t="s">
        <v>37</v>
      </c>
      <c r="F431" s="89">
        <v>2</v>
      </c>
    </row>
    <row r="432" spans="1:6">
      <c r="A432" s="16" t="s">
        <v>871</v>
      </c>
      <c r="B432" s="17" t="s">
        <v>191</v>
      </c>
      <c r="C432" s="18" t="s">
        <v>872</v>
      </c>
      <c r="D432" s="17" t="s">
        <v>72</v>
      </c>
      <c r="E432" s="15" t="s">
        <v>47</v>
      </c>
      <c r="F432" s="87">
        <v>73.36</v>
      </c>
    </row>
    <row r="433" spans="1:6">
      <c r="A433" s="8" t="s">
        <v>873</v>
      </c>
      <c r="B433" s="9" t="s">
        <v>44</v>
      </c>
      <c r="C433" s="11" t="s">
        <v>874</v>
      </c>
      <c r="D433" s="11" t="s">
        <v>46</v>
      </c>
      <c r="E433" s="9" t="s">
        <v>365</v>
      </c>
      <c r="F433" s="89" t="s">
        <v>275</v>
      </c>
    </row>
    <row r="434" spans="1:6">
      <c r="A434" s="8" t="s">
        <v>875</v>
      </c>
      <c r="B434" s="9" t="s">
        <v>44</v>
      </c>
      <c r="C434" s="11" t="s">
        <v>876</v>
      </c>
      <c r="D434" s="11" t="s">
        <v>46</v>
      </c>
      <c r="E434" s="9" t="s">
        <v>47</v>
      </c>
      <c r="F434" s="89" t="s">
        <v>200</v>
      </c>
    </row>
    <row r="435" spans="1:6">
      <c r="A435" s="8" t="s">
        <v>877</v>
      </c>
      <c r="B435" s="9" t="s">
        <v>44</v>
      </c>
      <c r="C435" s="11" t="s">
        <v>878</v>
      </c>
      <c r="D435" s="11" t="s">
        <v>46</v>
      </c>
      <c r="E435" s="9" t="s">
        <v>119</v>
      </c>
      <c r="F435" s="89" t="s">
        <v>268</v>
      </c>
    </row>
    <row r="436" spans="1:6">
      <c r="A436" s="8" t="s">
        <v>879</v>
      </c>
      <c r="B436" s="10" t="s">
        <v>60</v>
      </c>
      <c r="C436" s="11" t="s">
        <v>880</v>
      </c>
      <c r="D436" s="11" t="s">
        <v>49</v>
      </c>
      <c r="E436" s="9" t="s">
        <v>58</v>
      </c>
      <c r="F436" s="89" t="s">
        <v>881</v>
      </c>
    </row>
    <row r="437" spans="1:6">
      <c r="A437" s="8" t="s">
        <v>882</v>
      </c>
      <c r="B437" s="9"/>
      <c r="C437" s="11"/>
      <c r="D437" s="11"/>
      <c r="E437" s="9" t="s">
        <v>47</v>
      </c>
      <c r="F437" s="89" t="s">
        <v>184</v>
      </c>
    </row>
    <row r="438" spans="1:6">
      <c r="A438" s="16" t="s">
        <v>883</v>
      </c>
      <c r="B438" s="42">
        <v>0.99</v>
      </c>
      <c r="C438" s="18" t="s">
        <v>884</v>
      </c>
      <c r="D438" s="17" t="s">
        <v>51</v>
      </c>
      <c r="E438" s="15" t="s">
        <v>142</v>
      </c>
      <c r="F438" s="87">
        <v>270.22000000000003</v>
      </c>
    </row>
    <row r="439" spans="1:6">
      <c r="A439" s="16" t="s">
        <v>883</v>
      </c>
      <c r="B439" s="17"/>
      <c r="C439" s="18"/>
      <c r="D439" s="17" t="s">
        <v>147</v>
      </c>
      <c r="E439" s="15" t="s">
        <v>365</v>
      </c>
      <c r="F439" s="87">
        <v>632</v>
      </c>
    </row>
    <row r="440" spans="1:6">
      <c r="A440" s="16" t="s">
        <v>885</v>
      </c>
      <c r="B440" s="17" t="s">
        <v>191</v>
      </c>
      <c r="C440" s="18" t="s">
        <v>886</v>
      </c>
      <c r="D440" s="17" t="s">
        <v>46</v>
      </c>
      <c r="E440" s="15" t="s">
        <v>119</v>
      </c>
      <c r="F440" s="87">
        <v>160</v>
      </c>
    </row>
    <row r="441" spans="1:6">
      <c r="A441" s="8" t="s">
        <v>887</v>
      </c>
      <c r="B441" s="9"/>
      <c r="C441" s="11" t="s">
        <v>888</v>
      </c>
      <c r="D441" s="11" t="s">
        <v>46</v>
      </c>
      <c r="E441" s="9" t="s">
        <v>119</v>
      </c>
      <c r="F441" s="89" t="s">
        <v>136</v>
      </c>
    </row>
    <row r="442" spans="1:6">
      <c r="A442" s="16" t="s">
        <v>889</v>
      </c>
      <c r="B442" s="17" t="s">
        <v>172</v>
      </c>
      <c r="C442" s="18" t="s">
        <v>890</v>
      </c>
      <c r="D442" s="17" t="s">
        <v>147</v>
      </c>
      <c r="E442" s="15" t="s">
        <v>677</v>
      </c>
      <c r="F442" s="87">
        <v>688.4</v>
      </c>
    </row>
    <row r="443" spans="1:6">
      <c r="A443" s="8" t="s">
        <v>891</v>
      </c>
      <c r="B443" s="9" t="s">
        <v>44</v>
      </c>
      <c r="C443" s="11" t="s">
        <v>892</v>
      </c>
      <c r="D443" s="11" t="s">
        <v>46</v>
      </c>
      <c r="E443" s="9" t="s">
        <v>314</v>
      </c>
      <c r="F443" s="89" t="s">
        <v>200</v>
      </c>
    </row>
    <row r="444" spans="1:6">
      <c r="A444" s="8" t="s">
        <v>893</v>
      </c>
      <c r="B444" s="9" t="s">
        <v>44</v>
      </c>
      <c r="C444" s="11" t="s">
        <v>894</v>
      </c>
      <c r="D444" s="11" t="s">
        <v>46</v>
      </c>
      <c r="E444" s="9" t="s">
        <v>119</v>
      </c>
      <c r="F444" s="89" t="s">
        <v>200</v>
      </c>
    </row>
    <row r="445" spans="1:6">
      <c r="A445" s="8" t="s">
        <v>895</v>
      </c>
      <c r="B445" s="9" t="s">
        <v>122</v>
      </c>
      <c r="C445" s="11" t="s">
        <v>896</v>
      </c>
      <c r="D445" s="11" t="s">
        <v>280</v>
      </c>
      <c r="E445" s="9" t="s">
        <v>119</v>
      </c>
      <c r="F445" s="89" t="s">
        <v>168</v>
      </c>
    </row>
    <row r="446" spans="1:6">
      <c r="A446" s="8" t="s">
        <v>897</v>
      </c>
      <c r="B446" s="9"/>
      <c r="C446" s="11"/>
      <c r="D446" s="11"/>
      <c r="E446" s="9"/>
      <c r="F446" s="89" t="s">
        <v>184</v>
      </c>
    </row>
    <row r="447" spans="1:6">
      <c r="A447" s="8" t="s">
        <v>898</v>
      </c>
      <c r="B447" s="9" t="s">
        <v>122</v>
      </c>
      <c r="C447" s="11">
        <v>70452</v>
      </c>
      <c r="D447" s="11" t="s">
        <v>72</v>
      </c>
      <c r="E447" s="9" t="s">
        <v>119</v>
      </c>
      <c r="F447" s="89" t="s">
        <v>168</v>
      </c>
    </row>
    <row r="448" spans="1:6">
      <c r="A448" s="16" t="s">
        <v>899</v>
      </c>
      <c r="B448" s="17" t="s">
        <v>191</v>
      </c>
      <c r="C448" s="18"/>
      <c r="D448" s="17" t="s">
        <v>72</v>
      </c>
      <c r="E448" s="15" t="s">
        <v>346</v>
      </c>
      <c r="F448" s="87">
        <v>105.79</v>
      </c>
    </row>
    <row r="449" spans="1:6">
      <c r="A449" s="8" t="s">
        <v>900</v>
      </c>
      <c r="B449" s="9" t="s">
        <v>77</v>
      </c>
      <c r="C449" s="11" t="s">
        <v>901</v>
      </c>
      <c r="D449" s="11" t="s">
        <v>46</v>
      </c>
      <c r="E449" s="9" t="s">
        <v>142</v>
      </c>
      <c r="F449" s="89" t="s">
        <v>168</v>
      </c>
    </row>
    <row r="450" spans="1:6">
      <c r="A450" s="8" t="s">
        <v>902</v>
      </c>
      <c r="B450" s="9"/>
      <c r="C450" s="11"/>
      <c r="D450" s="11"/>
      <c r="E450" s="9"/>
      <c r="F450" s="89" t="s">
        <v>184</v>
      </c>
    </row>
    <row r="451" spans="1:6">
      <c r="A451" s="16" t="s">
        <v>903</v>
      </c>
      <c r="B451" s="17" t="s">
        <v>172</v>
      </c>
      <c r="C451" s="18" t="s">
        <v>904</v>
      </c>
      <c r="D451" s="17" t="s">
        <v>216</v>
      </c>
      <c r="E451" s="15" t="s">
        <v>346</v>
      </c>
      <c r="F451" s="87">
        <v>0</v>
      </c>
    </row>
    <row r="452" spans="1:6">
      <c r="A452" s="16" t="s">
        <v>905</v>
      </c>
      <c r="B452" s="17" t="s">
        <v>54</v>
      </c>
      <c r="C452" s="18" t="s">
        <v>906</v>
      </c>
      <c r="D452" s="17" t="s">
        <v>51</v>
      </c>
      <c r="E452" s="15" t="s">
        <v>359</v>
      </c>
      <c r="F452" s="87">
        <v>34.11</v>
      </c>
    </row>
    <row r="453" spans="1:6">
      <c r="A453" s="8" t="s">
        <v>907</v>
      </c>
      <c r="B453" s="9" t="s">
        <v>299</v>
      </c>
      <c r="C453" s="11">
        <v>424425000</v>
      </c>
      <c r="D453" s="11" t="s">
        <v>51</v>
      </c>
      <c r="E453" s="9" t="s">
        <v>142</v>
      </c>
      <c r="F453" s="89" t="s">
        <v>435</v>
      </c>
    </row>
    <row r="454" spans="1:6">
      <c r="A454" s="8" t="s">
        <v>908</v>
      </c>
      <c r="B454" s="9" t="s">
        <v>44</v>
      </c>
      <c r="C454" s="11" t="s">
        <v>909</v>
      </c>
      <c r="D454" s="11" t="s">
        <v>46</v>
      </c>
      <c r="E454" s="9" t="s">
        <v>119</v>
      </c>
      <c r="F454" s="89" t="s">
        <v>435</v>
      </c>
    </row>
    <row r="455" spans="1:6">
      <c r="A455" s="16" t="s">
        <v>910</v>
      </c>
      <c r="B455" s="17" t="s">
        <v>35</v>
      </c>
      <c r="C455" s="18" t="s">
        <v>911</v>
      </c>
      <c r="D455" s="43" t="s">
        <v>81</v>
      </c>
      <c r="E455" s="15" t="s">
        <v>174</v>
      </c>
      <c r="F455" s="87">
        <v>10.85</v>
      </c>
    </row>
    <row r="456" spans="1:6">
      <c r="A456" s="8" t="s">
        <v>912</v>
      </c>
      <c r="B456" s="9"/>
      <c r="C456" s="11"/>
      <c r="D456" s="11"/>
      <c r="E456" s="9" t="s">
        <v>119</v>
      </c>
      <c r="F456" s="89" t="s">
        <v>125</v>
      </c>
    </row>
    <row r="457" spans="1:6">
      <c r="A457" s="8" t="s">
        <v>913</v>
      </c>
      <c r="B457" s="9" t="s">
        <v>77</v>
      </c>
      <c r="C457" s="11" t="s">
        <v>914</v>
      </c>
      <c r="D457" s="11" t="s">
        <v>46</v>
      </c>
      <c r="E457" s="9" t="s">
        <v>119</v>
      </c>
      <c r="F457" s="89" t="s">
        <v>200</v>
      </c>
    </row>
    <row r="458" spans="1:6">
      <c r="A458" s="16" t="s">
        <v>915</v>
      </c>
      <c r="B458" s="17" t="s">
        <v>172</v>
      </c>
      <c r="C458" s="18" t="s">
        <v>916</v>
      </c>
      <c r="D458" s="17" t="s">
        <v>147</v>
      </c>
      <c r="E458" s="15" t="s">
        <v>119</v>
      </c>
      <c r="F458" s="87">
        <v>91.04</v>
      </c>
    </row>
    <row r="459" spans="1:6">
      <c r="A459" s="8" t="s">
        <v>917</v>
      </c>
      <c r="B459" s="9" t="s">
        <v>44</v>
      </c>
      <c r="C459" s="11" t="s">
        <v>918</v>
      </c>
      <c r="D459" s="11" t="s">
        <v>46</v>
      </c>
      <c r="E459" s="9" t="s">
        <v>116</v>
      </c>
      <c r="F459" s="89" t="s">
        <v>818</v>
      </c>
    </row>
    <row r="460" spans="1:6">
      <c r="A460" s="16" t="s">
        <v>919</v>
      </c>
      <c r="B460" s="17" t="s">
        <v>191</v>
      </c>
      <c r="C460" s="18" t="s">
        <v>920</v>
      </c>
      <c r="D460" s="17" t="s">
        <v>147</v>
      </c>
      <c r="E460" s="15" t="s">
        <v>677</v>
      </c>
      <c r="F460" s="87">
        <v>1114</v>
      </c>
    </row>
    <row r="461" spans="1:6">
      <c r="A461" s="8" t="s">
        <v>919</v>
      </c>
      <c r="B461" s="20">
        <v>0.99</v>
      </c>
      <c r="C461" s="11">
        <v>200050250</v>
      </c>
      <c r="D461" s="11" t="s">
        <v>51</v>
      </c>
      <c r="E461" s="9" t="s">
        <v>677</v>
      </c>
      <c r="F461" s="89" t="s">
        <v>921</v>
      </c>
    </row>
    <row r="462" spans="1:6">
      <c r="A462" s="16" t="s">
        <v>922</v>
      </c>
      <c r="B462" s="17" t="s">
        <v>35</v>
      </c>
      <c r="C462" s="18" t="s">
        <v>923</v>
      </c>
      <c r="D462" s="17" t="s">
        <v>81</v>
      </c>
      <c r="E462" s="15" t="s">
        <v>119</v>
      </c>
      <c r="F462" s="87">
        <v>12</v>
      </c>
    </row>
    <row r="463" spans="1:6">
      <c r="A463" s="8" t="s">
        <v>922</v>
      </c>
      <c r="B463" s="9" t="s">
        <v>35</v>
      </c>
      <c r="C463" s="11">
        <v>1620</v>
      </c>
      <c r="D463" s="11" t="s">
        <v>81</v>
      </c>
      <c r="E463" s="9" t="s">
        <v>119</v>
      </c>
      <c r="F463" s="89" t="s">
        <v>200</v>
      </c>
    </row>
    <row r="464" spans="1:6">
      <c r="A464" s="8" t="s">
        <v>924</v>
      </c>
      <c r="B464" s="9" t="s">
        <v>925</v>
      </c>
      <c r="C464" s="9">
        <v>12118</v>
      </c>
      <c r="D464" s="11" t="s">
        <v>81</v>
      </c>
      <c r="E464" s="9" t="s">
        <v>124</v>
      </c>
      <c r="F464" s="89" t="s">
        <v>671</v>
      </c>
    </row>
    <row r="465" spans="1:6">
      <c r="A465" s="8" t="s">
        <v>926</v>
      </c>
      <c r="B465" s="9" t="s">
        <v>122</v>
      </c>
      <c r="C465" s="11" t="s">
        <v>927</v>
      </c>
      <c r="D465" s="11" t="s">
        <v>46</v>
      </c>
      <c r="E465" s="9" t="s">
        <v>119</v>
      </c>
      <c r="F465" s="89"/>
    </row>
    <row r="466" spans="1:6">
      <c r="A466" s="16" t="s">
        <v>928</v>
      </c>
      <c r="B466" s="17" t="s">
        <v>35</v>
      </c>
      <c r="C466" s="18" t="s">
        <v>929</v>
      </c>
      <c r="D466" s="17" t="s">
        <v>75</v>
      </c>
      <c r="E466" s="15" t="s">
        <v>124</v>
      </c>
      <c r="F466" s="87">
        <v>5.81</v>
      </c>
    </row>
    <row r="467" spans="1:6">
      <c r="A467" s="8" t="s">
        <v>928</v>
      </c>
      <c r="B467" s="9" t="s">
        <v>35</v>
      </c>
      <c r="C467" s="11">
        <v>41705600</v>
      </c>
      <c r="D467" s="11" t="s">
        <v>75</v>
      </c>
      <c r="E467" s="9" t="s">
        <v>124</v>
      </c>
      <c r="F467" s="89" t="s">
        <v>223</v>
      </c>
    </row>
    <row r="468" spans="1:6">
      <c r="A468" s="25" t="s">
        <v>930</v>
      </c>
      <c r="B468" s="44" t="s">
        <v>931</v>
      </c>
      <c r="C468" s="27"/>
      <c r="D468" s="27" t="s">
        <v>144</v>
      </c>
      <c r="E468" s="44" t="s">
        <v>441</v>
      </c>
      <c r="F468" s="92" t="s">
        <v>932</v>
      </c>
    </row>
    <row r="469" spans="1:6">
      <c r="A469" s="16" t="s">
        <v>933</v>
      </c>
      <c r="B469" s="17" t="s">
        <v>122</v>
      </c>
      <c r="C469" s="18" t="s">
        <v>934</v>
      </c>
      <c r="D469" s="17" t="s">
        <v>147</v>
      </c>
      <c r="E469" s="15" t="s">
        <v>142</v>
      </c>
      <c r="F469" s="87">
        <v>69.44</v>
      </c>
    </row>
    <row r="470" spans="1:6">
      <c r="A470" s="8" t="s">
        <v>935</v>
      </c>
      <c r="B470" s="9"/>
      <c r="C470" s="11"/>
      <c r="D470" s="11"/>
      <c r="E470" s="9"/>
      <c r="F470" s="89" t="s">
        <v>200</v>
      </c>
    </row>
    <row r="471" spans="1:6">
      <c r="A471" s="16" t="s">
        <v>936</v>
      </c>
      <c r="B471" s="17" t="s">
        <v>54</v>
      </c>
      <c r="C471" s="18"/>
      <c r="D471" s="17" t="s">
        <v>248</v>
      </c>
      <c r="E471" s="15" t="s">
        <v>174</v>
      </c>
      <c r="F471" s="87">
        <v>0</v>
      </c>
    </row>
    <row r="472" spans="1:6">
      <c r="A472" s="16" t="s">
        <v>937</v>
      </c>
      <c r="B472" s="17" t="s">
        <v>172</v>
      </c>
      <c r="C472" s="18" t="s">
        <v>938</v>
      </c>
      <c r="D472" s="17" t="s">
        <v>357</v>
      </c>
      <c r="E472" s="15" t="s">
        <v>119</v>
      </c>
      <c r="F472" s="87">
        <v>15.35</v>
      </c>
    </row>
    <row r="473" spans="1:6">
      <c r="A473" s="8" t="s">
        <v>937</v>
      </c>
      <c r="B473" s="9" t="s">
        <v>35</v>
      </c>
      <c r="C473" s="63">
        <v>10223970</v>
      </c>
      <c r="D473" s="11" t="s">
        <v>49</v>
      </c>
      <c r="E473" s="9" t="s">
        <v>174</v>
      </c>
      <c r="F473" s="89" t="s">
        <v>939</v>
      </c>
    </row>
    <row r="474" spans="1:6">
      <c r="A474" s="8" t="s">
        <v>937</v>
      </c>
      <c r="B474" s="9" t="s">
        <v>35</v>
      </c>
      <c r="C474" s="11" t="s">
        <v>940</v>
      </c>
      <c r="D474" s="11" t="s">
        <v>941</v>
      </c>
      <c r="E474" s="9" t="s">
        <v>119</v>
      </c>
      <c r="F474" s="89" t="s">
        <v>942</v>
      </c>
    </row>
    <row r="475" spans="1:6">
      <c r="A475" s="8" t="s">
        <v>943</v>
      </c>
      <c r="B475" s="9"/>
      <c r="C475" s="11"/>
      <c r="D475" s="11"/>
      <c r="E475" s="9" t="s">
        <v>119</v>
      </c>
      <c r="F475" s="89" t="s">
        <v>139</v>
      </c>
    </row>
    <row r="476" spans="1:6">
      <c r="A476" s="16" t="s">
        <v>944</v>
      </c>
      <c r="B476" s="17" t="s">
        <v>35</v>
      </c>
      <c r="C476" s="18" t="s">
        <v>945</v>
      </c>
      <c r="D476" s="17" t="s">
        <v>81</v>
      </c>
      <c r="E476" s="15" t="s">
        <v>119</v>
      </c>
      <c r="F476" s="87">
        <v>21.28</v>
      </c>
    </row>
    <row r="477" spans="1:6">
      <c r="A477" s="16" t="s">
        <v>946</v>
      </c>
      <c r="B477" s="17" t="s">
        <v>35</v>
      </c>
      <c r="C477" s="18" t="s">
        <v>947</v>
      </c>
      <c r="D477" s="17" t="s">
        <v>81</v>
      </c>
      <c r="E477" s="15" t="s">
        <v>174</v>
      </c>
      <c r="F477" s="87">
        <v>6.24</v>
      </c>
    </row>
    <row r="478" spans="1:6">
      <c r="A478" s="8" t="s">
        <v>946</v>
      </c>
      <c r="B478" s="9" t="s">
        <v>948</v>
      </c>
      <c r="C478" s="9" t="s">
        <v>949</v>
      </c>
      <c r="D478" s="11" t="s">
        <v>81</v>
      </c>
      <c r="E478" s="9" t="s">
        <v>124</v>
      </c>
      <c r="F478" s="89" t="s">
        <v>219</v>
      </c>
    </row>
    <row r="479" spans="1:6">
      <c r="A479" s="8" t="s">
        <v>950</v>
      </c>
      <c r="B479" s="9"/>
      <c r="C479" s="11"/>
      <c r="D479" s="11"/>
      <c r="E479" s="9"/>
      <c r="F479" s="89"/>
    </row>
    <row r="480" spans="1:6">
      <c r="A480" s="8" t="s">
        <v>951</v>
      </c>
      <c r="B480" s="9"/>
      <c r="C480" s="11"/>
      <c r="D480" s="11"/>
      <c r="E480" s="9"/>
      <c r="F480" s="89" t="s">
        <v>168</v>
      </c>
    </row>
    <row r="481" spans="1:6">
      <c r="A481" s="16" t="s">
        <v>952</v>
      </c>
      <c r="B481" s="17" t="s">
        <v>35</v>
      </c>
      <c r="C481" s="18" t="s">
        <v>953</v>
      </c>
      <c r="D481" s="17" t="s">
        <v>41</v>
      </c>
      <c r="E481" s="17" t="s">
        <v>124</v>
      </c>
      <c r="F481" s="87">
        <v>6.3</v>
      </c>
    </row>
    <row r="482" spans="1:6">
      <c r="A482" s="16" t="s">
        <v>952</v>
      </c>
      <c r="B482" s="17" t="s">
        <v>954</v>
      </c>
      <c r="C482" s="18" t="s">
        <v>955</v>
      </c>
      <c r="D482" s="17" t="s">
        <v>81</v>
      </c>
      <c r="E482" s="15" t="s">
        <v>124</v>
      </c>
      <c r="F482" s="87">
        <v>3</v>
      </c>
    </row>
    <row r="483" spans="1:6">
      <c r="A483" s="8" t="s">
        <v>952</v>
      </c>
      <c r="B483" s="9" t="s">
        <v>35</v>
      </c>
      <c r="C483" s="11">
        <v>12156</v>
      </c>
      <c r="D483" s="11" t="s">
        <v>81</v>
      </c>
      <c r="E483" s="9" t="s">
        <v>119</v>
      </c>
      <c r="F483" s="89" t="s">
        <v>720</v>
      </c>
    </row>
    <row r="484" spans="1:6">
      <c r="A484" s="8" t="s">
        <v>956</v>
      </c>
      <c r="B484" s="20">
        <v>0.13</v>
      </c>
      <c r="C484" s="11">
        <v>12159</v>
      </c>
      <c r="D484" s="11" t="s">
        <v>81</v>
      </c>
      <c r="E484" s="9" t="s">
        <v>47</v>
      </c>
      <c r="F484" s="89" t="s">
        <v>957</v>
      </c>
    </row>
    <row r="485" spans="1:6">
      <c r="A485" s="16" t="s">
        <v>958</v>
      </c>
      <c r="B485" s="17" t="s">
        <v>172</v>
      </c>
      <c r="C485" s="18" t="s">
        <v>959</v>
      </c>
      <c r="D485" s="17" t="s">
        <v>51</v>
      </c>
      <c r="E485" s="15" t="s">
        <v>346</v>
      </c>
      <c r="F485" s="87">
        <v>281.89999999999998</v>
      </c>
    </row>
    <row r="486" spans="1:6">
      <c r="A486" s="16" t="s">
        <v>960</v>
      </c>
      <c r="B486" s="17" t="s">
        <v>35</v>
      </c>
      <c r="C486" s="18" t="s">
        <v>961</v>
      </c>
      <c r="D486" s="17" t="s">
        <v>81</v>
      </c>
      <c r="E486" s="15" t="s">
        <v>116</v>
      </c>
      <c r="F486" s="87">
        <v>170.17</v>
      </c>
    </row>
    <row r="487" spans="1:6">
      <c r="A487" s="16" t="s">
        <v>962</v>
      </c>
      <c r="B487" s="17" t="s">
        <v>172</v>
      </c>
      <c r="C487" s="18" t="s">
        <v>963</v>
      </c>
      <c r="D487" s="17" t="s">
        <v>115</v>
      </c>
      <c r="E487" s="15" t="s">
        <v>116</v>
      </c>
      <c r="F487" s="87">
        <v>10</v>
      </c>
    </row>
    <row r="488" spans="1:6">
      <c r="A488" s="16" t="s">
        <v>964</v>
      </c>
      <c r="B488" s="17" t="s">
        <v>35</v>
      </c>
      <c r="C488" s="18"/>
      <c r="D488" s="17" t="s">
        <v>965</v>
      </c>
      <c r="E488" s="15" t="s">
        <v>119</v>
      </c>
      <c r="F488" s="87">
        <v>13.6</v>
      </c>
    </row>
    <row r="489" spans="1:6">
      <c r="A489" s="8" t="s">
        <v>964</v>
      </c>
      <c r="B489" s="9" t="s">
        <v>77</v>
      </c>
      <c r="C489" s="11" t="s">
        <v>966</v>
      </c>
      <c r="D489" s="11" t="s">
        <v>46</v>
      </c>
      <c r="E489" s="9" t="s">
        <v>119</v>
      </c>
      <c r="F489" s="89" t="s">
        <v>136</v>
      </c>
    </row>
    <row r="490" spans="1:6">
      <c r="A490" s="16" t="s">
        <v>967</v>
      </c>
      <c r="B490" s="17" t="s">
        <v>172</v>
      </c>
      <c r="C490" s="18" t="s">
        <v>968</v>
      </c>
      <c r="D490" s="17" t="s">
        <v>115</v>
      </c>
      <c r="E490" s="15" t="s">
        <v>116</v>
      </c>
      <c r="F490" s="87">
        <v>177.92</v>
      </c>
    </row>
    <row r="491" spans="1:6">
      <c r="A491" s="57" t="s">
        <v>969</v>
      </c>
      <c r="B491" s="53"/>
      <c r="C491" s="58" t="s">
        <v>970</v>
      </c>
      <c r="D491" s="53" t="s">
        <v>971</v>
      </c>
      <c r="E491" s="56" t="s">
        <v>142</v>
      </c>
      <c r="F491" s="90">
        <v>0</v>
      </c>
    </row>
    <row r="492" spans="1:6">
      <c r="A492" s="8" t="s">
        <v>972</v>
      </c>
      <c r="B492" s="9"/>
      <c r="C492" s="11" t="s">
        <v>973</v>
      </c>
      <c r="D492" s="11" t="s">
        <v>46</v>
      </c>
      <c r="E492" s="9" t="s">
        <v>142</v>
      </c>
      <c r="F492" s="89" t="s">
        <v>641</v>
      </c>
    </row>
    <row r="493" spans="1:6">
      <c r="A493" s="8" t="s">
        <v>974</v>
      </c>
      <c r="B493" s="9" t="s">
        <v>122</v>
      </c>
      <c r="C493" s="11" t="s">
        <v>975</v>
      </c>
      <c r="D493" s="11" t="s">
        <v>46</v>
      </c>
      <c r="E493" s="9" t="s">
        <v>119</v>
      </c>
      <c r="F493" s="89" t="s">
        <v>558</v>
      </c>
    </row>
    <row r="494" spans="1:6">
      <c r="A494" s="8" t="s">
        <v>976</v>
      </c>
      <c r="B494" s="9" t="s">
        <v>35</v>
      </c>
      <c r="C494" s="11">
        <v>38981</v>
      </c>
      <c r="D494" s="11" t="s">
        <v>51</v>
      </c>
      <c r="E494" s="9" t="s">
        <v>119</v>
      </c>
      <c r="F494" s="89">
        <v>40</v>
      </c>
    </row>
    <row r="495" spans="1:6">
      <c r="A495" s="16" t="s">
        <v>977</v>
      </c>
      <c r="B495" s="17" t="s">
        <v>35</v>
      </c>
      <c r="C495" s="18" t="s">
        <v>978</v>
      </c>
      <c r="D495" s="43" t="s">
        <v>147</v>
      </c>
      <c r="E495" s="15" t="s">
        <v>124</v>
      </c>
      <c r="F495" s="87">
        <v>9.52</v>
      </c>
    </row>
    <row r="496" spans="1:6">
      <c r="A496" s="16" t="s">
        <v>979</v>
      </c>
      <c r="B496" s="17" t="s">
        <v>35</v>
      </c>
      <c r="C496" s="18"/>
      <c r="D496" s="17" t="s">
        <v>81</v>
      </c>
      <c r="E496" s="15" t="s">
        <v>174</v>
      </c>
      <c r="F496" s="87">
        <v>4.6399999999999997</v>
      </c>
    </row>
    <row r="497" spans="1:6">
      <c r="A497" s="8" t="s">
        <v>979</v>
      </c>
      <c r="B497" s="9" t="s">
        <v>35</v>
      </c>
      <c r="C497" s="11">
        <v>12175</v>
      </c>
      <c r="D497" s="11" t="s">
        <v>81</v>
      </c>
      <c r="E497" s="9" t="s">
        <v>174</v>
      </c>
      <c r="F497" s="89" t="s">
        <v>980</v>
      </c>
    </row>
    <row r="498" spans="1:6">
      <c r="A498" s="16" t="s">
        <v>981</v>
      </c>
      <c r="B498" s="17" t="s">
        <v>35</v>
      </c>
      <c r="C498" s="18" t="s">
        <v>982</v>
      </c>
      <c r="D498" s="17" t="s">
        <v>72</v>
      </c>
      <c r="E498" s="15" t="s">
        <v>119</v>
      </c>
      <c r="F498" s="87">
        <v>80.39</v>
      </c>
    </row>
    <row r="499" spans="1:6">
      <c r="A499" s="16" t="s">
        <v>981</v>
      </c>
      <c r="B499" s="17" t="s">
        <v>35</v>
      </c>
      <c r="C499" s="18" t="s">
        <v>982</v>
      </c>
      <c r="D499" s="17" t="s">
        <v>72</v>
      </c>
      <c r="E499" s="15" t="s">
        <v>119</v>
      </c>
      <c r="F499" s="87">
        <v>84.37</v>
      </c>
    </row>
    <row r="500" spans="1:6">
      <c r="A500" s="16" t="s">
        <v>983</v>
      </c>
      <c r="B500" s="17" t="s">
        <v>172</v>
      </c>
      <c r="C500" s="18" t="s">
        <v>984</v>
      </c>
      <c r="D500" s="17" t="s">
        <v>81</v>
      </c>
      <c r="E500" s="15" t="s">
        <v>174</v>
      </c>
      <c r="F500" s="87">
        <v>9.56</v>
      </c>
    </row>
    <row r="501" spans="1:6">
      <c r="A501" s="8" t="s">
        <v>985</v>
      </c>
      <c r="B501" s="9" t="s">
        <v>77</v>
      </c>
      <c r="C501" s="11" t="s">
        <v>984</v>
      </c>
      <c r="D501" s="11" t="s">
        <v>81</v>
      </c>
      <c r="E501" s="9" t="s">
        <v>174</v>
      </c>
      <c r="F501" s="89" t="s">
        <v>136</v>
      </c>
    </row>
    <row r="502" spans="1:6">
      <c r="A502" s="16" t="s">
        <v>986</v>
      </c>
      <c r="B502" s="15" t="s">
        <v>987</v>
      </c>
      <c r="C502" s="17">
        <v>205950010</v>
      </c>
      <c r="D502" s="17" t="s">
        <v>51</v>
      </c>
      <c r="E502" s="15" t="s">
        <v>119</v>
      </c>
      <c r="F502" s="87">
        <v>41.48</v>
      </c>
    </row>
    <row r="503" spans="1:6">
      <c r="A503" s="16" t="s">
        <v>988</v>
      </c>
      <c r="B503" s="15" t="s">
        <v>172</v>
      </c>
      <c r="C503" s="17">
        <v>138521000</v>
      </c>
      <c r="D503" s="17" t="s">
        <v>51</v>
      </c>
      <c r="E503" s="15" t="s">
        <v>346</v>
      </c>
      <c r="F503" s="87">
        <v>2364.1</v>
      </c>
    </row>
    <row r="504" spans="1:6">
      <c r="A504" s="16" t="s">
        <v>989</v>
      </c>
      <c r="B504" s="17"/>
      <c r="C504" s="18" t="s">
        <v>990</v>
      </c>
      <c r="D504" s="17" t="s">
        <v>991</v>
      </c>
      <c r="E504" s="15" t="s">
        <v>47</v>
      </c>
      <c r="F504" s="87">
        <v>8</v>
      </c>
    </row>
    <row r="505" spans="1:6">
      <c r="A505" s="16" t="s">
        <v>992</v>
      </c>
      <c r="B505" s="17" t="s">
        <v>172</v>
      </c>
      <c r="C505" s="18" t="s">
        <v>993</v>
      </c>
      <c r="D505" s="17" t="s">
        <v>81</v>
      </c>
      <c r="E505" s="15" t="s">
        <v>174</v>
      </c>
      <c r="F505" s="87">
        <v>9.5500000000000007</v>
      </c>
    </row>
    <row r="506" spans="1:6">
      <c r="A506" s="8" t="s">
        <v>994</v>
      </c>
      <c r="B506" s="9" t="s">
        <v>35</v>
      </c>
      <c r="C506" s="11">
        <v>12190</v>
      </c>
      <c r="D506" s="11" t="s">
        <v>81</v>
      </c>
      <c r="E506" s="9" t="s">
        <v>119</v>
      </c>
      <c r="F506" s="89" t="s">
        <v>671</v>
      </c>
    </row>
    <row r="507" spans="1:6">
      <c r="A507" s="16" t="s">
        <v>995</v>
      </c>
      <c r="B507" s="17" t="s">
        <v>35</v>
      </c>
      <c r="C507" s="18" t="s">
        <v>996</v>
      </c>
      <c r="D507" s="17" t="s">
        <v>147</v>
      </c>
      <c r="E507" s="15" t="s">
        <v>116</v>
      </c>
      <c r="F507" s="87">
        <v>171.08</v>
      </c>
    </row>
    <row r="508" spans="1:6">
      <c r="A508" s="8" t="s">
        <v>997</v>
      </c>
      <c r="B508" s="9" t="s">
        <v>77</v>
      </c>
      <c r="C508" s="11" t="s">
        <v>998</v>
      </c>
      <c r="D508" s="11" t="s">
        <v>46</v>
      </c>
      <c r="E508" s="9" t="s">
        <v>142</v>
      </c>
      <c r="F508" s="89" t="s">
        <v>184</v>
      </c>
    </row>
    <row r="509" spans="1:6">
      <c r="A509" s="16" t="s">
        <v>999</v>
      </c>
      <c r="B509" s="17"/>
      <c r="C509" s="18" t="s">
        <v>1000</v>
      </c>
      <c r="D509" s="17" t="s">
        <v>991</v>
      </c>
      <c r="E509" s="15" t="s">
        <v>47</v>
      </c>
      <c r="F509" s="87">
        <v>8</v>
      </c>
    </row>
    <row r="510" spans="1:6">
      <c r="A510" s="16" t="s">
        <v>1001</v>
      </c>
      <c r="B510" s="17"/>
      <c r="C510" s="18" t="s">
        <v>1002</v>
      </c>
      <c r="D510" s="17" t="s">
        <v>81</v>
      </c>
      <c r="E510" s="15" t="s">
        <v>47</v>
      </c>
      <c r="F510" s="87">
        <v>8</v>
      </c>
    </row>
    <row r="511" spans="1:6">
      <c r="A511" s="16" t="s">
        <v>1003</v>
      </c>
      <c r="B511" s="17"/>
      <c r="C511" s="18"/>
      <c r="D511" s="17"/>
      <c r="E511" s="15" t="s">
        <v>47</v>
      </c>
      <c r="F511" s="87">
        <v>17.55</v>
      </c>
    </row>
    <row r="512" spans="1:6">
      <c r="A512" s="16" t="s">
        <v>1004</v>
      </c>
      <c r="B512" s="17" t="s">
        <v>172</v>
      </c>
      <c r="C512" s="18" t="s">
        <v>1005</v>
      </c>
      <c r="D512" s="17" t="s">
        <v>357</v>
      </c>
      <c r="E512" s="15" t="s">
        <v>116</v>
      </c>
      <c r="F512" s="87">
        <v>228.28</v>
      </c>
    </row>
    <row r="513" spans="1:6">
      <c r="A513" s="8" t="s">
        <v>1006</v>
      </c>
      <c r="B513" s="9" t="s">
        <v>35</v>
      </c>
      <c r="C513" s="11" t="s">
        <v>1007</v>
      </c>
      <c r="D513" s="11" t="s">
        <v>46</v>
      </c>
      <c r="E513" s="9" t="s">
        <v>119</v>
      </c>
      <c r="F513" s="89" t="s">
        <v>120</v>
      </c>
    </row>
    <row r="514" spans="1:6">
      <c r="A514" s="8" t="s">
        <v>1006</v>
      </c>
      <c r="B514" s="9" t="s">
        <v>35</v>
      </c>
      <c r="C514" s="11">
        <v>12197</v>
      </c>
      <c r="D514" s="11" t="s">
        <v>81</v>
      </c>
      <c r="E514" s="9" t="s">
        <v>119</v>
      </c>
      <c r="F514" s="89" t="s">
        <v>120</v>
      </c>
    </row>
    <row r="515" spans="1:6">
      <c r="A515" s="16" t="s">
        <v>1008</v>
      </c>
      <c r="B515" s="17" t="s">
        <v>35</v>
      </c>
      <c r="C515" s="18" t="s">
        <v>1009</v>
      </c>
      <c r="D515" s="17" t="s">
        <v>81</v>
      </c>
      <c r="E515" s="15" t="s">
        <v>119</v>
      </c>
      <c r="F515" s="87">
        <v>52.25</v>
      </c>
    </row>
    <row r="516" spans="1:6">
      <c r="A516" s="16" t="s">
        <v>1010</v>
      </c>
      <c r="B516" s="17" t="s">
        <v>35</v>
      </c>
      <c r="C516" s="18" t="s">
        <v>1011</v>
      </c>
      <c r="D516" s="17" t="s">
        <v>216</v>
      </c>
      <c r="E516" s="15" t="s">
        <v>116</v>
      </c>
      <c r="F516" s="87">
        <v>133.28</v>
      </c>
    </row>
    <row r="517" spans="1:6">
      <c r="A517" s="16" t="s">
        <v>1012</v>
      </c>
      <c r="B517" s="17" t="s">
        <v>35</v>
      </c>
      <c r="C517" s="18" t="s">
        <v>1013</v>
      </c>
      <c r="D517" s="17" t="s">
        <v>81</v>
      </c>
      <c r="E517" s="15" t="s">
        <v>119</v>
      </c>
      <c r="F517" s="87">
        <v>31.71</v>
      </c>
    </row>
    <row r="518" spans="1:6">
      <c r="A518" s="8" t="s">
        <v>1014</v>
      </c>
      <c r="B518" s="9" t="s">
        <v>1015</v>
      </c>
      <c r="C518" s="11"/>
      <c r="D518" s="11"/>
      <c r="E518" s="9"/>
      <c r="F518" s="89" t="s">
        <v>317</v>
      </c>
    </row>
    <row r="519" spans="1:6">
      <c r="A519" s="8" t="s">
        <v>1016</v>
      </c>
      <c r="B519" s="9" t="s">
        <v>35</v>
      </c>
      <c r="C519" s="11">
        <v>15819</v>
      </c>
      <c r="D519" s="11" t="s">
        <v>161</v>
      </c>
      <c r="E519" s="9" t="s">
        <v>116</v>
      </c>
      <c r="F519" s="89" t="s">
        <v>200</v>
      </c>
    </row>
    <row r="520" spans="1:6">
      <c r="A520" s="8" t="s">
        <v>1017</v>
      </c>
      <c r="B520" s="9"/>
      <c r="C520" s="11" t="s">
        <v>1018</v>
      </c>
      <c r="D520" s="9" t="s">
        <v>232</v>
      </c>
      <c r="E520" s="9" t="s">
        <v>119</v>
      </c>
      <c r="F520" s="89" t="s">
        <v>374</v>
      </c>
    </row>
    <row r="521" spans="1:6">
      <c r="A521" s="8" t="s">
        <v>1019</v>
      </c>
      <c r="B521" s="9" t="s">
        <v>191</v>
      </c>
      <c r="C521" s="11">
        <v>8222921000</v>
      </c>
      <c r="D521" s="11" t="s">
        <v>46</v>
      </c>
      <c r="E521" s="9" t="s">
        <v>119</v>
      </c>
      <c r="F521" s="89" t="s">
        <v>1020</v>
      </c>
    </row>
    <row r="522" spans="1:6">
      <c r="A522" s="8" t="s">
        <v>1021</v>
      </c>
      <c r="B522" s="9" t="s">
        <v>44</v>
      </c>
      <c r="C522" s="11" t="s">
        <v>1022</v>
      </c>
      <c r="D522" s="11" t="s">
        <v>46</v>
      </c>
      <c r="E522" s="9" t="s">
        <v>346</v>
      </c>
      <c r="F522" s="89" t="s">
        <v>1023</v>
      </c>
    </row>
    <row r="523" spans="1:6">
      <c r="A523" s="8" t="s">
        <v>1024</v>
      </c>
      <c r="B523" s="67"/>
      <c r="C523" s="68"/>
      <c r="D523" s="68"/>
      <c r="E523" s="67"/>
      <c r="F523" s="89" t="s">
        <v>374</v>
      </c>
    </row>
    <row r="524" spans="1:6">
      <c r="A524" s="8" t="s">
        <v>1025</v>
      </c>
      <c r="B524" s="9"/>
      <c r="C524" s="11"/>
      <c r="D524" s="11"/>
      <c r="E524" s="9"/>
      <c r="F524" s="89" t="s">
        <v>120</v>
      </c>
    </row>
    <row r="525" spans="1:6">
      <c r="A525" s="8" t="s">
        <v>1026</v>
      </c>
      <c r="B525" s="9"/>
      <c r="C525" s="11"/>
      <c r="D525" s="11"/>
      <c r="E525" s="9"/>
      <c r="F525" s="89" t="s">
        <v>168</v>
      </c>
    </row>
    <row r="526" spans="1:6">
      <c r="A526" s="8" t="s">
        <v>1027</v>
      </c>
      <c r="B526" s="9" t="s">
        <v>122</v>
      </c>
      <c r="C526" s="11">
        <v>15823</v>
      </c>
      <c r="D526" s="11" t="s">
        <v>161</v>
      </c>
      <c r="E526" s="9" t="s">
        <v>42</v>
      </c>
      <c r="F526" s="89" t="s">
        <v>136</v>
      </c>
    </row>
    <row r="527" spans="1:6">
      <c r="A527" s="8" t="s">
        <v>1028</v>
      </c>
      <c r="B527" s="9"/>
      <c r="C527" s="11"/>
      <c r="D527" s="11"/>
      <c r="E527" s="9"/>
      <c r="F527" s="89" t="s">
        <v>136</v>
      </c>
    </row>
    <row r="528" spans="1:6">
      <c r="A528" s="8" t="s">
        <v>1029</v>
      </c>
      <c r="B528" s="9" t="s">
        <v>44</v>
      </c>
      <c r="C528" s="11" t="s">
        <v>1030</v>
      </c>
      <c r="D528" s="11" t="s">
        <v>157</v>
      </c>
      <c r="E528" s="9" t="s">
        <v>314</v>
      </c>
      <c r="F528" s="89" t="s">
        <v>131</v>
      </c>
    </row>
    <row r="529" spans="1:6">
      <c r="A529" s="8" t="s">
        <v>1031</v>
      </c>
      <c r="B529" s="9" t="s">
        <v>44</v>
      </c>
      <c r="C529" s="11" t="s">
        <v>1032</v>
      </c>
      <c r="D529" s="11" t="s">
        <v>46</v>
      </c>
      <c r="E529" s="9" t="s">
        <v>119</v>
      </c>
      <c r="F529" s="89" t="s">
        <v>168</v>
      </c>
    </row>
    <row r="530" spans="1:6">
      <c r="A530" s="8" t="s">
        <v>1033</v>
      </c>
      <c r="B530" s="20">
        <v>0.99</v>
      </c>
      <c r="C530" s="11">
        <v>172300500</v>
      </c>
      <c r="D530" s="11" t="s">
        <v>49</v>
      </c>
      <c r="E530" s="9" t="s">
        <v>1034</v>
      </c>
      <c r="F530" s="89" t="s">
        <v>1035</v>
      </c>
    </row>
    <row r="531" spans="1:6">
      <c r="A531" s="8" t="s">
        <v>1036</v>
      </c>
      <c r="B531" s="9"/>
      <c r="C531" s="11" t="s">
        <v>1037</v>
      </c>
      <c r="D531" s="11" t="s">
        <v>280</v>
      </c>
      <c r="E531" s="9" t="s">
        <v>119</v>
      </c>
      <c r="F531" s="89" t="s">
        <v>168</v>
      </c>
    </row>
    <row r="532" spans="1:6">
      <c r="A532" s="8" t="s">
        <v>1038</v>
      </c>
      <c r="B532" s="9" t="s">
        <v>77</v>
      </c>
      <c r="C532" s="11">
        <v>31444</v>
      </c>
      <c r="D532" s="11" t="s">
        <v>161</v>
      </c>
      <c r="E532" s="9" t="s">
        <v>1034</v>
      </c>
      <c r="F532" s="89" t="s">
        <v>636</v>
      </c>
    </row>
    <row r="533" spans="1:6">
      <c r="A533" s="8" t="s">
        <v>1038</v>
      </c>
      <c r="B533" s="9"/>
      <c r="C533" s="11"/>
      <c r="D533" s="11" t="s">
        <v>649</v>
      </c>
      <c r="E533" s="9" t="s">
        <v>142</v>
      </c>
      <c r="F533" s="89" t="s">
        <v>636</v>
      </c>
    </row>
    <row r="534" spans="1:6">
      <c r="A534" s="8" t="s">
        <v>1038</v>
      </c>
      <c r="B534" s="9" t="s">
        <v>35</v>
      </c>
      <c r="C534" s="11" t="s">
        <v>1039</v>
      </c>
      <c r="D534" s="11" t="s">
        <v>46</v>
      </c>
      <c r="E534" s="9" t="s">
        <v>119</v>
      </c>
      <c r="F534" s="89" t="s">
        <v>636</v>
      </c>
    </row>
    <row r="535" spans="1:6">
      <c r="A535" s="8" t="s">
        <v>1040</v>
      </c>
      <c r="B535" s="9" t="s">
        <v>77</v>
      </c>
      <c r="C535" s="11">
        <v>74060</v>
      </c>
      <c r="D535" s="11" t="s">
        <v>72</v>
      </c>
      <c r="E535" s="9" t="s">
        <v>47</v>
      </c>
      <c r="F535" s="89" t="s">
        <v>200</v>
      </c>
    </row>
    <row r="536" spans="1:6">
      <c r="A536" s="8" t="s">
        <v>1041</v>
      </c>
      <c r="B536" s="9" t="s">
        <v>44</v>
      </c>
      <c r="C536" s="11" t="s">
        <v>1042</v>
      </c>
      <c r="D536" s="11" t="s">
        <v>46</v>
      </c>
      <c r="E536" s="9" t="s">
        <v>116</v>
      </c>
      <c r="F536" s="89" t="s">
        <v>200</v>
      </c>
    </row>
    <row r="537" spans="1:6">
      <c r="A537" s="69" t="s">
        <v>1043</v>
      </c>
      <c r="B537" s="9"/>
      <c r="C537" s="11" t="s">
        <v>1044</v>
      </c>
      <c r="D537" s="11" t="s">
        <v>280</v>
      </c>
      <c r="E537" s="9"/>
      <c r="F537" s="89" t="s">
        <v>125</v>
      </c>
    </row>
    <row r="538" spans="1:6">
      <c r="A538" s="8" t="s">
        <v>1045</v>
      </c>
      <c r="B538" s="9" t="s">
        <v>122</v>
      </c>
      <c r="C538" s="11" t="s">
        <v>1046</v>
      </c>
      <c r="D538" s="11" t="s">
        <v>46</v>
      </c>
      <c r="E538" s="9" t="s">
        <v>42</v>
      </c>
      <c r="F538" s="89" t="s">
        <v>200</v>
      </c>
    </row>
    <row r="539" spans="1:6">
      <c r="A539" s="8" t="s">
        <v>1047</v>
      </c>
      <c r="B539" s="9" t="s">
        <v>35</v>
      </c>
      <c r="C539" s="11">
        <v>419975000</v>
      </c>
      <c r="D539" s="11" t="s">
        <v>51</v>
      </c>
      <c r="E539" s="9" t="s">
        <v>314</v>
      </c>
      <c r="F539" s="89" t="s">
        <v>636</v>
      </c>
    </row>
    <row r="540" spans="1:6">
      <c r="A540" s="16" t="s">
        <v>1048</v>
      </c>
      <c r="B540" s="17"/>
      <c r="C540" s="18" t="s">
        <v>1049</v>
      </c>
      <c r="D540" s="17" t="s">
        <v>147</v>
      </c>
      <c r="E540" s="15" t="s">
        <v>119</v>
      </c>
      <c r="F540" s="87">
        <v>26.2</v>
      </c>
    </row>
    <row r="541" spans="1:6">
      <c r="A541" s="8" t="s">
        <v>1050</v>
      </c>
      <c r="B541" s="9" t="s">
        <v>122</v>
      </c>
      <c r="C541" s="11" t="s">
        <v>1051</v>
      </c>
      <c r="D541" s="11" t="s">
        <v>46</v>
      </c>
      <c r="E541" s="9" t="s">
        <v>47</v>
      </c>
      <c r="F541" s="89" t="s">
        <v>200</v>
      </c>
    </row>
    <row r="542" spans="1:6">
      <c r="A542" s="8" t="s">
        <v>1052</v>
      </c>
      <c r="B542" s="20">
        <v>0.98</v>
      </c>
      <c r="C542" s="11" t="s">
        <v>1053</v>
      </c>
      <c r="D542" s="11" t="s">
        <v>232</v>
      </c>
      <c r="E542" s="9" t="s">
        <v>119</v>
      </c>
      <c r="F542" s="89" t="s">
        <v>131</v>
      </c>
    </row>
    <row r="543" spans="1:6">
      <c r="A543" s="16" t="s">
        <v>1054</v>
      </c>
      <c r="B543" s="17" t="s">
        <v>35</v>
      </c>
      <c r="C543" s="18" t="s">
        <v>1055</v>
      </c>
      <c r="D543" s="17" t="s">
        <v>147</v>
      </c>
      <c r="E543" s="15" t="s">
        <v>124</v>
      </c>
      <c r="F543" s="87">
        <v>12.6</v>
      </c>
    </row>
    <row r="544" spans="1:6">
      <c r="A544" s="8" t="s">
        <v>1056</v>
      </c>
      <c r="B544" s="9" t="s">
        <v>44</v>
      </c>
      <c r="C544" s="11" t="s">
        <v>1057</v>
      </c>
      <c r="D544" s="11" t="s">
        <v>46</v>
      </c>
      <c r="E544" s="9" t="s">
        <v>47</v>
      </c>
      <c r="F544" s="89" t="s">
        <v>200</v>
      </c>
    </row>
    <row r="545" spans="1:6">
      <c r="A545" s="8" t="s">
        <v>1058</v>
      </c>
      <c r="B545" s="9" t="s">
        <v>44</v>
      </c>
      <c r="C545" s="11" t="s">
        <v>1059</v>
      </c>
      <c r="D545" s="11" t="s">
        <v>46</v>
      </c>
      <c r="E545" s="9" t="s">
        <v>47</v>
      </c>
      <c r="F545" s="89" t="s">
        <v>168</v>
      </c>
    </row>
    <row r="546" spans="1:6">
      <c r="A546" s="8" t="s">
        <v>1060</v>
      </c>
      <c r="B546" s="9"/>
      <c r="C546" s="11" t="s">
        <v>1061</v>
      </c>
      <c r="D546" s="11" t="s">
        <v>46</v>
      </c>
      <c r="E546" s="9" t="s">
        <v>119</v>
      </c>
      <c r="F546" s="89" t="s">
        <v>200</v>
      </c>
    </row>
    <row r="547" spans="1:6">
      <c r="A547" s="16" t="s">
        <v>1062</v>
      </c>
      <c r="B547" s="17"/>
      <c r="C547" s="18"/>
      <c r="D547" s="17"/>
      <c r="E547" s="15"/>
      <c r="F547" s="87">
        <v>8</v>
      </c>
    </row>
    <row r="548" spans="1:6">
      <c r="A548" s="8" t="s">
        <v>1062</v>
      </c>
      <c r="B548" s="9"/>
      <c r="C548" s="11">
        <v>13010</v>
      </c>
      <c r="D548" s="11" t="s">
        <v>81</v>
      </c>
      <c r="E548" s="9" t="s">
        <v>47</v>
      </c>
      <c r="F548" s="89" t="s">
        <v>196</v>
      </c>
    </row>
    <row r="549" spans="1:6">
      <c r="A549" s="8" t="s">
        <v>1063</v>
      </c>
      <c r="B549" s="9" t="s">
        <v>122</v>
      </c>
      <c r="C549" s="11" t="s">
        <v>1064</v>
      </c>
      <c r="D549" s="11" t="s">
        <v>649</v>
      </c>
      <c r="E549" s="9" t="s">
        <v>119</v>
      </c>
      <c r="F549" s="89" t="s">
        <v>200</v>
      </c>
    </row>
    <row r="550" spans="1:6">
      <c r="A550" s="8" t="s">
        <v>1065</v>
      </c>
      <c r="B550" s="9" t="s">
        <v>44</v>
      </c>
      <c r="C550" s="11" t="s">
        <v>1066</v>
      </c>
      <c r="D550" s="11" t="s">
        <v>46</v>
      </c>
      <c r="E550" s="9" t="s">
        <v>47</v>
      </c>
      <c r="F550" s="89" t="s">
        <v>168</v>
      </c>
    </row>
    <row r="551" spans="1:6">
      <c r="A551" s="25" t="s">
        <v>90</v>
      </c>
      <c r="B551" s="26" t="s">
        <v>54</v>
      </c>
      <c r="C551" s="27"/>
      <c r="D551" s="27" t="s">
        <v>55</v>
      </c>
      <c r="E551" s="44" t="s">
        <v>37</v>
      </c>
      <c r="F551" s="92" t="s">
        <v>1067</v>
      </c>
    </row>
    <row r="552" spans="1:6">
      <c r="A552" s="8" t="s">
        <v>1068</v>
      </c>
      <c r="B552" s="9" t="s">
        <v>77</v>
      </c>
      <c r="C552" s="11" t="s">
        <v>1069</v>
      </c>
      <c r="D552" s="11" t="s">
        <v>46</v>
      </c>
      <c r="E552" s="9" t="s">
        <v>47</v>
      </c>
      <c r="F552" s="89" t="s">
        <v>317</v>
      </c>
    </row>
    <row r="553" spans="1:6">
      <c r="A553" s="16" t="s">
        <v>1070</v>
      </c>
      <c r="B553" s="17" t="s">
        <v>172</v>
      </c>
      <c r="C553" s="18" t="s">
        <v>1071</v>
      </c>
      <c r="D553" s="17" t="s">
        <v>41</v>
      </c>
      <c r="E553" s="15" t="s">
        <v>42</v>
      </c>
      <c r="F553" s="87">
        <v>40</v>
      </c>
    </row>
    <row r="554" spans="1:6">
      <c r="A554" s="16" t="s">
        <v>1072</v>
      </c>
      <c r="B554" s="17" t="s">
        <v>35</v>
      </c>
      <c r="C554" s="18" t="s">
        <v>1073</v>
      </c>
      <c r="D554" s="17" t="s">
        <v>46</v>
      </c>
      <c r="E554" s="15" t="s">
        <v>58</v>
      </c>
      <c r="F554" s="87">
        <v>5</v>
      </c>
    </row>
    <row r="555" spans="1:6">
      <c r="A555" s="8" t="s">
        <v>1074</v>
      </c>
      <c r="B555" s="9"/>
      <c r="C555" s="11"/>
      <c r="D555" s="11"/>
      <c r="E555" s="9" t="s">
        <v>119</v>
      </c>
      <c r="F555" s="89" t="s">
        <v>120</v>
      </c>
    </row>
    <row r="556" spans="1:6">
      <c r="A556" s="8" t="s">
        <v>1075</v>
      </c>
      <c r="B556" s="9"/>
      <c r="C556" s="11"/>
      <c r="D556" s="11"/>
      <c r="E556" s="9"/>
      <c r="F556" s="89"/>
    </row>
    <row r="557" spans="1:6">
      <c r="A557" s="8" t="s">
        <v>1075</v>
      </c>
      <c r="B557" s="9"/>
      <c r="C557" s="11"/>
      <c r="D557" s="11"/>
      <c r="E557" s="9" t="s">
        <v>119</v>
      </c>
      <c r="F557" s="89" t="s">
        <v>1076</v>
      </c>
    </row>
    <row r="558" spans="1:6">
      <c r="A558" s="8" t="s">
        <v>1077</v>
      </c>
      <c r="B558" s="9" t="s">
        <v>44</v>
      </c>
      <c r="C558" s="11" t="s">
        <v>1078</v>
      </c>
      <c r="D558" s="11" t="s">
        <v>46</v>
      </c>
      <c r="E558" s="9" t="s">
        <v>119</v>
      </c>
      <c r="F558" s="89" t="s">
        <v>1079</v>
      </c>
    </row>
    <row r="559" spans="1:6">
      <c r="A559" s="8" t="s">
        <v>1080</v>
      </c>
      <c r="B559" s="9" t="s">
        <v>35</v>
      </c>
      <c r="C559" s="11" t="s">
        <v>1081</v>
      </c>
      <c r="D559" s="11" t="s">
        <v>46</v>
      </c>
      <c r="E559" s="9" t="s">
        <v>142</v>
      </c>
      <c r="F559" s="89" t="s">
        <v>268</v>
      </c>
    </row>
    <row r="560" spans="1:6">
      <c r="A560" s="8" t="s">
        <v>1082</v>
      </c>
      <c r="B560" s="9" t="s">
        <v>44</v>
      </c>
      <c r="C560" s="11" t="s">
        <v>1083</v>
      </c>
      <c r="D560" s="11" t="s">
        <v>46</v>
      </c>
      <c r="E560" s="9" t="s">
        <v>314</v>
      </c>
      <c r="F560" s="89" t="s">
        <v>131</v>
      </c>
    </row>
    <row r="561" spans="1:6">
      <c r="A561" s="25" t="s">
        <v>1084</v>
      </c>
      <c r="B561" s="44" t="s">
        <v>35</v>
      </c>
      <c r="C561" s="27" t="s">
        <v>1085</v>
      </c>
      <c r="D561" s="27" t="s">
        <v>649</v>
      </c>
      <c r="E561" s="44" t="s">
        <v>116</v>
      </c>
      <c r="F561" s="92" t="s">
        <v>120</v>
      </c>
    </row>
    <row r="562" spans="1:6">
      <c r="A562" s="16" t="s">
        <v>1086</v>
      </c>
      <c r="B562" s="17" t="s">
        <v>191</v>
      </c>
      <c r="C562" s="18" t="s">
        <v>1087</v>
      </c>
      <c r="D562" s="17" t="s">
        <v>46</v>
      </c>
      <c r="E562" s="15" t="s">
        <v>116</v>
      </c>
      <c r="F562" s="87">
        <v>108.55</v>
      </c>
    </row>
    <row r="563" spans="1:6">
      <c r="A563" s="8" t="s">
        <v>1088</v>
      </c>
      <c r="B563" s="9"/>
      <c r="C563" s="11"/>
      <c r="D563" s="11"/>
      <c r="E563" s="9" t="s">
        <v>1089</v>
      </c>
      <c r="F563" s="89" t="s">
        <v>1076</v>
      </c>
    </row>
    <row r="564" spans="1:6">
      <c r="A564" s="8" t="s">
        <v>1090</v>
      </c>
      <c r="B564" s="9" t="s">
        <v>44</v>
      </c>
      <c r="C564" s="11" t="s">
        <v>1091</v>
      </c>
      <c r="D564" s="11" t="s">
        <v>46</v>
      </c>
      <c r="E564" s="9" t="s">
        <v>119</v>
      </c>
      <c r="F564" s="89" t="s">
        <v>184</v>
      </c>
    </row>
    <row r="565" spans="1:6">
      <c r="A565" s="8" t="s">
        <v>1092</v>
      </c>
      <c r="B565" s="9" t="s">
        <v>44</v>
      </c>
      <c r="C565" s="11" t="s">
        <v>1093</v>
      </c>
      <c r="D565" s="11" t="s">
        <v>46</v>
      </c>
      <c r="E565" s="9" t="s">
        <v>116</v>
      </c>
      <c r="F565" s="89" t="s">
        <v>268</v>
      </c>
    </row>
    <row r="566" spans="1:6">
      <c r="A566" s="8" t="s">
        <v>1094</v>
      </c>
      <c r="B566" s="9" t="s">
        <v>35</v>
      </c>
      <c r="C566" s="11" t="s">
        <v>1095</v>
      </c>
      <c r="D566" s="11"/>
      <c r="E566" s="9" t="s">
        <v>1089</v>
      </c>
      <c r="F566" s="89" t="s">
        <v>1076</v>
      </c>
    </row>
    <row r="567" spans="1:6">
      <c r="A567" s="8" t="s">
        <v>1096</v>
      </c>
      <c r="B567" s="9" t="s">
        <v>35</v>
      </c>
      <c r="C567" s="11">
        <v>4004</v>
      </c>
      <c r="D567" s="11" t="s">
        <v>161</v>
      </c>
      <c r="E567" s="9" t="s">
        <v>119</v>
      </c>
      <c r="F567" s="89" t="s">
        <v>131</v>
      </c>
    </row>
    <row r="568" spans="1:6">
      <c r="A568" s="8" t="s">
        <v>1097</v>
      </c>
      <c r="B568" s="20">
        <v>0.98</v>
      </c>
      <c r="C568" s="11" t="s">
        <v>1098</v>
      </c>
      <c r="D568" s="11" t="s">
        <v>46</v>
      </c>
      <c r="E568" s="9"/>
      <c r="F568" s="89"/>
    </row>
    <row r="569" spans="1:6">
      <c r="A569" s="8" t="s">
        <v>1099</v>
      </c>
      <c r="B569" s="9" t="s">
        <v>44</v>
      </c>
      <c r="C569" s="11" t="s">
        <v>1100</v>
      </c>
      <c r="D569" s="11" t="s">
        <v>46</v>
      </c>
      <c r="E569" s="9" t="s">
        <v>47</v>
      </c>
      <c r="F569" s="89" t="s">
        <v>200</v>
      </c>
    </row>
    <row r="570" spans="1:6">
      <c r="A570" s="16" t="s">
        <v>1101</v>
      </c>
      <c r="B570" s="42">
        <v>0.98</v>
      </c>
      <c r="C570" s="18" t="s">
        <v>1102</v>
      </c>
      <c r="D570" s="43" t="s">
        <v>41</v>
      </c>
      <c r="E570" s="15" t="s">
        <v>119</v>
      </c>
      <c r="F570" s="87">
        <v>69.3</v>
      </c>
    </row>
    <row r="571" spans="1:6">
      <c r="A571" s="8" t="s">
        <v>1101</v>
      </c>
      <c r="B571" s="9" t="s">
        <v>44</v>
      </c>
      <c r="C571" s="11" t="s">
        <v>1103</v>
      </c>
      <c r="D571" s="11" t="s">
        <v>46</v>
      </c>
      <c r="E571" s="9" t="s">
        <v>119</v>
      </c>
      <c r="F571" s="89" t="s">
        <v>131</v>
      </c>
    </row>
    <row r="572" spans="1:6">
      <c r="A572" s="8" t="s">
        <v>1104</v>
      </c>
      <c r="B572" s="9" t="s">
        <v>77</v>
      </c>
      <c r="C572" s="11">
        <v>10468220</v>
      </c>
      <c r="D572" s="11" t="s">
        <v>49</v>
      </c>
      <c r="E572" s="9" t="s">
        <v>116</v>
      </c>
      <c r="F572" s="89" t="s">
        <v>1105</v>
      </c>
    </row>
    <row r="573" spans="1:6">
      <c r="A573" s="16" t="s">
        <v>1106</v>
      </c>
      <c r="B573" s="17" t="s">
        <v>172</v>
      </c>
      <c r="C573" s="18" t="s">
        <v>1107</v>
      </c>
      <c r="D573" s="43" t="s">
        <v>46</v>
      </c>
      <c r="E573" s="15" t="s">
        <v>119</v>
      </c>
      <c r="F573" s="87">
        <v>95.5</v>
      </c>
    </row>
    <row r="574" spans="1:6">
      <c r="A574" s="8" t="s">
        <v>1108</v>
      </c>
      <c r="B574" s="9" t="s">
        <v>35</v>
      </c>
      <c r="C574" s="11">
        <v>13033</v>
      </c>
      <c r="D574" s="11" t="s">
        <v>81</v>
      </c>
      <c r="E574" s="9" t="s">
        <v>47</v>
      </c>
      <c r="F574" s="89"/>
    </row>
    <row r="575" spans="1:6">
      <c r="A575" s="16" t="s">
        <v>1109</v>
      </c>
      <c r="B575" s="17" t="s">
        <v>35</v>
      </c>
      <c r="C575" s="18" t="s">
        <v>1110</v>
      </c>
      <c r="D575" s="43" t="s">
        <v>81</v>
      </c>
      <c r="E575" s="15" t="s">
        <v>65</v>
      </c>
      <c r="F575" s="87">
        <v>7.5</v>
      </c>
    </row>
    <row r="576" spans="1:6">
      <c r="A576" s="8" t="s">
        <v>1111</v>
      </c>
      <c r="B576" s="9"/>
      <c r="C576" s="11"/>
      <c r="D576" s="11"/>
      <c r="E576" s="9" t="s">
        <v>142</v>
      </c>
      <c r="F576" s="89" t="s">
        <v>639</v>
      </c>
    </row>
    <row r="577" spans="1:6">
      <c r="A577" s="8" t="s">
        <v>1112</v>
      </c>
      <c r="B577" s="9" t="s">
        <v>44</v>
      </c>
      <c r="C577" s="11" t="s">
        <v>1113</v>
      </c>
      <c r="D577" s="63" t="s">
        <v>46</v>
      </c>
      <c r="E577" s="9" t="s">
        <v>314</v>
      </c>
      <c r="F577" s="89" t="s">
        <v>117</v>
      </c>
    </row>
    <row r="578" spans="1:6">
      <c r="A578" s="16" t="s">
        <v>1114</v>
      </c>
      <c r="B578" s="17" t="s">
        <v>191</v>
      </c>
      <c r="C578" s="18" t="s">
        <v>1115</v>
      </c>
      <c r="D578" s="43" t="s">
        <v>51</v>
      </c>
      <c r="E578" s="15" t="s">
        <v>119</v>
      </c>
      <c r="F578" s="87">
        <v>75</v>
      </c>
    </row>
    <row r="579" spans="1:6">
      <c r="A579" s="8" t="s">
        <v>1116</v>
      </c>
      <c r="B579" s="9"/>
      <c r="C579" s="11"/>
      <c r="D579" s="11" t="s">
        <v>280</v>
      </c>
      <c r="E579" s="9" t="s">
        <v>119</v>
      </c>
      <c r="F579" s="89" t="s">
        <v>200</v>
      </c>
    </row>
    <row r="580" spans="1:6">
      <c r="A580" s="8" t="s">
        <v>1117</v>
      </c>
      <c r="B580" s="9" t="s">
        <v>44</v>
      </c>
      <c r="C580" s="11" t="s">
        <v>1118</v>
      </c>
      <c r="D580" s="11" t="s">
        <v>46</v>
      </c>
      <c r="E580" s="9" t="s">
        <v>119</v>
      </c>
      <c r="F580" s="89" t="s">
        <v>184</v>
      </c>
    </row>
    <row r="581" spans="1:6">
      <c r="A581" s="70" t="s">
        <v>1119</v>
      </c>
      <c r="B581" s="41" t="s">
        <v>44</v>
      </c>
      <c r="C581" s="11" t="s">
        <v>1120</v>
      </c>
      <c r="D581" s="11" t="s">
        <v>46</v>
      </c>
      <c r="E581" s="9" t="s">
        <v>119</v>
      </c>
      <c r="F581" s="89" t="s">
        <v>136</v>
      </c>
    </row>
    <row r="582" spans="1:6">
      <c r="A582" s="8" t="s">
        <v>1121</v>
      </c>
      <c r="B582" s="9"/>
      <c r="C582" s="11"/>
      <c r="D582" s="11"/>
      <c r="E582" s="9" t="s">
        <v>47</v>
      </c>
      <c r="F582" s="89" t="s">
        <v>200</v>
      </c>
    </row>
    <row r="583" spans="1:6">
      <c r="A583" s="8" t="s">
        <v>1122</v>
      </c>
      <c r="B583" s="9"/>
      <c r="C583" s="11">
        <v>60259</v>
      </c>
      <c r="D583" s="11" t="s">
        <v>161</v>
      </c>
      <c r="E583" s="9" t="s">
        <v>314</v>
      </c>
      <c r="F583" s="89" t="s">
        <v>200</v>
      </c>
    </row>
    <row r="584" spans="1:6">
      <c r="A584" s="8" t="s">
        <v>1123</v>
      </c>
      <c r="B584" s="20">
        <v>0.99</v>
      </c>
      <c r="C584" s="11">
        <v>196795000</v>
      </c>
      <c r="D584" s="11" t="s">
        <v>51</v>
      </c>
      <c r="E584" s="9" t="s">
        <v>142</v>
      </c>
      <c r="F584" s="89" t="s">
        <v>131</v>
      </c>
    </row>
    <row r="585" spans="1:6">
      <c r="A585" s="8" t="s">
        <v>1124</v>
      </c>
      <c r="B585" s="9" t="s">
        <v>44</v>
      </c>
      <c r="C585" s="11" t="s">
        <v>1125</v>
      </c>
      <c r="D585" s="11" t="s">
        <v>46</v>
      </c>
      <c r="E585" s="9" t="s">
        <v>314</v>
      </c>
      <c r="F585" s="89" t="s">
        <v>168</v>
      </c>
    </row>
    <row r="586" spans="1:6">
      <c r="A586" s="8" t="s">
        <v>1126</v>
      </c>
      <c r="B586" s="9" t="s">
        <v>122</v>
      </c>
      <c r="C586" s="11" t="s">
        <v>1127</v>
      </c>
      <c r="D586" s="11" t="s">
        <v>46</v>
      </c>
      <c r="E586" s="9" t="s">
        <v>47</v>
      </c>
      <c r="F586" s="89" t="s">
        <v>136</v>
      </c>
    </row>
    <row r="587" spans="1:6">
      <c r="A587" s="8" t="s">
        <v>1126</v>
      </c>
      <c r="B587" s="9"/>
      <c r="C587" s="11" t="s">
        <v>1128</v>
      </c>
      <c r="D587" s="11" t="s">
        <v>280</v>
      </c>
      <c r="E587" s="9" t="s">
        <v>119</v>
      </c>
      <c r="F587" s="89" t="s">
        <v>200</v>
      </c>
    </row>
    <row r="588" spans="1:6">
      <c r="A588" s="8" t="s">
        <v>1129</v>
      </c>
      <c r="B588" s="9"/>
      <c r="C588" s="11"/>
      <c r="D588" s="11"/>
      <c r="E588" s="9"/>
      <c r="F588" s="89"/>
    </row>
    <row r="589" spans="1:6">
      <c r="A589" s="8" t="s">
        <v>79</v>
      </c>
      <c r="B589" s="20" t="s">
        <v>35</v>
      </c>
      <c r="C589" s="11">
        <v>11357670</v>
      </c>
      <c r="D589" s="11" t="s">
        <v>49</v>
      </c>
      <c r="E589" s="9" t="s">
        <v>37</v>
      </c>
      <c r="F589" s="89">
        <v>3</v>
      </c>
    </row>
    <row r="590" spans="1:6">
      <c r="A590" s="8" t="s">
        <v>80</v>
      </c>
      <c r="B590" s="9" t="s">
        <v>35</v>
      </c>
      <c r="C590" s="11">
        <v>13053</v>
      </c>
      <c r="D590" s="11" t="s">
        <v>81</v>
      </c>
      <c r="E590" s="9" t="s">
        <v>65</v>
      </c>
      <c r="F590" s="89" t="s">
        <v>309</v>
      </c>
    </row>
    <row r="591" spans="1:6">
      <c r="A591" s="8" t="s">
        <v>1130</v>
      </c>
      <c r="B591" s="9"/>
      <c r="C591" s="11"/>
      <c r="D591" s="11"/>
      <c r="E591" s="9"/>
      <c r="F591" s="89"/>
    </row>
    <row r="592" spans="1:6">
      <c r="A592" s="8" t="s">
        <v>1131</v>
      </c>
      <c r="B592" s="9" t="s">
        <v>77</v>
      </c>
      <c r="C592" s="11">
        <v>13113</v>
      </c>
      <c r="D592" s="11" t="s">
        <v>81</v>
      </c>
      <c r="E592" s="9" t="s">
        <v>47</v>
      </c>
      <c r="F592" s="89" t="s">
        <v>136</v>
      </c>
    </row>
    <row r="593" spans="1:6">
      <c r="A593" s="16" t="s">
        <v>1132</v>
      </c>
      <c r="B593" s="71">
        <v>0.995</v>
      </c>
      <c r="C593" s="18" t="s">
        <v>1133</v>
      </c>
      <c r="D593" s="17" t="s">
        <v>81</v>
      </c>
      <c r="E593" s="15" t="s">
        <v>42</v>
      </c>
      <c r="F593" s="87">
        <v>20</v>
      </c>
    </row>
    <row r="594" spans="1:6">
      <c r="A594" s="8" t="s">
        <v>1134</v>
      </c>
      <c r="B594" s="9" t="s">
        <v>122</v>
      </c>
      <c r="C594" s="11"/>
      <c r="D594" s="11" t="s">
        <v>321</v>
      </c>
      <c r="E594" s="9" t="s">
        <v>142</v>
      </c>
      <c r="F594" s="89" t="s">
        <v>641</v>
      </c>
    </row>
    <row r="595" spans="1:6">
      <c r="A595" s="8" t="s">
        <v>1135</v>
      </c>
      <c r="B595" s="9" t="s">
        <v>44</v>
      </c>
      <c r="C595" s="11" t="s">
        <v>1136</v>
      </c>
      <c r="D595" s="11" t="s">
        <v>46</v>
      </c>
      <c r="E595" s="9" t="s">
        <v>47</v>
      </c>
      <c r="F595" s="89"/>
    </row>
    <row r="596" spans="1:6">
      <c r="A596" s="16" t="s">
        <v>1137</v>
      </c>
      <c r="B596" s="17" t="s">
        <v>172</v>
      </c>
      <c r="C596" s="18" t="s">
        <v>1138</v>
      </c>
      <c r="D596" s="17" t="s">
        <v>81</v>
      </c>
      <c r="E596" s="17" t="s">
        <v>142</v>
      </c>
      <c r="F596" s="87">
        <v>41.06</v>
      </c>
    </row>
    <row r="597" spans="1:6">
      <c r="A597" s="8" t="s">
        <v>1139</v>
      </c>
      <c r="B597" s="9"/>
      <c r="C597" s="11"/>
      <c r="D597" s="11"/>
      <c r="E597" s="9"/>
      <c r="F597" s="89"/>
    </row>
    <row r="598" spans="1:6">
      <c r="A598" s="8" t="s">
        <v>1140</v>
      </c>
      <c r="B598" s="9"/>
      <c r="C598" s="11"/>
      <c r="D598" s="11"/>
      <c r="E598" s="9"/>
      <c r="F598" s="89"/>
    </row>
    <row r="599" spans="1:6">
      <c r="A599" s="8" t="s">
        <v>1141</v>
      </c>
      <c r="B599" s="9"/>
      <c r="C599" s="11"/>
      <c r="D599" s="11"/>
      <c r="E599" s="9"/>
      <c r="F599" s="89"/>
    </row>
    <row r="600" spans="1:6">
      <c r="A600" s="8" t="s">
        <v>1142</v>
      </c>
      <c r="B600" s="9"/>
      <c r="C600" s="11"/>
      <c r="D600" s="11"/>
      <c r="E600" s="9"/>
      <c r="F600" s="89"/>
    </row>
    <row r="601" spans="1:6">
      <c r="A601" s="8" t="s">
        <v>1143</v>
      </c>
      <c r="B601" s="9"/>
      <c r="C601" s="11"/>
      <c r="D601" s="11"/>
      <c r="E601" s="9"/>
      <c r="F601" s="89"/>
    </row>
    <row r="602" spans="1:6">
      <c r="A602" s="8" t="s">
        <v>1144</v>
      </c>
      <c r="B602" s="9"/>
      <c r="C602" s="11"/>
      <c r="D602" s="11"/>
      <c r="E602" s="9"/>
      <c r="F602" s="89"/>
    </row>
    <row r="603" spans="1:6">
      <c r="A603" s="16" t="s">
        <v>1145</v>
      </c>
      <c r="B603" s="17" t="s">
        <v>172</v>
      </c>
      <c r="C603" s="18" t="s">
        <v>1146</v>
      </c>
      <c r="D603" s="17" t="s">
        <v>147</v>
      </c>
      <c r="E603" s="15" t="s">
        <v>116</v>
      </c>
      <c r="F603" s="87">
        <v>267.56</v>
      </c>
    </row>
    <row r="604" spans="1:6">
      <c r="A604" s="16" t="s">
        <v>1147</v>
      </c>
      <c r="B604" s="17" t="s">
        <v>35</v>
      </c>
      <c r="C604" s="18" t="s">
        <v>1148</v>
      </c>
      <c r="D604" s="17" t="s">
        <v>51</v>
      </c>
      <c r="E604" s="15" t="s">
        <v>142</v>
      </c>
      <c r="F604" s="87">
        <v>85.02</v>
      </c>
    </row>
    <row r="605" spans="1:6">
      <c r="A605" s="16" t="s">
        <v>1149</v>
      </c>
      <c r="B605" s="17" t="s">
        <v>122</v>
      </c>
      <c r="C605" s="18" t="s">
        <v>1150</v>
      </c>
      <c r="D605" s="17" t="s">
        <v>147</v>
      </c>
      <c r="E605" s="15" t="s">
        <v>116</v>
      </c>
      <c r="F605" s="87">
        <v>269.60000000000002</v>
      </c>
    </row>
    <row r="606" spans="1:6">
      <c r="A606" s="8" t="s">
        <v>1151</v>
      </c>
      <c r="B606" s="9"/>
      <c r="C606" s="11"/>
      <c r="D606" s="11"/>
      <c r="E606" s="9"/>
      <c r="F606" s="89"/>
    </row>
    <row r="607" spans="1:6">
      <c r="A607" s="25" t="s">
        <v>1152</v>
      </c>
      <c r="B607" s="44" t="s">
        <v>77</v>
      </c>
      <c r="C607" s="27" t="s">
        <v>1153</v>
      </c>
      <c r="D607" s="27" t="s">
        <v>46</v>
      </c>
      <c r="E607" s="44" t="s">
        <v>677</v>
      </c>
      <c r="F607" s="92" t="s">
        <v>1154</v>
      </c>
    </row>
    <row r="608" spans="1:6">
      <c r="A608" s="8" t="s">
        <v>1155</v>
      </c>
      <c r="B608" s="9" t="s">
        <v>54</v>
      </c>
      <c r="C608" s="11">
        <v>16102</v>
      </c>
      <c r="D608" s="11" t="s">
        <v>161</v>
      </c>
      <c r="E608" s="9" t="s">
        <v>119</v>
      </c>
      <c r="F608" s="89" t="s">
        <v>317</v>
      </c>
    </row>
    <row r="609" spans="1:6">
      <c r="A609" s="16" t="s">
        <v>1156</v>
      </c>
      <c r="B609" s="17"/>
      <c r="C609" s="18" t="s">
        <v>1157</v>
      </c>
      <c r="D609" s="17" t="s">
        <v>965</v>
      </c>
      <c r="E609" s="15" t="s">
        <v>441</v>
      </c>
      <c r="F609" s="87">
        <v>2.8</v>
      </c>
    </row>
    <row r="610" spans="1:6">
      <c r="A610" s="16" t="s">
        <v>1158</v>
      </c>
      <c r="B610" s="17" t="s">
        <v>191</v>
      </c>
      <c r="C610" s="18" t="s">
        <v>1159</v>
      </c>
      <c r="D610" s="17" t="s">
        <v>46</v>
      </c>
      <c r="E610" s="15" t="s">
        <v>365</v>
      </c>
      <c r="F610" s="87">
        <v>102.44</v>
      </c>
    </row>
    <row r="611" spans="1:6">
      <c r="A611" s="8" t="s">
        <v>1158</v>
      </c>
      <c r="B611" s="9" t="s">
        <v>35</v>
      </c>
      <c r="C611" s="11" t="s">
        <v>1160</v>
      </c>
      <c r="D611" s="11" t="s">
        <v>46</v>
      </c>
      <c r="E611" s="9" t="s">
        <v>365</v>
      </c>
      <c r="F611" s="89" t="s">
        <v>184</v>
      </c>
    </row>
    <row r="612" spans="1:6">
      <c r="A612" s="8" t="s">
        <v>1161</v>
      </c>
      <c r="B612" s="9" t="s">
        <v>1162</v>
      </c>
      <c r="C612" s="11">
        <v>13062</v>
      </c>
      <c r="D612" s="11" t="s">
        <v>81</v>
      </c>
      <c r="E612" s="9" t="s">
        <v>119</v>
      </c>
      <c r="F612" s="89" t="s">
        <v>125</v>
      </c>
    </row>
    <row r="613" spans="1:6">
      <c r="A613" s="8" t="s">
        <v>1163</v>
      </c>
      <c r="B613" s="9" t="s">
        <v>35</v>
      </c>
      <c r="C613" s="11" t="s">
        <v>1164</v>
      </c>
      <c r="D613" s="11" t="s">
        <v>49</v>
      </c>
      <c r="E613" s="9" t="s">
        <v>42</v>
      </c>
      <c r="F613" s="89">
        <v>8</v>
      </c>
    </row>
    <row r="614" spans="1:6">
      <c r="A614" s="8" t="s">
        <v>1165</v>
      </c>
      <c r="B614" s="9"/>
      <c r="C614" s="11" t="s">
        <v>1166</v>
      </c>
      <c r="D614" s="11" t="s">
        <v>46</v>
      </c>
      <c r="E614" s="9" t="s">
        <v>47</v>
      </c>
      <c r="F614" s="89" t="s">
        <v>1167</v>
      </c>
    </row>
    <row r="615" spans="1:6">
      <c r="A615" s="16" t="s">
        <v>1168</v>
      </c>
      <c r="B615" s="17"/>
      <c r="C615" s="18" t="s">
        <v>1169</v>
      </c>
      <c r="D615" s="17" t="s">
        <v>81</v>
      </c>
      <c r="E615" s="15" t="s">
        <v>47</v>
      </c>
      <c r="F615" s="87">
        <v>4.17</v>
      </c>
    </row>
    <row r="616" spans="1:6">
      <c r="A616" s="16" t="s">
        <v>1170</v>
      </c>
      <c r="B616" s="17"/>
      <c r="C616" s="18" t="s">
        <v>1171</v>
      </c>
      <c r="D616" s="17" t="s">
        <v>991</v>
      </c>
      <c r="E616" s="15" t="s">
        <v>47</v>
      </c>
      <c r="F616" s="87">
        <v>3.5</v>
      </c>
    </row>
    <row r="617" spans="1:6">
      <c r="A617" s="16" t="s">
        <v>1172</v>
      </c>
      <c r="B617" s="17"/>
      <c r="C617" s="18" t="s">
        <v>1173</v>
      </c>
      <c r="D617" s="17" t="s">
        <v>81</v>
      </c>
      <c r="E617" s="15" t="s">
        <v>47</v>
      </c>
      <c r="F617" s="87">
        <v>9</v>
      </c>
    </row>
    <row r="618" spans="1:6">
      <c r="A618" s="8" t="s">
        <v>1174</v>
      </c>
      <c r="B618" s="9" t="s">
        <v>1175</v>
      </c>
      <c r="C618" s="45" t="s">
        <v>1176</v>
      </c>
      <c r="D618" s="11" t="s">
        <v>75</v>
      </c>
      <c r="E618" s="9" t="s">
        <v>533</v>
      </c>
      <c r="F618" s="89" t="s">
        <v>1177</v>
      </c>
    </row>
    <row r="619" spans="1:6">
      <c r="A619" s="16" t="s">
        <v>1178</v>
      </c>
      <c r="B619" s="17" t="s">
        <v>172</v>
      </c>
      <c r="C619" s="18" t="s">
        <v>1179</v>
      </c>
      <c r="D619" s="17" t="s">
        <v>81</v>
      </c>
      <c r="E619" s="15" t="s">
        <v>119</v>
      </c>
      <c r="F619" s="87">
        <v>11.4</v>
      </c>
    </row>
    <row r="620" spans="1:6">
      <c r="A620" s="8" t="s">
        <v>1178</v>
      </c>
      <c r="B620" s="9"/>
      <c r="C620" s="11"/>
      <c r="D620" s="11"/>
      <c r="E620" s="9"/>
      <c r="F620" s="89" t="s">
        <v>136</v>
      </c>
    </row>
    <row r="621" spans="1:6">
      <c r="A621" s="8" t="s">
        <v>1180</v>
      </c>
      <c r="B621" s="9"/>
      <c r="C621" s="11"/>
      <c r="D621" s="11"/>
      <c r="E621" s="9"/>
      <c r="F621" s="89"/>
    </row>
    <row r="622" spans="1:6">
      <c r="A622" s="16" t="s">
        <v>1181</v>
      </c>
      <c r="B622" s="9"/>
      <c r="C622" s="11">
        <v>23239</v>
      </c>
      <c r="D622" s="17" t="s">
        <v>991</v>
      </c>
      <c r="E622" s="9" t="s">
        <v>47</v>
      </c>
      <c r="F622" s="89" t="s">
        <v>1182</v>
      </c>
    </row>
    <row r="623" spans="1:6">
      <c r="A623" s="16" t="s">
        <v>1183</v>
      </c>
      <c r="B623" s="17"/>
      <c r="C623" s="18" t="s">
        <v>1184</v>
      </c>
      <c r="D623" s="17" t="s">
        <v>991</v>
      </c>
      <c r="E623" s="15" t="s">
        <v>47</v>
      </c>
      <c r="F623" s="87">
        <v>9</v>
      </c>
    </row>
    <row r="624" spans="1:6">
      <c r="A624" s="8" t="s">
        <v>1185</v>
      </c>
      <c r="B624" s="9" t="s">
        <v>1186</v>
      </c>
      <c r="C624" s="11">
        <v>30627125</v>
      </c>
      <c r="D624" s="11" t="s">
        <v>75</v>
      </c>
      <c r="E624" s="9" t="s">
        <v>533</v>
      </c>
      <c r="F624" s="89" t="s">
        <v>1067</v>
      </c>
    </row>
    <row r="625" spans="1:6">
      <c r="A625" s="16" t="s">
        <v>1187</v>
      </c>
      <c r="B625" s="17"/>
      <c r="C625" s="18" t="s">
        <v>1188</v>
      </c>
      <c r="D625" s="17" t="s">
        <v>81</v>
      </c>
      <c r="E625" s="15" t="s">
        <v>47</v>
      </c>
      <c r="F625" s="87">
        <v>5.3</v>
      </c>
    </row>
    <row r="626" spans="1:6">
      <c r="A626" s="12" t="s">
        <v>1189</v>
      </c>
      <c r="B626" s="13" t="s">
        <v>172</v>
      </c>
      <c r="C626" s="14" t="s">
        <v>1190</v>
      </c>
      <c r="D626" s="13" t="s">
        <v>147</v>
      </c>
      <c r="E626" s="15" t="s">
        <v>42</v>
      </c>
      <c r="F626" s="87">
        <v>25</v>
      </c>
    </row>
    <row r="627" spans="1:6">
      <c r="A627" s="8" t="s">
        <v>1191</v>
      </c>
      <c r="B627" s="9"/>
      <c r="C627" s="11">
        <v>13075</v>
      </c>
      <c r="D627" s="11" t="s">
        <v>81</v>
      </c>
      <c r="E627" s="9" t="s">
        <v>174</v>
      </c>
      <c r="F627" s="89" t="s">
        <v>223</v>
      </c>
    </row>
    <row r="628" spans="1:6">
      <c r="A628" s="8" t="s">
        <v>1192</v>
      </c>
      <c r="B628" s="9" t="s">
        <v>44</v>
      </c>
      <c r="C628" s="11" t="s">
        <v>1193</v>
      </c>
      <c r="D628" s="11" t="s">
        <v>46</v>
      </c>
      <c r="E628" s="9" t="s">
        <v>116</v>
      </c>
      <c r="F628" s="89" t="s">
        <v>614</v>
      </c>
    </row>
    <row r="629" spans="1:6">
      <c r="A629" s="8" t="s">
        <v>1194</v>
      </c>
      <c r="B629" s="9" t="s">
        <v>44</v>
      </c>
      <c r="C629" s="11" t="s">
        <v>1195</v>
      </c>
      <c r="D629" s="11" t="s">
        <v>46</v>
      </c>
      <c r="E629" s="9" t="s">
        <v>346</v>
      </c>
      <c r="F629" s="89" t="s">
        <v>200</v>
      </c>
    </row>
    <row r="630" spans="1:6">
      <c r="A630" s="8" t="s">
        <v>1196</v>
      </c>
      <c r="B630" s="9"/>
      <c r="C630" s="11" t="s">
        <v>1197</v>
      </c>
      <c r="D630" s="11" t="s">
        <v>81</v>
      </c>
      <c r="E630" s="9" t="s">
        <v>47</v>
      </c>
      <c r="F630" s="89" t="s">
        <v>47</v>
      </c>
    </row>
    <row r="631" spans="1:6">
      <c r="A631" s="12" t="s">
        <v>1198</v>
      </c>
      <c r="B631" s="13" t="s">
        <v>954</v>
      </c>
      <c r="C631" s="14"/>
      <c r="D631" s="13" t="s">
        <v>81</v>
      </c>
      <c r="E631" s="15" t="s">
        <v>119</v>
      </c>
      <c r="F631" s="87"/>
    </row>
    <row r="632" spans="1:6">
      <c r="A632" s="16" t="s">
        <v>1199</v>
      </c>
      <c r="B632" s="17" t="s">
        <v>35</v>
      </c>
      <c r="C632" s="18" t="s">
        <v>1200</v>
      </c>
      <c r="D632" s="17" t="s">
        <v>81</v>
      </c>
      <c r="E632" s="15" t="s">
        <v>346</v>
      </c>
      <c r="F632" s="87">
        <v>1210</v>
      </c>
    </row>
    <row r="633" spans="1:6">
      <c r="A633" s="8" t="s">
        <v>1201</v>
      </c>
      <c r="B633" s="9"/>
      <c r="C633" s="11"/>
      <c r="D633" s="11"/>
      <c r="E633" s="9"/>
      <c r="F633" s="89"/>
    </row>
    <row r="634" spans="1:6">
      <c r="A634" s="16" t="s">
        <v>1202</v>
      </c>
      <c r="B634" s="17" t="s">
        <v>172</v>
      </c>
      <c r="C634" s="18" t="s">
        <v>1203</v>
      </c>
      <c r="D634" s="17" t="s">
        <v>147</v>
      </c>
      <c r="E634" s="15" t="s">
        <v>119</v>
      </c>
      <c r="F634" s="87">
        <v>12.51</v>
      </c>
    </row>
    <row r="635" spans="1:6">
      <c r="A635" s="8" t="s">
        <v>1202</v>
      </c>
      <c r="B635" s="9" t="s">
        <v>122</v>
      </c>
      <c r="C635" s="11">
        <v>18727</v>
      </c>
      <c r="D635" s="11" t="s">
        <v>161</v>
      </c>
      <c r="E635" s="9" t="s">
        <v>119</v>
      </c>
      <c r="F635" s="89" t="s">
        <v>120</v>
      </c>
    </row>
    <row r="636" spans="1:6">
      <c r="A636" s="8" t="s">
        <v>1204</v>
      </c>
      <c r="B636" s="9" t="s">
        <v>44</v>
      </c>
      <c r="C636" s="11" t="s">
        <v>1205</v>
      </c>
      <c r="D636" s="11" t="s">
        <v>46</v>
      </c>
      <c r="E636" s="9" t="s">
        <v>42</v>
      </c>
      <c r="F636" s="89" t="s">
        <v>200</v>
      </c>
    </row>
    <row r="637" spans="1:6">
      <c r="A637" s="16" t="s">
        <v>1206</v>
      </c>
      <c r="B637" s="17" t="s">
        <v>172</v>
      </c>
      <c r="C637" s="18" t="s">
        <v>1207</v>
      </c>
      <c r="D637" s="17" t="s">
        <v>216</v>
      </c>
      <c r="E637" s="15" t="s">
        <v>142</v>
      </c>
      <c r="F637" s="87">
        <v>80.8</v>
      </c>
    </row>
    <row r="638" spans="1:6">
      <c r="A638" s="16" t="s">
        <v>1208</v>
      </c>
      <c r="B638" s="17" t="s">
        <v>122</v>
      </c>
      <c r="C638" s="18" t="s">
        <v>1209</v>
      </c>
      <c r="D638" s="17" t="s">
        <v>147</v>
      </c>
      <c r="E638" s="15" t="s">
        <v>119</v>
      </c>
      <c r="F638" s="87">
        <v>0</v>
      </c>
    </row>
    <row r="639" spans="1:6">
      <c r="A639" s="16" t="s">
        <v>1210</v>
      </c>
      <c r="B639" s="17"/>
      <c r="C639" s="18"/>
      <c r="D639" s="17"/>
      <c r="E639" s="15"/>
      <c r="F639" s="87">
        <v>25</v>
      </c>
    </row>
    <row r="640" spans="1:6">
      <c r="A640" s="16" t="s">
        <v>1211</v>
      </c>
      <c r="B640" s="17"/>
      <c r="C640" s="18"/>
      <c r="D640" s="17"/>
      <c r="E640" s="15"/>
      <c r="F640" s="87">
        <v>30</v>
      </c>
    </row>
    <row r="641" spans="1:6">
      <c r="A641" s="16" t="s">
        <v>1212</v>
      </c>
      <c r="B641" s="17"/>
      <c r="C641" s="18"/>
      <c r="D641" s="17"/>
      <c r="E641" s="15"/>
      <c r="F641" s="87">
        <v>30</v>
      </c>
    </row>
    <row r="642" spans="1:6">
      <c r="A642" s="8" t="s">
        <v>1213</v>
      </c>
      <c r="B642" s="9" t="s">
        <v>44</v>
      </c>
      <c r="C642" s="11" t="s">
        <v>1214</v>
      </c>
      <c r="D642" s="11" t="s">
        <v>46</v>
      </c>
      <c r="E642" s="9" t="s">
        <v>119</v>
      </c>
      <c r="F642" s="89" t="s">
        <v>317</v>
      </c>
    </row>
    <row r="643" spans="1:6">
      <c r="A643" s="8" t="s">
        <v>1215</v>
      </c>
      <c r="B643" s="9" t="s">
        <v>44</v>
      </c>
      <c r="C643" s="11" t="s">
        <v>207</v>
      </c>
      <c r="D643" s="11" t="s">
        <v>46</v>
      </c>
      <c r="E643" s="9" t="s">
        <v>119</v>
      </c>
      <c r="F643" s="89" t="s">
        <v>200</v>
      </c>
    </row>
    <row r="644" spans="1:6">
      <c r="A644" s="8" t="s">
        <v>1216</v>
      </c>
      <c r="B644" s="9"/>
      <c r="C644" s="11"/>
      <c r="D644" s="11"/>
      <c r="E644" s="9"/>
      <c r="F644" s="89"/>
    </row>
    <row r="645" spans="1:6">
      <c r="A645" s="16" t="s">
        <v>1217</v>
      </c>
      <c r="B645" s="17" t="s">
        <v>299</v>
      </c>
      <c r="C645" s="18" t="s">
        <v>1218</v>
      </c>
      <c r="D645" s="17" t="s">
        <v>46</v>
      </c>
      <c r="E645" s="15" t="s">
        <v>116</v>
      </c>
      <c r="F645" s="87">
        <v>127.6</v>
      </c>
    </row>
    <row r="646" spans="1:6">
      <c r="A646" s="8" t="s">
        <v>1217</v>
      </c>
      <c r="B646" s="9" t="s">
        <v>44</v>
      </c>
      <c r="C646" s="11" t="s">
        <v>1219</v>
      </c>
      <c r="D646" s="11" t="s">
        <v>46</v>
      </c>
      <c r="E646" s="9" t="s">
        <v>119</v>
      </c>
      <c r="F646" s="89" t="s">
        <v>168</v>
      </c>
    </row>
    <row r="647" spans="1:6">
      <c r="A647" s="8" t="s">
        <v>1220</v>
      </c>
      <c r="B647" s="9" t="s">
        <v>77</v>
      </c>
      <c r="C647" s="11" t="s">
        <v>1221</v>
      </c>
      <c r="D647" s="11" t="s">
        <v>46</v>
      </c>
      <c r="E647" s="9" t="s">
        <v>346</v>
      </c>
      <c r="F647" s="89" t="s">
        <v>120</v>
      </c>
    </row>
    <row r="648" spans="1:6">
      <c r="A648" s="16" t="s">
        <v>1222</v>
      </c>
      <c r="B648" s="17" t="s">
        <v>191</v>
      </c>
      <c r="C648" s="18" t="s">
        <v>1223</v>
      </c>
      <c r="D648" s="17" t="s">
        <v>157</v>
      </c>
      <c r="E648" s="17" t="s">
        <v>142</v>
      </c>
      <c r="F648" s="87">
        <v>100.5</v>
      </c>
    </row>
    <row r="649" spans="1:6">
      <c r="A649" s="16" t="s">
        <v>1224</v>
      </c>
      <c r="B649" s="17" t="s">
        <v>191</v>
      </c>
      <c r="C649" s="18" t="s">
        <v>1225</v>
      </c>
      <c r="D649" s="17" t="s">
        <v>147</v>
      </c>
      <c r="E649" s="15" t="s">
        <v>116</v>
      </c>
      <c r="F649" s="87">
        <v>86.4</v>
      </c>
    </row>
    <row r="650" spans="1:6">
      <c r="A650" s="8" t="s">
        <v>1226</v>
      </c>
      <c r="B650" s="9" t="s">
        <v>35</v>
      </c>
      <c r="C650" s="11"/>
      <c r="D650" s="11" t="s">
        <v>51</v>
      </c>
      <c r="E650" s="9" t="s">
        <v>119</v>
      </c>
      <c r="F650" s="89" t="s">
        <v>131</v>
      </c>
    </row>
    <row r="651" spans="1:6">
      <c r="A651" s="25" t="s">
        <v>1226</v>
      </c>
      <c r="B651" s="44" t="s">
        <v>44</v>
      </c>
      <c r="C651" s="27" t="s">
        <v>1227</v>
      </c>
      <c r="D651" s="27" t="s">
        <v>46</v>
      </c>
      <c r="E651" s="44" t="s">
        <v>47</v>
      </c>
      <c r="F651" s="92" t="s">
        <v>1228</v>
      </c>
    </row>
    <row r="652" spans="1:6">
      <c r="A652" s="8" t="s">
        <v>1229</v>
      </c>
      <c r="B652" s="9" t="s">
        <v>35</v>
      </c>
      <c r="C652" s="11">
        <v>5848</v>
      </c>
      <c r="D652" s="11" t="s">
        <v>81</v>
      </c>
      <c r="E652" s="9" t="s">
        <v>119</v>
      </c>
      <c r="F652" s="89" t="s">
        <v>136</v>
      </c>
    </row>
    <row r="653" spans="1:6">
      <c r="A653" s="8" t="s">
        <v>1230</v>
      </c>
      <c r="B653" s="9" t="s">
        <v>44</v>
      </c>
      <c r="C653" s="11" t="s">
        <v>1231</v>
      </c>
      <c r="D653" s="11" t="s">
        <v>46</v>
      </c>
      <c r="E653" s="9" t="s">
        <v>346</v>
      </c>
      <c r="F653" s="89" t="s">
        <v>1232</v>
      </c>
    </row>
    <row r="654" spans="1:6">
      <c r="A654" s="16" t="s">
        <v>1233</v>
      </c>
      <c r="B654" s="17"/>
      <c r="C654" s="18" t="s">
        <v>1234</v>
      </c>
      <c r="D654" s="17" t="s">
        <v>46</v>
      </c>
      <c r="E654" s="15" t="s">
        <v>142</v>
      </c>
      <c r="F654" s="87">
        <v>102</v>
      </c>
    </row>
    <row r="655" spans="1:6">
      <c r="A655" s="16" t="s">
        <v>82</v>
      </c>
      <c r="B655" s="17" t="s">
        <v>1235</v>
      </c>
      <c r="C655" s="18" t="s">
        <v>1236</v>
      </c>
      <c r="D655" s="17" t="s">
        <v>81</v>
      </c>
      <c r="E655" s="15" t="s">
        <v>65</v>
      </c>
      <c r="F655" s="87">
        <v>7.4</v>
      </c>
    </row>
    <row r="656" spans="1:6">
      <c r="A656" s="8" t="s">
        <v>82</v>
      </c>
      <c r="B656" s="9" t="s">
        <v>54</v>
      </c>
      <c r="C656" s="11">
        <v>10060150</v>
      </c>
      <c r="D656" s="11" t="s">
        <v>55</v>
      </c>
      <c r="E656" s="9" t="s">
        <v>37</v>
      </c>
      <c r="F656" s="89" t="s">
        <v>1237</v>
      </c>
    </row>
    <row r="657" spans="1:6">
      <c r="A657" s="16" t="s">
        <v>1238</v>
      </c>
      <c r="B657" s="17" t="s">
        <v>1239</v>
      </c>
      <c r="C657" s="18" t="s">
        <v>1240</v>
      </c>
      <c r="D657" s="17" t="s">
        <v>41</v>
      </c>
      <c r="E657" s="15" t="s">
        <v>346</v>
      </c>
      <c r="F657" s="87">
        <v>390.02</v>
      </c>
    </row>
    <row r="658" spans="1:6">
      <c r="A658" s="16" t="s">
        <v>1241</v>
      </c>
      <c r="B658" s="17" t="s">
        <v>35</v>
      </c>
      <c r="C658" s="18" t="s">
        <v>1242</v>
      </c>
      <c r="D658" s="17" t="s">
        <v>81</v>
      </c>
      <c r="E658" s="15" t="s">
        <v>119</v>
      </c>
      <c r="F658" s="87">
        <v>9.5</v>
      </c>
    </row>
    <row r="659" spans="1:6">
      <c r="A659" s="8" t="s">
        <v>1241</v>
      </c>
      <c r="B659" s="9" t="s">
        <v>35</v>
      </c>
      <c r="C659" s="11" t="s">
        <v>1243</v>
      </c>
      <c r="D659" s="11" t="s">
        <v>46</v>
      </c>
      <c r="E659" s="9" t="s">
        <v>119</v>
      </c>
      <c r="F659" s="89" t="s">
        <v>136</v>
      </c>
    </row>
    <row r="660" spans="1:6">
      <c r="A660" s="8" t="s">
        <v>1244</v>
      </c>
      <c r="B660" s="9" t="s">
        <v>44</v>
      </c>
      <c r="C660" s="11">
        <v>382660025</v>
      </c>
      <c r="D660" s="11" t="s">
        <v>51</v>
      </c>
      <c r="E660" s="9" t="s">
        <v>42</v>
      </c>
      <c r="F660" s="89" t="s">
        <v>200</v>
      </c>
    </row>
    <row r="661" spans="1:6">
      <c r="A661" s="8" t="s">
        <v>1245</v>
      </c>
      <c r="B661" s="9" t="s">
        <v>1246</v>
      </c>
      <c r="C661" s="11">
        <v>151460500</v>
      </c>
      <c r="D661" s="11" t="s">
        <v>49</v>
      </c>
      <c r="E661" s="9" t="s">
        <v>1034</v>
      </c>
      <c r="F661" s="89" t="s">
        <v>1247</v>
      </c>
    </row>
    <row r="662" spans="1:6">
      <c r="A662" s="16" t="s">
        <v>1248</v>
      </c>
      <c r="B662" s="17"/>
      <c r="C662" s="18" t="s">
        <v>1249</v>
      </c>
      <c r="D662" s="17" t="s">
        <v>147</v>
      </c>
      <c r="E662" s="15" t="s">
        <v>119</v>
      </c>
      <c r="F662" s="87">
        <v>47.8</v>
      </c>
    </row>
    <row r="663" spans="1:6">
      <c r="A663" s="16" t="s">
        <v>1250</v>
      </c>
      <c r="B663" s="17"/>
      <c r="C663" s="18" t="s">
        <v>1251</v>
      </c>
      <c r="D663" s="43" t="s">
        <v>205</v>
      </c>
      <c r="E663" s="15" t="s">
        <v>119</v>
      </c>
      <c r="F663" s="87">
        <v>53.11</v>
      </c>
    </row>
    <row r="664" spans="1:6">
      <c r="A664" s="8" t="s">
        <v>1252</v>
      </c>
      <c r="B664" s="9" t="s">
        <v>77</v>
      </c>
      <c r="C664" s="11" t="s">
        <v>1253</v>
      </c>
      <c r="D664" s="11" t="s">
        <v>46</v>
      </c>
      <c r="E664" s="9" t="s">
        <v>119</v>
      </c>
      <c r="F664" s="89" t="s">
        <v>200</v>
      </c>
    </row>
    <row r="665" spans="1:6">
      <c r="A665" s="8" t="s">
        <v>1254</v>
      </c>
      <c r="B665" s="9" t="s">
        <v>77</v>
      </c>
      <c r="C665" s="11" t="s">
        <v>1255</v>
      </c>
      <c r="D665" s="11" t="s">
        <v>280</v>
      </c>
      <c r="E665" s="9" t="s">
        <v>119</v>
      </c>
      <c r="F665" s="89" t="s">
        <v>200</v>
      </c>
    </row>
    <row r="666" spans="1:6">
      <c r="A666" s="8" t="s">
        <v>1256</v>
      </c>
      <c r="B666" s="9" t="s">
        <v>35</v>
      </c>
      <c r="C666" s="11">
        <v>16228</v>
      </c>
      <c r="D666" s="11" t="s">
        <v>161</v>
      </c>
      <c r="E666" s="9" t="s">
        <v>119</v>
      </c>
      <c r="F666" s="89" t="s">
        <v>131</v>
      </c>
    </row>
    <row r="667" spans="1:6">
      <c r="A667" s="8" t="s">
        <v>83</v>
      </c>
      <c r="B667" s="9" t="s">
        <v>60</v>
      </c>
      <c r="C667" s="18" t="s">
        <v>84</v>
      </c>
      <c r="D667" s="11" t="s">
        <v>49</v>
      </c>
      <c r="E667" s="9" t="s">
        <v>37</v>
      </c>
      <c r="F667" s="89" t="s">
        <v>1257</v>
      </c>
    </row>
    <row r="668" spans="1:6">
      <c r="A668" s="8" t="s">
        <v>1258</v>
      </c>
      <c r="B668" s="9" t="s">
        <v>44</v>
      </c>
      <c r="C668" s="11" t="s">
        <v>1259</v>
      </c>
      <c r="D668" s="11" t="s">
        <v>46</v>
      </c>
      <c r="E668" s="9" t="s">
        <v>119</v>
      </c>
      <c r="F668" s="89" t="s">
        <v>117</v>
      </c>
    </row>
    <row r="669" spans="1:6">
      <c r="A669" s="8" t="s">
        <v>1260</v>
      </c>
      <c r="B669" s="9" t="s">
        <v>44</v>
      </c>
      <c r="C669" s="11" t="s">
        <v>1261</v>
      </c>
      <c r="D669" s="11" t="s">
        <v>46</v>
      </c>
      <c r="E669" s="9" t="s">
        <v>119</v>
      </c>
      <c r="F669" s="89" t="s">
        <v>168</v>
      </c>
    </row>
    <row r="670" spans="1:6">
      <c r="A670" s="8" t="s">
        <v>1262</v>
      </c>
      <c r="B670" s="9" t="s">
        <v>44</v>
      </c>
      <c r="C670" s="11" t="s">
        <v>1263</v>
      </c>
      <c r="D670" s="11" t="s">
        <v>46</v>
      </c>
      <c r="E670" s="9" t="s">
        <v>119</v>
      </c>
      <c r="F670" s="89" t="s">
        <v>131</v>
      </c>
    </row>
    <row r="671" spans="1:6">
      <c r="A671" s="8" t="s">
        <v>1264</v>
      </c>
      <c r="B671" s="9" t="s">
        <v>35</v>
      </c>
      <c r="C671" s="11">
        <v>89850</v>
      </c>
      <c r="D671" s="11" t="s">
        <v>72</v>
      </c>
      <c r="E671" s="9" t="s">
        <v>314</v>
      </c>
      <c r="F671" s="89" t="s">
        <v>374</v>
      </c>
    </row>
    <row r="672" spans="1:6">
      <c r="A672" s="8" t="s">
        <v>1265</v>
      </c>
      <c r="B672" s="9" t="s">
        <v>44</v>
      </c>
      <c r="C672" s="11" t="s">
        <v>1266</v>
      </c>
      <c r="D672" s="11" t="s">
        <v>46</v>
      </c>
      <c r="E672" s="9" t="s">
        <v>346</v>
      </c>
      <c r="F672" s="89" t="s">
        <v>1267</v>
      </c>
    </row>
    <row r="673" spans="1:6">
      <c r="A673" s="8" t="s">
        <v>1268</v>
      </c>
      <c r="B673" s="9" t="s">
        <v>122</v>
      </c>
      <c r="C673" s="11">
        <v>27242</v>
      </c>
      <c r="D673" s="11" t="s">
        <v>161</v>
      </c>
      <c r="E673" s="9" t="s">
        <v>119</v>
      </c>
      <c r="F673" s="89" t="s">
        <v>184</v>
      </c>
    </row>
    <row r="674" spans="1:6">
      <c r="A674" s="8" t="s">
        <v>1269</v>
      </c>
      <c r="B674" s="9" t="s">
        <v>77</v>
      </c>
      <c r="C674" s="11" t="s">
        <v>1270</v>
      </c>
      <c r="D674" s="11" t="s">
        <v>46</v>
      </c>
      <c r="E674" s="9" t="s">
        <v>47</v>
      </c>
      <c r="F674" s="89" t="s">
        <v>200</v>
      </c>
    </row>
    <row r="675" spans="1:6">
      <c r="A675" s="8" t="s">
        <v>1269</v>
      </c>
      <c r="B675" s="9" t="s">
        <v>35</v>
      </c>
      <c r="C675" s="11">
        <v>28733320</v>
      </c>
      <c r="D675" s="11" t="s">
        <v>357</v>
      </c>
      <c r="E675" s="9" t="s">
        <v>42</v>
      </c>
      <c r="F675" s="89" t="s">
        <v>200</v>
      </c>
    </row>
    <row r="676" spans="1:6">
      <c r="A676" s="16" t="s">
        <v>1271</v>
      </c>
      <c r="B676" s="17" t="s">
        <v>122</v>
      </c>
      <c r="C676" s="18" t="s">
        <v>1272</v>
      </c>
      <c r="D676" s="17" t="s">
        <v>216</v>
      </c>
      <c r="E676" s="15" t="s">
        <v>47</v>
      </c>
      <c r="F676" s="87">
        <v>25.47</v>
      </c>
    </row>
    <row r="677" spans="1:6">
      <c r="A677" s="8" t="s">
        <v>1273</v>
      </c>
      <c r="B677" s="9" t="s">
        <v>35</v>
      </c>
      <c r="C677" s="11">
        <v>14041</v>
      </c>
      <c r="D677" s="11" t="s">
        <v>81</v>
      </c>
      <c r="E677" s="9" t="s">
        <v>42</v>
      </c>
      <c r="F677" s="89" t="s">
        <v>125</v>
      </c>
    </row>
    <row r="678" spans="1:6">
      <c r="A678" s="8" t="s">
        <v>1274</v>
      </c>
      <c r="B678" s="9" t="s">
        <v>44</v>
      </c>
      <c r="C678" s="11" t="s">
        <v>1275</v>
      </c>
      <c r="D678" s="11" t="s">
        <v>46</v>
      </c>
      <c r="E678" s="9" t="s">
        <v>42</v>
      </c>
      <c r="F678" s="89" t="s">
        <v>398</v>
      </c>
    </row>
    <row r="679" spans="1:6">
      <c r="A679" s="8" t="s">
        <v>1276</v>
      </c>
      <c r="B679" s="20">
        <v>0.98</v>
      </c>
      <c r="C679" s="11" t="s">
        <v>1098</v>
      </c>
      <c r="D679" s="11" t="s">
        <v>72</v>
      </c>
      <c r="E679" s="9" t="s">
        <v>314</v>
      </c>
      <c r="F679" s="89" t="s">
        <v>1277</v>
      </c>
    </row>
    <row r="680" spans="1:6">
      <c r="A680" s="8" t="s">
        <v>1278</v>
      </c>
      <c r="B680" s="9" t="s">
        <v>1279</v>
      </c>
      <c r="C680" s="11"/>
      <c r="D680" s="11"/>
      <c r="E680" s="9"/>
      <c r="F680" s="89" t="s">
        <v>136</v>
      </c>
    </row>
    <row r="681" spans="1:6">
      <c r="A681" s="16" t="s">
        <v>1280</v>
      </c>
      <c r="B681" s="17" t="s">
        <v>35</v>
      </c>
      <c r="C681" s="18" t="s">
        <v>1281</v>
      </c>
      <c r="D681" s="17" t="s">
        <v>41</v>
      </c>
      <c r="E681" s="15" t="s">
        <v>119</v>
      </c>
      <c r="F681" s="87">
        <v>22.8</v>
      </c>
    </row>
    <row r="682" spans="1:6">
      <c r="A682" s="8" t="s">
        <v>1282</v>
      </c>
      <c r="B682" s="9" t="s">
        <v>44</v>
      </c>
      <c r="C682" s="11" t="s">
        <v>1283</v>
      </c>
      <c r="D682" s="11" t="s">
        <v>46</v>
      </c>
      <c r="E682" s="9" t="s">
        <v>119</v>
      </c>
      <c r="F682" s="89" t="s">
        <v>855</v>
      </c>
    </row>
    <row r="683" spans="1:6">
      <c r="A683" s="16" t="s">
        <v>1284</v>
      </c>
      <c r="B683" s="42">
        <v>0.99</v>
      </c>
      <c r="C683" s="18" t="s">
        <v>1285</v>
      </c>
      <c r="D683" s="17" t="s">
        <v>46</v>
      </c>
      <c r="E683" s="15" t="s">
        <v>119</v>
      </c>
      <c r="F683" s="87">
        <v>113.3</v>
      </c>
    </row>
    <row r="684" spans="1:6">
      <c r="A684" s="8" t="s">
        <v>1284</v>
      </c>
      <c r="B684" s="20">
        <v>0.99</v>
      </c>
      <c r="C684" s="11">
        <v>140420010</v>
      </c>
      <c r="D684" s="11" t="s">
        <v>51</v>
      </c>
      <c r="E684" s="9" t="s">
        <v>119</v>
      </c>
      <c r="F684" s="89" t="s">
        <v>435</v>
      </c>
    </row>
    <row r="685" spans="1:6">
      <c r="A685" s="16" t="s">
        <v>1286</v>
      </c>
      <c r="B685" s="17" t="s">
        <v>122</v>
      </c>
      <c r="C685" s="18" t="s">
        <v>1287</v>
      </c>
      <c r="D685" s="17" t="s">
        <v>147</v>
      </c>
      <c r="E685" s="15" t="s">
        <v>116</v>
      </c>
      <c r="F685" s="87">
        <v>253.28</v>
      </c>
    </row>
    <row r="686" spans="1:6">
      <c r="A686" s="16" t="s">
        <v>1288</v>
      </c>
      <c r="B686" s="17" t="s">
        <v>62</v>
      </c>
      <c r="C686" s="18" t="s">
        <v>1289</v>
      </c>
      <c r="D686" s="17" t="s">
        <v>51</v>
      </c>
      <c r="E686" s="15" t="s">
        <v>116</v>
      </c>
      <c r="F686" s="87">
        <v>164</v>
      </c>
    </row>
    <row r="687" spans="1:6">
      <c r="A687" s="8" t="s">
        <v>1290</v>
      </c>
      <c r="B687" s="9" t="s">
        <v>122</v>
      </c>
      <c r="C687" s="11">
        <v>6475</v>
      </c>
      <c r="D687" s="11" t="s">
        <v>1291</v>
      </c>
      <c r="E687" s="9" t="s">
        <v>119</v>
      </c>
      <c r="F687" s="89" t="s">
        <v>184</v>
      </c>
    </row>
    <row r="688" spans="1:6">
      <c r="A688" s="25" t="s">
        <v>1292</v>
      </c>
      <c r="B688" s="44" t="s">
        <v>122</v>
      </c>
      <c r="C688" s="27">
        <v>16415</v>
      </c>
      <c r="D688" s="27" t="s">
        <v>161</v>
      </c>
      <c r="E688" s="44" t="s">
        <v>119</v>
      </c>
      <c r="F688" s="92" t="s">
        <v>200</v>
      </c>
    </row>
    <row r="689" spans="1:6">
      <c r="A689" s="8" t="s">
        <v>1293</v>
      </c>
      <c r="B689" s="9" t="s">
        <v>77</v>
      </c>
      <c r="C689" s="72">
        <v>161115000</v>
      </c>
      <c r="D689" s="11" t="s">
        <v>51</v>
      </c>
      <c r="E689" s="9" t="s">
        <v>142</v>
      </c>
      <c r="F689" s="89" t="s">
        <v>435</v>
      </c>
    </row>
    <row r="690" spans="1:6">
      <c r="A690" s="8" t="s">
        <v>1294</v>
      </c>
      <c r="B690" s="9" t="s">
        <v>35</v>
      </c>
      <c r="C690" s="73">
        <v>141185000</v>
      </c>
      <c r="D690" s="11" t="s">
        <v>81</v>
      </c>
      <c r="E690" s="9" t="s">
        <v>58</v>
      </c>
      <c r="F690" s="89">
        <v>7</v>
      </c>
    </row>
    <row r="691" spans="1:6">
      <c r="A691" s="16" t="s">
        <v>1294</v>
      </c>
      <c r="B691" s="17" t="s">
        <v>35</v>
      </c>
      <c r="C691" s="18" t="s">
        <v>1295</v>
      </c>
      <c r="D691" s="17" t="s">
        <v>75</v>
      </c>
      <c r="E691" s="15" t="s">
        <v>58</v>
      </c>
      <c r="F691" s="87" t="s">
        <v>1296</v>
      </c>
    </row>
    <row r="692" spans="1:6">
      <c r="A692" s="8" t="s">
        <v>1297</v>
      </c>
      <c r="B692" s="9" t="s">
        <v>35</v>
      </c>
      <c r="C692" s="11" t="s">
        <v>1298</v>
      </c>
      <c r="D692" s="11" t="s">
        <v>46</v>
      </c>
      <c r="E692" s="9" t="s">
        <v>229</v>
      </c>
      <c r="F692" s="89" t="s">
        <v>131</v>
      </c>
    </row>
    <row r="693" spans="1:6">
      <c r="A693" s="16" t="s">
        <v>1297</v>
      </c>
      <c r="B693" s="17" t="s">
        <v>172</v>
      </c>
      <c r="C693" s="18" t="s">
        <v>1299</v>
      </c>
      <c r="D693" s="17" t="s">
        <v>81</v>
      </c>
      <c r="E693" s="15" t="s">
        <v>116</v>
      </c>
      <c r="F693" s="87">
        <v>67.599999999999994</v>
      </c>
    </row>
    <row r="694" spans="1:6">
      <c r="A694" s="16" t="s">
        <v>1300</v>
      </c>
      <c r="B694" s="17" t="s">
        <v>35</v>
      </c>
      <c r="C694" s="18" t="s">
        <v>1301</v>
      </c>
      <c r="D694" s="17" t="s">
        <v>357</v>
      </c>
      <c r="E694" s="15" t="s">
        <v>142</v>
      </c>
      <c r="F694" s="87">
        <v>272</v>
      </c>
    </row>
    <row r="695" spans="1:6">
      <c r="A695" s="8" t="s">
        <v>1302</v>
      </c>
      <c r="B695" s="9" t="s">
        <v>44</v>
      </c>
      <c r="C695" s="11" t="s">
        <v>1303</v>
      </c>
      <c r="D695" s="11" t="s">
        <v>46</v>
      </c>
      <c r="E695" s="9" t="s">
        <v>47</v>
      </c>
      <c r="F695" s="89" t="s">
        <v>168</v>
      </c>
    </row>
    <row r="696" spans="1:6">
      <c r="A696" s="8" t="s">
        <v>1304</v>
      </c>
      <c r="B696" s="9" t="s">
        <v>44</v>
      </c>
      <c r="C696" s="11" t="s">
        <v>1305</v>
      </c>
      <c r="D696" s="11" t="s">
        <v>46</v>
      </c>
      <c r="E696" s="9" t="s">
        <v>42</v>
      </c>
      <c r="F696" s="89" t="s">
        <v>131</v>
      </c>
    </row>
    <row r="697" spans="1:6">
      <c r="A697" s="8" t="s">
        <v>1306</v>
      </c>
      <c r="B697" s="9" t="s">
        <v>44</v>
      </c>
      <c r="C697" s="11" t="s">
        <v>1307</v>
      </c>
      <c r="D697" s="11" t="s">
        <v>46</v>
      </c>
      <c r="E697" s="9" t="s">
        <v>42</v>
      </c>
      <c r="F697" s="89" t="s">
        <v>168</v>
      </c>
    </row>
    <row r="698" spans="1:6">
      <c r="A698" s="8" t="s">
        <v>85</v>
      </c>
      <c r="B698" s="9" t="s">
        <v>54</v>
      </c>
      <c r="C698" s="11">
        <v>28973556</v>
      </c>
      <c r="D698" s="11" t="s">
        <v>46</v>
      </c>
      <c r="E698" s="9" t="s">
        <v>37</v>
      </c>
      <c r="F698" s="89" t="s">
        <v>1308</v>
      </c>
    </row>
    <row r="699" spans="1:6">
      <c r="A699" s="8" t="s">
        <v>1309</v>
      </c>
      <c r="B699" s="9" t="s">
        <v>44</v>
      </c>
      <c r="C699" s="11" t="s">
        <v>1310</v>
      </c>
      <c r="D699" s="11" t="s">
        <v>157</v>
      </c>
      <c r="E699" s="9" t="s">
        <v>365</v>
      </c>
      <c r="F699" s="89" t="s">
        <v>1311</v>
      </c>
    </row>
    <row r="700" spans="1:6">
      <c r="A700" s="8" t="s">
        <v>1312</v>
      </c>
      <c r="B700" s="9"/>
      <c r="C700" s="11">
        <v>600039</v>
      </c>
      <c r="D700" s="11" t="s">
        <v>1313</v>
      </c>
      <c r="E700" s="9" t="s">
        <v>124</v>
      </c>
      <c r="F700" s="89" t="s">
        <v>184</v>
      </c>
    </row>
    <row r="701" spans="1:6">
      <c r="A701" s="8" t="s">
        <v>1314</v>
      </c>
      <c r="B701" s="9" t="s">
        <v>44</v>
      </c>
      <c r="C701" s="11" t="s">
        <v>1315</v>
      </c>
      <c r="D701" s="11" t="s">
        <v>46</v>
      </c>
      <c r="E701" s="9" t="s">
        <v>365</v>
      </c>
      <c r="F701" s="89" t="s">
        <v>374</v>
      </c>
    </row>
    <row r="702" spans="1:6">
      <c r="A702" s="8" t="s">
        <v>1316</v>
      </c>
      <c r="B702" s="9" t="s">
        <v>35</v>
      </c>
      <c r="C702" s="11" t="s">
        <v>1317</v>
      </c>
      <c r="D702" s="11" t="s">
        <v>46</v>
      </c>
      <c r="E702" s="9" t="s">
        <v>222</v>
      </c>
      <c r="F702" s="89" t="s">
        <v>120</v>
      </c>
    </row>
    <row r="703" spans="1:6">
      <c r="A703" s="8" t="s">
        <v>1318</v>
      </c>
      <c r="B703" s="9"/>
      <c r="C703" s="11"/>
      <c r="D703" s="11"/>
      <c r="E703" s="9"/>
      <c r="F703" s="89" t="s">
        <v>131</v>
      </c>
    </row>
    <row r="704" spans="1:6">
      <c r="A704" s="8" t="s">
        <v>1319</v>
      </c>
      <c r="B704" s="9" t="s">
        <v>77</v>
      </c>
      <c r="C704" s="11" t="s">
        <v>1320</v>
      </c>
      <c r="D704" s="11" t="s">
        <v>46</v>
      </c>
      <c r="E704" s="9" t="s">
        <v>116</v>
      </c>
      <c r="F704" s="89" t="s">
        <v>184</v>
      </c>
    </row>
    <row r="705" spans="1:6">
      <c r="A705" s="16" t="s">
        <v>1321</v>
      </c>
      <c r="B705" s="17" t="s">
        <v>172</v>
      </c>
      <c r="C705" s="18" t="s">
        <v>1322</v>
      </c>
      <c r="D705" s="43" t="s">
        <v>205</v>
      </c>
      <c r="E705" s="15" t="s">
        <v>119</v>
      </c>
      <c r="F705" s="87">
        <v>58.85</v>
      </c>
    </row>
    <row r="706" spans="1:6">
      <c r="A706" s="16" t="s">
        <v>1321</v>
      </c>
      <c r="B706" s="17" t="s">
        <v>172</v>
      </c>
      <c r="C706" s="18" t="s">
        <v>1323</v>
      </c>
      <c r="D706" s="43" t="s">
        <v>51</v>
      </c>
      <c r="E706" s="15" t="s">
        <v>142</v>
      </c>
      <c r="F706" s="87">
        <v>120</v>
      </c>
    </row>
    <row r="707" spans="1:6">
      <c r="A707" s="16" t="s">
        <v>1324</v>
      </c>
      <c r="B707" s="17" t="s">
        <v>172</v>
      </c>
      <c r="C707" s="18" t="s">
        <v>1325</v>
      </c>
      <c r="D707" s="17" t="s">
        <v>965</v>
      </c>
      <c r="E707" s="15" t="s">
        <v>119</v>
      </c>
      <c r="F707" s="87">
        <v>93</v>
      </c>
    </row>
    <row r="708" spans="1:6">
      <c r="A708" s="12" t="s">
        <v>1326</v>
      </c>
      <c r="B708" s="13" t="s">
        <v>35</v>
      </c>
      <c r="C708" s="14" t="s">
        <v>1327</v>
      </c>
      <c r="D708" s="13" t="s">
        <v>81</v>
      </c>
      <c r="E708" s="15" t="s">
        <v>174</v>
      </c>
      <c r="F708" s="87">
        <v>23</v>
      </c>
    </row>
    <row r="709" spans="1:6">
      <c r="A709" s="8" t="s">
        <v>1328</v>
      </c>
      <c r="B709" s="9" t="s">
        <v>77</v>
      </c>
      <c r="C709" s="11" t="s">
        <v>1329</v>
      </c>
      <c r="D709" s="11" t="s">
        <v>46</v>
      </c>
      <c r="E709" s="9" t="s">
        <v>116</v>
      </c>
      <c r="F709" s="89" t="s">
        <v>200</v>
      </c>
    </row>
    <row r="710" spans="1:6">
      <c r="A710" s="12" t="s">
        <v>1330</v>
      </c>
      <c r="B710" s="13" t="s">
        <v>172</v>
      </c>
      <c r="C710" s="14" t="s">
        <v>1331</v>
      </c>
      <c r="D710" s="13" t="s">
        <v>147</v>
      </c>
      <c r="E710" s="15" t="s">
        <v>116</v>
      </c>
      <c r="F710" s="87">
        <v>47.6</v>
      </c>
    </row>
    <row r="711" spans="1:6">
      <c r="A711" s="8" t="s">
        <v>1332</v>
      </c>
      <c r="B711" s="9" t="s">
        <v>122</v>
      </c>
      <c r="C711" s="11" t="s">
        <v>1333</v>
      </c>
      <c r="D711" s="11" t="s">
        <v>115</v>
      </c>
      <c r="E711" s="9" t="s">
        <v>116</v>
      </c>
      <c r="F711" s="89" t="s">
        <v>200</v>
      </c>
    </row>
    <row r="712" spans="1:6">
      <c r="A712" s="8" t="s">
        <v>1334</v>
      </c>
      <c r="B712" s="9" t="s">
        <v>77</v>
      </c>
      <c r="C712" s="11">
        <v>14036</v>
      </c>
      <c r="D712" s="11" t="s">
        <v>81</v>
      </c>
      <c r="E712" s="9" t="s">
        <v>119</v>
      </c>
      <c r="F712" s="89" t="s">
        <v>1335</v>
      </c>
    </row>
    <row r="713" spans="1:6">
      <c r="A713" s="12" t="s">
        <v>1336</v>
      </c>
      <c r="B713" s="13" t="s">
        <v>35</v>
      </c>
      <c r="C713" s="14" t="s">
        <v>1337</v>
      </c>
      <c r="D713" s="13" t="s">
        <v>81</v>
      </c>
      <c r="E713" s="15" t="s">
        <v>119</v>
      </c>
      <c r="F713" s="87">
        <v>13.4</v>
      </c>
    </row>
    <row r="714" spans="1:6">
      <c r="A714" s="12" t="s">
        <v>1338</v>
      </c>
      <c r="B714" s="13" t="s">
        <v>172</v>
      </c>
      <c r="C714" s="14" t="s">
        <v>1339</v>
      </c>
      <c r="D714" s="13" t="s">
        <v>147</v>
      </c>
      <c r="E714" s="15" t="s">
        <v>119</v>
      </c>
      <c r="F714" s="87">
        <v>49.28</v>
      </c>
    </row>
    <row r="715" spans="1:6">
      <c r="A715" s="12" t="s">
        <v>1340</v>
      </c>
      <c r="B715" s="13" t="s">
        <v>172</v>
      </c>
      <c r="C715" s="14" t="s">
        <v>1341</v>
      </c>
      <c r="D715" s="13" t="s">
        <v>1342</v>
      </c>
      <c r="E715" s="15" t="s">
        <v>119</v>
      </c>
      <c r="F715" s="87">
        <v>25.23</v>
      </c>
    </row>
    <row r="716" spans="1:6">
      <c r="A716" s="12" t="s">
        <v>1340</v>
      </c>
      <c r="B716" s="13" t="s">
        <v>172</v>
      </c>
      <c r="C716" s="14" t="s">
        <v>1341</v>
      </c>
      <c r="D716" s="13" t="s">
        <v>1342</v>
      </c>
      <c r="E716" s="15" t="s">
        <v>119</v>
      </c>
      <c r="F716" s="87">
        <v>25.23</v>
      </c>
    </row>
    <row r="717" spans="1:6">
      <c r="A717" s="8" t="s">
        <v>1340</v>
      </c>
      <c r="B717" s="9" t="s">
        <v>35</v>
      </c>
      <c r="C717" s="11">
        <v>14443</v>
      </c>
      <c r="D717" s="11" t="s">
        <v>161</v>
      </c>
      <c r="E717" s="9" t="s">
        <v>119</v>
      </c>
      <c r="F717" s="89" t="s">
        <v>200</v>
      </c>
    </row>
    <row r="718" spans="1:6">
      <c r="A718" s="8" t="s">
        <v>1343</v>
      </c>
      <c r="B718" s="9"/>
      <c r="C718" s="11"/>
      <c r="D718" s="11"/>
      <c r="E718" s="9"/>
      <c r="F718" s="89"/>
    </row>
    <row r="719" spans="1:6">
      <c r="A719" s="8" t="s">
        <v>1344</v>
      </c>
      <c r="B719" s="9" t="s">
        <v>35</v>
      </c>
      <c r="C719" s="11">
        <v>14040</v>
      </c>
      <c r="D719" s="11" t="s">
        <v>81</v>
      </c>
      <c r="E719" s="9" t="s">
        <v>174</v>
      </c>
      <c r="F719" s="89" t="s">
        <v>200</v>
      </c>
    </row>
    <row r="720" spans="1:6">
      <c r="A720" s="12" t="s">
        <v>1345</v>
      </c>
      <c r="B720" s="13" t="s">
        <v>35</v>
      </c>
      <c r="C720" s="14" t="s">
        <v>1346</v>
      </c>
      <c r="D720" s="13" t="s">
        <v>81</v>
      </c>
      <c r="E720" s="15" t="s">
        <v>174</v>
      </c>
      <c r="F720" s="87">
        <v>6.5</v>
      </c>
    </row>
    <row r="721" spans="1:6">
      <c r="A721" s="12" t="s">
        <v>1347</v>
      </c>
      <c r="B721" s="74" t="s">
        <v>1348</v>
      </c>
      <c r="C721" s="75" t="s">
        <v>1349</v>
      </c>
      <c r="D721" s="76" t="s">
        <v>81</v>
      </c>
      <c r="E721" s="15" t="s">
        <v>47</v>
      </c>
      <c r="F721" s="87">
        <v>6.8</v>
      </c>
    </row>
    <row r="722" spans="1:6">
      <c r="A722" s="8" t="s">
        <v>1350</v>
      </c>
      <c r="B722" s="9" t="s">
        <v>35</v>
      </c>
      <c r="C722" s="11" t="s">
        <v>1351</v>
      </c>
      <c r="D722" s="11" t="s">
        <v>46</v>
      </c>
      <c r="E722" s="9" t="s">
        <v>119</v>
      </c>
      <c r="F722" s="89" t="s">
        <v>1352</v>
      </c>
    </row>
    <row r="723" spans="1:6">
      <c r="A723" s="8" t="s">
        <v>1353</v>
      </c>
      <c r="B723" s="9"/>
      <c r="C723" s="11"/>
      <c r="D723" s="11"/>
      <c r="E723" s="9" t="s">
        <v>1495</v>
      </c>
      <c r="F723" s="89" t="s">
        <v>1352</v>
      </c>
    </row>
    <row r="724" spans="1:6">
      <c r="A724" s="8" t="s">
        <v>1354</v>
      </c>
      <c r="B724" s="9" t="s">
        <v>35</v>
      </c>
      <c r="C724" s="11">
        <v>14044</v>
      </c>
      <c r="D724" s="11" t="s">
        <v>81</v>
      </c>
      <c r="E724" s="9" t="s">
        <v>119</v>
      </c>
      <c r="F724" s="89" t="s">
        <v>1355</v>
      </c>
    </row>
    <row r="725" spans="1:6">
      <c r="A725" s="8" t="s">
        <v>1354</v>
      </c>
      <c r="B725" s="9" t="s">
        <v>77</v>
      </c>
      <c r="C725" s="11" t="s">
        <v>1356</v>
      </c>
      <c r="D725" s="11" t="s">
        <v>46</v>
      </c>
      <c r="E725" s="9" t="s">
        <v>346</v>
      </c>
      <c r="F725" s="89" t="s">
        <v>317</v>
      </c>
    </row>
    <row r="726" spans="1:6">
      <c r="A726" s="12" t="s">
        <v>1357</v>
      </c>
      <c r="B726" s="13" t="s">
        <v>122</v>
      </c>
      <c r="C726" s="14" t="s">
        <v>1358</v>
      </c>
      <c r="D726" s="13" t="s">
        <v>216</v>
      </c>
      <c r="E726" s="15" t="s">
        <v>142</v>
      </c>
      <c r="F726" s="87">
        <v>187.76</v>
      </c>
    </row>
    <row r="727" spans="1:6">
      <c r="A727" s="12" t="s">
        <v>1357</v>
      </c>
      <c r="B727" s="13" t="s">
        <v>122</v>
      </c>
      <c r="C727" s="14" t="s">
        <v>1358</v>
      </c>
      <c r="D727" s="13" t="s">
        <v>216</v>
      </c>
      <c r="E727" s="15" t="s">
        <v>142</v>
      </c>
      <c r="F727" s="87">
        <v>187.76</v>
      </c>
    </row>
    <row r="728" spans="1:6">
      <c r="A728" s="12" t="s">
        <v>1359</v>
      </c>
      <c r="B728" s="13" t="s">
        <v>35</v>
      </c>
      <c r="C728" s="14" t="s">
        <v>1360</v>
      </c>
      <c r="D728" s="13" t="s">
        <v>357</v>
      </c>
      <c r="E728" s="15" t="s">
        <v>119</v>
      </c>
      <c r="F728" s="87">
        <v>42.5</v>
      </c>
    </row>
    <row r="729" spans="1:6">
      <c r="A729" s="12" t="s">
        <v>1361</v>
      </c>
      <c r="B729" s="13" t="s">
        <v>172</v>
      </c>
      <c r="C729" s="14" t="s">
        <v>1362</v>
      </c>
      <c r="D729" s="13" t="s">
        <v>51</v>
      </c>
      <c r="E729" s="15" t="s">
        <v>346</v>
      </c>
      <c r="F729" s="87">
        <v>380</v>
      </c>
    </row>
    <row r="730" spans="1:6">
      <c r="A730" s="12" t="s">
        <v>1363</v>
      </c>
      <c r="B730" s="13" t="s">
        <v>172</v>
      </c>
      <c r="C730" s="14" t="s">
        <v>1364</v>
      </c>
      <c r="D730" s="13" t="s">
        <v>51</v>
      </c>
      <c r="E730" s="15" t="s">
        <v>346</v>
      </c>
      <c r="F730" s="87">
        <v>537.5</v>
      </c>
    </row>
    <row r="731" spans="1:6">
      <c r="A731" s="8" t="s">
        <v>1365</v>
      </c>
      <c r="B731" s="9"/>
      <c r="C731" s="11"/>
      <c r="D731" s="11"/>
      <c r="E731" s="9"/>
      <c r="F731" s="89" t="s">
        <v>200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F08F-7A9F-4876-AFE2-B6CF94C4496C}">
  <dimension ref="A1:J252"/>
  <sheetViews>
    <sheetView tabSelected="1" workbookViewId="0">
      <selection activeCell="C31" sqref="C31"/>
    </sheetView>
  </sheetViews>
  <sheetFormatPr baseColWidth="10" defaultColWidth="10.7109375" defaultRowHeight="15.75"/>
  <cols>
    <col min="1" max="2" width="10.7109375" style="1"/>
    <col min="3" max="3" width="68.28515625" style="1" customWidth="1"/>
    <col min="4" max="4" width="14.140625" style="1" customWidth="1"/>
    <col min="5" max="6" width="10.7109375" style="1"/>
    <col min="7" max="7" width="18.7109375" style="1" customWidth="1"/>
    <col min="8" max="8" width="19.85546875" style="1" customWidth="1"/>
    <col min="9" max="9" width="18.7109375" style="1" customWidth="1"/>
    <col min="10" max="10" width="20" style="1" customWidth="1"/>
  </cols>
  <sheetData>
    <row r="1" spans="1:10">
      <c r="A1" s="99" t="s">
        <v>1497</v>
      </c>
      <c r="B1" s="100" t="s">
        <v>1498</v>
      </c>
      <c r="C1" s="101" t="s">
        <v>9</v>
      </c>
      <c r="D1" s="102" t="s">
        <v>1499</v>
      </c>
      <c r="E1" s="103" t="s">
        <v>1500</v>
      </c>
      <c r="F1" s="101" t="s">
        <v>1501</v>
      </c>
      <c r="G1" s="104" t="s">
        <v>22</v>
      </c>
      <c r="H1" s="104" t="s">
        <v>23</v>
      </c>
      <c r="I1" s="105" t="s">
        <v>1502</v>
      </c>
      <c r="J1" s="106" t="s">
        <v>1503</v>
      </c>
    </row>
    <row r="2" spans="1:10" ht="16.5" thickBot="1">
      <c r="A2" s="107" t="s">
        <v>1504</v>
      </c>
      <c r="B2" s="108" t="s">
        <v>1505</v>
      </c>
      <c r="C2" s="109" t="s">
        <v>1506</v>
      </c>
      <c r="D2" s="110"/>
      <c r="E2" s="111"/>
      <c r="F2" s="109"/>
      <c r="G2" s="112" t="s">
        <v>1507</v>
      </c>
      <c r="H2" s="112" t="s">
        <v>1507</v>
      </c>
      <c r="I2" s="113"/>
      <c r="J2" s="113"/>
    </row>
    <row r="3" spans="1:10" ht="16.5" thickBot="1">
      <c r="A3" s="114" t="s">
        <v>1508</v>
      </c>
      <c r="B3" s="115">
        <v>600</v>
      </c>
      <c r="C3" s="116" t="s">
        <v>1509</v>
      </c>
      <c r="D3" s="117"/>
      <c r="E3" s="115">
        <v>600</v>
      </c>
      <c r="F3" s="118">
        <f>SUM(B3+D3-E3)</f>
        <v>0</v>
      </c>
      <c r="G3" s="119">
        <v>0.1</v>
      </c>
      <c r="H3" s="120">
        <v>60</v>
      </c>
      <c r="I3" s="113"/>
      <c r="J3" s="121" t="s">
        <v>1510</v>
      </c>
    </row>
    <row r="4" spans="1:10" ht="16.5" thickBot="1">
      <c r="A4" s="122" t="s">
        <v>1511</v>
      </c>
      <c r="B4" s="115">
        <v>94</v>
      </c>
      <c r="C4" s="123" t="s">
        <v>1512</v>
      </c>
      <c r="D4" s="124"/>
      <c r="E4" s="115">
        <v>78</v>
      </c>
      <c r="F4" s="125">
        <f>SUM(B4+D4-E4)</f>
        <v>16</v>
      </c>
      <c r="G4" s="119">
        <v>1.6</v>
      </c>
      <c r="H4" s="120">
        <f>SUM(E4*G4)</f>
        <v>124.80000000000001</v>
      </c>
      <c r="I4" s="113"/>
      <c r="J4" s="121" t="s">
        <v>1513</v>
      </c>
    </row>
    <row r="5" spans="1:10" ht="16.5" thickBot="1">
      <c r="A5" s="122" t="s">
        <v>1514</v>
      </c>
      <c r="B5" s="115">
        <v>42</v>
      </c>
      <c r="C5" s="123" t="s">
        <v>1515</v>
      </c>
      <c r="D5" s="124">
        <v>50</v>
      </c>
      <c r="E5" s="115">
        <v>60</v>
      </c>
      <c r="F5" s="125">
        <f>SUM(B5+D5-E5)</f>
        <v>32</v>
      </c>
      <c r="G5" s="119">
        <v>1</v>
      </c>
      <c r="H5" s="120">
        <f>SUM(E5*G5)</f>
        <v>60</v>
      </c>
      <c r="I5" s="113">
        <v>45125</v>
      </c>
      <c r="J5" s="121" t="s">
        <v>1516</v>
      </c>
    </row>
    <row r="6" spans="1:10" ht="16.5" thickBot="1">
      <c r="A6" s="114" t="s">
        <v>1517</v>
      </c>
      <c r="B6" s="115">
        <v>42</v>
      </c>
      <c r="C6" s="123" t="s">
        <v>1518</v>
      </c>
      <c r="D6" s="124"/>
      <c r="E6" s="115">
        <v>38</v>
      </c>
      <c r="F6" s="126">
        <f>SUM(B6+D6-E6)</f>
        <v>4</v>
      </c>
      <c r="G6" s="119">
        <v>4</v>
      </c>
      <c r="H6" s="120">
        <f>SUM(E6*G6)</f>
        <v>152</v>
      </c>
      <c r="I6" s="113"/>
      <c r="J6" s="127"/>
    </row>
    <row r="7" spans="1:10" ht="16.5" thickBot="1">
      <c r="A7" s="114" t="s">
        <v>1519</v>
      </c>
      <c r="B7" s="115">
        <v>20</v>
      </c>
      <c r="C7" s="128" t="s">
        <v>1520</v>
      </c>
      <c r="D7" s="129">
        <v>50</v>
      </c>
      <c r="E7" s="115">
        <v>72</v>
      </c>
      <c r="F7" s="130">
        <f>SUM(B7+D7-E7)</f>
        <v>-2</v>
      </c>
      <c r="G7" s="119">
        <v>1.1499999999999999</v>
      </c>
      <c r="H7" s="120">
        <f>SUM(E7*G7)</f>
        <v>82.8</v>
      </c>
      <c r="I7" s="113">
        <v>45125</v>
      </c>
      <c r="J7" s="127"/>
    </row>
    <row r="8" spans="1:10" ht="16.5" thickBot="1">
      <c r="A8" s="114" t="s">
        <v>1521</v>
      </c>
      <c r="B8" s="115">
        <v>40</v>
      </c>
      <c r="C8" s="123" t="s">
        <v>1522</v>
      </c>
      <c r="D8" s="124"/>
      <c r="E8" s="115">
        <v>8</v>
      </c>
      <c r="F8" s="126">
        <f>SUM(B8+D8-E8)</f>
        <v>32</v>
      </c>
      <c r="G8" s="119">
        <v>2.5</v>
      </c>
      <c r="H8" s="120">
        <f>SUM(E8*G8)</f>
        <v>20</v>
      </c>
      <c r="I8" s="113"/>
      <c r="J8" s="121" t="s">
        <v>1523</v>
      </c>
    </row>
    <row r="9" spans="1:10" ht="16.5" thickBot="1">
      <c r="A9" s="122" t="s">
        <v>1524</v>
      </c>
      <c r="B9" s="115">
        <v>71</v>
      </c>
      <c r="C9" s="123" t="s">
        <v>1525</v>
      </c>
      <c r="D9" s="124"/>
      <c r="E9" s="115">
        <v>59</v>
      </c>
      <c r="F9" s="126">
        <f>SUM(B9+D9-E9)</f>
        <v>12</v>
      </c>
      <c r="G9" s="119">
        <v>1.65</v>
      </c>
      <c r="H9" s="120">
        <f>SUM(E9*G9)</f>
        <v>97.35</v>
      </c>
      <c r="I9" s="113"/>
      <c r="J9" s="121" t="s">
        <v>1526</v>
      </c>
    </row>
    <row r="10" spans="1:10" ht="16.5" thickBot="1">
      <c r="A10" s="122" t="s">
        <v>1527</v>
      </c>
      <c r="B10" s="115">
        <v>25</v>
      </c>
      <c r="C10" s="123" t="s">
        <v>1528</v>
      </c>
      <c r="D10" s="124">
        <v>30</v>
      </c>
      <c r="E10" s="115">
        <v>36</v>
      </c>
      <c r="F10" s="126">
        <f>SUM(B10+D10-E10)</f>
        <v>19</v>
      </c>
      <c r="G10" s="119">
        <v>1.7</v>
      </c>
      <c r="H10" s="120">
        <f>SUM(E10*G10)</f>
        <v>61.199999999999996</v>
      </c>
      <c r="I10" s="113">
        <v>45216</v>
      </c>
      <c r="J10" s="121" t="s">
        <v>1529</v>
      </c>
    </row>
    <row r="11" spans="1:10" ht="16.5" thickBot="1">
      <c r="A11" s="114" t="s">
        <v>1530</v>
      </c>
      <c r="B11" s="115">
        <v>25</v>
      </c>
      <c r="C11" s="123" t="s">
        <v>1531</v>
      </c>
      <c r="D11" s="124"/>
      <c r="E11" s="115">
        <v>15</v>
      </c>
      <c r="F11" s="126">
        <f>SUM(B11+D11-E11)</f>
        <v>10</v>
      </c>
      <c r="G11" s="119">
        <v>4.2</v>
      </c>
      <c r="H11" s="120">
        <f>SUM(E11*G11)</f>
        <v>63</v>
      </c>
      <c r="I11" s="113"/>
      <c r="J11" s="121" t="s">
        <v>1532</v>
      </c>
    </row>
    <row r="12" spans="1:10" ht="16.5" thickBot="1">
      <c r="A12" s="114" t="s">
        <v>1490</v>
      </c>
      <c r="B12" s="115">
        <v>20</v>
      </c>
      <c r="C12" s="123" t="s">
        <v>1533</v>
      </c>
      <c r="D12" s="124"/>
      <c r="E12" s="115">
        <v>18</v>
      </c>
      <c r="F12" s="125">
        <f>SUM(B12+D12-E12)</f>
        <v>2</v>
      </c>
      <c r="G12" s="119">
        <v>7.5</v>
      </c>
      <c r="H12" s="120">
        <f>SUM(E12*G12)</f>
        <v>135</v>
      </c>
      <c r="I12" s="113"/>
      <c r="J12" s="121" t="s">
        <v>1534</v>
      </c>
    </row>
    <row r="13" spans="1:10" ht="16.5" thickBot="1">
      <c r="A13" s="114" t="s">
        <v>1535</v>
      </c>
      <c r="B13" s="115">
        <v>26</v>
      </c>
      <c r="C13" s="123" t="s">
        <v>1536</v>
      </c>
      <c r="D13" s="124"/>
      <c r="E13" s="115">
        <v>26</v>
      </c>
      <c r="F13" s="126">
        <f>SUM(B13+D13-E13)</f>
        <v>0</v>
      </c>
      <c r="G13" s="119">
        <v>7.95</v>
      </c>
      <c r="H13" s="120">
        <f>SUM(E13*G13)</f>
        <v>206.70000000000002</v>
      </c>
      <c r="I13" s="113"/>
      <c r="J13" s="127"/>
    </row>
    <row r="14" spans="1:10" ht="16.5" thickBot="1">
      <c r="A14" s="122" t="s">
        <v>1537</v>
      </c>
      <c r="B14" s="115">
        <v>24</v>
      </c>
      <c r="C14" s="123" t="s">
        <v>1538</v>
      </c>
      <c r="D14" s="124">
        <v>30</v>
      </c>
      <c r="E14" s="115">
        <v>49</v>
      </c>
      <c r="F14" s="126">
        <f>SUM(B14+D14-E14)</f>
        <v>5</v>
      </c>
      <c r="G14" s="119">
        <v>10.85</v>
      </c>
      <c r="H14" s="120">
        <f>SUM(E14*G14)</f>
        <v>531.65</v>
      </c>
      <c r="I14" s="113">
        <v>45191</v>
      </c>
      <c r="J14" s="121" t="s">
        <v>1539</v>
      </c>
    </row>
    <row r="15" spans="1:10" ht="16.5" thickBot="1">
      <c r="A15" s="122" t="s">
        <v>1540</v>
      </c>
      <c r="B15" s="115">
        <v>18</v>
      </c>
      <c r="C15" s="123" t="s">
        <v>1541</v>
      </c>
      <c r="D15" s="124">
        <v>16</v>
      </c>
      <c r="E15" s="115">
        <v>27</v>
      </c>
      <c r="F15" s="126">
        <f>SUM(B15+D15-E15)</f>
        <v>7</v>
      </c>
      <c r="G15" s="119">
        <v>20.350000000000001</v>
      </c>
      <c r="H15" s="120">
        <f>SUM(E15*G15)</f>
        <v>549.45000000000005</v>
      </c>
      <c r="I15" s="113">
        <v>45191</v>
      </c>
      <c r="J15" s="127" t="s">
        <v>1542</v>
      </c>
    </row>
    <row r="16" spans="1:10" ht="16.5" thickBot="1">
      <c r="A16" s="114" t="s">
        <v>1543</v>
      </c>
      <c r="B16" s="115">
        <v>77</v>
      </c>
      <c r="C16" s="123" t="s">
        <v>1544</v>
      </c>
      <c r="D16" s="124">
        <v>130</v>
      </c>
      <c r="E16" s="115">
        <v>58</v>
      </c>
      <c r="F16" s="126">
        <f>SUM(B16+D16-E16)</f>
        <v>149</v>
      </c>
      <c r="G16" s="119">
        <v>21</v>
      </c>
      <c r="H16" s="120">
        <f>SUM(E16*G16)</f>
        <v>1218</v>
      </c>
      <c r="I16" s="113">
        <v>45111</v>
      </c>
      <c r="J16" s="127"/>
    </row>
    <row r="17" spans="1:10" ht="16.5" thickBot="1">
      <c r="A17" s="114" t="s">
        <v>1488</v>
      </c>
      <c r="B17" s="115">
        <v>3</v>
      </c>
      <c r="C17" s="123" t="s">
        <v>1545</v>
      </c>
      <c r="D17" s="124">
        <v>20</v>
      </c>
      <c r="E17" s="115">
        <v>23</v>
      </c>
      <c r="F17" s="126">
        <f>SUM(B17+D17-E17)</f>
        <v>0</v>
      </c>
      <c r="G17" s="119">
        <v>37</v>
      </c>
      <c r="H17" s="120">
        <f>SUM(E17*G17)</f>
        <v>851</v>
      </c>
      <c r="I17" s="113">
        <v>44991</v>
      </c>
      <c r="J17" s="127"/>
    </row>
    <row r="18" spans="1:10" ht="16.5" thickBot="1">
      <c r="A18" s="114" t="s">
        <v>1546</v>
      </c>
      <c r="B18" s="115">
        <v>30</v>
      </c>
      <c r="C18" s="123" t="s">
        <v>1547</v>
      </c>
      <c r="D18" s="124"/>
      <c r="E18" s="115">
        <v>29</v>
      </c>
      <c r="F18" s="126">
        <v>0</v>
      </c>
      <c r="G18" s="119">
        <v>0.75</v>
      </c>
      <c r="H18" s="120">
        <f>SUM(E18*G18)</f>
        <v>21.75</v>
      </c>
      <c r="I18" s="113"/>
      <c r="J18" s="127" t="s">
        <v>1548</v>
      </c>
    </row>
    <row r="19" spans="1:10" ht="16.5" thickBot="1">
      <c r="A19" s="122" t="s">
        <v>1549</v>
      </c>
      <c r="B19" s="115" t="s">
        <v>1550</v>
      </c>
      <c r="C19" s="123" t="s">
        <v>1551</v>
      </c>
      <c r="D19" s="124">
        <v>30</v>
      </c>
      <c r="E19" s="115">
        <v>30</v>
      </c>
      <c r="F19" s="126">
        <v>0</v>
      </c>
      <c r="G19" s="119">
        <v>36.299999999999997</v>
      </c>
      <c r="H19" s="120">
        <f>SUM(E19*G19)</f>
        <v>1089</v>
      </c>
      <c r="I19" s="113">
        <v>45189</v>
      </c>
      <c r="J19" s="127"/>
    </row>
    <row r="20" spans="1:10" ht="16.5" thickBot="1">
      <c r="A20" s="122" t="s">
        <v>1552</v>
      </c>
      <c r="B20" s="115" t="s">
        <v>1550</v>
      </c>
      <c r="C20" s="123" t="s">
        <v>1553</v>
      </c>
      <c r="D20" s="124">
        <v>10</v>
      </c>
      <c r="E20" s="115">
        <v>10</v>
      </c>
      <c r="F20" s="126">
        <v>0</v>
      </c>
      <c r="G20" s="119">
        <v>25</v>
      </c>
      <c r="H20" s="120">
        <f>SUM(E20*G20)</f>
        <v>250</v>
      </c>
      <c r="I20" s="113"/>
      <c r="J20" s="127"/>
    </row>
    <row r="21" spans="1:10" ht="16.5" thickBot="1">
      <c r="A21" s="114" t="s">
        <v>1554</v>
      </c>
      <c r="B21" s="115">
        <v>31</v>
      </c>
      <c r="C21" s="123" t="s">
        <v>1555</v>
      </c>
      <c r="D21" s="124"/>
      <c r="E21" s="115">
        <v>26</v>
      </c>
      <c r="F21" s="126">
        <f>SUM(B21+D21-E21)</f>
        <v>5</v>
      </c>
      <c r="G21" s="119">
        <v>5.5</v>
      </c>
      <c r="H21" s="120">
        <f>SUM(E21*G21)</f>
        <v>143</v>
      </c>
      <c r="I21" s="113"/>
      <c r="J21" s="127"/>
    </row>
    <row r="22" spans="1:10" ht="16.5" thickBot="1">
      <c r="A22" s="114" t="s">
        <v>1556</v>
      </c>
      <c r="B22" s="115">
        <v>0</v>
      </c>
      <c r="C22" s="123" t="s">
        <v>1557</v>
      </c>
      <c r="D22" s="124">
        <v>20</v>
      </c>
      <c r="E22" s="115">
        <v>18</v>
      </c>
      <c r="F22" s="126">
        <f>SUM(B22+D22-E22)</f>
        <v>2</v>
      </c>
      <c r="G22" s="119">
        <v>23.1</v>
      </c>
      <c r="H22" s="120">
        <f>SUM(E22*G22)</f>
        <v>415.8</v>
      </c>
      <c r="I22" s="113"/>
      <c r="J22" s="127"/>
    </row>
    <row r="23" spans="1:10" ht="16.5" thickBot="1">
      <c r="A23" s="114" t="s">
        <v>1558</v>
      </c>
      <c r="B23" s="115">
        <v>6</v>
      </c>
      <c r="C23" s="123" t="s">
        <v>1559</v>
      </c>
      <c r="D23" s="124"/>
      <c r="E23" s="115">
        <v>4</v>
      </c>
      <c r="F23" s="126">
        <f>SUM(B23+D23-E23)</f>
        <v>2</v>
      </c>
      <c r="G23" s="119">
        <v>26.6</v>
      </c>
      <c r="H23" s="120">
        <f>SUM(E23*G23)</f>
        <v>106.4</v>
      </c>
      <c r="I23" s="113"/>
      <c r="J23" s="127"/>
    </row>
    <row r="24" spans="1:10" ht="16.5" thickBot="1">
      <c r="A24" s="122" t="s">
        <v>1560</v>
      </c>
      <c r="B24" s="115">
        <v>20</v>
      </c>
      <c r="C24" s="123" t="s">
        <v>1561</v>
      </c>
      <c r="D24" s="124"/>
      <c r="E24" s="115">
        <v>15</v>
      </c>
      <c r="F24" s="126">
        <f>SUM(B24+D24-E24)</f>
        <v>5</v>
      </c>
      <c r="G24" s="119">
        <v>35.5</v>
      </c>
      <c r="H24" s="120">
        <f>SUM(E24*G24)</f>
        <v>532.5</v>
      </c>
      <c r="I24" s="113"/>
      <c r="J24" s="131" t="s">
        <v>1562</v>
      </c>
    </row>
    <row r="25" spans="1:10" ht="16.5" thickBot="1">
      <c r="A25" s="122" t="s">
        <v>1563</v>
      </c>
      <c r="B25" s="115">
        <v>9</v>
      </c>
      <c r="C25" s="123" t="s">
        <v>1564</v>
      </c>
      <c r="D25" s="124"/>
      <c r="E25" s="115">
        <v>9</v>
      </c>
      <c r="F25" s="126">
        <f>SUM(B25+D25-E25)</f>
        <v>0</v>
      </c>
      <c r="G25" s="119">
        <v>35</v>
      </c>
      <c r="H25" s="120">
        <f>SUM(E25*G25)</f>
        <v>315</v>
      </c>
      <c r="I25" s="113"/>
      <c r="J25" s="127"/>
    </row>
    <row r="26" spans="1:10" ht="16.5" thickBot="1">
      <c r="A26" s="114" t="s">
        <v>1565</v>
      </c>
      <c r="B26" s="115">
        <v>131</v>
      </c>
      <c r="C26" s="123" t="s">
        <v>1566</v>
      </c>
      <c r="D26" s="124">
        <v>300</v>
      </c>
      <c r="E26" s="115">
        <v>308</v>
      </c>
      <c r="F26" s="126">
        <f>SUM(B26+D26-E26)</f>
        <v>123</v>
      </c>
      <c r="G26" s="119">
        <v>1.75</v>
      </c>
      <c r="H26" s="120">
        <f>SUM(E26*G26)</f>
        <v>539</v>
      </c>
      <c r="I26" s="113">
        <v>44945</v>
      </c>
      <c r="J26" s="127" t="s">
        <v>1567</v>
      </c>
    </row>
    <row r="27" spans="1:10" ht="16.5" thickBot="1">
      <c r="A27" s="114" t="s">
        <v>1568</v>
      </c>
      <c r="B27" s="115">
        <v>100</v>
      </c>
      <c r="C27" s="123" t="s">
        <v>1569</v>
      </c>
      <c r="D27" s="124"/>
      <c r="E27" s="115">
        <v>100</v>
      </c>
      <c r="F27" s="126">
        <f>SUM(B27+D27-E27)</f>
        <v>0</v>
      </c>
      <c r="G27" s="119">
        <f>'[1]IST 2009 '!I32</f>
        <v>1.55</v>
      </c>
      <c r="H27" s="120">
        <f>SUM(E27*G27)</f>
        <v>155</v>
      </c>
      <c r="I27" s="113"/>
      <c r="J27" s="127"/>
    </row>
    <row r="28" spans="1:10" ht="16.5" thickBot="1">
      <c r="A28" s="114" t="s">
        <v>1570</v>
      </c>
      <c r="B28" s="115">
        <v>70</v>
      </c>
      <c r="C28" s="123" t="s">
        <v>1571</v>
      </c>
      <c r="D28" s="124"/>
      <c r="E28" s="115">
        <v>70</v>
      </c>
      <c r="F28" s="126">
        <f>SUM(B28+D28-E28)</f>
        <v>0</v>
      </c>
      <c r="G28" s="119">
        <f>'[1]IST 2009 '!I33</f>
        <v>1.55</v>
      </c>
      <c r="H28" s="120">
        <f>SUM(E28*G28)</f>
        <v>108.5</v>
      </c>
      <c r="I28" s="113"/>
      <c r="J28" s="127"/>
    </row>
    <row r="29" spans="1:10" ht="16.5" thickBot="1">
      <c r="A29" s="122" t="s">
        <v>1572</v>
      </c>
      <c r="B29" s="115">
        <v>50</v>
      </c>
      <c r="C29" s="123" t="s">
        <v>1573</v>
      </c>
      <c r="D29" s="124"/>
      <c r="E29" s="115">
        <v>50</v>
      </c>
      <c r="F29" s="126">
        <f>SUM(B29+D29-E29)</f>
        <v>0</v>
      </c>
      <c r="G29" s="119">
        <v>2.99</v>
      </c>
      <c r="H29" s="120">
        <f>SUM(E29*G29)</f>
        <v>149.5</v>
      </c>
      <c r="I29" s="113"/>
      <c r="J29" s="127" t="s">
        <v>1574</v>
      </c>
    </row>
    <row r="30" spans="1:10" ht="16.5" thickBot="1">
      <c r="A30" s="122" t="s">
        <v>1575</v>
      </c>
      <c r="B30" s="115">
        <v>30</v>
      </c>
      <c r="C30" s="123" t="s">
        <v>1576</v>
      </c>
      <c r="D30" s="124"/>
      <c r="E30" s="115">
        <v>30</v>
      </c>
      <c r="F30" s="126">
        <f>SUM(B30+D30-E30)</f>
        <v>0</v>
      </c>
      <c r="G30" s="119">
        <f>'[1]IST 2009 '!I35</f>
        <v>2.2999999999999998</v>
      </c>
      <c r="H30" s="120">
        <f>SUM(E30*G30)</f>
        <v>69</v>
      </c>
      <c r="I30" s="113"/>
      <c r="J30" s="127"/>
    </row>
    <row r="31" spans="1:10" ht="16.5" thickBot="1">
      <c r="A31" s="114" t="s">
        <v>1577</v>
      </c>
      <c r="B31" s="115">
        <v>2</v>
      </c>
      <c r="C31" s="123" t="s">
        <v>1578</v>
      </c>
      <c r="D31" s="124"/>
      <c r="E31" s="115">
        <v>2</v>
      </c>
      <c r="F31" s="126">
        <f>SUM(B31+D31-E31)</f>
        <v>0</v>
      </c>
      <c r="G31" s="119">
        <f>'[1]IST 2009 '!I36</f>
        <v>3.05</v>
      </c>
      <c r="H31" s="120">
        <f>SUM(E31*G31)</f>
        <v>6.1</v>
      </c>
      <c r="I31" s="113"/>
      <c r="J31" s="127"/>
    </row>
    <row r="32" spans="1:10" ht="16.5" thickBot="1">
      <c r="A32" s="114" t="s">
        <v>1579</v>
      </c>
      <c r="B32" s="115">
        <v>110</v>
      </c>
      <c r="C32" s="123" t="s">
        <v>1580</v>
      </c>
      <c r="D32" s="124"/>
      <c r="E32" s="115">
        <v>110</v>
      </c>
      <c r="F32" s="126">
        <f>SUM(B32+D32-E32)</f>
        <v>0</v>
      </c>
      <c r="G32" s="119">
        <f>'[1]IST 2009 '!I37</f>
        <v>1.55</v>
      </c>
      <c r="H32" s="120">
        <f>SUM(E32*G32)</f>
        <v>170.5</v>
      </c>
      <c r="I32" s="113"/>
      <c r="J32" s="113"/>
    </row>
    <row r="33" spans="1:10" ht="16.5" thickBot="1">
      <c r="A33" s="114" t="s">
        <v>1581</v>
      </c>
      <c r="B33" s="115">
        <v>20</v>
      </c>
      <c r="C33" s="123" t="s">
        <v>1582</v>
      </c>
      <c r="D33" s="124"/>
      <c r="E33" s="115">
        <v>20</v>
      </c>
      <c r="F33" s="126">
        <f>SUM(B33+D33-E33)</f>
        <v>0</v>
      </c>
      <c r="G33" s="119">
        <v>2</v>
      </c>
      <c r="H33" s="120">
        <f>SUM(E33*G33)</f>
        <v>40</v>
      </c>
      <c r="I33" s="113"/>
      <c r="J33" s="113"/>
    </row>
    <row r="34" spans="1:10" ht="16.5" thickBot="1">
      <c r="A34" s="122" t="s">
        <v>1583</v>
      </c>
      <c r="B34" s="115">
        <v>245</v>
      </c>
      <c r="C34" s="132" t="s">
        <v>1584</v>
      </c>
      <c r="D34" s="133"/>
      <c r="E34" s="115">
        <v>180</v>
      </c>
      <c r="F34" s="126">
        <f>SUM(B34+D34-E34)</f>
        <v>65</v>
      </c>
      <c r="G34" s="119">
        <v>1.85</v>
      </c>
      <c r="H34" s="120">
        <f>SUM(E34*G34)</f>
        <v>333</v>
      </c>
      <c r="I34" s="113"/>
      <c r="J34" s="134"/>
    </row>
    <row r="35" spans="1:10" ht="16.5" thickBot="1">
      <c r="A35" s="122" t="s">
        <v>1585</v>
      </c>
      <c r="B35" s="115">
        <v>30</v>
      </c>
      <c r="C35" s="123" t="s">
        <v>1586</v>
      </c>
      <c r="D35" s="124"/>
      <c r="E35" s="115">
        <v>11</v>
      </c>
      <c r="F35" s="126">
        <v>30</v>
      </c>
      <c r="G35" s="119">
        <f>'[1]IST 2009 '!I40</f>
        <v>2.8</v>
      </c>
      <c r="H35" s="120">
        <f>SUM(E35*G35)</f>
        <v>30.799999999999997</v>
      </c>
      <c r="I35" s="113"/>
      <c r="J35" s="113"/>
    </row>
    <row r="36" spans="1:10" ht="16.5" thickBot="1">
      <c r="A36" s="114" t="s">
        <v>1587</v>
      </c>
      <c r="B36" s="115">
        <v>3</v>
      </c>
      <c r="C36" s="135" t="s">
        <v>1588</v>
      </c>
      <c r="D36" s="136"/>
      <c r="E36" s="115">
        <v>3</v>
      </c>
      <c r="F36" s="126">
        <f>SUM(B36+D36-E36)</f>
        <v>0</v>
      </c>
      <c r="G36" s="119">
        <v>30</v>
      </c>
      <c r="H36" s="137">
        <f>SUM(E36*G36)</f>
        <v>90</v>
      </c>
      <c r="I36" s="113"/>
      <c r="J36" s="113"/>
    </row>
    <row r="37" spans="1:10" ht="16.5" thickBot="1">
      <c r="A37" s="114" t="s">
        <v>1589</v>
      </c>
      <c r="B37" s="115">
        <v>6</v>
      </c>
      <c r="C37" s="135" t="s">
        <v>1590</v>
      </c>
      <c r="D37" s="136"/>
      <c r="E37" s="115">
        <v>6</v>
      </c>
      <c r="F37" s="126">
        <f>SUM(B37+D37-E37)</f>
        <v>0</v>
      </c>
      <c r="G37" s="119">
        <v>71</v>
      </c>
      <c r="H37" s="137">
        <f>SUM(E37*G37)</f>
        <v>426</v>
      </c>
      <c r="I37" s="113"/>
      <c r="J37" s="113"/>
    </row>
    <row r="38" spans="1:10" ht="16.5" thickBot="1">
      <c r="A38" s="114" t="s">
        <v>1591</v>
      </c>
      <c r="B38" s="115">
        <v>102</v>
      </c>
      <c r="C38" s="123" t="s">
        <v>1592</v>
      </c>
      <c r="D38" s="124"/>
      <c r="E38" s="115">
        <v>102</v>
      </c>
      <c r="F38" s="125">
        <f>SUM(B38+D38-E38)</f>
        <v>0</v>
      </c>
      <c r="G38" s="119">
        <v>4.1500000000000004</v>
      </c>
      <c r="H38" s="120">
        <f>SUM(E38*G38)</f>
        <v>423.3</v>
      </c>
      <c r="I38" s="113"/>
      <c r="J38" s="113"/>
    </row>
    <row r="39" spans="1:10" ht="16.5" thickBot="1">
      <c r="A39" s="122" t="s">
        <v>1593</v>
      </c>
      <c r="B39" s="115">
        <v>1700</v>
      </c>
      <c r="C39" s="123" t="s">
        <v>1594</v>
      </c>
      <c r="D39" s="124"/>
      <c r="E39" s="115">
        <v>0</v>
      </c>
      <c r="F39" s="126">
        <f>SUM(B39+D39-E39)</f>
        <v>1700</v>
      </c>
      <c r="G39" s="119">
        <f>'[1]IST 2009 '!I42</f>
        <v>0.06</v>
      </c>
      <c r="H39" s="120">
        <f>SUM(E39*G39)</f>
        <v>0</v>
      </c>
      <c r="I39" s="113"/>
      <c r="J39" s="113"/>
    </row>
    <row r="40" spans="1:10">
      <c r="A40" s="122" t="s">
        <v>1595</v>
      </c>
      <c r="B40" s="115">
        <v>1725</v>
      </c>
      <c r="C40" s="123" t="s">
        <v>1596</v>
      </c>
      <c r="D40" s="124">
        <v>2000</v>
      </c>
      <c r="E40" s="115">
        <v>2400</v>
      </c>
      <c r="F40" s="125">
        <f>SUM(B40+D40-E40)</f>
        <v>1325</v>
      </c>
      <c r="G40" s="119">
        <v>0.12</v>
      </c>
      <c r="H40" s="120">
        <f>SUM(E40*G40)</f>
        <v>288</v>
      </c>
      <c r="I40" s="113">
        <v>45196</v>
      </c>
      <c r="J40" s="113"/>
    </row>
    <row r="41" spans="1:10" ht="16.5" thickBot="1">
      <c r="A41" s="138"/>
      <c r="B41" s="138"/>
      <c r="C41" s="139" t="s">
        <v>1597</v>
      </c>
      <c r="D41" s="138"/>
      <c r="E41" s="138"/>
      <c r="F41" s="140"/>
      <c r="G41" s="139"/>
      <c r="H41" s="141">
        <f>SUM(H3:H40)</f>
        <v>9915.0999999999985</v>
      </c>
      <c r="I41" s="113"/>
      <c r="J41" s="113"/>
    </row>
    <row r="42" spans="1:10" ht="16.5" thickBot="1">
      <c r="A42" s="142"/>
      <c r="B42" s="143"/>
      <c r="D42" s="144"/>
      <c r="E42" s="144"/>
      <c r="G42" s="145"/>
      <c r="H42" s="145"/>
      <c r="I42" s="113"/>
      <c r="J42" s="113"/>
    </row>
    <row r="43" spans="1:10">
      <c r="A43" s="99" t="s">
        <v>1598</v>
      </c>
      <c r="B43" s="100" t="s">
        <v>1498</v>
      </c>
      <c r="C43" s="101" t="s">
        <v>9</v>
      </c>
      <c r="D43" s="102" t="s">
        <v>1499</v>
      </c>
      <c r="E43" s="146" t="s">
        <v>1500</v>
      </c>
      <c r="F43" s="147" t="s">
        <v>1501</v>
      </c>
      <c r="G43" s="104" t="s">
        <v>22</v>
      </c>
      <c r="H43" s="104" t="s">
        <v>23</v>
      </c>
      <c r="I43" s="105" t="s">
        <v>1502</v>
      </c>
      <c r="J43" s="106" t="s">
        <v>1503</v>
      </c>
    </row>
    <row r="44" spans="1:10" ht="16.5" thickBot="1">
      <c r="A44" s="107" t="s">
        <v>1504</v>
      </c>
      <c r="B44" s="108" t="s">
        <v>1505</v>
      </c>
      <c r="C44" s="109" t="s">
        <v>1506</v>
      </c>
      <c r="D44" s="110"/>
      <c r="E44" s="148"/>
      <c r="F44" s="149"/>
      <c r="G44" s="112" t="s">
        <v>1507</v>
      </c>
      <c r="H44" s="112" t="s">
        <v>1507</v>
      </c>
      <c r="I44" s="113"/>
      <c r="J44" s="113"/>
    </row>
    <row r="45" spans="1:10" ht="16.5" thickBot="1">
      <c r="A45" s="150"/>
      <c r="B45" s="151"/>
      <c r="C45" s="152" t="s">
        <v>1599</v>
      </c>
      <c r="D45" s="150"/>
      <c r="E45" s="150"/>
      <c r="F45" s="153"/>
      <c r="G45" s="152"/>
      <c r="H45" s="154">
        <v>9915.1</v>
      </c>
      <c r="I45" s="113"/>
      <c r="J45" s="113"/>
    </row>
    <row r="46" spans="1:10">
      <c r="A46" s="114" t="s">
        <v>1600</v>
      </c>
      <c r="B46" s="115">
        <v>1600</v>
      </c>
      <c r="C46" s="123" t="s">
        <v>1601</v>
      </c>
      <c r="D46" s="124">
        <v>1000</v>
      </c>
      <c r="E46" s="115">
        <v>2300</v>
      </c>
      <c r="F46" s="126">
        <f>SUM(B46+D46-E46)</f>
        <v>300</v>
      </c>
      <c r="G46" s="119">
        <v>0.11</v>
      </c>
      <c r="H46" s="120">
        <f>SUM(E46*G46)</f>
        <v>253</v>
      </c>
      <c r="I46" s="113">
        <v>45196</v>
      </c>
      <c r="J46" s="127" t="s">
        <v>1602</v>
      </c>
    </row>
    <row r="47" spans="1:10" ht="16.5" thickBot="1">
      <c r="A47" s="122" t="s">
        <v>1603</v>
      </c>
      <c r="B47" s="122" t="s">
        <v>1604</v>
      </c>
      <c r="C47" s="123" t="s">
        <v>1605</v>
      </c>
      <c r="D47" s="122" t="s">
        <v>1606</v>
      </c>
      <c r="E47" s="122" t="s">
        <v>1607</v>
      </c>
      <c r="F47" s="126">
        <f>SUM(B47+D47-E47)</f>
        <v>700</v>
      </c>
      <c r="G47" s="119">
        <v>0.19</v>
      </c>
      <c r="H47" s="119">
        <f>SUM(E47*G47)</f>
        <v>399</v>
      </c>
      <c r="I47" s="113">
        <v>45196</v>
      </c>
      <c r="J47" s="127" t="s">
        <v>1608</v>
      </c>
    </row>
    <row r="48" spans="1:10" ht="16.5" thickBot="1">
      <c r="A48" s="114" t="s">
        <v>1609</v>
      </c>
      <c r="B48" s="122" t="s">
        <v>1587</v>
      </c>
      <c r="C48" s="123" t="s">
        <v>1610</v>
      </c>
      <c r="D48" s="122"/>
      <c r="E48" s="122" t="s">
        <v>1568</v>
      </c>
      <c r="F48" s="126">
        <f>SUM(B48+D48-E48)</f>
        <v>9</v>
      </c>
      <c r="G48" s="119">
        <v>2.6</v>
      </c>
      <c r="H48" s="119">
        <f>SUM(E48*G48)</f>
        <v>65</v>
      </c>
      <c r="I48" s="113"/>
      <c r="J48" s="127" t="s">
        <v>1611</v>
      </c>
    </row>
    <row r="49" spans="1:10">
      <c r="A49" s="114" t="s">
        <v>1612</v>
      </c>
      <c r="B49" s="122" t="s">
        <v>1552</v>
      </c>
      <c r="C49" s="123" t="s">
        <v>1613</v>
      </c>
      <c r="D49" s="122"/>
      <c r="E49" s="122" t="s">
        <v>1552</v>
      </c>
      <c r="F49" s="126">
        <f>SUM(B49+D49-E49)</f>
        <v>0</v>
      </c>
      <c r="G49" s="119">
        <v>4.2</v>
      </c>
      <c r="H49" s="119">
        <f>SUM(E49*G49)</f>
        <v>75.600000000000009</v>
      </c>
      <c r="I49" s="113"/>
      <c r="J49" s="127" t="s">
        <v>1614</v>
      </c>
    </row>
    <row r="50" spans="1:10" ht="16.5" thickBot="1">
      <c r="A50" s="122" t="s">
        <v>1615</v>
      </c>
      <c r="B50" s="122" t="s">
        <v>1616</v>
      </c>
      <c r="C50" s="123" t="s">
        <v>1617</v>
      </c>
      <c r="D50" s="122"/>
      <c r="E50" s="122" t="s">
        <v>1609</v>
      </c>
      <c r="F50" s="155">
        <f>SUM(B50+D50-E50)</f>
        <v>8</v>
      </c>
      <c r="G50" s="119">
        <v>6.75</v>
      </c>
      <c r="H50" s="119">
        <f>SUM(E50*G50)</f>
        <v>276.75</v>
      </c>
      <c r="I50" s="113"/>
      <c r="J50" s="127"/>
    </row>
    <row r="51" spans="1:10" ht="16.5" thickBot="1">
      <c r="A51" s="114" t="s">
        <v>1618</v>
      </c>
      <c r="B51" s="122" t="s">
        <v>1558</v>
      </c>
      <c r="C51" s="123" t="s">
        <v>1619</v>
      </c>
      <c r="D51" s="122"/>
      <c r="E51" s="122" t="s">
        <v>1546</v>
      </c>
      <c r="F51" s="126">
        <f>SUM(B51+D51-E51)</f>
        <v>5</v>
      </c>
      <c r="G51" s="119">
        <v>10.5</v>
      </c>
      <c r="H51" s="119">
        <f>SUM(E51*G51)</f>
        <v>168</v>
      </c>
      <c r="I51" s="113"/>
      <c r="J51" s="127" t="s">
        <v>1620</v>
      </c>
    </row>
    <row r="52" spans="1:10" ht="18.75" customHeight="1">
      <c r="A52" s="114" t="s">
        <v>1621</v>
      </c>
      <c r="B52" s="122" t="s">
        <v>1585</v>
      </c>
      <c r="C52" s="156" t="s">
        <v>1622</v>
      </c>
      <c r="D52" s="157" t="s">
        <v>1623</v>
      </c>
      <c r="E52" s="122" t="s">
        <v>1621</v>
      </c>
      <c r="F52" s="155">
        <f>SUM(B52+D52-E52)</f>
        <v>38</v>
      </c>
      <c r="G52" s="119">
        <v>2.1</v>
      </c>
      <c r="H52" s="119">
        <f>SUM(E52*G52)</f>
        <v>94.5</v>
      </c>
      <c r="I52" s="113">
        <v>45051</v>
      </c>
      <c r="J52" s="127" t="s">
        <v>1624</v>
      </c>
    </row>
    <row r="53" spans="1:10" ht="18" customHeight="1" thickBot="1">
      <c r="A53" s="122" t="s">
        <v>1625</v>
      </c>
      <c r="B53" s="122" t="s">
        <v>1527</v>
      </c>
      <c r="C53" s="156" t="s">
        <v>1626</v>
      </c>
      <c r="D53" s="157"/>
      <c r="E53" s="122" t="s">
        <v>1514</v>
      </c>
      <c r="F53" s="126">
        <f>SUM(B53+D53-E53)</f>
        <v>5</v>
      </c>
      <c r="G53" s="119">
        <v>2.9</v>
      </c>
      <c r="H53" s="119">
        <f>SUM(E53*G53)</f>
        <v>8.6999999999999993</v>
      </c>
      <c r="I53" s="113"/>
      <c r="J53" s="127" t="s">
        <v>1627</v>
      </c>
    </row>
    <row r="54" spans="1:10" ht="18.75" customHeight="1" thickBot="1">
      <c r="A54" s="114" t="s">
        <v>1628</v>
      </c>
      <c r="B54" s="122" t="s">
        <v>1537</v>
      </c>
      <c r="C54" s="156" t="s">
        <v>1629</v>
      </c>
      <c r="D54" s="157"/>
      <c r="E54" s="122" t="s">
        <v>1517</v>
      </c>
      <c r="F54" s="155">
        <f>SUM(B54+D54-E54)</f>
        <v>8</v>
      </c>
      <c r="G54" s="119">
        <v>3.8</v>
      </c>
      <c r="H54" s="119">
        <f>SUM(E54*G54)</f>
        <v>15.2</v>
      </c>
      <c r="I54" s="113"/>
      <c r="J54" s="127" t="s">
        <v>1630</v>
      </c>
    </row>
    <row r="55" spans="1:10" ht="20.25" customHeight="1">
      <c r="A55" s="114" t="s">
        <v>1631</v>
      </c>
      <c r="B55" s="122" t="s">
        <v>1632</v>
      </c>
      <c r="C55" s="156" t="s">
        <v>1633</v>
      </c>
      <c r="D55" s="157"/>
      <c r="E55" s="122" t="s">
        <v>1632</v>
      </c>
      <c r="F55" s="126">
        <f>SUM(B55+D55-E55)</f>
        <v>0</v>
      </c>
      <c r="G55" s="119">
        <v>8.4</v>
      </c>
      <c r="H55" s="119">
        <f>SUM(E55*G55)</f>
        <v>0</v>
      </c>
      <c r="I55" s="113"/>
      <c r="J55" s="127" t="s">
        <v>1634</v>
      </c>
    </row>
    <row r="56" spans="1:10" ht="19.5" customHeight="1" thickBot="1">
      <c r="A56" s="122" t="s">
        <v>1616</v>
      </c>
      <c r="B56" s="122" t="s">
        <v>1635</v>
      </c>
      <c r="C56" s="156" t="s">
        <v>1636</v>
      </c>
      <c r="D56" s="157" t="s">
        <v>1637</v>
      </c>
      <c r="E56" s="122" t="s">
        <v>1572</v>
      </c>
      <c r="F56" s="155">
        <f>SUM(B56+D56-E56)</f>
        <v>1187</v>
      </c>
      <c r="G56" s="119">
        <v>0.9</v>
      </c>
      <c r="H56" s="119">
        <f>SUM(E56*G56)</f>
        <v>24.3</v>
      </c>
      <c r="I56" s="113">
        <v>44937</v>
      </c>
      <c r="J56" s="121">
        <v>120005018</v>
      </c>
    </row>
    <row r="57" spans="1:10" ht="23.25" customHeight="1" thickBot="1">
      <c r="A57" s="114" t="s">
        <v>1623</v>
      </c>
      <c r="B57" s="122" t="s">
        <v>1638</v>
      </c>
      <c r="C57" s="156" t="s">
        <v>1639</v>
      </c>
      <c r="D57" s="157" t="s">
        <v>1640</v>
      </c>
      <c r="E57" s="122" t="s">
        <v>1563</v>
      </c>
      <c r="F57" s="126">
        <f>SUM(B57+D57-E57)</f>
        <v>466</v>
      </c>
      <c r="G57" s="119">
        <v>1.1000000000000001</v>
      </c>
      <c r="H57" s="119">
        <f>SUM(E57*G57)</f>
        <v>25.3</v>
      </c>
      <c r="I57" s="113"/>
      <c r="J57" s="121">
        <v>120005024</v>
      </c>
    </row>
    <row r="58" spans="1:10" ht="24" customHeight="1">
      <c r="A58" s="114" t="s">
        <v>1641</v>
      </c>
      <c r="B58" s="122" t="s">
        <v>1642</v>
      </c>
      <c r="C58" s="156" t="s">
        <v>1643</v>
      </c>
      <c r="D58" s="157" t="s">
        <v>1644</v>
      </c>
      <c r="E58" s="122" t="s">
        <v>1637</v>
      </c>
      <c r="F58" s="155">
        <f>SUM(B58+D58-E58)</f>
        <v>470</v>
      </c>
      <c r="G58" s="119">
        <v>0.95</v>
      </c>
      <c r="H58" s="119">
        <f>SUM(E58*G58)</f>
        <v>950</v>
      </c>
      <c r="I58" s="113">
        <v>44937</v>
      </c>
      <c r="J58" s="121">
        <v>120006018</v>
      </c>
    </row>
    <row r="59" spans="1:10" ht="21.75" customHeight="1" thickBot="1">
      <c r="A59" s="122" t="s">
        <v>1645</v>
      </c>
      <c r="B59" s="122" t="s">
        <v>1646</v>
      </c>
      <c r="C59" s="156" t="s">
        <v>1647</v>
      </c>
      <c r="D59" s="157" t="s">
        <v>1648</v>
      </c>
      <c r="E59" s="122" t="s">
        <v>1603</v>
      </c>
      <c r="F59" s="126">
        <f>SUM(B59+D59-E59)</f>
        <v>385</v>
      </c>
      <c r="G59" s="119">
        <v>1.35</v>
      </c>
      <c r="H59" s="119">
        <f>SUM(E59*G59)</f>
        <v>54</v>
      </c>
      <c r="I59" s="113"/>
      <c r="J59" s="127" t="s">
        <v>1649</v>
      </c>
    </row>
    <row r="60" spans="1:10" ht="16.5" thickBot="1">
      <c r="A60" s="114" t="s">
        <v>1650</v>
      </c>
      <c r="B60" s="122" t="s">
        <v>1591</v>
      </c>
      <c r="C60" s="123" t="s">
        <v>1651</v>
      </c>
      <c r="D60" s="122"/>
      <c r="E60" s="122" t="s">
        <v>1583</v>
      </c>
      <c r="F60" s="155">
        <f>SUM(B60+D60-E60)</f>
        <v>4</v>
      </c>
      <c r="G60" s="119">
        <f>'[1]IST 2008'!I68</f>
        <v>2.35</v>
      </c>
      <c r="H60" s="119">
        <f>SUM(E60*G60)</f>
        <v>75.2</v>
      </c>
      <c r="I60" s="113"/>
      <c r="J60" s="127"/>
    </row>
    <row r="61" spans="1:10">
      <c r="A61" s="114" t="s">
        <v>1652</v>
      </c>
      <c r="B61" s="122" t="s">
        <v>1623</v>
      </c>
      <c r="C61" s="123" t="s">
        <v>1653</v>
      </c>
      <c r="D61" s="122"/>
      <c r="E61" s="122" t="s">
        <v>1616</v>
      </c>
      <c r="F61" s="126">
        <f>SUM(B61+D61-E61)</f>
        <v>1</v>
      </c>
      <c r="G61" s="119">
        <f>'[1]IST 2008'!I69</f>
        <v>3.6</v>
      </c>
      <c r="H61" s="119">
        <f>SUM(E61*G61)</f>
        <v>176.4</v>
      </c>
      <c r="I61" s="113"/>
      <c r="J61" s="113"/>
    </row>
    <row r="62" spans="1:10" ht="16.5" thickBot="1">
      <c r="A62" s="122" t="s">
        <v>1654</v>
      </c>
      <c r="B62" s="122" t="s">
        <v>1543</v>
      </c>
      <c r="C62" s="123" t="s">
        <v>1655</v>
      </c>
      <c r="D62" s="122"/>
      <c r="E62" s="122" t="s">
        <v>1540</v>
      </c>
      <c r="F62" s="126">
        <f>SUM(B62+D62-E62)</f>
        <v>1</v>
      </c>
      <c r="G62" s="119">
        <v>6.1</v>
      </c>
      <c r="H62" s="119">
        <f>SUM(E62*G62)</f>
        <v>79.3</v>
      </c>
      <c r="I62" s="113"/>
      <c r="J62" s="113"/>
    </row>
    <row r="63" spans="1:10" ht="16.5" thickBot="1">
      <c r="A63" s="114" t="s">
        <v>1656</v>
      </c>
      <c r="B63" s="122" t="s">
        <v>1568</v>
      </c>
      <c r="C63" s="123" t="s">
        <v>1657</v>
      </c>
      <c r="D63" s="122"/>
      <c r="E63" s="122" t="s">
        <v>1568</v>
      </c>
      <c r="F63" s="126">
        <f>SUM(B63+D63-E63)</f>
        <v>0</v>
      </c>
      <c r="G63" s="119">
        <v>0.6</v>
      </c>
      <c r="H63" s="119">
        <f>SUM(E63*G63)</f>
        <v>15</v>
      </c>
      <c r="I63" s="113"/>
      <c r="J63" s="121">
        <v>225270504</v>
      </c>
    </row>
    <row r="64" spans="1:10">
      <c r="A64" s="114" t="s">
        <v>1658</v>
      </c>
      <c r="B64" s="122" t="s">
        <v>1612</v>
      </c>
      <c r="C64" s="123" t="s">
        <v>1659</v>
      </c>
      <c r="D64" s="122"/>
      <c r="E64" s="122" t="s">
        <v>1612</v>
      </c>
      <c r="F64" s="126">
        <f>SUM(B64+D64-E64)</f>
        <v>0</v>
      </c>
      <c r="G64" s="119">
        <v>0.85</v>
      </c>
      <c r="H64" s="119">
        <f>SUM(E64*G64)</f>
        <v>35.699999999999996</v>
      </c>
      <c r="I64" s="113"/>
      <c r="J64" s="121">
        <v>390418250</v>
      </c>
    </row>
    <row r="65" spans="1:10" ht="16.5" thickBot="1">
      <c r="A65" s="122" t="s">
        <v>1660</v>
      </c>
      <c r="B65" s="122" t="s">
        <v>1565</v>
      </c>
      <c r="C65" s="123" t="s">
        <v>1661</v>
      </c>
      <c r="D65" s="122" t="s">
        <v>1662</v>
      </c>
      <c r="E65" s="122" t="s">
        <v>1663</v>
      </c>
      <c r="F65" s="126">
        <f>SUM(B65+D65-E65)</f>
        <v>31</v>
      </c>
      <c r="G65" s="119">
        <v>0.95</v>
      </c>
      <c r="H65" s="119">
        <f>SUM(E65*G65)</f>
        <v>95.949999999999989</v>
      </c>
      <c r="I65" s="113">
        <v>44950</v>
      </c>
      <c r="J65" s="127" t="s">
        <v>1664</v>
      </c>
    </row>
    <row r="66" spans="1:10" ht="16.5" thickBot="1">
      <c r="A66" s="114" t="s">
        <v>1665</v>
      </c>
      <c r="B66" s="122" t="s">
        <v>1558</v>
      </c>
      <c r="C66" s="123" t="s">
        <v>1666</v>
      </c>
      <c r="D66" s="122" t="s">
        <v>1565</v>
      </c>
      <c r="E66" s="122" t="s">
        <v>1579</v>
      </c>
      <c r="F66" s="126">
        <f>SUM(B66+D66-E66)</f>
        <v>15</v>
      </c>
      <c r="G66" s="119">
        <v>1.4</v>
      </c>
      <c r="H66" s="119">
        <f>SUM(E66*G66)</f>
        <v>42</v>
      </c>
      <c r="I66" s="113">
        <v>45226</v>
      </c>
      <c r="J66" s="127" t="s">
        <v>1667</v>
      </c>
    </row>
    <row r="67" spans="1:10">
      <c r="A67" s="114" t="s">
        <v>1668</v>
      </c>
      <c r="B67" s="122" t="s">
        <v>1579</v>
      </c>
      <c r="C67" s="123" t="s">
        <v>1669</v>
      </c>
      <c r="D67" s="122"/>
      <c r="E67" s="122" t="s">
        <v>1560</v>
      </c>
      <c r="F67" s="126">
        <f>SUM(B67+D67-E67)</f>
        <v>8</v>
      </c>
      <c r="G67" s="119">
        <v>1.4</v>
      </c>
      <c r="H67" s="119">
        <f>SUM(E67*G67)</f>
        <v>30.799999999999997</v>
      </c>
      <c r="I67" s="113"/>
      <c r="J67" s="127" t="s">
        <v>1670</v>
      </c>
    </row>
    <row r="68" spans="1:10" ht="16.5" thickBot="1">
      <c r="A68" s="122" t="s">
        <v>1671</v>
      </c>
      <c r="B68" s="122" t="s">
        <v>1609</v>
      </c>
      <c r="C68" s="123" t="s">
        <v>1672</v>
      </c>
      <c r="D68" s="122" t="s">
        <v>1668</v>
      </c>
      <c r="E68" s="122" t="s">
        <v>1673</v>
      </c>
      <c r="F68" s="126">
        <f>SUM(B68+D68-E68)</f>
        <v>2</v>
      </c>
      <c r="G68" s="119">
        <v>1.1000000000000001</v>
      </c>
      <c r="H68" s="119">
        <f>SUM(E68*G68)</f>
        <v>108.9</v>
      </c>
      <c r="I68" s="113">
        <v>45226</v>
      </c>
      <c r="J68" s="127" t="s">
        <v>1674</v>
      </c>
    </row>
    <row r="69" spans="1:10" ht="16.5" thickBot="1">
      <c r="A69" s="114" t="s">
        <v>1675</v>
      </c>
      <c r="B69" s="122" t="s">
        <v>1558</v>
      </c>
      <c r="C69" s="123" t="s">
        <v>1676</v>
      </c>
      <c r="D69" s="122"/>
      <c r="E69" s="122" t="s">
        <v>1508</v>
      </c>
      <c r="F69" s="126">
        <f>SUM(B69+D69-E69)</f>
        <v>20</v>
      </c>
      <c r="G69" s="119">
        <v>3.2</v>
      </c>
      <c r="H69" s="119">
        <f>SUM(E69*G69)</f>
        <v>3.2</v>
      </c>
      <c r="I69" s="113"/>
      <c r="J69" s="127" t="s">
        <v>1677</v>
      </c>
    </row>
    <row r="70" spans="1:10">
      <c r="A70" s="114" t="s">
        <v>1678</v>
      </c>
      <c r="B70" s="122" t="s">
        <v>1488</v>
      </c>
      <c r="C70" s="123" t="s">
        <v>1679</v>
      </c>
      <c r="D70" s="122"/>
      <c r="E70" s="122" t="s">
        <v>1632</v>
      </c>
      <c r="F70" s="126">
        <f>SUM(B70+D70-E70)</f>
        <v>15</v>
      </c>
      <c r="G70" s="119">
        <v>2.1</v>
      </c>
      <c r="H70" s="119">
        <f>SUM(E70*G70)</f>
        <v>0</v>
      </c>
      <c r="I70" s="113"/>
      <c r="J70" s="127" t="s">
        <v>1680</v>
      </c>
    </row>
    <row r="71" spans="1:10" ht="16.5" thickBot="1">
      <c r="A71" s="122" t="s">
        <v>1681</v>
      </c>
      <c r="B71" s="122" t="s">
        <v>1615</v>
      </c>
      <c r="C71" s="123" t="s">
        <v>1682</v>
      </c>
      <c r="D71" s="122"/>
      <c r="E71" s="122" t="s">
        <v>1589</v>
      </c>
      <c r="F71" s="126">
        <f>SUM(B71+D71-E71)</f>
        <v>8</v>
      </c>
      <c r="G71" s="119">
        <v>1</v>
      </c>
      <c r="H71" s="119">
        <f>SUM(E71*G71)</f>
        <v>35</v>
      </c>
      <c r="I71" s="113"/>
      <c r="J71" s="127" t="s">
        <v>1683</v>
      </c>
    </row>
    <row r="72" spans="1:10" ht="16.5" thickBot="1">
      <c r="A72" s="114" t="s">
        <v>1684</v>
      </c>
      <c r="B72" s="122" t="s">
        <v>1554</v>
      </c>
      <c r="C72" s="123" t="s">
        <v>1685</v>
      </c>
      <c r="D72" s="122" t="s">
        <v>1490</v>
      </c>
      <c r="E72" s="122" t="s">
        <v>1490</v>
      </c>
      <c r="F72" s="126">
        <f>SUM(B72+D72-E72)</f>
        <v>19</v>
      </c>
      <c r="G72" s="119">
        <v>2.25</v>
      </c>
      <c r="H72" s="119">
        <f>SUM(E72*G72)</f>
        <v>22.5</v>
      </c>
      <c r="I72" s="113">
        <v>45274</v>
      </c>
      <c r="J72" s="127" t="s">
        <v>1686</v>
      </c>
    </row>
    <row r="73" spans="1:10">
      <c r="A73" s="114" t="s">
        <v>1687</v>
      </c>
      <c r="B73" s="122" t="s">
        <v>1570</v>
      </c>
      <c r="C73" s="123" t="s">
        <v>1688</v>
      </c>
      <c r="D73" s="122" t="s">
        <v>1623</v>
      </c>
      <c r="E73" s="122" t="s">
        <v>1623</v>
      </c>
      <c r="F73" s="126">
        <f>SUM(B73+D73-E73)</f>
        <v>26</v>
      </c>
      <c r="G73" s="119">
        <v>1.8</v>
      </c>
      <c r="H73" s="119">
        <f>SUM(E73*G73)</f>
        <v>90</v>
      </c>
      <c r="I73" s="113">
        <v>45281</v>
      </c>
      <c r="J73" s="127" t="s">
        <v>1689</v>
      </c>
    </row>
    <row r="74" spans="1:10" ht="16.5" thickBot="1">
      <c r="A74" s="122" t="s">
        <v>1690</v>
      </c>
      <c r="B74" s="122" t="s">
        <v>1558</v>
      </c>
      <c r="C74" s="123" t="s">
        <v>1691</v>
      </c>
      <c r="D74" s="122" t="s">
        <v>1490</v>
      </c>
      <c r="E74" s="122" t="s">
        <v>1490</v>
      </c>
      <c r="F74" s="126">
        <f>SUM(B74+D74-E74)</f>
        <v>21</v>
      </c>
      <c r="G74" s="119">
        <v>2.5</v>
      </c>
      <c r="H74" s="119">
        <f>SUM(E74*G74)</f>
        <v>25</v>
      </c>
      <c r="I74" s="113">
        <v>45274</v>
      </c>
      <c r="J74" s="127" t="s">
        <v>1692</v>
      </c>
    </row>
    <row r="75" spans="1:10" ht="16.5" thickBot="1">
      <c r="A75" s="114" t="s">
        <v>1693</v>
      </c>
      <c r="B75" s="122" t="s">
        <v>1694</v>
      </c>
      <c r="C75" s="123" t="s">
        <v>1695</v>
      </c>
      <c r="D75" s="122" t="s">
        <v>1696</v>
      </c>
      <c r="E75" s="122" t="s">
        <v>1697</v>
      </c>
      <c r="F75" s="126">
        <f>SUM(B75+D75-E75)</f>
        <v>4</v>
      </c>
      <c r="G75" s="119">
        <v>11.1</v>
      </c>
      <c r="H75" s="119">
        <f>SUM(E75*G75)</f>
        <v>4395.5999999999995</v>
      </c>
      <c r="I75" s="113">
        <v>44937</v>
      </c>
      <c r="J75" s="121">
        <v>112585124</v>
      </c>
    </row>
    <row r="76" spans="1:10">
      <c r="A76" s="114" t="s">
        <v>1698</v>
      </c>
      <c r="B76" s="122" t="s">
        <v>1699</v>
      </c>
      <c r="C76" s="123" t="s">
        <v>1700</v>
      </c>
      <c r="D76" s="122"/>
      <c r="E76" s="122" t="s">
        <v>1699</v>
      </c>
      <c r="F76" s="126">
        <f>SUM(B76+D76-E76)</f>
        <v>0</v>
      </c>
      <c r="G76" s="119">
        <v>0.03</v>
      </c>
      <c r="H76" s="119">
        <f>SUM(E76*G76)</f>
        <v>375</v>
      </c>
      <c r="I76" s="113"/>
      <c r="J76" s="127" t="s">
        <v>1701</v>
      </c>
    </row>
    <row r="77" spans="1:10" ht="16.5" thickBot="1">
      <c r="A77" s="122" t="s">
        <v>1702</v>
      </c>
      <c r="B77" s="122" t="s">
        <v>1556</v>
      </c>
      <c r="C77" s="123" t="s">
        <v>1703</v>
      </c>
      <c r="D77" s="122"/>
      <c r="E77" s="122" t="s">
        <v>1546</v>
      </c>
      <c r="F77" s="126">
        <f>SUM(B77+D77-E77)</f>
        <v>4</v>
      </c>
      <c r="G77" s="119">
        <v>0.6</v>
      </c>
      <c r="H77" s="119">
        <f>SUM(E77*G77)</f>
        <v>9.6</v>
      </c>
      <c r="I77" s="113"/>
      <c r="J77" s="121">
        <v>243420021</v>
      </c>
    </row>
    <row r="78" spans="1:10" ht="16.5" thickBot="1">
      <c r="A78" s="114" t="s">
        <v>1704</v>
      </c>
      <c r="B78" s="122" t="s">
        <v>1579</v>
      </c>
      <c r="C78" s="123" t="s">
        <v>1705</v>
      </c>
      <c r="D78" s="122"/>
      <c r="E78" s="122" t="s">
        <v>1558</v>
      </c>
      <c r="F78" s="155">
        <f>SUM(B78+D78-E78)</f>
        <v>9</v>
      </c>
      <c r="G78" s="119">
        <v>1</v>
      </c>
      <c r="H78" s="119">
        <f>SUM(E78*G78)</f>
        <v>21</v>
      </c>
      <c r="I78" s="113"/>
      <c r="J78" s="113"/>
    </row>
    <row r="79" spans="1:10">
      <c r="A79" s="114" t="s">
        <v>1706</v>
      </c>
      <c r="B79" s="122" t="s">
        <v>1595</v>
      </c>
      <c r="C79" s="123" t="s">
        <v>1707</v>
      </c>
      <c r="D79" s="122"/>
      <c r="E79" s="122" t="s">
        <v>1565</v>
      </c>
      <c r="F79" s="126">
        <f>SUM(B79+D79-E79)</f>
        <v>14</v>
      </c>
      <c r="G79" s="119">
        <v>4.9000000000000004</v>
      </c>
      <c r="H79" s="119">
        <f>SUM(E79*G79)</f>
        <v>117.60000000000001</v>
      </c>
      <c r="I79" s="113"/>
      <c r="J79" s="113"/>
    </row>
    <row r="80" spans="1:10" ht="16.5" thickBot="1">
      <c r="A80" s="138"/>
      <c r="B80" s="138"/>
      <c r="C80" s="139" t="s">
        <v>1597</v>
      </c>
      <c r="D80" s="138"/>
      <c r="E80" s="138"/>
      <c r="F80" s="140"/>
      <c r="G80" s="139"/>
      <c r="H80" s="158">
        <f>SUM(H45:H79)</f>
        <v>18078.199999999997</v>
      </c>
      <c r="I80" s="113"/>
      <c r="J80" s="113"/>
    </row>
    <row r="81" spans="1:10" ht="16.5" thickBot="1">
      <c r="A81" s="142"/>
      <c r="B81" s="143"/>
      <c r="C81" s="159"/>
      <c r="D81" s="144"/>
      <c r="E81" s="144"/>
      <c r="F81" s="160"/>
      <c r="G81" s="145"/>
      <c r="H81" s="145"/>
      <c r="I81" s="113"/>
      <c r="J81" s="113"/>
    </row>
    <row r="82" spans="1:10">
      <c r="A82" s="99" t="s">
        <v>1708</v>
      </c>
      <c r="B82" s="100" t="s">
        <v>1498</v>
      </c>
      <c r="C82" s="101" t="s">
        <v>9</v>
      </c>
      <c r="D82" s="102" t="s">
        <v>1499</v>
      </c>
      <c r="E82" s="103" t="s">
        <v>1500</v>
      </c>
      <c r="F82" s="101" t="s">
        <v>1501</v>
      </c>
      <c r="G82" s="104" t="s">
        <v>22</v>
      </c>
      <c r="H82" s="104" t="s">
        <v>23</v>
      </c>
      <c r="I82" s="105" t="s">
        <v>1502</v>
      </c>
      <c r="J82" s="106" t="s">
        <v>1503</v>
      </c>
    </row>
    <row r="83" spans="1:10" ht="16.5" thickBot="1">
      <c r="A83" s="107" t="s">
        <v>1504</v>
      </c>
      <c r="B83" s="108" t="s">
        <v>1505</v>
      </c>
      <c r="C83" s="109" t="s">
        <v>1506</v>
      </c>
      <c r="D83" s="110"/>
      <c r="E83" s="111"/>
      <c r="F83" s="109"/>
      <c r="G83" s="112" t="s">
        <v>1507</v>
      </c>
      <c r="H83" s="112" t="s">
        <v>1507</v>
      </c>
      <c r="I83" s="113"/>
      <c r="J83" s="113"/>
    </row>
    <row r="84" spans="1:10">
      <c r="A84" s="161"/>
      <c r="B84" s="126"/>
      <c r="C84" s="116" t="s">
        <v>1599</v>
      </c>
      <c r="D84" s="162"/>
      <c r="E84" s="102"/>
      <c r="F84" s="163"/>
      <c r="G84" s="164"/>
      <c r="H84" s="165">
        <v>17988.2</v>
      </c>
      <c r="I84" s="113"/>
      <c r="J84" s="113"/>
    </row>
    <row r="85" spans="1:10" ht="16.5" thickBot="1">
      <c r="A85" s="122" t="s">
        <v>1709</v>
      </c>
      <c r="B85" s="122" t="s">
        <v>1488</v>
      </c>
      <c r="C85" s="123" t="s">
        <v>1710</v>
      </c>
      <c r="D85" s="122" t="s">
        <v>1579</v>
      </c>
      <c r="E85" s="122" t="s">
        <v>1565</v>
      </c>
      <c r="F85" s="126">
        <f>SUM(B85+D85-E85)</f>
        <v>21</v>
      </c>
      <c r="G85" s="119">
        <v>4.4000000000000004</v>
      </c>
      <c r="H85" s="119">
        <f>SUM(E85*G85)</f>
        <v>105.60000000000001</v>
      </c>
      <c r="I85" s="113">
        <v>45105</v>
      </c>
      <c r="J85" s="127" t="s">
        <v>1711</v>
      </c>
    </row>
    <row r="86" spans="1:10">
      <c r="A86" s="114" t="s">
        <v>1712</v>
      </c>
      <c r="B86" s="122" t="s">
        <v>1511</v>
      </c>
      <c r="C86" s="123" t="s">
        <v>1713</v>
      </c>
      <c r="D86" s="166"/>
      <c r="E86" s="122" t="s">
        <v>1511</v>
      </c>
      <c r="F86" s="126">
        <f>SUM(B86+D86-E86)</f>
        <v>0</v>
      </c>
      <c r="G86" s="119">
        <v>98</v>
      </c>
      <c r="H86" s="167">
        <f>SUM(E86*G86)</f>
        <v>196</v>
      </c>
      <c r="I86" s="113"/>
      <c r="J86" s="127" t="s">
        <v>1714</v>
      </c>
    </row>
    <row r="87" spans="1:10" ht="16.5" thickBot="1">
      <c r="A87" s="122" t="s">
        <v>1715</v>
      </c>
      <c r="B87" s="122" t="s">
        <v>1716</v>
      </c>
      <c r="C87" s="123" t="s">
        <v>1717</v>
      </c>
      <c r="D87" s="122"/>
      <c r="E87" s="122" t="s">
        <v>1615</v>
      </c>
      <c r="F87" s="155">
        <f>SUM(B87+D87-E87)</f>
        <v>61</v>
      </c>
      <c r="G87" s="119">
        <v>1.9</v>
      </c>
      <c r="H87" s="119">
        <f>SUM(E87*G87)</f>
        <v>81.7</v>
      </c>
      <c r="I87" s="113"/>
      <c r="J87" s="127" t="s">
        <v>1718</v>
      </c>
    </row>
    <row r="88" spans="1:10">
      <c r="A88" s="114" t="s">
        <v>1719</v>
      </c>
      <c r="B88" s="122" t="s">
        <v>1720</v>
      </c>
      <c r="C88" s="123" t="s">
        <v>1721</v>
      </c>
      <c r="D88" s="122"/>
      <c r="E88" s="122" t="s">
        <v>1722</v>
      </c>
      <c r="F88" s="126">
        <f>SUM(B88+D88-E88)</f>
        <v>55</v>
      </c>
      <c r="G88" s="119">
        <v>1</v>
      </c>
      <c r="H88" s="119">
        <f>SUM(E88*G88)</f>
        <v>175</v>
      </c>
      <c r="I88" s="113"/>
      <c r="J88" s="127" t="s">
        <v>1723</v>
      </c>
    </row>
    <row r="89" spans="1:10" ht="16.5" thickBot="1">
      <c r="A89" s="122" t="s">
        <v>1724</v>
      </c>
      <c r="B89" s="122" t="s">
        <v>1554</v>
      </c>
      <c r="C89" s="123" t="s">
        <v>1725</v>
      </c>
      <c r="D89" s="122"/>
      <c r="E89" s="122" t="s">
        <v>1554</v>
      </c>
      <c r="F89" s="126">
        <f>SUM(B89+D89-E89)</f>
        <v>0</v>
      </c>
      <c r="G89" s="119">
        <v>1.55</v>
      </c>
      <c r="H89" s="119">
        <f>SUM(E89*G89)</f>
        <v>29.45</v>
      </c>
      <c r="I89" s="113"/>
      <c r="J89" s="127"/>
    </row>
    <row r="90" spans="1:10">
      <c r="A90" s="114" t="s">
        <v>1726</v>
      </c>
      <c r="B90" s="122" t="s">
        <v>1632</v>
      </c>
      <c r="C90" s="123" t="s">
        <v>1727</v>
      </c>
      <c r="D90" s="122" t="s">
        <v>1684</v>
      </c>
      <c r="E90" s="122" t="s">
        <v>1684</v>
      </c>
      <c r="F90" s="155">
        <f>SUM(B90+D90-E90)</f>
        <v>0</v>
      </c>
      <c r="G90" s="119">
        <v>50</v>
      </c>
      <c r="H90" s="119">
        <f>SUM(E90*G90)</f>
        <v>3250</v>
      </c>
      <c r="I90" s="113"/>
      <c r="J90" s="127"/>
    </row>
    <row r="91" spans="1:10" ht="16.5" thickBot="1">
      <c r="A91" s="122" t="s">
        <v>1728</v>
      </c>
      <c r="B91" s="135">
        <v>62</v>
      </c>
      <c r="C91" s="123" t="s">
        <v>1729</v>
      </c>
      <c r="D91" s="166"/>
      <c r="E91" s="135">
        <v>18</v>
      </c>
      <c r="F91" s="125">
        <f>SUM(B91+D91-E91)</f>
        <v>44</v>
      </c>
      <c r="G91" s="119">
        <v>7.5</v>
      </c>
      <c r="H91" s="167">
        <f>SUM(E91*G91)</f>
        <v>135</v>
      </c>
      <c r="I91" s="113"/>
      <c r="J91" s="127" t="s">
        <v>1730</v>
      </c>
    </row>
    <row r="92" spans="1:10">
      <c r="A92" s="114" t="s">
        <v>1731</v>
      </c>
      <c r="B92" s="135">
        <v>20</v>
      </c>
      <c r="C92" s="123" t="s">
        <v>1732</v>
      </c>
      <c r="D92" s="166" t="s">
        <v>1579</v>
      </c>
      <c r="E92" s="135">
        <v>3</v>
      </c>
      <c r="F92" s="125">
        <f>SUM(B92+D92-E92)</f>
        <v>47</v>
      </c>
      <c r="G92" s="119">
        <v>5.0999999999999996</v>
      </c>
      <c r="H92" s="167">
        <f>SUM(E92*G92)</f>
        <v>15.299999999999999</v>
      </c>
      <c r="I92" s="113">
        <v>45126</v>
      </c>
      <c r="J92" s="127" t="s">
        <v>1733</v>
      </c>
    </row>
    <row r="93" spans="1:10" ht="16.5" thickBot="1">
      <c r="A93" s="122" t="s">
        <v>1734</v>
      </c>
      <c r="B93" s="122" t="s">
        <v>1517</v>
      </c>
      <c r="C93" s="123" t="s">
        <v>1735</v>
      </c>
      <c r="D93" s="166"/>
      <c r="E93" s="122" t="s">
        <v>1514</v>
      </c>
      <c r="F93" s="125">
        <f>SUM(B93+D93-E93)</f>
        <v>1</v>
      </c>
      <c r="G93" s="119">
        <v>41.5</v>
      </c>
      <c r="H93" s="167">
        <f>SUM(E93*G93)</f>
        <v>124.5</v>
      </c>
      <c r="I93" s="113"/>
      <c r="J93" s="127" t="s">
        <v>1736</v>
      </c>
    </row>
    <row r="94" spans="1:10">
      <c r="A94" s="114" t="s">
        <v>1737</v>
      </c>
      <c r="B94" s="122" t="s">
        <v>1632</v>
      </c>
      <c r="C94" s="123" t="s">
        <v>1738</v>
      </c>
      <c r="D94" s="122" t="s">
        <v>1623</v>
      </c>
      <c r="E94" s="122" t="s">
        <v>1603</v>
      </c>
      <c r="F94" s="126">
        <f>SUM(B94+D94-E94)</f>
        <v>10</v>
      </c>
      <c r="G94" s="119">
        <v>2.8</v>
      </c>
      <c r="H94" s="119">
        <f>SUM(E94*G94)</f>
        <v>112</v>
      </c>
      <c r="I94" s="113">
        <v>45021</v>
      </c>
      <c r="J94" s="127"/>
    </row>
    <row r="95" spans="1:10" ht="16.5" thickBot="1">
      <c r="A95" s="122" t="s">
        <v>1739</v>
      </c>
      <c r="B95" s="122" t="s">
        <v>1490</v>
      </c>
      <c r="C95" s="123" t="s">
        <v>1740</v>
      </c>
      <c r="D95" s="122" t="s">
        <v>1623</v>
      </c>
      <c r="E95" s="122" t="s">
        <v>1612</v>
      </c>
      <c r="F95" s="126">
        <f>SUM(B95+D95-E95)</f>
        <v>18</v>
      </c>
      <c r="G95" s="119">
        <v>3.1</v>
      </c>
      <c r="H95" s="119">
        <f>SUM(E95*G95)</f>
        <v>130.20000000000002</v>
      </c>
      <c r="I95" s="113">
        <v>45021</v>
      </c>
      <c r="J95" s="127" t="s">
        <v>1741</v>
      </c>
    </row>
    <row r="96" spans="1:10">
      <c r="A96" s="114" t="s">
        <v>1742</v>
      </c>
      <c r="B96" s="122" t="s">
        <v>1524</v>
      </c>
      <c r="C96" s="128" t="s">
        <v>1743</v>
      </c>
      <c r="D96" s="130"/>
      <c r="E96" s="122" t="s">
        <v>1524</v>
      </c>
      <c r="F96" s="126">
        <f>SUM(B96+D96-E96)</f>
        <v>0</v>
      </c>
      <c r="G96" s="119">
        <v>1.8</v>
      </c>
      <c r="H96" s="119">
        <f>SUM(E96*G96)</f>
        <v>12.6</v>
      </c>
      <c r="I96" s="113"/>
      <c r="J96" s="127"/>
    </row>
    <row r="97" spans="1:10" ht="16.5" thickBot="1">
      <c r="A97" s="122" t="s">
        <v>1744</v>
      </c>
      <c r="B97" s="122" t="s">
        <v>1549</v>
      </c>
      <c r="C97" s="123" t="s">
        <v>1745</v>
      </c>
      <c r="D97" s="166"/>
      <c r="E97" s="122" t="s">
        <v>1546</v>
      </c>
      <c r="F97" s="126">
        <f>SUM(B97+D97-E97)</f>
        <v>1</v>
      </c>
      <c r="G97" s="119">
        <v>11.6</v>
      </c>
      <c r="H97" s="167">
        <f>SUM(E97*G97)</f>
        <v>185.6</v>
      </c>
      <c r="I97" s="113"/>
      <c r="J97" s="127"/>
    </row>
    <row r="98" spans="1:10">
      <c r="A98" s="114" t="s">
        <v>1746</v>
      </c>
      <c r="B98" s="122" t="s">
        <v>1488</v>
      </c>
      <c r="C98" s="168" t="s">
        <v>1747</v>
      </c>
      <c r="D98" s="169" t="s">
        <v>1637</v>
      </c>
      <c r="E98" s="122" t="s">
        <v>1748</v>
      </c>
      <c r="F98" s="126">
        <f>SUM(B98+D98-E98)</f>
        <v>245</v>
      </c>
      <c r="G98" s="119">
        <v>0.42</v>
      </c>
      <c r="H98" s="167">
        <f>SUM(E98*G98)</f>
        <v>323.39999999999998</v>
      </c>
      <c r="I98" s="113">
        <v>44937</v>
      </c>
      <c r="J98" s="127">
        <v>210000052</v>
      </c>
    </row>
    <row r="99" spans="1:10" ht="16.5" thickBot="1">
      <c r="A99" s="122" t="s">
        <v>1749</v>
      </c>
      <c r="B99" s="122" t="s">
        <v>1750</v>
      </c>
      <c r="C99" s="168" t="s">
        <v>1751</v>
      </c>
      <c r="D99" s="169" t="s">
        <v>1637</v>
      </c>
      <c r="E99" s="122" t="s">
        <v>1637</v>
      </c>
      <c r="F99" s="126">
        <f>SUM(B99+D99-E99)</f>
        <v>395</v>
      </c>
      <c r="G99" s="119">
        <v>0.34</v>
      </c>
      <c r="H99" s="167">
        <f>SUM(E99*G99)</f>
        <v>340</v>
      </c>
      <c r="I99" s="113">
        <v>44937</v>
      </c>
      <c r="J99" s="121">
        <v>210000047</v>
      </c>
    </row>
    <row r="100" spans="1:10">
      <c r="A100" s="114" t="s">
        <v>1752</v>
      </c>
      <c r="B100" s="122" t="s">
        <v>1632</v>
      </c>
      <c r="C100" s="168" t="s">
        <v>1753</v>
      </c>
      <c r="D100" s="169" t="s">
        <v>1490</v>
      </c>
      <c r="E100" s="122" t="s">
        <v>1490</v>
      </c>
      <c r="F100" s="126">
        <f>SUM(B100+D100-E100)</f>
        <v>0</v>
      </c>
      <c r="G100" s="119">
        <v>470</v>
      </c>
      <c r="H100" s="167">
        <f>SUM(E100*G100)</f>
        <v>4700</v>
      </c>
      <c r="I100" s="113">
        <v>45191</v>
      </c>
      <c r="J100" s="121"/>
    </row>
    <row r="101" spans="1:10" ht="16.5" thickBot="1">
      <c r="A101" s="122" t="s">
        <v>1754</v>
      </c>
      <c r="B101" s="122" t="s">
        <v>1632</v>
      </c>
      <c r="C101" s="168" t="s">
        <v>1755</v>
      </c>
      <c r="D101" s="169" t="s">
        <v>1519</v>
      </c>
      <c r="E101" s="122" t="s">
        <v>1519</v>
      </c>
      <c r="F101" s="126">
        <f>SUM(B101+D101-E101)</f>
        <v>0</v>
      </c>
      <c r="G101" s="119">
        <v>67.55</v>
      </c>
      <c r="H101" s="167">
        <f>SUM(E101*G101)</f>
        <v>337.75</v>
      </c>
      <c r="I101" s="113">
        <v>45191</v>
      </c>
      <c r="J101" s="121"/>
    </row>
    <row r="102" spans="1:10">
      <c r="A102" s="114" t="s">
        <v>1756</v>
      </c>
      <c r="B102" s="122" t="s">
        <v>1632</v>
      </c>
      <c r="C102" s="168" t="s">
        <v>1757</v>
      </c>
      <c r="D102" s="169" t="s">
        <v>1490</v>
      </c>
      <c r="E102" s="122" t="s">
        <v>1490</v>
      </c>
      <c r="F102" s="126">
        <f>SUM(B102+D102-E102)</f>
        <v>0</v>
      </c>
      <c r="G102" s="119">
        <v>714</v>
      </c>
      <c r="H102" s="167">
        <f>SUM(E102*G102)</f>
        <v>7140</v>
      </c>
      <c r="I102" s="113">
        <v>45191</v>
      </c>
      <c r="J102" s="121"/>
    </row>
    <row r="103" spans="1:10" ht="16.5" thickBot="1">
      <c r="A103" s="122" t="s">
        <v>1758</v>
      </c>
      <c r="B103" s="122" t="s">
        <v>1759</v>
      </c>
      <c r="C103" s="168" t="s">
        <v>1760</v>
      </c>
      <c r="D103" s="166"/>
      <c r="E103" s="122" t="s">
        <v>1563</v>
      </c>
      <c r="F103" s="126">
        <f>SUM(B103+D103-E103)</f>
        <v>115</v>
      </c>
      <c r="G103" s="119">
        <v>1.5</v>
      </c>
      <c r="H103" s="167">
        <f>SUM(E103*G103)</f>
        <v>34.5</v>
      </c>
      <c r="I103" s="113"/>
      <c r="J103" s="127" t="s">
        <v>1761</v>
      </c>
    </row>
    <row r="104" spans="1:10">
      <c r="A104" s="114" t="s">
        <v>1762</v>
      </c>
      <c r="B104" s="122" t="s">
        <v>1632</v>
      </c>
      <c r="C104" s="168" t="s">
        <v>1763</v>
      </c>
      <c r="D104" s="166" t="s">
        <v>1764</v>
      </c>
      <c r="E104" s="122" t="s">
        <v>1731</v>
      </c>
      <c r="F104" s="126">
        <f>SUM(B104+D104-E104)</f>
        <v>20</v>
      </c>
      <c r="G104" s="119">
        <v>3.3</v>
      </c>
      <c r="H104" s="167">
        <f>SUM(E104*G104)</f>
        <v>264</v>
      </c>
      <c r="I104" s="113">
        <v>45254</v>
      </c>
      <c r="J104" s="127"/>
    </row>
    <row r="105" spans="1:10" ht="16.5" thickBot="1">
      <c r="A105" s="122" t="s">
        <v>1765</v>
      </c>
      <c r="B105" s="135">
        <v>56</v>
      </c>
      <c r="C105" s="123" t="s">
        <v>1766</v>
      </c>
      <c r="D105" s="169"/>
      <c r="E105" s="135">
        <v>38</v>
      </c>
      <c r="F105" s="126">
        <f>SUM(B105+D105-E105)</f>
        <v>18</v>
      </c>
      <c r="G105" s="119">
        <v>6.25</v>
      </c>
      <c r="H105" s="167">
        <f>SUM(E105*G105)</f>
        <v>237.5</v>
      </c>
      <c r="I105" s="113"/>
      <c r="J105" s="127" t="s">
        <v>1767</v>
      </c>
    </row>
    <row r="106" spans="1:10">
      <c r="A106" s="114" t="s">
        <v>1768</v>
      </c>
      <c r="B106" s="135">
        <v>0</v>
      </c>
      <c r="C106" s="123" t="s">
        <v>1769</v>
      </c>
      <c r="D106" s="169" t="s">
        <v>1764</v>
      </c>
      <c r="E106" s="135">
        <v>90</v>
      </c>
      <c r="F106" s="126">
        <f>SUM(B106+D106-E106)</f>
        <v>10</v>
      </c>
      <c r="G106" s="119">
        <v>1.95</v>
      </c>
      <c r="H106" s="167">
        <f>SUM(E106*G106)</f>
        <v>175.5</v>
      </c>
      <c r="I106" s="113">
        <v>45254</v>
      </c>
      <c r="J106" s="127" t="s">
        <v>1770</v>
      </c>
    </row>
    <row r="107" spans="1:10" ht="16.5" thickBot="1">
      <c r="A107" s="122" t="s">
        <v>1771</v>
      </c>
      <c r="B107" s="122" t="s">
        <v>1772</v>
      </c>
      <c r="C107" s="123" t="s">
        <v>1773</v>
      </c>
      <c r="D107" s="166" t="s">
        <v>1764</v>
      </c>
      <c r="E107" s="122" t="s">
        <v>1774</v>
      </c>
      <c r="F107" s="126">
        <f>SUM(B107+D107-E107)</f>
        <v>36</v>
      </c>
      <c r="G107" s="119">
        <v>0.8</v>
      </c>
      <c r="H107" s="167">
        <f>SUM(E107*G107)</f>
        <v>174.4</v>
      </c>
      <c r="I107" s="113">
        <v>45145</v>
      </c>
      <c r="J107" s="127" t="s">
        <v>1775</v>
      </c>
    </row>
    <row r="108" spans="1:10">
      <c r="A108" s="114" t="s">
        <v>1776</v>
      </c>
      <c r="B108" s="122" t="s">
        <v>1615</v>
      </c>
      <c r="C108" s="123" t="s">
        <v>1777</v>
      </c>
      <c r="D108" s="166" t="s">
        <v>1764</v>
      </c>
      <c r="E108" s="122" t="s">
        <v>1776</v>
      </c>
      <c r="F108" s="126">
        <f>SUM(B108+D108-E108)</f>
        <v>47</v>
      </c>
      <c r="G108" s="119">
        <v>1.1000000000000001</v>
      </c>
      <c r="H108" s="167">
        <f>SUM(E108*G108)</f>
        <v>105.60000000000001</v>
      </c>
      <c r="I108" s="113">
        <v>45145</v>
      </c>
      <c r="J108" s="121" t="s">
        <v>1778</v>
      </c>
    </row>
    <row r="109" spans="1:10" ht="16.5" thickBot="1">
      <c r="A109" s="122" t="s">
        <v>1779</v>
      </c>
      <c r="B109" s="122" t="s">
        <v>1780</v>
      </c>
      <c r="C109" s="123" t="s">
        <v>1781</v>
      </c>
      <c r="D109" s="166"/>
      <c r="E109" s="122" t="s">
        <v>1739</v>
      </c>
      <c r="F109" s="126">
        <f>SUM(B109+D109-E109)</f>
        <v>34</v>
      </c>
      <c r="G109" s="119">
        <v>0.9</v>
      </c>
      <c r="H109" s="167">
        <f>SUM(E109*G109)</f>
        <v>74.7</v>
      </c>
      <c r="I109" s="113"/>
      <c r="J109" s="121" t="s">
        <v>1782</v>
      </c>
    </row>
    <row r="110" spans="1:10">
      <c r="A110" s="114" t="s">
        <v>1783</v>
      </c>
      <c r="B110" s="122" t="s">
        <v>1570</v>
      </c>
      <c r="C110" s="168" t="s">
        <v>1784</v>
      </c>
      <c r="D110" s="166" t="s">
        <v>1623</v>
      </c>
      <c r="E110" s="122" t="s">
        <v>1702</v>
      </c>
      <c r="F110" s="155">
        <f>SUM(B110+D110-E110)</f>
        <v>6</v>
      </c>
      <c r="G110" s="119">
        <v>2.2999999999999998</v>
      </c>
      <c r="H110" s="167">
        <f>SUM(E110*G110)</f>
        <v>161</v>
      </c>
      <c r="I110" s="113">
        <v>45145</v>
      </c>
      <c r="J110" s="121">
        <v>241735025</v>
      </c>
    </row>
    <row r="111" spans="1:10" ht="16.5" thickBot="1">
      <c r="A111" s="122" t="s">
        <v>1673</v>
      </c>
      <c r="B111" s="122" t="s">
        <v>1560</v>
      </c>
      <c r="C111" s="123" t="s">
        <v>1785</v>
      </c>
      <c r="D111" s="169"/>
      <c r="E111" s="122" t="s">
        <v>1540</v>
      </c>
      <c r="F111" s="155">
        <f>SUM(B111+D111-E111)</f>
        <v>9</v>
      </c>
      <c r="G111" s="119">
        <v>4.45</v>
      </c>
      <c r="H111" s="167">
        <f>SUM(E111*G111)</f>
        <v>57.85</v>
      </c>
      <c r="I111" s="113"/>
      <c r="J111" s="127" t="s">
        <v>1786</v>
      </c>
    </row>
    <row r="112" spans="1:10">
      <c r="A112" s="114" t="s">
        <v>1764</v>
      </c>
      <c r="B112" s="122" t="s">
        <v>1625</v>
      </c>
      <c r="C112" s="123" t="s">
        <v>1787</v>
      </c>
      <c r="D112" s="169"/>
      <c r="E112" s="122" t="s">
        <v>1600</v>
      </c>
      <c r="F112" s="126">
        <f>SUM(B112+D112-E112)</f>
        <v>7</v>
      </c>
      <c r="G112" s="119">
        <v>6.1</v>
      </c>
      <c r="H112" s="167">
        <f>SUM(E112*G112)</f>
        <v>237.89999999999998</v>
      </c>
      <c r="I112" s="113"/>
      <c r="J112" s="127" t="s">
        <v>1788</v>
      </c>
    </row>
    <row r="113" spans="1:10" ht="16.5" thickBot="1">
      <c r="A113" s="122" t="s">
        <v>1663</v>
      </c>
      <c r="B113" s="122" t="s">
        <v>1517</v>
      </c>
      <c r="C113" s="123" t="s">
        <v>1789</v>
      </c>
      <c r="D113" s="166" t="s">
        <v>1519</v>
      </c>
      <c r="E113" s="122" t="s">
        <v>1527</v>
      </c>
      <c r="F113" s="125">
        <f>SUM(B113+D113-E113)</f>
        <v>1</v>
      </c>
      <c r="G113" s="119">
        <v>110.8</v>
      </c>
      <c r="H113" s="167">
        <f>SUM(E113*G113)</f>
        <v>886.4</v>
      </c>
      <c r="I113" s="113">
        <v>45225</v>
      </c>
      <c r="J113" s="127"/>
    </row>
    <row r="114" spans="1:10">
      <c r="A114" s="114" t="s">
        <v>1790</v>
      </c>
      <c r="B114" s="135">
        <v>11</v>
      </c>
      <c r="C114" s="123" t="s">
        <v>1791</v>
      </c>
      <c r="D114" s="155"/>
      <c r="E114" s="135">
        <v>11</v>
      </c>
      <c r="F114" s="125">
        <f>SUM(B114+D114-E114)</f>
        <v>0</v>
      </c>
      <c r="G114" s="119">
        <v>34.200000000000003</v>
      </c>
      <c r="H114" s="167">
        <f>SUM(E114*G114)</f>
        <v>376.20000000000005</v>
      </c>
      <c r="I114" s="113"/>
      <c r="J114" s="127"/>
    </row>
    <row r="115" spans="1:10" ht="16.5" thickBot="1">
      <c r="A115" s="122" t="s">
        <v>1792</v>
      </c>
      <c r="B115" s="135">
        <v>23</v>
      </c>
      <c r="C115" s="123" t="s">
        <v>1793</v>
      </c>
      <c r="D115" s="166"/>
      <c r="E115" s="135">
        <v>23</v>
      </c>
      <c r="F115" s="125">
        <f>SUM(B115+D115-E115)</f>
        <v>0</v>
      </c>
      <c r="G115" s="119">
        <v>2</v>
      </c>
      <c r="H115" s="167">
        <f>SUM(E115*G115)</f>
        <v>46</v>
      </c>
      <c r="I115" s="113"/>
      <c r="J115" s="127"/>
    </row>
    <row r="116" spans="1:10">
      <c r="A116" s="114" t="s">
        <v>1716</v>
      </c>
      <c r="B116" s="122" t="s">
        <v>1511</v>
      </c>
      <c r="C116" s="123" t="s">
        <v>1794</v>
      </c>
      <c r="D116" s="166" t="s">
        <v>1519</v>
      </c>
      <c r="E116" s="122" t="s">
        <v>1524</v>
      </c>
      <c r="F116" s="125">
        <f>SUM(B116+D116-E116)</f>
        <v>0</v>
      </c>
      <c r="G116" s="119">
        <v>48.1</v>
      </c>
      <c r="H116" s="167">
        <f>SUM(E116*G116)</f>
        <v>336.7</v>
      </c>
      <c r="I116" s="113">
        <v>45225</v>
      </c>
      <c r="J116" s="127"/>
    </row>
    <row r="117" spans="1:10" ht="16.5" thickBot="1">
      <c r="A117" s="122" t="s">
        <v>1491</v>
      </c>
      <c r="B117" s="122" t="s">
        <v>1709</v>
      </c>
      <c r="C117" s="123" t="s">
        <v>1795</v>
      </c>
      <c r="D117" s="122"/>
      <c r="E117" s="122" t="s">
        <v>1656</v>
      </c>
      <c r="F117" s="125">
        <f>SUM(B117+D117-E117)</f>
        <v>17</v>
      </c>
      <c r="G117" s="119">
        <v>2.2000000000000002</v>
      </c>
      <c r="H117" s="167">
        <f>SUM(E117*G117)</f>
        <v>123.20000000000002</v>
      </c>
      <c r="I117" s="113"/>
      <c r="J117" s="127" t="s">
        <v>1796</v>
      </c>
    </row>
    <row r="118" spans="1:10">
      <c r="A118" s="114" t="s">
        <v>1797</v>
      </c>
      <c r="B118" s="122" t="s">
        <v>1556</v>
      </c>
      <c r="C118" s="123" t="s">
        <v>1798</v>
      </c>
      <c r="D118" s="166"/>
      <c r="E118" s="122" t="s">
        <v>1514</v>
      </c>
      <c r="F118" s="125">
        <f>SUM(B118+D118-E118)</f>
        <v>17</v>
      </c>
      <c r="G118" s="119">
        <v>2.9</v>
      </c>
      <c r="H118" s="167">
        <f>SUM(E118*G118)</f>
        <v>8.6999999999999993</v>
      </c>
      <c r="I118" s="113"/>
      <c r="J118" s="127" t="s">
        <v>1799</v>
      </c>
    </row>
    <row r="119" spans="1:10" ht="16.5" thickBot="1">
      <c r="A119" s="122" t="s">
        <v>1800</v>
      </c>
      <c r="B119" s="122" t="s">
        <v>1490</v>
      </c>
      <c r="C119" s="123" t="s">
        <v>1801</v>
      </c>
      <c r="D119" s="166"/>
      <c r="E119" s="122" t="s">
        <v>1519</v>
      </c>
      <c r="F119" s="125">
        <f>SUM(B119+D119-E119)</f>
        <v>5</v>
      </c>
      <c r="G119" s="119">
        <v>2.25</v>
      </c>
      <c r="H119" s="167">
        <f>SUM(E119*G119)</f>
        <v>11.25</v>
      </c>
      <c r="I119" s="113"/>
      <c r="J119" s="127"/>
    </row>
    <row r="120" spans="1:10">
      <c r="A120" s="114" t="s">
        <v>1662</v>
      </c>
      <c r="B120" s="122" t="s">
        <v>1511</v>
      </c>
      <c r="C120" s="123" t="s">
        <v>1802</v>
      </c>
      <c r="D120" s="166"/>
      <c r="E120" s="122" t="s">
        <v>1527</v>
      </c>
      <c r="F120" s="125" t="s">
        <v>1514</v>
      </c>
      <c r="G120" s="119">
        <v>32.9</v>
      </c>
      <c r="H120" s="167">
        <f>SUM(E120*G120)</f>
        <v>263.2</v>
      </c>
      <c r="I120" s="113"/>
      <c r="J120" s="127"/>
    </row>
    <row r="121" spans="1:10" ht="16.5" thickBot="1">
      <c r="A121" s="122" t="s">
        <v>1803</v>
      </c>
      <c r="B121" s="122" t="s">
        <v>1632</v>
      </c>
      <c r="C121" s="123" t="s">
        <v>1804</v>
      </c>
      <c r="D121" s="169" t="s">
        <v>1637</v>
      </c>
      <c r="E121" s="122" t="s">
        <v>1805</v>
      </c>
      <c r="F121" s="125">
        <f>SUM(B121+D121-E121)</f>
        <v>30</v>
      </c>
      <c r="G121" s="119">
        <v>1.1000000000000001</v>
      </c>
      <c r="H121" s="167">
        <f>SUM(E121*G121)</f>
        <v>1067</v>
      </c>
      <c r="I121" s="113">
        <v>45168</v>
      </c>
      <c r="J121" s="127"/>
    </row>
    <row r="122" spans="1:10">
      <c r="A122" s="114" t="s">
        <v>1806</v>
      </c>
      <c r="B122" s="122" t="s">
        <v>1764</v>
      </c>
      <c r="C122" s="123" t="s">
        <v>1804</v>
      </c>
      <c r="D122" s="169"/>
      <c r="E122" s="122" t="s">
        <v>1546</v>
      </c>
      <c r="F122" s="125">
        <f>SUM(B122+D122-E122)</f>
        <v>84</v>
      </c>
      <c r="G122" s="119">
        <v>3.8</v>
      </c>
      <c r="H122" s="167">
        <f>SUM(E122*G122)</f>
        <v>60.8</v>
      </c>
      <c r="I122" s="113"/>
      <c r="J122" s="127"/>
    </row>
    <row r="123" spans="1:10" ht="16.5" thickBot="1">
      <c r="A123" s="122" t="s">
        <v>1807</v>
      </c>
      <c r="B123" s="122" t="s">
        <v>1575</v>
      </c>
      <c r="C123" s="135" t="s">
        <v>1808</v>
      </c>
      <c r="D123" s="166"/>
      <c r="E123" s="122" t="s">
        <v>1568</v>
      </c>
      <c r="F123" s="125">
        <f>SUM(B123+D123-E123)</f>
        <v>3</v>
      </c>
      <c r="G123" s="119">
        <v>2.4</v>
      </c>
      <c r="H123" s="167">
        <f>SUM(E123*G123)</f>
        <v>60</v>
      </c>
      <c r="I123" s="113"/>
      <c r="J123" s="127" t="s">
        <v>1809</v>
      </c>
    </row>
    <row r="124" spans="1:10">
      <c r="A124" s="114" t="s">
        <v>1810</v>
      </c>
      <c r="B124" s="135">
        <v>77</v>
      </c>
      <c r="C124" s="123" t="s">
        <v>1811</v>
      </c>
      <c r="D124" s="166"/>
      <c r="E124" s="135">
        <v>77</v>
      </c>
      <c r="F124" s="125">
        <f>SUM(B124+D124-E124)</f>
        <v>0</v>
      </c>
      <c r="G124" s="119">
        <v>1.1000000000000001</v>
      </c>
      <c r="H124" s="167">
        <f>SUM(E124*G124)</f>
        <v>84.7</v>
      </c>
      <c r="I124" s="113"/>
      <c r="J124" s="121">
        <v>132924705</v>
      </c>
    </row>
    <row r="125" spans="1:10" ht="16.5" thickBot="1">
      <c r="A125" s="122" t="s">
        <v>1812</v>
      </c>
      <c r="B125" s="135">
        <v>104</v>
      </c>
      <c r="C125" s="123" t="s">
        <v>1813</v>
      </c>
      <c r="D125" s="169" t="s">
        <v>1814</v>
      </c>
      <c r="E125" s="135">
        <v>40</v>
      </c>
      <c r="F125" s="125">
        <f>SUM(B125+D125-E125)</f>
        <v>256</v>
      </c>
      <c r="G125" s="119">
        <v>2.9</v>
      </c>
      <c r="H125" s="167">
        <f>SUM(E125*G125)</f>
        <v>116</v>
      </c>
      <c r="I125" s="113">
        <v>44994</v>
      </c>
      <c r="J125" s="121">
        <v>2001016</v>
      </c>
    </row>
    <row r="126" spans="1:10">
      <c r="A126" s="114" t="s">
        <v>1815</v>
      </c>
      <c r="B126" s="135">
        <v>5</v>
      </c>
      <c r="C126" s="123" t="s">
        <v>1816</v>
      </c>
      <c r="D126" s="166"/>
      <c r="E126" s="135">
        <v>2</v>
      </c>
      <c r="F126" s="125">
        <f>SUM(B126+D126-E126)</f>
        <v>3</v>
      </c>
      <c r="G126" s="119">
        <v>27.5</v>
      </c>
      <c r="H126" s="167">
        <f>SUM(E126*G126)</f>
        <v>55</v>
      </c>
      <c r="I126" s="113"/>
      <c r="J126" s="121">
        <v>280131011</v>
      </c>
    </row>
    <row r="127" spans="1:10">
      <c r="A127" s="122" t="s">
        <v>1817</v>
      </c>
      <c r="B127" s="122" t="s">
        <v>1621</v>
      </c>
      <c r="C127" s="123" t="s">
        <v>1818</v>
      </c>
      <c r="D127" s="166" t="s">
        <v>1668</v>
      </c>
      <c r="E127" s="122" t="s">
        <v>1779</v>
      </c>
      <c r="F127" s="125">
        <f>SUM(B127+D127-E127)</f>
        <v>8</v>
      </c>
      <c r="G127" s="119">
        <v>8</v>
      </c>
      <c r="H127" s="167">
        <f>SUM(E127*G127)</f>
        <v>776</v>
      </c>
      <c r="I127" s="113">
        <v>45009</v>
      </c>
      <c r="J127" s="127" t="s">
        <v>1819</v>
      </c>
    </row>
    <row r="128" spans="1:10" ht="16.5" thickBot="1">
      <c r="A128" s="170"/>
      <c r="B128" s="171"/>
      <c r="C128" s="139" t="s">
        <v>1597</v>
      </c>
      <c r="D128" s="172"/>
      <c r="E128" s="138"/>
      <c r="F128" s="140"/>
      <c r="G128" s="139"/>
      <c r="H128" s="158">
        <f>SUM(H84:H127)</f>
        <v>41176.399999999987</v>
      </c>
      <c r="I128" s="113"/>
      <c r="J128" s="127"/>
    </row>
    <row r="129" spans="1:10" ht="16.5" thickBot="1">
      <c r="A129" s="173"/>
      <c r="B129" s="143"/>
      <c r="C129" s="159"/>
      <c r="D129" s="144"/>
      <c r="E129" s="144"/>
      <c r="F129" s="160"/>
      <c r="G129" s="159"/>
      <c r="H129" s="159"/>
      <c r="I129" s="113"/>
      <c r="J129" s="113"/>
    </row>
    <row r="130" spans="1:10">
      <c r="A130" s="99" t="s">
        <v>1598</v>
      </c>
      <c r="B130" s="100" t="s">
        <v>1498</v>
      </c>
      <c r="C130" s="101" t="s">
        <v>9</v>
      </c>
      <c r="D130" s="102" t="s">
        <v>1499</v>
      </c>
      <c r="E130" s="103" t="s">
        <v>1500</v>
      </c>
      <c r="F130" s="101" t="s">
        <v>1501</v>
      </c>
      <c r="G130" s="104" t="s">
        <v>22</v>
      </c>
      <c r="H130" s="104" t="s">
        <v>23</v>
      </c>
      <c r="I130" s="105" t="s">
        <v>1502</v>
      </c>
      <c r="J130" s="106" t="s">
        <v>1503</v>
      </c>
    </row>
    <row r="131" spans="1:10" ht="16.5" thickBot="1">
      <c r="A131" s="174" t="s">
        <v>1504</v>
      </c>
      <c r="B131" s="108" t="s">
        <v>1505</v>
      </c>
      <c r="C131" s="109" t="s">
        <v>1506</v>
      </c>
      <c r="D131" s="110"/>
      <c r="E131" s="111"/>
      <c r="F131" s="109"/>
      <c r="G131" s="112" t="s">
        <v>1507</v>
      </c>
      <c r="H131" s="112" t="s">
        <v>1507</v>
      </c>
      <c r="I131" s="113"/>
      <c r="J131" s="113"/>
    </row>
    <row r="132" spans="1:10" ht="16.5" thickBot="1">
      <c r="A132" s="122"/>
      <c r="B132" s="126"/>
      <c r="C132" s="116" t="s">
        <v>1599</v>
      </c>
      <c r="D132" s="162"/>
      <c r="E132" s="114"/>
      <c r="F132" s="175"/>
      <c r="G132" s="116"/>
      <c r="H132" s="120">
        <v>41176.400000000001</v>
      </c>
      <c r="I132" s="113"/>
      <c r="J132" s="113"/>
    </row>
    <row r="133" spans="1:10" ht="16.5" thickBot="1">
      <c r="A133" s="114" t="s">
        <v>1820</v>
      </c>
      <c r="B133" s="122" t="s">
        <v>1519</v>
      </c>
      <c r="C133" s="123" t="s">
        <v>1821</v>
      </c>
      <c r="D133" s="122" t="s">
        <v>1603</v>
      </c>
      <c r="E133" s="122" t="s">
        <v>1585</v>
      </c>
      <c r="F133" s="125">
        <f>SUM(B133+D133-E133)</f>
        <v>12</v>
      </c>
      <c r="G133" s="119">
        <v>2.1</v>
      </c>
      <c r="H133" s="167">
        <f>SUM(E133*G133)</f>
        <v>69.3</v>
      </c>
      <c r="I133" s="113">
        <v>45133</v>
      </c>
      <c r="J133" s="127" t="s">
        <v>1822</v>
      </c>
    </row>
    <row r="134" spans="1:10">
      <c r="A134" s="114" t="s">
        <v>1780</v>
      </c>
      <c r="B134" s="122" t="s">
        <v>1641</v>
      </c>
      <c r="C134" s="123" t="s">
        <v>1823</v>
      </c>
      <c r="D134" s="166"/>
      <c r="E134" s="122" t="s">
        <v>1585</v>
      </c>
      <c r="F134" s="125">
        <f>SUM(B134+D134-E134)</f>
        <v>18</v>
      </c>
      <c r="G134" s="119">
        <v>3.25</v>
      </c>
      <c r="H134" s="167">
        <f>SUM(E134*G134)</f>
        <v>107.25</v>
      </c>
      <c r="I134" s="113"/>
      <c r="J134" s="121">
        <v>270004701</v>
      </c>
    </row>
    <row r="135" spans="1:10" ht="16.5" thickBot="1">
      <c r="A135" s="122" t="s">
        <v>1824</v>
      </c>
      <c r="B135" s="122" t="s">
        <v>1825</v>
      </c>
      <c r="C135" s="123" t="s">
        <v>1826</v>
      </c>
      <c r="D135" s="122"/>
      <c r="E135" s="122" t="s">
        <v>1827</v>
      </c>
      <c r="F135" s="125">
        <f>SUM(B135+D135-E135)</f>
        <v>4</v>
      </c>
      <c r="G135" s="119">
        <v>0.25</v>
      </c>
      <c r="H135" s="167">
        <f>SUM(E135*G135)</f>
        <v>77.5</v>
      </c>
      <c r="I135" s="113"/>
      <c r="J135" s="127" t="s">
        <v>1828</v>
      </c>
    </row>
    <row r="136" spans="1:10" ht="16.5" thickBot="1">
      <c r="A136" s="114" t="s">
        <v>1829</v>
      </c>
      <c r="B136" s="122" t="s">
        <v>1716</v>
      </c>
      <c r="C136" s="123" t="s">
        <v>1830</v>
      </c>
      <c r="D136" s="169" t="s">
        <v>1831</v>
      </c>
      <c r="E136" s="122" t="s">
        <v>1832</v>
      </c>
      <c r="F136" s="125">
        <f>SUM(B136+D136-E136)</f>
        <v>99</v>
      </c>
      <c r="G136" s="119">
        <v>1.85</v>
      </c>
      <c r="H136" s="167">
        <f>SUM(E136*G136)</f>
        <v>379.25</v>
      </c>
      <c r="I136" s="113">
        <v>45145</v>
      </c>
      <c r="J136" s="127" t="s">
        <v>1833</v>
      </c>
    </row>
    <row r="137" spans="1:10">
      <c r="A137" s="114" t="s">
        <v>1834</v>
      </c>
      <c r="B137" s="122" t="s">
        <v>1625</v>
      </c>
      <c r="C137" s="123" t="s">
        <v>1835</v>
      </c>
      <c r="D137" s="169" t="s">
        <v>1603</v>
      </c>
      <c r="E137" s="122" t="s">
        <v>1585</v>
      </c>
      <c r="F137" s="126">
        <f>SUM(B137+D137-E137)</f>
        <v>53</v>
      </c>
      <c r="G137" s="119">
        <v>5.15</v>
      </c>
      <c r="H137" s="167">
        <f>SUM(E137*G137)</f>
        <v>169.95000000000002</v>
      </c>
      <c r="I137" s="113">
        <v>45145</v>
      </c>
      <c r="J137" s="127" t="s">
        <v>1836</v>
      </c>
    </row>
    <row r="138" spans="1:10" ht="16.5" thickBot="1">
      <c r="A138" s="122" t="s">
        <v>1837</v>
      </c>
      <c r="B138" s="130" t="s">
        <v>1684</v>
      </c>
      <c r="C138" s="128" t="s">
        <v>1838</v>
      </c>
      <c r="D138" s="176" t="s">
        <v>1839</v>
      </c>
      <c r="E138" s="130" t="s">
        <v>1632</v>
      </c>
      <c r="F138" s="177">
        <f>SUM(B138+D138-E138)</f>
        <v>465</v>
      </c>
      <c r="G138" s="178">
        <v>4.8</v>
      </c>
      <c r="H138" s="179">
        <f>SUM(E138*G138)</f>
        <v>0</v>
      </c>
      <c r="I138" s="113">
        <v>44937</v>
      </c>
      <c r="J138" s="121">
        <v>210016437</v>
      </c>
    </row>
    <row r="139" spans="1:10" ht="16.5" thickBot="1">
      <c r="A139" s="114" t="s">
        <v>1840</v>
      </c>
      <c r="B139" s="135">
        <v>16</v>
      </c>
      <c r="C139" s="123" t="s">
        <v>1841</v>
      </c>
      <c r="D139" s="155">
        <v>20</v>
      </c>
      <c r="E139" s="135">
        <v>30</v>
      </c>
      <c r="F139" s="126">
        <f>SUM(B139+D139-E139)</f>
        <v>6</v>
      </c>
      <c r="G139" s="119">
        <v>9.6</v>
      </c>
      <c r="H139" s="167">
        <f>SUM(E139*G139)</f>
        <v>288</v>
      </c>
      <c r="I139" s="113">
        <v>45188</v>
      </c>
      <c r="J139" s="127" t="s">
        <v>1842</v>
      </c>
    </row>
    <row r="140" spans="1:10">
      <c r="A140" s="114" t="s">
        <v>1843</v>
      </c>
      <c r="B140" s="135">
        <v>9</v>
      </c>
      <c r="C140" s="123" t="s">
        <v>1844</v>
      </c>
      <c r="D140" s="155">
        <v>20</v>
      </c>
      <c r="E140" s="135">
        <v>28</v>
      </c>
      <c r="F140" s="126">
        <f>SUM(B140+D140-E140)</f>
        <v>1</v>
      </c>
      <c r="G140" s="119">
        <v>5.95</v>
      </c>
      <c r="H140" s="179">
        <f>SUM(E140*G140)</f>
        <v>166.6</v>
      </c>
      <c r="I140" s="113">
        <v>45188</v>
      </c>
      <c r="J140" s="127" t="s">
        <v>1845</v>
      </c>
    </row>
    <row r="141" spans="1:10" ht="16.5" thickBot="1">
      <c r="A141" s="122" t="s">
        <v>1846</v>
      </c>
      <c r="B141" s="135">
        <v>12</v>
      </c>
      <c r="C141" s="123" t="s">
        <v>1847</v>
      </c>
      <c r="D141" s="166" t="s">
        <v>1556</v>
      </c>
      <c r="E141" s="135">
        <v>30</v>
      </c>
      <c r="F141" s="126">
        <f>SUM(B141+D141-E141)</f>
        <v>2</v>
      </c>
      <c r="G141" s="119">
        <v>6</v>
      </c>
      <c r="H141" s="167">
        <f>SUM(E141*G141)</f>
        <v>180</v>
      </c>
      <c r="I141" s="113">
        <v>45188</v>
      </c>
      <c r="J141" s="127" t="s">
        <v>1848</v>
      </c>
    </row>
    <row r="142" spans="1:10" ht="16.5" thickBot="1">
      <c r="A142" s="114" t="s">
        <v>1849</v>
      </c>
      <c r="B142" s="135">
        <v>15</v>
      </c>
      <c r="C142" s="123" t="s">
        <v>1850</v>
      </c>
      <c r="D142" s="166"/>
      <c r="E142" s="135">
        <v>6</v>
      </c>
      <c r="F142" s="126">
        <f>SUM(B142+D142-E142)</f>
        <v>9</v>
      </c>
      <c r="G142" s="119">
        <v>1.35</v>
      </c>
      <c r="H142" s="167">
        <f>SUM(E142*G142)</f>
        <v>8.1000000000000014</v>
      </c>
      <c r="I142" s="113"/>
      <c r="J142" s="127" t="s">
        <v>1851</v>
      </c>
    </row>
    <row r="143" spans="1:10">
      <c r="A143" s="114" t="s">
        <v>1852</v>
      </c>
      <c r="B143" s="135">
        <v>97</v>
      </c>
      <c r="C143" s="123" t="s">
        <v>1853</v>
      </c>
      <c r="D143" s="166"/>
      <c r="E143" s="135">
        <v>91</v>
      </c>
      <c r="F143" s="177">
        <f>SUM(B143+D143-E143)</f>
        <v>6</v>
      </c>
      <c r="G143" s="119">
        <v>1.65</v>
      </c>
      <c r="H143" s="167">
        <f>SUM(E143*G143)</f>
        <v>150.15</v>
      </c>
      <c r="I143" s="113"/>
      <c r="J143" s="127" t="s">
        <v>1854</v>
      </c>
    </row>
    <row r="144" spans="1:10" ht="16.5" thickBot="1">
      <c r="A144" s="122" t="s">
        <v>1855</v>
      </c>
      <c r="B144" s="135">
        <v>24</v>
      </c>
      <c r="C144" s="123" t="s">
        <v>1856</v>
      </c>
      <c r="D144" s="166"/>
      <c r="E144" s="135">
        <v>16</v>
      </c>
      <c r="F144" s="177">
        <f>SUM(B144+D144-E144)</f>
        <v>8</v>
      </c>
      <c r="G144" s="119">
        <v>1.85</v>
      </c>
      <c r="H144" s="167">
        <f>SUM(E144*G144)</f>
        <v>29.6</v>
      </c>
      <c r="I144" s="113"/>
      <c r="J144" s="127" t="s">
        <v>1857</v>
      </c>
    </row>
    <row r="145" spans="1:10" ht="16.5" thickBot="1">
      <c r="A145" s="114" t="s">
        <v>1858</v>
      </c>
      <c r="B145" s="135">
        <v>15</v>
      </c>
      <c r="C145" s="123" t="s">
        <v>1859</v>
      </c>
      <c r="D145" s="166"/>
      <c r="E145" s="135">
        <v>14</v>
      </c>
      <c r="F145" s="122">
        <f>SUM(B145+D145-E145)</f>
        <v>1</v>
      </c>
      <c r="G145" s="119">
        <v>0.55000000000000004</v>
      </c>
      <c r="H145" s="167">
        <f>SUM(E145*G145)</f>
        <v>7.7000000000000011</v>
      </c>
      <c r="I145" s="113"/>
      <c r="J145" s="127" t="s">
        <v>1860</v>
      </c>
    </row>
    <row r="146" spans="1:10">
      <c r="A146" s="114" t="s">
        <v>1638</v>
      </c>
      <c r="B146" s="135">
        <v>38</v>
      </c>
      <c r="C146" s="123" t="s">
        <v>1861</v>
      </c>
      <c r="D146" s="166"/>
      <c r="E146" s="135">
        <v>31</v>
      </c>
      <c r="F146" s="126">
        <f>SUM(B146+D146-E146)</f>
        <v>7</v>
      </c>
      <c r="G146" s="119">
        <v>1.7</v>
      </c>
      <c r="H146" s="167">
        <f>SUM(E146*G146)</f>
        <v>52.699999999999996</v>
      </c>
      <c r="I146" s="113"/>
      <c r="J146" s="127" t="s">
        <v>1862</v>
      </c>
    </row>
    <row r="147" spans="1:10" ht="16.5" thickBot="1">
      <c r="A147" s="122" t="s">
        <v>1863</v>
      </c>
      <c r="B147" s="135">
        <v>50</v>
      </c>
      <c r="C147" s="123" t="s">
        <v>1864</v>
      </c>
      <c r="D147" s="166" t="s">
        <v>1865</v>
      </c>
      <c r="E147" s="135">
        <v>200</v>
      </c>
      <c r="F147" s="126">
        <f>SUM(B147+D147-E147)</f>
        <v>0</v>
      </c>
      <c r="G147" s="119">
        <v>1.05</v>
      </c>
      <c r="H147" s="167">
        <f>SUM(E147*G147)</f>
        <v>210</v>
      </c>
      <c r="I147" s="113">
        <v>45247</v>
      </c>
      <c r="J147" s="127">
        <v>270034014</v>
      </c>
    </row>
    <row r="148" spans="1:10" ht="16.5" thickBot="1">
      <c r="A148" s="114" t="s">
        <v>1866</v>
      </c>
      <c r="B148" s="135">
        <v>300</v>
      </c>
      <c r="C148" s="123" t="s">
        <v>1867</v>
      </c>
      <c r="D148" s="166" t="s">
        <v>1865</v>
      </c>
      <c r="E148" s="135">
        <v>400</v>
      </c>
      <c r="F148" s="126">
        <f>SUM(B148+D148-E148)</f>
        <v>50</v>
      </c>
      <c r="G148" s="119">
        <v>0.9</v>
      </c>
      <c r="H148" s="167">
        <f>SUM(E148*G148)</f>
        <v>360</v>
      </c>
      <c r="I148" s="113">
        <v>45247</v>
      </c>
      <c r="J148" s="121" t="s">
        <v>1868</v>
      </c>
    </row>
    <row r="149" spans="1:10">
      <c r="A149" s="114" t="s">
        <v>1869</v>
      </c>
      <c r="B149" s="135">
        <v>400</v>
      </c>
      <c r="C149" s="123" t="s">
        <v>1870</v>
      </c>
      <c r="D149" s="166" t="s">
        <v>1764</v>
      </c>
      <c r="E149" s="135">
        <v>300</v>
      </c>
      <c r="F149" s="126">
        <f>SUM(B149+D149-E149)</f>
        <v>200</v>
      </c>
      <c r="G149" s="119">
        <v>0.8</v>
      </c>
      <c r="H149" s="167">
        <f>SUM(E149*G149)</f>
        <v>240</v>
      </c>
      <c r="I149" s="113">
        <v>45247</v>
      </c>
      <c r="J149" s="121">
        <v>270033610</v>
      </c>
    </row>
    <row r="150" spans="1:10" ht="16.5" thickBot="1">
      <c r="A150" s="122" t="s">
        <v>1871</v>
      </c>
      <c r="B150" s="135">
        <v>35</v>
      </c>
      <c r="C150" s="123" t="s">
        <v>1872</v>
      </c>
      <c r="D150" s="169"/>
      <c r="E150" s="135">
        <v>35</v>
      </c>
      <c r="F150" s="126">
        <f>SUM(B150+D150-E150)</f>
        <v>0</v>
      </c>
      <c r="G150" s="119">
        <v>15</v>
      </c>
      <c r="H150" s="167">
        <f>SUM(E150*G150)</f>
        <v>525</v>
      </c>
      <c r="I150" s="113"/>
      <c r="J150" s="121" t="s">
        <v>1873</v>
      </c>
    </row>
    <row r="151" spans="1:10" ht="16.5" thickBot="1">
      <c r="A151" s="114" t="s">
        <v>1874</v>
      </c>
      <c r="B151" s="135">
        <v>38</v>
      </c>
      <c r="C151" s="123" t="s">
        <v>1875</v>
      </c>
      <c r="D151" s="169"/>
      <c r="E151" s="135">
        <v>32</v>
      </c>
      <c r="F151" s="126">
        <f>SUM(B151+D151-E151)</f>
        <v>6</v>
      </c>
      <c r="G151" s="119">
        <v>9.3000000000000007</v>
      </c>
      <c r="H151" s="167">
        <f>SUM(E151*G151)</f>
        <v>297.60000000000002</v>
      </c>
      <c r="I151" s="113"/>
      <c r="J151" s="121" t="s">
        <v>1876</v>
      </c>
    </row>
    <row r="152" spans="1:10">
      <c r="A152" s="114" t="s">
        <v>1877</v>
      </c>
      <c r="B152" s="135">
        <v>900</v>
      </c>
      <c r="C152" s="123" t="s">
        <v>1878</v>
      </c>
      <c r="D152" s="166"/>
      <c r="E152" s="135">
        <v>200</v>
      </c>
      <c r="F152" s="126">
        <f>SUM(B152+D152-E152)</f>
        <v>700</v>
      </c>
      <c r="G152" s="119">
        <f>'[1]IST 2008'!I123</f>
        <v>0.1</v>
      </c>
      <c r="H152" s="167">
        <f>SUM(E152*G152)</f>
        <v>20</v>
      </c>
      <c r="I152" s="113"/>
      <c r="J152" s="127"/>
    </row>
    <row r="153" spans="1:10" ht="16.5" thickBot="1">
      <c r="A153" s="122" t="s">
        <v>1879</v>
      </c>
      <c r="B153" s="135">
        <v>3400</v>
      </c>
      <c r="C153" s="123" t="s">
        <v>1880</v>
      </c>
      <c r="D153" s="166"/>
      <c r="E153" s="135">
        <v>1600</v>
      </c>
      <c r="F153" s="125">
        <f>SUM(B153+D153-E153)</f>
        <v>1800</v>
      </c>
      <c r="G153" s="119">
        <v>0.15</v>
      </c>
      <c r="H153" s="167">
        <f>SUM(E153*G153)</f>
        <v>240</v>
      </c>
      <c r="I153" s="113"/>
      <c r="J153" s="127" t="s">
        <v>1881</v>
      </c>
    </row>
    <row r="154" spans="1:10" ht="16.5" thickBot="1">
      <c r="A154" s="114" t="s">
        <v>1882</v>
      </c>
      <c r="B154" s="135">
        <v>12</v>
      </c>
      <c r="C154" s="123" t="s">
        <v>1883</v>
      </c>
      <c r="D154" s="169" t="s">
        <v>1579</v>
      </c>
      <c r="E154" s="135">
        <v>36</v>
      </c>
      <c r="F154" s="125">
        <f>SUM(B154+D154-E154)</f>
        <v>6</v>
      </c>
      <c r="G154" s="119">
        <v>4.55</v>
      </c>
      <c r="H154" s="167">
        <f>SUM(E154*G154)</f>
        <v>163.79999999999998</v>
      </c>
      <c r="I154" s="113">
        <v>45126</v>
      </c>
      <c r="J154" s="127" t="s">
        <v>1884</v>
      </c>
    </row>
    <row r="155" spans="1:10">
      <c r="A155" s="114" t="s">
        <v>1759</v>
      </c>
      <c r="B155" s="135">
        <v>49</v>
      </c>
      <c r="C155" s="123" t="s">
        <v>1885</v>
      </c>
      <c r="D155" s="166"/>
      <c r="E155" s="135">
        <v>48</v>
      </c>
      <c r="F155" s="125">
        <f>SUM(B155+D155-E155)</f>
        <v>1</v>
      </c>
      <c r="G155" s="119">
        <v>5.0999999999999996</v>
      </c>
      <c r="H155" s="167">
        <f>SUM(E155*G155)</f>
        <v>244.79999999999998</v>
      </c>
      <c r="I155" s="113"/>
      <c r="J155" s="127" t="s">
        <v>1886</v>
      </c>
    </row>
    <row r="156" spans="1:10" ht="16.5" thickBot="1">
      <c r="A156" s="122" t="s">
        <v>1887</v>
      </c>
      <c r="B156" s="135">
        <v>6400</v>
      </c>
      <c r="C156" s="123" t="s">
        <v>1888</v>
      </c>
      <c r="D156" s="166" t="s">
        <v>1889</v>
      </c>
      <c r="E156" s="135">
        <v>540</v>
      </c>
      <c r="F156" s="125">
        <f>SUM(B156+D156-E156)</f>
        <v>17860</v>
      </c>
      <c r="G156" s="119">
        <v>0.14000000000000001</v>
      </c>
      <c r="H156" s="167">
        <f>SUM(E156*G156)</f>
        <v>75.600000000000009</v>
      </c>
      <c r="I156" s="113">
        <v>45012</v>
      </c>
      <c r="J156" s="121" t="s">
        <v>1890</v>
      </c>
    </row>
    <row r="157" spans="1:10" ht="16.5" thickBot="1">
      <c r="A157" s="114" t="s">
        <v>1694</v>
      </c>
      <c r="B157" s="135">
        <v>41</v>
      </c>
      <c r="C157" s="123" t="s">
        <v>1891</v>
      </c>
      <c r="D157" s="166"/>
      <c r="E157" s="135">
        <v>34</v>
      </c>
      <c r="F157" s="125">
        <f>SUM(B157+D157-E157)</f>
        <v>7</v>
      </c>
      <c r="G157" s="119">
        <v>3.8</v>
      </c>
      <c r="H157" s="167">
        <f>SUM(E157*G157)</f>
        <v>129.19999999999999</v>
      </c>
      <c r="I157" s="113"/>
      <c r="J157" s="127" t="s">
        <v>1892</v>
      </c>
    </row>
    <row r="158" spans="1:10">
      <c r="A158" s="114" t="s">
        <v>1893</v>
      </c>
      <c r="B158" s="135">
        <v>97</v>
      </c>
      <c r="C158" s="123" t="s">
        <v>1894</v>
      </c>
      <c r="D158" s="169"/>
      <c r="E158" s="135">
        <v>64</v>
      </c>
      <c r="F158" s="125">
        <f>SUM(B158+D158-E158)</f>
        <v>33</v>
      </c>
      <c r="G158" s="119">
        <v>4</v>
      </c>
      <c r="H158" s="167">
        <f>SUM(E158*G158)</f>
        <v>256</v>
      </c>
      <c r="I158" s="113"/>
      <c r="J158" s="127" t="s">
        <v>1895</v>
      </c>
    </row>
    <row r="159" spans="1:10" ht="16.5" thickBot="1">
      <c r="A159" s="122" t="s">
        <v>1896</v>
      </c>
      <c r="B159" s="135">
        <v>37</v>
      </c>
      <c r="C159" s="123" t="s">
        <v>1897</v>
      </c>
      <c r="D159" s="166"/>
      <c r="E159" s="135">
        <v>34</v>
      </c>
      <c r="F159" s="125">
        <f>SUM(B159+D159-E159)</f>
        <v>3</v>
      </c>
      <c r="G159" s="119">
        <v>2.9</v>
      </c>
      <c r="H159" s="167">
        <f>SUM(E159*G159)</f>
        <v>98.6</v>
      </c>
      <c r="I159" s="113"/>
      <c r="J159" s="127" t="s">
        <v>1898</v>
      </c>
    </row>
    <row r="160" spans="1:10" ht="16.5" thickBot="1">
      <c r="A160" s="114" t="s">
        <v>1899</v>
      </c>
      <c r="B160" s="135">
        <v>50</v>
      </c>
      <c r="C160" s="123" t="s">
        <v>1900</v>
      </c>
      <c r="D160" s="166"/>
      <c r="E160" s="135">
        <v>27</v>
      </c>
      <c r="F160" s="125">
        <f>SUM(B160+D160-E160)</f>
        <v>23</v>
      </c>
      <c r="G160" s="119">
        <v>2.65</v>
      </c>
      <c r="H160" s="167">
        <f>SUM(E160*G160)</f>
        <v>71.55</v>
      </c>
      <c r="I160" s="113"/>
      <c r="J160" s="127" t="s">
        <v>1901</v>
      </c>
    </row>
    <row r="161" spans="1:10">
      <c r="A161" s="114" t="s">
        <v>1902</v>
      </c>
      <c r="B161" s="135">
        <v>17</v>
      </c>
      <c r="C161" s="123" t="s">
        <v>1903</v>
      </c>
      <c r="D161" s="166"/>
      <c r="E161" s="135">
        <v>7</v>
      </c>
      <c r="F161" s="125">
        <f>SUM(B161+D161-E161)</f>
        <v>10</v>
      </c>
      <c r="G161" s="119">
        <v>3.8</v>
      </c>
      <c r="H161" s="167">
        <f>SUM(E161*G161)</f>
        <v>26.599999999999998</v>
      </c>
      <c r="I161" s="113"/>
      <c r="J161" s="127" t="s">
        <v>1904</v>
      </c>
    </row>
    <row r="162" spans="1:10" ht="16.5" thickBot="1">
      <c r="A162" s="122" t="s">
        <v>1905</v>
      </c>
      <c r="B162" s="135">
        <v>2</v>
      </c>
      <c r="C162" s="123" t="s">
        <v>1906</v>
      </c>
      <c r="D162" s="166"/>
      <c r="E162" s="135">
        <v>2</v>
      </c>
      <c r="F162" s="125">
        <f>SUM(B162+D162-E162)</f>
        <v>0</v>
      </c>
      <c r="G162" s="119">
        <v>2.1</v>
      </c>
      <c r="H162" s="167">
        <f>SUM(E162*G162)</f>
        <v>4.2</v>
      </c>
      <c r="I162" s="113"/>
      <c r="J162" s="127"/>
    </row>
    <row r="163" spans="1:10" ht="16.5" thickBot="1">
      <c r="A163" s="114" t="s">
        <v>1907</v>
      </c>
      <c r="B163" s="135">
        <v>13</v>
      </c>
      <c r="C163" s="123" t="s">
        <v>1908</v>
      </c>
      <c r="D163" s="166"/>
      <c r="E163" s="135">
        <v>11</v>
      </c>
      <c r="F163" s="125">
        <f>SUM(B163+D163-E163)</f>
        <v>2</v>
      </c>
      <c r="G163" s="119">
        <v>4.2</v>
      </c>
      <c r="H163" s="167">
        <f>SUM(E163*G163)</f>
        <v>46.2</v>
      </c>
      <c r="I163" s="113"/>
      <c r="J163" s="127"/>
    </row>
    <row r="164" spans="1:10">
      <c r="A164" s="114" t="s">
        <v>1909</v>
      </c>
      <c r="B164" s="135">
        <v>123</v>
      </c>
      <c r="C164" s="123" t="s">
        <v>1910</v>
      </c>
      <c r="D164" s="169"/>
      <c r="E164" s="135">
        <v>113</v>
      </c>
      <c r="F164" s="125">
        <f>SUM(B164+D164-E164)</f>
        <v>10</v>
      </c>
      <c r="G164" s="119">
        <v>4.55</v>
      </c>
      <c r="H164" s="167">
        <f>SUM(E164*G164)</f>
        <v>514.15</v>
      </c>
      <c r="I164" s="113"/>
      <c r="J164" s="127"/>
    </row>
    <row r="165" spans="1:10" ht="16.5" thickBot="1">
      <c r="A165" s="122" t="s">
        <v>1911</v>
      </c>
      <c r="B165" s="135">
        <v>72</v>
      </c>
      <c r="C165" s="123" t="s">
        <v>1912</v>
      </c>
      <c r="D165" s="166"/>
      <c r="E165" s="135">
        <v>41</v>
      </c>
      <c r="F165" s="125">
        <f>SUM(B165+D165-E165)</f>
        <v>31</v>
      </c>
      <c r="G165" s="119">
        <v>3.7</v>
      </c>
      <c r="H165" s="167">
        <f>SUM(E165*G165)</f>
        <v>151.70000000000002</v>
      </c>
      <c r="I165" s="113"/>
      <c r="J165" s="127" t="s">
        <v>1913</v>
      </c>
    </row>
    <row r="166" spans="1:10" ht="16.5" thickBot="1">
      <c r="A166" s="114" t="s">
        <v>1914</v>
      </c>
      <c r="B166" s="135">
        <v>180</v>
      </c>
      <c r="C166" s="123" t="s">
        <v>1915</v>
      </c>
      <c r="D166" s="166"/>
      <c r="E166" s="135">
        <v>171</v>
      </c>
      <c r="F166" s="122">
        <f>SUM(B166+D166-E166)</f>
        <v>9</v>
      </c>
      <c r="G166" s="119">
        <f>'[1]IST 2008'!I139</f>
        <v>4.0999999999999996</v>
      </c>
      <c r="H166" s="167">
        <f>SUM(E166*G166)</f>
        <v>701.09999999999991</v>
      </c>
      <c r="I166" s="113"/>
      <c r="J166" s="127"/>
    </row>
    <row r="167" spans="1:10">
      <c r="A167" s="114" t="s">
        <v>1865</v>
      </c>
      <c r="B167" s="135">
        <v>51</v>
      </c>
      <c r="C167" s="123" t="s">
        <v>1916</v>
      </c>
      <c r="D167" s="169" t="s">
        <v>1565</v>
      </c>
      <c r="E167" s="135">
        <v>74</v>
      </c>
      <c r="F167" s="125">
        <f>SUM(B167+D167-E167)</f>
        <v>1</v>
      </c>
      <c r="G167" s="119">
        <v>3.4</v>
      </c>
      <c r="H167" s="167">
        <f>SUM(E167*G167)</f>
        <v>251.6</v>
      </c>
      <c r="I167" s="113"/>
      <c r="J167" s="127"/>
    </row>
    <row r="168" spans="1:10" ht="16.5" thickBot="1">
      <c r="A168" s="122" t="s">
        <v>1917</v>
      </c>
      <c r="B168" s="135">
        <v>58</v>
      </c>
      <c r="C168" s="123" t="s">
        <v>1918</v>
      </c>
      <c r="D168" s="169" t="s">
        <v>1595</v>
      </c>
      <c r="E168" s="135">
        <v>96</v>
      </c>
      <c r="F168" s="125">
        <f>SUM(B168+D168-E168)</f>
        <v>0</v>
      </c>
      <c r="G168" s="119">
        <v>3</v>
      </c>
      <c r="H168" s="167">
        <f>SUM(E168*G168)</f>
        <v>288</v>
      </c>
      <c r="I168" s="113"/>
      <c r="J168" s="127" t="s">
        <v>1919</v>
      </c>
    </row>
    <row r="169" spans="1:10" ht="16.5" thickBot="1">
      <c r="A169" s="114" t="s">
        <v>1920</v>
      </c>
      <c r="B169" s="135">
        <v>101</v>
      </c>
      <c r="C169" s="123" t="s">
        <v>1921</v>
      </c>
      <c r="D169" s="166" t="s">
        <v>1668</v>
      </c>
      <c r="E169" s="135">
        <v>143</v>
      </c>
      <c r="F169" s="125">
        <f>SUM(B169+D169-E169)</f>
        <v>18</v>
      </c>
      <c r="G169" s="119">
        <v>4</v>
      </c>
      <c r="H169" s="167">
        <f>SUM(E169*G169)</f>
        <v>572</v>
      </c>
      <c r="I169" s="113">
        <v>45133</v>
      </c>
      <c r="J169" s="127" t="s">
        <v>1922</v>
      </c>
    </row>
    <row r="170" spans="1:10">
      <c r="A170" s="114" t="s">
        <v>1923</v>
      </c>
      <c r="B170" s="135">
        <v>19</v>
      </c>
      <c r="C170" s="123" t="s">
        <v>1924</v>
      </c>
      <c r="D170" s="166" t="s">
        <v>1579</v>
      </c>
      <c r="E170" s="135">
        <v>49</v>
      </c>
      <c r="F170" s="125">
        <f>SUM(B170+D170-E170)</f>
        <v>0</v>
      </c>
      <c r="G170" s="119">
        <v>9.1</v>
      </c>
      <c r="H170" s="167">
        <f>SUM(E170*G170)</f>
        <v>445.9</v>
      </c>
      <c r="I170" s="113">
        <v>44956</v>
      </c>
      <c r="J170" s="127" t="s">
        <v>1925</v>
      </c>
    </row>
    <row r="171" spans="1:10" ht="16.5" thickBot="1">
      <c r="A171" s="122" t="s">
        <v>1772</v>
      </c>
      <c r="B171" s="122" t="s">
        <v>1488</v>
      </c>
      <c r="C171" s="123" t="s">
        <v>1926</v>
      </c>
      <c r="D171" s="166"/>
      <c r="E171" s="122" t="s">
        <v>1537</v>
      </c>
      <c r="F171" s="125">
        <f>SUM(B171+D171-E171)</f>
        <v>3</v>
      </c>
      <c r="G171" s="119">
        <v>19.05</v>
      </c>
      <c r="H171" s="167">
        <f>SUM(E171*G171)</f>
        <v>228.60000000000002</v>
      </c>
      <c r="I171" s="113"/>
      <c r="J171" s="127"/>
    </row>
    <row r="172" spans="1:10" ht="16.5" thickBot="1">
      <c r="A172" s="114" t="s">
        <v>1927</v>
      </c>
      <c r="B172" s="135">
        <v>10</v>
      </c>
      <c r="C172" s="123" t="s">
        <v>1928</v>
      </c>
      <c r="D172" s="166"/>
      <c r="E172" s="135">
        <v>10</v>
      </c>
      <c r="F172" s="125">
        <f>SUM(B172+D172-E172)</f>
        <v>0</v>
      </c>
      <c r="G172" s="119">
        <v>30</v>
      </c>
      <c r="H172" s="167">
        <f>SUM(E172*G172)</f>
        <v>300</v>
      </c>
      <c r="I172" s="113"/>
      <c r="J172" s="127"/>
    </row>
    <row r="173" spans="1:10">
      <c r="A173" s="114" t="s">
        <v>1929</v>
      </c>
      <c r="B173" s="135">
        <v>10</v>
      </c>
      <c r="C173" s="168" t="s">
        <v>1930</v>
      </c>
      <c r="D173" s="166"/>
      <c r="E173" s="135">
        <v>9</v>
      </c>
      <c r="F173" s="125">
        <f>SUM(B173+D173-E173)</f>
        <v>1</v>
      </c>
      <c r="G173" s="119">
        <v>14.8</v>
      </c>
      <c r="H173" s="167">
        <f>SUM(E173*G173)</f>
        <v>133.20000000000002</v>
      </c>
      <c r="I173" s="113"/>
      <c r="J173" s="127"/>
    </row>
    <row r="174" spans="1:10" ht="16.5" thickBot="1">
      <c r="A174" s="122" t="s">
        <v>1931</v>
      </c>
      <c r="B174" s="135">
        <v>0</v>
      </c>
      <c r="C174" s="168" t="s">
        <v>1932</v>
      </c>
      <c r="D174" s="166"/>
      <c r="E174" s="135">
        <v>28</v>
      </c>
      <c r="F174" s="125" t="s">
        <v>1632</v>
      </c>
      <c r="G174" s="119">
        <v>15</v>
      </c>
      <c r="H174" s="167">
        <f>SUM(E174*G174)</f>
        <v>420</v>
      </c>
      <c r="I174" s="113"/>
      <c r="J174" s="127"/>
    </row>
    <row r="175" spans="1:10">
      <c r="A175" s="114" t="s">
        <v>1933</v>
      </c>
      <c r="B175" s="135">
        <v>2</v>
      </c>
      <c r="C175" s="180" t="s">
        <v>1934</v>
      </c>
      <c r="D175" s="166"/>
      <c r="E175" s="135">
        <v>2</v>
      </c>
      <c r="F175" s="125">
        <f>SUM(B175+D175-E175)</f>
        <v>0</v>
      </c>
      <c r="G175" s="119">
        <v>26.2</v>
      </c>
      <c r="H175" s="167">
        <f>SUM(E175*G175)</f>
        <v>52.4</v>
      </c>
      <c r="I175" s="113"/>
      <c r="J175" s="127" t="s">
        <v>1935</v>
      </c>
    </row>
    <row r="176" spans="1:10" ht="16.5" thickBot="1">
      <c r="A176" s="122"/>
      <c r="B176" s="171"/>
      <c r="C176" s="139" t="s">
        <v>1597</v>
      </c>
      <c r="D176" s="172"/>
      <c r="E176" s="181"/>
      <c r="F176" s="140"/>
      <c r="G176" s="141"/>
      <c r="H176" s="158">
        <f>SUM(H132:H175)</f>
        <v>49930.299999999981</v>
      </c>
      <c r="I176" s="113"/>
      <c r="J176" s="113"/>
    </row>
    <row r="177" spans="1:10" ht="16.5" thickBot="1">
      <c r="A177" s="173"/>
      <c r="B177" s="159"/>
      <c r="C177" s="159"/>
      <c r="D177" s="121"/>
      <c r="E177" s="131"/>
      <c r="F177" s="159"/>
      <c r="G177" s="159"/>
      <c r="H177" s="159"/>
      <c r="I177" s="113"/>
      <c r="J177" s="113"/>
    </row>
    <row r="178" spans="1:10">
      <c r="A178" s="182" t="s">
        <v>1598</v>
      </c>
      <c r="B178" s="183" t="s">
        <v>1498</v>
      </c>
      <c r="C178" s="184" t="s">
        <v>9</v>
      </c>
      <c r="D178" s="102" t="s">
        <v>1499</v>
      </c>
      <c r="E178" s="185" t="s">
        <v>1500</v>
      </c>
      <c r="F178" s="183" t="s">
        <v>1501</v>
      </c>
      <c r="G178" s="184" t="s">
        <v>22</v>
      </c>
      <c r="H178" s="184" t="s">
        <v>23</v>
      </c>
      <c r="I178" s="105" t="s">
        <v>1502</v>
      </c>
      <c r="J178" s="106" t="s">
        <v>1503</v>
      </c>
    </row>
    <row r="179" spans="1:10">
      <c r="A179" s="186" t="s">
        <v>1504</v>
      </c>
      <c r="B179" s="187" t="s">
        <v>1505</v>
      </c>
      <c r="C179" s="188" t="s">
        <v>1506</v>
      </c>
      <c r="D179" s="122"/>
      <c r="E179" s="186"/>
      <c r="F179" s="188"/>
      <c r="G179" s="188" t="s">
        <v>1507</v>
      </c>
      <c r="H179" s="188" t="s">
        <v>1507</v>
      </c>
      <c r="I179" s="113"/>
      <c r="J179" s="113"/>
    </row>
    <row r="180" spans="1:10">
      <c r="A180" s="135"/>
      <c r="B180" s="126"/>
      <c r="C180" s="123" t="s">
        <v>1599</v>
      </c>
      <c r="D180" s="166"/>
      <c r="E180" s="122"/>
      <c r="F180" s="126"/>
      <c r="G180" s="123"/>
      <c r="H180" s="167">
        <f>SUM(H176)</f>
        <v>49930.299999999981</v>
      </c>
      <c r="I180" s="113"/>
      <c r="J180" s="113"/>
    </row>
    <row r="181" spans="1:10">
      <c r="A181" s="122" t="s">
        <v>1936</v>
      </c>
      <c r="B181" s="122" t="s">
        <v>1514</v>
      </c>
      <c r="C181" s="180" t="s">
        <v>1937</v>
      </c>
      <c r="D181" s="169"/>
      <c r="E181" s="122" t="s">
        <v>1514</v>
      </c>
      <c r="F181" s="125">
        <f>SUM(B181+D181-E181)</f>
        <v>0</v>
      </c>
      <c r="G181" s="119">
        <v>4.1500000000000004</v>
      </c>
      <c r="H181" s="167">
        <f>SUM(E181*G181)</f>
        <v>12.450000000000001</v>
      </c>
      <c r="I181" s="113"/>
      <c r="J181" s="113"/>
    </row>
    <row r="182" spans="1:10">
      <c r="A182" s="122" t="s">
        <v>1938</v>
      </c>
      <c r="B182" s="122" t="s">
        <v>1488</v>
      </c>
      <c r="C182" s="168" t="s">
        <v>1939</v>
      </c>
      <c r="D182" s="166" t="s">
        <v>1556</v>
      </c>
      <c r="E182" s="122" t="s">
        <v>1589</v>
      </c>
      <c r="F182" s="125">
        <f>SUM(B182+D182-E182)</f>
        <v>0</v>
      </c>
      <c r="G182" s="119">
        <v>15.6</v>
      </c>
      <c r="H182" s="167">
        <f>SUM(E182*G182)</f>
        <v>546</v>
      </c>
      <c r="I182" s="113">
        <v>45191</v>
      </c>
      <c r="J182" s="127" t="s">
        <v>1940</v>
      </c>
    </row>
    <row r="183" spans="1:10">
      <c r="A183" s="122" t="s">
        <v>1941</v>
      </c>
      <c r="B183" s="122" t="s">
        <v>1521</v>
      </c>
      <c r="C183" s="123" t="s">
        <v>1942</v>
      </c>
      <c r="D183" s="166" t="s">
        <v>1556</v>
      </c>
      <c r="E183" s="122" t="s">
        <v>1560</v>
      </c>
      <c r="F183" s="125">
        <f>SUM(B183+D183-E183)</f>
        <v>4</v>
      </c>
      <c r="G183" s="119">
        <v>18.25</v>
      </c>
      <c r="H183" s="167">
        <f>SUM(E183*G183)</f>
        <v>401.5</v>
      </c>
      <c r="I183" s="113">
        <v>45191</v>
      </c>
      <c r="J183" s="127" t="s">
        <v>1943</v>
      </c>
    </row>
    <row r="184" spans="1:10">
      <c r="A184" s="122" t="s">
        <v>1944</v>
      </c>
      <c r="B184" s="122" t="s">
        <v>1524</v>
      </c>
      <c r="C184" s="123" t="s">
        <v>1945</v>
      </c>
      <c r="D184" s="166" t="s">
        <v>1556</v>
      </c>
      <c r="E184" s="122" t="s">
        <v>1565</v>
      </c>
      <c r="F184" s="125">
        <f>SUM(B184+D184-E184)</f>
        <v>3</v>
      </c>
      <c r="G184" s="119">
        <v>27.5</v>
      </c>
      <c r="H184" s="167">
        <f>SUM(E184*G184)</f>
        <v>660</v>
      </c>
      <c r="I184" s="113">
        <v>45198</v>
      </c>
      <c r="J184" s="127" t="s">
        <v>1946</v>
      </c>
    </row>
    <row r="185" spans="1:10">
      <c r="A185" s="122" t="s">
        <v>1947</v>
      </c>
      <c r="B185" s="122" t="s">
        <v>1771</v>
      </c>
      <c r="C185" s="123" t="s">
        <v>1948</v>
      </c>
      <c r="D185" s="166"/>
      <c r="E185" s="122" t="s">
        <v>1681</v>
      </c>
      <c r="F185" s="125">
        <f>SUM(B185+D185-E185)</f>
        <v>31</v>
      </c>
      <c r="G185" s="119">
        <v>2.5</v>
      </c>
      <c r="H185" s="167">
        <f>SUM(E185*G185)</f>
        <v>160</v>
      </c>
      <c r="I185" s="113"/>
      <c r="J185" s="127" t="s">
        <v>1949</v>
      </c>
    </row>
    <row r="186" spans="1:10">
      <c r="A186" s="122" t="s">
        <v>1950</v>
      </c>
      <c r="B186" s="122" t="s">
        <v>1543</v>
      </c>
      <c r="C186" s="123" t="s">
        <v>1951</v>
      </c>
      <c r="D186" s="169" t="s">
        <v>1831</v>
      </c>
      <c r="E186" s="122" t="s">
        <v>1635</v>
      </c>
      <c r="F186" s="125">
        <f>SUM(B186+D186-E186)</f>
        <v>0</v>
      </c>
      <c r="G186" s="119">
        <v>2.9</v>
      </c>
      <c r="H186" s="167">
        <f>SUM(E186*G186)</f>
        <v>620.6</v>
      </c>
      <c r="I186" s="113">
        <v>44937</v>
      </c>
      <c r="J186" s="121">
        <v>330512130</v>
      </c>
    </row>
    <row r="187" spans="1:10">
      <c r="A187" s="122" t="s">
        <v>1952</v>
      </c>
      <c r="B187" s="122" t="s">
        <v>1953</v>
      </c>
      <c r="C187" s="135" t="s">
        <v>1954</v>
      </c>
      <c r="D187" s="166"/>
      <c r="E187" s="122" t="s">
        <v>1955</v>
      </c>
      <c r="F187" s="125">
        <f>SUM(B187+D187-E187)</f>
        <v>8</v>
      </c>
      <c r="G187" s="119">
        <v>1.5</v>
      </c>
      <c r="H187" s="167">
        <f>SUM(E187*G187)</f>
        <v>280.5</v>
      </c>
      <c r="I187" s="113"/>
      <c r="J187" s="127" t="s">
        <v>1956</v>
      </c>
    </row>
    <row r="188" spans="1:10" ht="16.5" thickBot="1">
      <c r="A188" s="122" t="s">
        <v>1957</v>
      </c>
      <c r="B188" s="122" t="s">
        <v>1572</v>
      </c>
      <c r="C188" s="123" t="s">
        <v>1958</v>
      </c>
      <c r="D188" s="166"/>
      <c r="E188" s="122" t="s">
        <v>1572</v>
      </c>
      <c r="F188" s="125">
        <f>SUM(B188+D188-E188)</f>
        <v>0</v>
      </c>
      <c r="G188" s="119">
        <v>0.5</v>
      </c>
      <c r="H188" s="167">
        <f>SUM(E188*G188)</f>
        <v>13.5</v>
      </c>
      <c r="I188" s="113"/>
      <c r="J188" s="127"/>
    </row>
    <row r="189" spans="1:10" ht="16.5" thickBot="1">
      <c r="A189" s="122" t="s">
        <v>1959</v>
      </c>
      <c r="B189" s="115">
        <v>62</v>
      </c>
      <c r="C189" s="123" t="s">
        <v>1960</v>
      </c>
      <c r="D189" s="166" t="s">
        <v>1623</v>
      </c>
      <c r="E189" s="122" t="s">
        <v>1665</v>
      </c>
      <c r="F189" s="126">
        <f>SUM(B189+D189-E189)</f>
        <v>53</v>
      </c>
      <c r="G189" s="119">
        <v>1.5</v>
      </c>
      <c r="H189" s="167">
        <f>SUM(E189*G189)</f>
        <v>88.5</v>
      </c>
      <c r="I189" s="113">
        <v>45133</v>
      </c>
      <c r="J189" s="127" t="s">
        <v>1961</v>
      </c>
    </row>
    <row r="190" spans="1:10">
      <c r="A190" s="122" t="s">
        <v>1962</v>
      </c>
      <c r="B190" s="115">
        <v>100</v>
      </c>
      <c r="C190" s="123" t="s">
        <v>1963</v>
      </c>
      <c r="D190" s="166"/>
      <c r="E190" s="122" t="s">
        <v>1731</v>
      </c>
      <c r="F190" s="126">
        <f>SUM(B190+D190-E190)</f>
        <v>20</v>
      </c>
      <c r="G190" s="119">
        <v>1.5</v>
      </c>
      <c r="H190" s="167">
        <f>SUM(E190*G190)</f>
        <v>120</v>
      </c>
      <c r="I190" s="113"/>
      <c r="J190" s="127"/>
    </row>
    <row r="191" spans="1:10">
      <c r="A191" s="122" t="s">
        <v>1964</v>
      </c>
      <c r="B191" s="122" t="s">
        <v>1698</v>
      </c>
      <c r="C191" s="123" t="s">
        <v>1965</v>
      </c>
      <c r="D191" s="166" t="s">
        <v>1764</v>
      </c>
      <c r="E191" s="122" t="s">
        <v>1879</v>
      </c>
      <c r="F191" s="125">
        <f>SUM(B191+D191-E191)</f>
        <v>33</v>
      </c>
      <c r="G191" s="119">
        <v>4.4000000000000004</v>
      </c>
      <c r="H191" s="167">
        <f>SUM(E191*G191)</f>
        <v>598.40000000000009</v>
      </c>
      <c r="I191" s="113">
        <v>45167</v>
      </c>
      <c r="J191" s="127"/>
    </row>
    <row r="192" spans="1:10">
      <c r="A192" s="122" t="s">
        <v>1966</v>
      </c>
      <c r="B192" s="122" t="s">
        <v>1546</v>
      </c>
      <c r="C192" s="123" t="s">
        <v>1967</v>
      </c>
      <c r="D192" s="166"/>
      <c r="E192" s="122" t="s">
        <v>1546</v>
      </c>
      <c r="F192" s="125">
        <f>SUM(B192+D192-E192)</f>
        <v>0</v>
      </c>
      <c r="G192" s="119">
        <v>1.3</v>
      </c>
      <c r="H192" s="167">
        <f>SUM(E192*G192)</f>
        <v>20.8</v>
      </c>
      <c r="I192" s="113"/>
      <c r="J192" s="127" t="s">
        <v>1968</v>
      </c>
    </row>
    <row r="193" spans="1:10">
      <c r="A193" s="122" t="s">
        <v>1969</v>
      </c>
      <c r="B193" s="122" t="s">
        <v>1519</v>
      </c>
      <c r="C193" s="123" t="s">
        <v>1970</v>
      </c>
      <c r="D193" s="166" t="s">
        <v>1623</v>
      </c>
      <c r="E193" s="122" t="s">
        <v>1631</v>
      </c>
      <c r="F193" s="125">
        <f>SUM(B193+D193-E193)</f>
        <v>7</v>
      </c>
      <c r="G193" s="119">
        <v>1.35</v>
      </c>
      <c r="H193" s="167">
        <f>SUM(E193*G193)</f>
        <v>64.800000000000011</v>
      </c>
      <c r="I193" s="113">
        <v>44956</v>
      </c>
      <c r="J193" s="127"/>
    </row>
    <row r="194" spans="1:10">
      <c r="A194" s="122" t="s">
        <v>1971</v>
      </c>
      <c r="B194" s="122" t="s">
        <v>1530</v>
      </c>
      <c r="C194" s="123" t="s">
        <v>1972</v>
      </c>
      <c r="D194" s="166"/>
      <c r="E194" s="122" t="s">
        <v>1530</v>
      </c>
      <c r="F194" s="125">
        <f>SUM(B194+D194-E194)</f>
        <v>0</v>
      </c>
      <c r="G194" s="189">
        <v>4.3</v>
      </c>
      <c r="H194" s="167">
        <f>SUM(E194*G194)</f>
        <v>38.699999999999996</v>
      </c>
      <c r="I194" s="113"/>
      <c r="J194" s="121">
        <v>132922705</v>
      </c>
    </row>
    <row r="195" spans="1:10">
      <c r="A195" s="122" t="s">
        <v>1973</v>
      </c>
      <c r="B195" s="122" t="s">
        <v>1521</v>
      </c>
      <c r="C195" s="123" t="s">
        <v>1974</v>
      </c>
      <c r="D195" s="166" t="s">
        <v>1603</v>
      </c>
      <c r="E195" s="122" t="s">
        <v>1583</v>
      </c>
      <c r="F195" s="125">
        <f>SUM(B195+D195-E195)</f>
        <v>14</v>
      </c>
      <c r="G195" s="119">
        <v>10.5</v>
      </c>
      <c r="H195" s="167">
        <f>SUM(E195*G195)</f>
        <v>336</v>
      </c>
      <c r="I195" s="113">
        <v>45090</v>
      </c>
      <c r="J195" s="127" t="s">
        <v>1975</v>
      </c>
    </row>
    <row r="196" spans="1:10">
      <c r="A196" s="122" t="s">
        <v>1976</v>
      </c>
      <c r="B196" s="122" t="s">
        <v>1632</v>
      </c>
      <c r="C196" s="123" t="s">
        <v>1977</v>
      </c>
      <c r="D196" s="166" t="s">
        <v>1490</v>
      </c>
      <c r="E196" s="122" t="s">
        <v>1490</v>
      </c>
      <c r="F196" s="125">
        <f>SUM(B196+D196-E196)</f>
        <v>0</v>
      </c>
      <c r="G196" s="119">
        <v>9.5</v>
      </c>
      <c r="H196" s="167">
        <f>SUM(E196*G196)</f>
        <v>95</v>
      </c>
      <c r="I196" s="113">
        <v>45257</v>
      </c>
      <c r="J196" s="127" t="s">
        <v>1978</v>
      </c>
    </row>
    <row r="197" spans="1:10">
      <c r="A197" s="122" t="s">
        <v>1722</v>
      </c>
      <c r="B197" s="122" t="s">
        <v>1570</v>
      </c>
      <c r="C197" s="123" t="s">
        <v>1979</v>
      </c>
      <c r="D197" s="166"/>
      <c r="E197" s="122" t="s">
        <v>1565</v>
      </c>
      <c r="F197" s="125">
        <f>SUM(B197+D197-E197)</f>
        <v>2</v>
      </c>
      <c r="G197" s="119">
        <v>2.8</v>
      </c>
      <c r="H197" s="167">
        <f>SUM(E197*G197)</f>
        <v>67.199999999999989</v>
      </c>
      <c r="I197" s="113"/>
      <c r="J197" s="127"/>
    </row>
    <row r="198" spans="1:10">
      <c r="A198" s="122" t="s">
        <v>1980</v>
      </c>
      <c r="B198" s="122" t="s">
        <v>1537</v>
      </c>
      <c r="C198" s="123" t="s">
        <v>1981</v>
      </c>
      <c r="D198" s="166"/>
      <c r="E198" s="122" t="s">
        <v>1508</v>
      </c>
      <c r="F198" s="125">
        <f>SUM(B198+D198-E198)</f>
        <v>11</v>
      </c>
      <c r="G198" s="119">
        <v>3.5</v>
      </c>
      <c r="H198" s="167">
        <f>SUM(E198*G198)</f>
        <v>3.5</v>
      </c>
      <c r="I198" s="113"/>
      <c r="J198" s="127" t="s">
        <v>1982</v>
      </c>
    </row>
    <row r="199" spans="1:10">
      <c r="A199" s="122" t="s">
        <v>1983</v>
      </c>
      <c r="B199" s="122" t="s">
        <v>1572</v>
      </c>
      <c r="C199" s="123" t="s">
        <v>1984</v>
      </c>
      <c r="D199" s="166"/>
      <c r="E199" s="122" t="s">
        <v>1565</v>
      </c>
      <c r="F199" s="125">
        <f>SUM(B199+D199-E199)</f>
        <v>3</v>
      </c>
      <c r="G199" s="119">
        <v>3.5</v>
      </c>
      <c r="H199" s="167">
        <f>SUM(E199*G199)</f>
        <v>84</v>
      </c>
      <c r="I199" s="113"/>
      <c r="J199" s="127"/>
    </row>
    <row r="200" spans="1:10">
      <c r="A200" s="122" t="s">
        <v>1985</v>
      </c>
      <c r="B200" s="122" t="s">
        <v>1623</v>
      </c>
      <c r="C200" s="123" t="s">
        <v>1986</v>
      </c>
      <c r="D200" s="166" t="s">
        <v>1764</v>
      </c>
      <c r="E200" s="122" t="s">
        <v>1734</v>
      </c>
      <c r="F200" s="122">
        <f>SUM(B200+D200-E200)</f>
        <v>69</v>
      </c>
      <c r="G200" s="119">
        <v>5</v>
      </c>
      <c r="H200" s="190">
        <f>SUM(E200*G200)</f>
        <v>405</v>
      </c>
      <c r="I200" s="113">
        <v>45167</v>
      </c>
      <c r="J200" s="127" t="s">
        <v>1987</v>
      </c>
    </row>
    <row r="201" spans="1:10">
      <c r="A201" s="122" t="s">
        <v>1988</v>
      </c>
      <c r="B201" s="122" t="s">
        <v>1603</v>
      </c>
      <c r="C201" s="123" t="s">
        <v>1989</v>
      </c>
      <c r="D201" s="166" t="s">
        <v>1990</v>
      </c>
      <c r="E201" s="122" t="s">
        <v>1792</v>
      </c>
      <c r="F201" s="122">
        <f>SUM(B201+D201-E201)</f>
        <v>257</v>
      </c>
      <c r="G201" s="119">
        <v>5</v>
      </c>
      <c r="H201" s="190">
        <f>SUM(E201*G201)</f>
        <v>515</v>
      </c>
      <c r="I201" s="113">
        <v>44916</v>
      </c>
      <c r="J201" s="121" t="s">
        <v>1991</v>
      </c>
    </row>
    <row r="202" spans="1:10">
      <c r="A202" s="122" t="s">
        <v>1992</v>
      </c>
      <c r="B202" s="122" t="s">
        <v>1623</v>
      </c>
      <c r="C202" s="123" t="s">
        <v>1993</v>
      </c>
      <c r="D202" s="166" t="s">
        <v>1839</v>
      </c>
      <c r="E202" s="122" t="s">
        <v>1837</v>
      </c>
      <c r="F202" s="122">
        <f>SUM(B202+D202-E202)</f>
        <v>329</v>
      </c>
      <c r="G202" s="119">
        <v>5</v>
      </c>
      <c r="H202" s="190">
        <f>SUM(E202*G202)</f>
        <v>605</v>
      </c>
      <c r="I202" s="113">
        <v>44916</v>
      </c>
      <c r="J202" s="121" t="s">
        <v>1994</v>
      </c>
    </row>
    <row r="203" spans="1:10">
      <c r="A203" s="122" t="s">
        <v>1995</v>
      </c>
      <c r="B203" s="122" t="s">
        <v>1865</v>
      </c>
      <c r="C203" s="123" t="s">
        <v>1996</v>
      </c>
      <c r="D203" s="166" t="s">
        <v>1992</v>
      </c>
      <c r="E203" s="122" t="s">
        <v>1837</v>
      </c>
      <c r="F203" s="122">
        <f>SUM(B203+D203-E203)</f>
        <v>209</v>
      </c>
      <c r="G203" s="119">
        <v>5</v>
      </c>
      <c r="H203" s="190">
        <f>SUM(E203*G203)</f>
        <v>605</v>
      </c>
      <c r="I203" s="113">
        <v>44956</v>
      </c>
      <c r="J203" s="121" t="s">
        <v>1997</v>
      </c>
    </row>
    <row r="204" spans="1:10">
      <c r="A204" s="122" t="s">
        <v>1998</v>
      </c>
      <c r="B204" s="122" t="s">
        <v>1524</v>
      </c>
      <c r="C204" s="123" t="s">
        <v>1999</v>
      </c>
      <c r="D204" s="166"/>
      <c r="E204" s="122" t="s">
        <v>1519</v>
      </c>
      <c r="F204" s="122">
        <f>SUM(B204+D204-E204)</f>
        <v>2</v>
      </c>
      <c r="G204" s="119">
        <v>5.75</v>
      </c>
      <c r="H204" s="190">
        <f>SUM(E204*G204)</f>
        <v>28.75</v>
      </c>
      <c r="I204" s="113"/>
      <c r="J204" s="127" t="s">
        <v>2000</v>
      </c>
    </row>
    <row r="205" spans="1:10">
      <c r="A205" s="122" t="s">
        <v>2001</v>
      </c>
      <c r="B205" s="122" t="s">
        <v>1535</v>
      </c>
      <c r="C205" s="123" t="s">
        <v>2002</v>
      </c>
      <c r="D205" s="166"/>
      <c r="E205" s="122" t="s">
        <v>1514</v>
      </c>
      <c r="F205" s="122">
        <f>SUM(B205+D205-E205)</f>
        <v>8</v>
      </c>
      <c r="G205" s="119">
        <v>9</v>
      </c>
      <c r="H205" s="190">
        <f>SUM(E205*G205)</f>
        <v>27</v>
      </c>
      <c r="I205" s="113"/>
      <c r="J205" s="113"/>
    </row>
    <row r="206" spans="1:10">
      <c r="A206" s="122" t="s">
        <v>2003</v>
      </c>
      <c r="B206" s="130" t="s">
        <v>1508</v>
      </c>
      <c r="C206" s="123" t="s">
        <v>2004</v>
      </c>
      <c r="D206" s="191" t="s">
        <v>1519</v>
      </c>
      <c r="E206" s="130" t="s">
        <v>1514</v>
      </c>
      <c r="F206" s="122">
        <f>SUM(B206+D206-E206)</f>
        <v>3</v>
      </c>
      <c r="G206" s="119">
        <v>47</v>
      </c>
      <c r="H206" s="190">
        <f>SUM(E206*G206)</f>
        <v>141</v>
      </c>
      <c r="I206" s="113">
        <v>45051</v>
      </c>
      <c r="J206" s="113"/>
    </row>
    <row r="207" spans="1:10">
      <c r="A207" s="122" t="s">
        <v>2005</v>
      </c>
      <c r="B207" s="130" t="s">
        <v>1511</v>
      </c>
      <c r="C207" s="123" t="s">
        <v>2006</v>
      </c>
      <c r="D207" s="176" t="s">
        <v>1519</v>
      </c>
      <c r="E207" s="130" t="s">
        <v>1521</v>
      </c>
      <c r="F207" s="122">
        <f>SUM(B207+D207-E207)</f>
        <v>1</v>
      </c>
      <c r="G207" s="119">
        <v>47</v>
      </c>
      <c r="H207" s="190">
        <f>SUM(E207*G207)</f>
        <v>282</v>
      </c>
      <c r="I207" s="113">
        <v>45051</v>
      </c>
      <c r="J207" s="113"/>
    </row>
    <row r="208" spans="1:10">
      <c r="A208" s="122" t="s">
        <v>2007</v>
      </c>
      <c r="B208" s="130" t="s">
        <v>1517</v>
      </c>
      <c r="C208" s="123" t="s">
        <v>2008</v>
      </c>
      <c r="D208" s="176" t="s">
        <v>1514</v>
      </c>
      <c r="E208" s="130" t="s">
        <v>1514</v>
      </c>
      <c r="F208" s="122">
        <f>SUM(B208+D208-E208)</f>
        <v>4</v>
      </c>
      <c r="G208" s="119">
        <v>36</v>
      </c>
      <c r="H208" s="190">
        <f>SUM(E208*G208)</f>
        <v>108</v>
      </c>
      <c r="I208" s="113">
        <v>45051</v>
      </c>
      <c r="J208" s="113"/>
    </row>
    <row r="209" spans="1:10">
      <c r="A209" s="122" t="s">
        <v>1955</v>
      </c>
      <c r="B209" s="122" t="s">
        <v>1565</v>
      </c>
      <c r="C209" s="123" t="s">
        <v>2009</v>
      </c>
      <c r="D209" s="169" t="s">
        <v>1556</v>
      </c>
      <c r="E209" s="122" t="s">
        <v>1563</v>
      </c>
      <c r="F209" s="122">
        <f>SUM(B209+D209-E209)</f>
        <v>21</v>
      </c>
      <c r="G209" s="119">
        <v>5</v>
      </c>
      <c r="H209" s="167">
        <f>SUM(E209*G209)</f>
        <v>115</v>
      </c>
      <c r="I209" s="113">
        <v>45191</v>
      </c>
      <c r="J209" s="127" t="s">
        <v>2010</v>
      </c>
    </row>
    <row r="210" spans="1:10">
      <c r="A210" s="122" t="s">
        <v>2011</v>
      </c>
      <c r="B210" s="122" t="s">
        <v>1632</v>
      </c>
      <c r="C210" s="123" t="s">
        <v>2012</v>
      </c>
      <c r="D210" s="169" t="s">
        <v>1556</v>
      </c>
      <c r="E210" s="122" t="s">
        <v>1543</v>
      </c>
      <c r="F210" s="122">
        <f>SUM(B210+D210-E210)</f>
        <v>6</v>
      </c>
      <c r="G210" s="119">
        <v>4.6500000000000004</v>
      </c>
      <c r="H210" s="167">
        <f>SUM(E210*G210)</f>
        <v>65.100000000000009</v>
      </c>
      <c r="I210" s="113">
        <v>45061</v>
      </c>
      <c r="J210" s="127"/>
    </row>
    <row r="211" spans="1:10">
      <c r="A211" s="122" t="s">
        <v>1648</v>
      </c>
      <c r="B211" s="122" t="s">
        <v>1632</v>
      </c>
      <c r="C211" s="123" t="s">
        <v>2013</v>
      </c>
      <c r="D211" s="169" t="s">
        <v>1591</v>
      </c>
      <c r="E211" s="122" t="s">
        <v>1587</v>
      </c>
      <c r="F211" s="122">
        <f>SUM(B211+D211-E211)</f>
        <v>2</v>
      </c>
      <c r="G211" s="119">
        <v>3.6</v>
      </c>
      <c r="H211" s="167">
        <f>SUM(E211*G211)</f>
        <v>122.4</v>
      </c>
      <c r="I211" s="113"/>
      <c r="J211" s="127"/>
    </row>
    <row r="212" spans="1:10">
      <c r="A212" s="122" t="s">
        <v>2014</v>
      </c>
      <c r="B212" s="122" t="s">
        <v>1632</v>
      </c>
      <c r="C212" s="123" t="s">
        <v>2015</v>
      </c>
      <c r="D212" s="169" t="s">
        <v>1565</v>
      </c>
      <c r="E212" s="122" t="s">
        <v>1546</v>
      </c>
      <c r="F212" s="122">
        <f>SUM(B212+D212-E212)</f>
        <v>8</v>
      </c>
      <c r="G212" s="119">
        <v>3.6</v>
      </c>
      <c r="H212" s="167">
        <f>SUM(E212*G212)</f>
        <v>57.6</v>
      </c>
      <c r="I212" s="113"/>
      <c r="J212" s="127"/>
    </row>
    <row r="213" spans="1:10">
      <c r="A213" s="122" t="s">
        <v>2016</v>
      </c>
      <c r="B213" s="122" t="s">
        <v>1632</v>
      </c>
      <c r="C213" s="123" t="s">
        <v>2017</v>
      </c>
      <c r="D213" s="169" t="s">
        <v>1565</v>
      </c>
      <c r="E213" s="122" t="s">
        <v>1552</v>
      </c>
      <c r="F213" s="122">
        <f>SUM(B213+D213-E213)</f>
        <v>6</v>
      </c>
      <c r="G213" s="119">
        <v>3.6</v>
      </c>
      <c r="H213" s="167">
        <f>SUM(E213*G213)</f>
        <v>64.8</v>
      </c>
      <c r="I213" s="113"/>
      <c r="J213" s="127"/>
    </row>
    <row r="214" spans="1:10">
      <c r="A214" s="122" t="s">
        <v>1814</v>
      </c>
      <c r="B214" s="122" t="s">
        <v>1563</v>
      </c>
      <c r="C214" s="123" t="s">
        <v>2018</v>
      </c>
      <c r="D214" s="166" t="s">
        <v>1712</v>
      </c>
      <c r="E214" s="122" t="s">
        <v>1593</v>
      </c>
      <c r="F214" s="125">
        <f>SUM(B214+D214-E214)</f>
        <v>60</v>
      </c>
      <c r="G214" s="119">
        <v>0.65</v>
      </c>
      <c r="H214" s="167">
        <f>SUM(E214*G214)</f>
        <v>24.05</v>
      </c>
      <c r="I214" s="113">
        <v>44950</v>
      </c>
      <c r="J214" s="127" t="s">
        <v>2019</v>
      </c>
    </row>
    <row r="215" spans="1:10">
      <c r="A215" s="122" t="s">
        <v>2020</v>
      </c>
      <c r="B215" s="130" t="s">
        <v>1565</v>
      </c>
      <c r="C215" s="123" t="s">
        <v>2021</v>
      </c>
      <c r="D215" s="191" t="s">
        <v>1568</v>
      </c>
      <c r="E215" s="130" t="s">
        <v>1585</v>
      </c>
      <c r="F215" s="125">
        <f>SUM(B215+D215-E215)</f>
        <v>16</v>
      </c>
      <c r="G215" s="119">
        <v>0.8</v>
      </c>
      <c r="H215" s="167">
        <f>SUM(E215*G215)</f>
        <v>26.400000000000002</v>
      </c>
      <c r="I215" s="113"/>
      <c r="J215" s="127" t="s">
        <v>2022</v>
      </c>
    </row>
    <row r="216" spans="1:10">
      <c r="A216" s="122" t="s">
        <v>2023</v>
      </c>
      <c r="B216" s="130" t="s">
        <v>1632</v>
      </c>
      <c r="C216" s="123" t="s">
        <v>2024</v>
      </c>
      <c r="D216" s="176" t="s">
        <v>1490</v>
      </c>
      <c r="E216" s="130" t="s">
        <v>1490</v>
      </c>
      <c r="F216" s="122">
        <f>SUM(B216+D216-E216)</f>
        <v>0</v>
      </c>
      <c r="G216" s="119">
        <v>10.5</v>
      </c>
      <c r="H216" s="167">
        <f>SUM(E216*G216)</f>
        <v>105</v>
      </c>
      <c r="I216" s="113">
        <v>45239</v>
      </c>
      <c r="J216" s="113"/>
    </row>
    <row r="217" spans="1:10">
      <c r="A217" s="122" t="s">
        <v>1953</v>
      </c>
      <c r="B217" s="130" t="s">
        <v>1992</v>
      </c>
      <c r="C217" s="123" t="s">
        <v>2025</v>
      </c>
      <c r="D217" s="176"/>
      <c r="E217" s="130" t="s">
        <v>1950</v>
      </c>
      <c r="F217" s="125">
        <f>SUM(B217+D217-E217)</f>
        <v>16</v>
      </c>
      <c r="G217" s="119">
        <v>0.25</v>
      </c>
      <c r="H217" s="167">
        <f>SUM(E217*G217)</f>
        <v>41</v>
      </c>
      <c r="I217" s="113"/>
      <c r="J217" s="113"/>
    </row>
    <row r="218" spans="1:10">
      <c r="A218" s="122" t="s">
        <v>2026</v>
      </c>
      <c r="B218" s="130" t="s">
        <v>1517</v>
      </c>
      <c r="C218" s="123" t="s">
        <v>2027</v>
      </c>
      <c r="D218" s="176" t="s">
        <v>1764</v>
      </c>
      <c r="E218" s="130" t="s">
        <v>1756</v>
      </c>
      <c r="F218" s="125">
        <f>SUM(B218+D218-E218)</f>
        <v>14</v>
      </c>
      <c r="G218" s="119">
        <v>0.35</v>
      </c>
      <c r="H218" s="167">
        <f>SUM(E218*G218)</f>
        <v>31.499999999999996</v>
      </c>
      <c r="I218" s="113">
        <v>44995</v>
      </c>
      <c r="J218" s="113"/>
    </row>
    <row r="219" spans="1:10">
      <c r="A219" s="122" t="s">
        <v>2028</v>
      </c>
      <c r="B219" s="122" t="s">
        <v>1927</v>
      </c>
      <c r="C219" s="123" t="s">
        <v>2029</v>
      </c>
      <c r="D219" s="166"/>
      <c r="E219" s="122" t="s">
        <v>1800</v>
      </c>
      <c r="F219" s="125">
        <f>SUM(B219+D219-E219)</f>
        <v>48</v>
      </c>
      <c r="G219" s="119">
        <v>0.35</v>
      </c>
      <c r="H219" s="167">
        <f>SUM(E219*G219)</f>
        <v>37.449999999999996</v>
      </c>
      <c r="I219" s="113"/>
      <c r="J219" s="113"/>
    </row>
    <row r="220" spans="1:10">
      <c r="A220" s="122" t="s">
        <v>2030</v>
      </c>
      <c r="B220" s="122" t="s">
        <v>1660</v>
      </c>
      <c r="C220" s="123" t="s">
        <v>2031</v>
      </c>
      <c r="D220" s="166"/>
      <c r="E220" s="122" t="s">
        <v>1645</v>
      </c>
      <c r="F220" s="125">
        <f>SUM(B220+D220-E220)</f>
        <v>6</v>
      </c>
      <c r="G220" s="119">
        <v>0.5</v>
      </c>
      <c r="H220" s="167">
        <f>SUM(E220*G220)</f>
        <v>26</v>
      </c>
      <c r="I220" s="113"/>
      <c r="J220" s="113"/>
    </row>
    <row r="221" spans="1:10">
      <c r="A221" s="122" t="s">
        <v>2032</v>
      </c>
      <c r="B221" s="122" t="s">
        <v>1628</v>
      </c>
      <c r="C221" s="123" t="s">
        <v>2033</v>
      </c>
      <c r="D221" s="166"/>
      <c r="E221" s="122" t="s">
        <v>1628</v>
      </c>
      <c r="F221" s="125">
        <f>SUM(B221+D221-E221)</f>
        <v>0</v>
      </c>
      <c r="G221" s="119">
        <v>0.8</v>
      </c>
      <c r="H221" s="167">
        <f>SUM(E221*G221)</f>
        <v>37.6</v>
      </c>
      <c r="I221" s="113"/>
      <c r="J221" s="113"/>
    </row>
    <row r="222" spans="1:10">
      <c r="A222" s="122" t="s">
        <v>1831</v>
      </c>
      <c r="B222" s="122" t="s">
        <v>1488</v>
      </c>
      <c r="C222" s="123" t="s">
        <v>2034</v>
      </c>
      <c r="D222" s="166"/>
      <c r="E222" s="122" t="s">
        <v>1488</v>
      </c>
      <c r="F222" s="125">
        <f>SUM(B222+D222-E222)</f>
        <v>0</v>
      </c>
      <c r="G222" s="119">
        <v>1.2</v>
      </c>
      <c r="H222" s="167">
        <f>SUM(E222*G222)</f>
        <v>18</v>
      </c>
      <c r="I222" s="113"/>
      <c r="J222" s="113"/>
    </row>
    <row r="223" spans="1:10" ht="16.5" thickBot="1">
      <c r="A223" s="181"/>
      <c r="B223" s="192" t="e">
        <v>#REF!</v>
      </c>
      <c r="C223" s="139" t="s">
        <v>1597</v>
      </c>
      <c r="D223" s="172"/>
      <c r="E223" s="138"/>
      <c r="F223" s="171"/>
      <c r="G223" s="158"/>
      <c r="H223" s="158">
        <f>SUM(H180:H222)</f>
        <v>57630.39999999998</v>
      </c>
      <c r="I223" s="113"/>
      <c r="J223" s="113"/>
    </row>
    <row r="224" spans="1:10" ht="16.5" thickBot="1">
      <c r="A224" s="131"/>
      <c r="B224" s="159"/>
      <c r="C224" s="193"/>
      <c r="D224" s="121"/>
      <c r="E224" s="131"/>
      <c r="F224" s="159"/>
      <c r="G224" s="159"/>
      <c r="H224" s="159"/>
      <c r="I224" s="113"/>
      <c r="J224" s="113"/>
    </row>
    <row r="225" spans="1:10">
      <c r="A225" s="182" t="s">
        <v>1598</v>
      </c>
      <c r="B225" s="183" t="s">
        <v>1498</v>
      </c>
      <c r="C225" s="184" t="s">
        <v>9</v>
      </c>
      <c r="D225" s="102" t="s">
        <v>1499</v>
      </c>
      <c r="E225" s="185" t="s">
        <v>1500</v>
      </c>
      <c r="F225" s="183" t="s">
        <v>1501</v>
      </c>
      <c r="G225" s="184" t="s">
        <v>22</v>
      </c>
      <c r="H225" s="184" t="s">
        <v>23</v>
      </c>
      <c r="I225" s="105" t="s">
        <v>1502</v>
      </c>
      <c r="J225" s="106" t="s">
        <v>1503</v>
      </c>
    </row>
    <row r="226" spans="1:10">
      <c r="A226" s="186" t="s">
        <v>1504</v>
      </c>
      <c r="B226" s="187" t="s">
        <v>1505</v>
      </c>
      <c r="C226" s="188" t="s">
        <v>1506</v>
      </c>
      <c r="D226" s="122"/>
      <c r="E226" s="186"/>
      <c r="F226" s="188"/>
      <c r="G226" s="188" t="s">
        <v>1507</v>
      </c>
      <c r="H226" s="188" t="s">
        <v>1507</v>
      </c>
      <c r="I226" s="113"/>
      <c r="J226" s="113"/>
    </row>
    <row r="227" spans="1:10">
      <c r="A227" s="135"/>
      <c r="B227" s="126"/>
      <c r="C227" s="123" t="s">
        <v>1599</v>
      </c>
      <c r="D227" s="166"/>
      <c r="E227" s="122"/>
      <c r="F227" s="126"/>
      <c r="G227" s="123"/>
      <c r="H227" s="167">
        <v>57630.400000000001</v>
      </c>
      <c r="I227" s="113"/>
      <c r="J227" s="113"/>
    </row>
    <row r="228" spans="1:10">
      <c r="A228" s="122" t="s">
        <v>2035</v>
      </c>
      <c r="B228" s="122" t="s">
        <v>1524</v>
      </c>
      <c r="C228" s="123" t="s">
        <v>2036</v>
      </c>
      <c r="D228" s="169"/>
      <c r="E228" s="122" t="s">
        <v>1521</v>
      </c>
      <c r="F228" s="125">
        <f>SUM(B228+D228-E228)</f>
        <v>1</v>
      </c>
      <c r="G228" s="119">
        <v>2.8</v>
      </c>
      <c r="H228" s="167">
        <f>SUM(E228*G228)</f>
        <v>16.799999999999997</v>
      </c>
      <c r="I228" s="113"/>
      <c r="J228" s="113"/>
    </row>
    <row r="229" spans="1:10">
      <c r="A229" s="122" t="s">
        <v>2037</v>
      </c>
      <c r="B229" s="122" t="s">
        <v>1556</v>
      </c>
      <c r="C229" s="123" t="s">
        <v>2038</v>
      </c>
      <c r="D229" s="166"/>
      <c r="E229" s="122" t="s">
        <v>1519</v>
      </c>
      <c r="F229" s="125">
        <f>SUM(B229+D229-E229)</f>
        <v>15</v>
      </c>
      <c r="G229" s="119">
        <v>17.5</v>
      </c>
      <c r="H229" s="167">
        <f>SUM(E229*G229)</f>
        <v>87.5</v>
      </c>
      <c r="I229" s="113"/>
      <c r="J229" s="194"/>
    </row>
    <row r="230" spans="1:10">
      <c r="A230" s="122" t="s">
        <v>2039</v>
      </c>
      <c r="B230" s="122" t="s">
        <v>1537</v>
      </c>
      <c r="C230" s="123" t="s">
        <v>2040</v>
      </c>
      <c r="D230" s="166" t="s">
        <v>1556</v>
      </c>
      <c r="E230" s="122" t="s">
        <v>1572</v>
      </c>
      <c r="F230" s="125">
        <f>SUM(B230+D230-E230)</f>
        <v>5</v>
      </c>
      <c r="G230" s="119">
        <v>46</v>
      </c>
      <c r="H230" s="167">
        <f>SUM(E230*G230)</f>
        <v>1242</v>
      </c>
      <c r="I230" s="113">
        <v>45211</v>
      </c>
      <c r="J230" s="121"/>
    </row>
    <row r="231" spans="1:10">
      <c r="A231" s="122" t="s">
        <v>2041</v>
      </c>
      <c r="B231" s="122" t="s">
        <v>1581</v>
      </c>
      <c r="C231" s="123" t="s">
        <v>2042</v>
      </c>
      <c r="D231" s="169"/>
      <c r="E231" s="122" t="s">
        <v>1581</v>
      </c>
      <c r="F231" s="125">
        <f>SUM(B231+D231-E231)</f>
        <v>0</v>
      </c>
      <c r="G231" s="119">
        <v>7.2</v>
      </c>
      <c r="H231" s="167">
        <f>SUM(E231*G231)</f>
        <v>223.20000000000002</v>
      </c>
      <c r="I231" s="113"/>
      <c r="J231" s="127"/>
    </row>
    <row r="232" spans="1:10">
      <c r="A232" s="122" t="s">
        <v>1832</v>
      </c>
      <c r="B232" s="122" t="s">
        <v>1558</v>
      </c>
      <c r="C232" s="123" t="s">
        <v>2043</v>
      </c>
      <c r="D232" s="166"/>
      <c r="E232" s="122" t="s">
        <v>1488</v>
      </c>
      <c r="F232" s="125">
        <f>SUM(B232+D232-E232)</f>
        <v>6</v>
      </c>
      <c r="G232" s="119">
        <v>1.1000000000000001</v>
      </c>
      <c r="H232" s="167">
        <f>SUM(E232*G232)</f>
        <v>16.5</v>
      </c>
      <c r="I232" s="113"/>
      <c r="J232" s="127"/>
    </row>
    <row r="233" spans="1:10">
      <c r="A233" s="122" t="s">
        <v>2044</v>
      </c>
      <c r="B233" s="122" t="s">
        <v>1537</v>
      </c>
      <c r="C233" s="123" t="s">
        <v>2045</v>
      </c>
      <c r="D233" s="169" t="s">
        <v>1556</v>
      </c>
      <c r="E233" s="122" t="s">
        <v>1556</v>
      </c>
      <c r="F233" s="125">
        <f>SUM(B233+D233-E233)</f>
        <v>12</v>
      </c>
      <c r="G233" s="119">
        <v>1.6</v>
      </c>
      <c r="H233" s="167">
        <f>SUM(E233*G233)</f>
        <v>32</v>
      </c>
      <c r="I233" s="113"/>
      <c r="J233" s="121"/>
    </row>
    <row r="234" spans="1:10">
      <c r="A234" s="122" t="s">
        <v>2046</v>
      </c>
      <c r="B234" s="122" t="s">
        <v>1865</v>
      </c>
      <c r="C234" s="123" t="s">
        <v>2047</v>
      </c>
      <c r="D234" s="166"/>
      <c r="E234" s="122" t="s">
        <v>1803</v>
      </c>
      <c r="F234" s="125">
        <f>SUM(B234+D234-E234)</f>
        <v>41</v>
      </c>
      <c r="G234" s="119">
        <v>2.6</v>
      </c>
      <c r="H234" s="167">
        <f>SUM(E234*G234)</f>
        <v>283.40000000000003</v>
      </c>
      <c r="I234" s="113"/>
      <c r="J234" s="127"/>
    </row>
    <row r="235" spans="1:10">
      <c r="A235" s="122" t="s">
        <v>2048</v>
      </c>
      <c r="B235" s="161" t="s">
        <v>1488</v>
      </c>
      <c r="C235" s="132" t="s">
        <v>2049</v>
      </c>
      <c r="D235" s="195"/>
      <c r="E235" s="161" t="s">
        <v>1543</v>
      </c>
      <c r="F235" s="125">
        <f>SUM(B235+D235-E235)</f>
        <v>1</v>
      </c>
      <c r="G235" s="119">
        <v>5.9</v>
      </c>
      <c r="H235" s="167">
        <f>SUM(E235*G235)</f>
        <v>82.600000000000009</v>
      </c>
      <c r="I235" s="113"/>
      <c r="J235" s="121">
        <v>110035146</v>
      </c>
    </row>
    <row r="236" spans="1:10">
      <c r="A236" s="122" t="s">
        <v>2050</v>
      </c>
      <c r="B236" s="135">
        <v>104</v>
      </c>
      <c r="C236" s="123" t="s">
        <v>2051</v>
      </c>
      <c r="D236" s="166"/>
      <c r="E236" s="135">
        <v>101</v>
      </c>
      <c r="F236" s="125">
        <f>SUM(B236+D236-E236)</f>
        <v>3</v>
      </c>
      <c r="G236" s="119">
        <v>11.9</v>
      </c>
      <c r="H236" s="167">
        <f>SUM(E236*G236)</f>
        <v>1201.9000000000001</v>
      </c>
      <c r="I236" s="113"/>
      <c r="J236" s="127"/>
    </row>
    <row r="237" spans="1:10">
      <c r="A237" s="122" t="s">
        <v>2052</v>
      </c>
      <c r="B237" s="122" t="s">
        <v>1737</v>
      </c>
      <c r="C237" s="123" t="s">
        <v>2053</v>
      </c>
      <c r="D237" s="169"/>
      <c r="E237" s="122" t="s">
        <v>1726</v>
      </c>
      <c r="F237" s="125">
        <f>SUM(B237+D237-E237)</f>
        <v>4</v>
      </c>
      <c r="G237" s="119">
        <v>13.5</v>
      </c>
      <c r="H237" s="167">
        <f>SUM(E237*G237)</f>
        <v>1053</v>
      </c>
      <c r="I237" s="113"/>
      <c r="J237" s="127"/>
    </row>
    <row r="238" spans="1:10">
      <c r="A238" s="122" t="s">
        <v>2054</v>
      </c>
      <c r="B238" s="122" t="s">
        <v>1632</v>
      </c>
      <c r="C238" s="123" t="s">
        <v>2055</v>
      </c>
      <c r="D238" s="169" t="s">
        <v>1556</v>
      </c>
      <c r="E238" s="122" t="s">
        <v>1554</v>
      </c>
      <c r="F238" s="125">
        <f>SUM(B238+D238-E238)</f>
        <v>1</v>
      </c>
      <c r="G238" s="119">
        <v>38.5</v>
      </c>
      <c r="H238" s="167">
        <f>SUM(E238*G238)</f>
        <v>731.5</v>
      </c>
      <c r="I238" s="113">
        <v>45001</v>
      </c>
      <c r="J238" s="127" t="s">
        <v>2056</v>
      </c>
    </row>
    <row r="239" spans="1:10">
      <c r="A239" s="122" t="s">
        <v>2057</v>
      </c>
      <c r="B239" s="122" t="s">
        <v>1579</v>
      </c>
      <c r="C239" s="123" t="s">
        <v>2058</v>
      </c>
      <c r="D239" s="169"/>
      <c r="E239" s="122" t="s">
        <v>1490</v>
      </c>
      <c r="F239" s="125">
        <f>SUM(B239+D239-E239)</f>
        <v>20</v>
      </c>
      <c r="G239" s="119">
        <v>1.6</v>
      </c>
      <c r="H239" s="167">
        <f>SUM(E239*G239)</f>
        <v>16</v>
      </c>
      <c r="I239" s="113"/>
      <c r="J239" s="121">
        <v>112332141</v>
      </c>
    </row>
    <row r="240" spans="1:10">
      <c r="A240" s="122" t="s">
        <v>2059</v>
      </c>
      <c r="B240" s="122" t="s">
        <v>1527</v>
      </c>
      <c r="C240" s="123" t="s">
        <v>2060</v>
      </c>
      <c r="D240" s="169" t="s">
        <v>1831</v>
      </c>
      <c r="E240" s="122" t="s">
        <v>1831</v>
      </c>
      <c r="F240" s="125">
        <f>SUM(B240+D240-E240)</f>
        <v>8</v>
      </c>
      <c r="G240" s="119">
        <v>0.75</v>
      </c>
      <c r="H240" s="167">
        <f>SUM(E240*G240)</f>
        <v>150</v>
      </c>
      <c r="I240" s="113">
        <v>45191</v>
      </c>
      <c r="J240" s="127"/>
    </row>
    <row r="241" spans="1:10">
      <c r="A241" s="122" t="s">
        <v>1635</v>
      </c>
      <c r="B241" s="122" t="s">
        <v>1764</v>
      </c>
      <c r="C241" s="123" t="s">
        <v>2061</v>
      </c>
      <c r="D241" s="169" t="s">
        <v>1764</v>
      </c>
      <c r="E241" s="122" t="s">
        <v>1849</v>
      </c>
      <c r="F241" s="125">
        <f>SUM(B241+D241-E241)</f>
        <v>75</v>
      </c>
      <c r="G241" s="119">
        <v>7</v>
      </c>
      <c r="H241" s="167">
        <f>SUM(E241*G241)</f>
        <v>875</v>
      </c>
      <c r="I241" s="113">
        <v>45238</v>
      </c>
      <c r="J241" s="121">
        <v>273440818</v>
      </c>
    </row>
    <row r="242" spans="1:10">
      <c r="A242" s="122" t="s">
        <v>2062</v>
      </c>
      <c r="B242" s="122" t="s">
        <v>1744</v>
      </c>
      <c r="C242" s="123" t="s">
        <v>2063</v>
      </c>
      <c r="D242" s="169" t="s">
        <v>1764</v>
      </c>
      <c r="E242" s="122" t="s">
        <v>1865</v>
      </c>
      <c r="F242" s="125">
        <f>SUM(B242+D242-E242)</f>
        <v>35</v>
      </c>
      <c r="G242" s="119">
        <v>6</v>
      </c>
      <c r="H242" s="167">
        <f>SUM(E242*G242)</f>
        <v>900</v>
      </c>
      <c r="I242" s="113">
        <v>45238</v>
      </c>
      <c r="J242" s="121">
        <v>273440616</v>
      </c>
    </row>
    <row r="243" spans="1:10">
      <c r="A243" s="122" t="s">
        <v>2064</v>
      </c>
      <c r="B243" s="122" t="s">
        <v>1508</v>
      </c>
      <c r="C243" s="123" t="s">
        <v>2065</v>
      </c>
      <c r="D243" s="166"/>
      <c r="E243" s="122" t="s">
        <v>1508</v>
      </c>
      <c r="F243" s="125">
        <f>SUM(B243+D243-E243)</f>
        <v>0</v>
      </c>
      <c r="G243" s="119">
        <v>17</v>
      </c>
      <c r="H243" s="167">
        <f>SUM(E243*G243)</f>
        <v>17</v>
      </c>
      <c r="I243" s="113"/>
      <c r="J243" s="127" t="s">
        <v>2066</v>
      </c>
    </row>
    <row r="244" spans="1:10">
      <c r="A244" s="122" t="s">
        <v>2067</v>
      </c>
      <c r="B244" s="122" t="s">
        <v>1490</v>
      </c>
      <c r="C244" s="123" t="s">
        <v>2068</v>
      </c>
      <c r="D244" s="166"/>
      <c r="E244" s="122" t="s">
        <v>1490</v>
      </c>
      <c r="F244" s="125">
        <f>SUM(B244+D244-E244)</f>
        <v>0</v>
      </c>
      <c r="G244" s="119">
        <v>15</v>
      </c>
      <c r="H244" s="167">
        <f>SUM(E244*G244)</f>
        <v>150</v>
      </c>
      <c r="I244" s="113"/>
      <c r="J244" s="127"/>
    </row>
    <row r="245" spans="1:10">
      <c r="A245" s="122" t="s">
        <v>1774</v>
      </c>
      <c r="B245" s="122" t="s">
        <v>1552</v>
      </c>
      <c r="C245" s="123" t="s">
        <v>2069</v>
      </c>
      <c r="D245" s="166"/>
      <c r="E245" s="122" t="s">
        <v>1549</v>
      </c>
      <c r="F245" s="125">
        <f>SUM(B245+D245-E245)</f>
        <v>1</v>
      </c>
      <c r="G245" s="119">
        <v>38.1</v>
      </c>
      <c r="H245" s="167">
        <f>SUM(E245*G245)</f>
        <v>647.70000000000005</v>
      </c>
      <c r="I245" s="113"/>
      <c r="J245" s="127" t="s">
        <v>2070</v>
      </c>
    </row>
    <row r="246" spans="1:10">
      <c r="A246" s="122" t="s">
        <v>2071</v>
      </c>
      <c r="B246" s="122" t="s">
        <v>1549</v>
      </c>
      <c r="C246" s="123" t="s">
        <v>2072</v>
      </c>
      <c r="D246" s="122"/>
      <c r="E246" s="122" t="s">
        <v>1524</v>
      </c>
      <c r="F246" s="125">
        <f>SUM(B246+D246-E246)</f>
        <v>10</v>
      </c>
      <c r="G246" s="119">
        <v>12.4</v>
      </c>
      <c r="H246" s="167">
        <f>SUM(E246*G246)</f>
        <v>86.8</v>
      </c>
      <c r="I246" s="113"/>
      <c r="J246" s="127" t="s">
        <v>2073</v>
      </c>
    </row>
    <row r="247" spans="1:10">
      <c r="A247" s="122" t="s">
        <v>2074</v>
      </c>
      <c r="B247" s="122" t="s">
        <v>1488</v>
      </c>
      <c r="C247" s="123" t="s">
        <v>2075</v>
      </c>
      <c r="D247" s="166"/>
      <c r="E247" s="122" t="s">
        <v>1540</v>
      </c>
      <c r="F247" s="125">
        <f>SUM(B247+D247-E247)</f>
        <v>2</v>
      </c>
      <c r="G247" s="119">
        <v>10.14</v>
      </c>
      <c r="H247" s="167">
        <f>SUM(E247*G247)</f>
        <v>131.82</v>
      </c>
      <c r="I247" s="113"/>
      <c r="J247" s="127" t="s">
        <v>2076</v>
      </c>
    </row>
    <row r="248" spans="1:10">
      <c r="A248" s="122" t="s">
        <v>2077</v>
      </c>
      <c r="B248" s="161" t="s">
        <v>1519</v>
      </c>
      <c r="C248" s="132" t="s">
        <v>2078</v>
      </c>
      <c r="D248" s="195"/>
      <c r="E248" s="161" t="s">
        <v>1517</v>
      </c>
      <c r="F248" s="125">
        <f>SUM(B248+D248-E248)</f>
        <v>1</v>
      </c>
      <c r="G248" s="196">
        <v>51.45</v>
      </c>
      <c r="H248" s="197">
        <f>SUM(E248*G248)</f>
        <v>205.8</v>
      </c>
      <c r="I248" s="113"/>
      <c r="J248" s="131" t="s">
        <v>2079</v>
      </c>
    </row>
    <row r="249" spans="1:10">
      <c r="A249" s="122" t="s">
        <v>2080</v>
      </c>
      <c r="B249" s="198" t="s">
        <v>1554</v>
      </c>
      <c r="C249" s="199" t="s">
        <v>2081</v>
      </c>
      <c r="D249" s="200"/>
      <c r="E249" s="198" t="s">
        <v>1546</v>
      </c>
      <c r="F249" s="125">
        <f>SUM(B249+D249-E249)</f>
        <v>3</v>
      </c>
      <c r="G249" s="201">
        <v>6.6</v>
      </c>
      <c r="H249" s="167">
        <f>SUM(E249*G249)</f>
        <v>105.6</v>
      </c>
      <c r="I249" s="113"/>
      <c r="J249" s="131" t="s">
        <v>2082</v>
      </c>
    </row>
    <row r="250" spans="1:10">
      <c r="A250" s="122" t="s">
        <v>2083</v>
      </c>
      <c r="B250" s="198" t="s">
        <v>1552</v>
      </c>
      <c r="C250" s="202" t="s">
        <v>2084</v>
      </c>
      <c r="D250" s="203"/>
      <c r="E250" s="198" t="s">
        <v>1543</v>
      </c>
      <c r="F250" s="125">
        <f>SUM(B250+D250-E250)</f>
        <v>4</v>
      </c>
      <c r="G250" s="201">
        <v>5.55</v>
      </c>
      <c r="H250" s="167">
        <f>SUM(E250*G250)</f>
        <v>77.7</v>
      </c>
      <c r="I250" s="113"/>
      <c r="J250" s="131" t="s">
        <v>2085</v>
      </c>
    </row>
    <row r="251" spans="1:10">
      <c r="A251" s="122" t="s">
        <v>2086</v>
      </c>
      <c r="B251" s="204" t="s">
        <v>1511</v>
      </c>
      <c r="C251" s="205" t="s">
        <v>2087</v>
      </c>
      <c r="D251" s="203"/>
      <c r="E251" s="204" t="s">
        <v>1511</v>
      </c>
      <c r="F251" s="125">
        <f>SUM(B251+D251-E251)</f>
        <v>0</v>
      </c>
      <c r="G251" s="206">
        <v>19</v>
      </c>
      <c r="H251" s="207">
        <f>SUM(E251*G251)</f>
        <v>38</v>
      </c>
      <c r="I251" s="113"/>
      <c r="J251" s="131" t="s">
        <v>2088</v>
      </c>
    </row>
    <row r="252" spans="1:10" ht="16.5" thickBot="1">
      <c r="A252" s="110"/>
      <c r="B252" s="208"/>
      <c r="C252" s="209" t="s">
        <v>2089</v>
      </c>
      <c r="D252" s="210"/>
      <c r="E252" s="210"/>
      <c r="F252" s="211"/>
      <c r="G252" s="211"/>
      <c r="H252" s="212">
        <f>SUM(H227:H251)</f>
        <v>66002.220000000016</v>
      </c>
      <c r="I252" s="113"/>
      <c r="J252" s="113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8"/>
  <sheetViews>
    <sheetView topLeftCell="A10" workbookViewId="0">
      <selection activeCell="I8" sqref="I8"/>
    </sheetView>
  </sheetViews>
  <sheetFormatPr baseColWidth="10" defaultRowHeight="15"/>
  <cols>
    <col min="1" max="1" width="46.140625" style="77" customWidth="1"/>
    <col min="2" max="2" width="15.42578125" style="77" customWidth="1"/>
    <col min="3" max="3" width="17.7109375" style="82" customWidth="1"/>
    <col min="4" max="4" width="11.28515625" style="77" customWidth="1"/>
    <col min="5" max="5" width="24.7109375" style="94" customWidth="1"/>
    <col min="6" max="6" width="16" style="83" customWidth="1"/>
    <col min="7" max="7" width="11.5703125" style="83" customWidth="1"/>
  </cols>
  <sheetData>
    <row r="1" spans="1:7">
      <c r="A1" s="95" t="s">
        <v>1366</v>
      </c>
      <c r="B1" s="95" t="s">
        <v>1367</v>
      </c>
      <c r="C1" s="96" t="s">
        <v>5</v>
      </c>
      <c r="D1" s="95" t="s">
        <v>1368</v>
      </c>
      <c r="E1" s="93" t="s">
        <v>1492</v>
      </c>
      <c r="F1" s="97" t="s">
        <v>1493</v>
      </c>
      <c r="G1" s="80" t="s">
        <v>1494</v>
      </c>
    </row>
    <row r="2" spans="1:7">
      <c r="A2" s="81" t="s">
        <v>1369</v>
      </c>
      <c r="B2" s="81" t="s">
        <v>172</v>
      </c>
      <c r="C2" s="82" t="s">
        <v>1370</v>
      </c>
      <c r="D2" s="81" t="s">
        <v>147</v>
      </c>
      <c r="E2" s="94">
        <v>100</v>
      </c>
      <c r="F2" s="83">
        <v>0</v>
      </c>
      <c r="G2" s="83">
        <f ca="1">IF($H2="l",$I2/$G2/1000,IF($H2="kg",$I2/$G2/1000,$I2/$G2))</f>
        <v>0</v>
      </c>
    </row>
    <row r="3" spans="1:7">
      <c r="A3" s="81" t="s">
        <v>1371</v>
      </c>
      <c r="B3" s="81" t="s">
        <v>172</v>
      </c>
      <c r="C3" s="82" t="s">
        <v>1372</v>
      </c>
      <c r="D3" s="81" t="s">
        <v>147</v>
      </c>
      <c r="E3" s="94">
        <v>25</v>
      </c>
      <c r="F3" s="83">
        <v>28.468133562780533</v>
      </c>
      <c r="G3" s="83">
        <f ca="1">IF($H3="l",$I3/$G3/1000,IF($H3="kg",$I3/$G3/1000,$I3/$G3))</f>
        <v>1.1387253425112214</v>
      </c>
    </row>
    <row r="4" spans="1:7">
      <c r="A4" s="81" t="s">
        <v>1371</v>
      </c>
      <c r="B4" s="81" t="s">
        <v>172</v>
      </c>
      <c r="C4" s="82" t="s">
        <v>1372</v>
      </c>
      <c r="D4" s="81" t="s">
        <v>147</v>
      </c>
      <c r="E4" s="94">
        <v>25</v>
      </c>
      <c r="F4" s="83">
        <v>28.468133562780533</v>
      </c>
      <c r="G4" s="83">
        <f ca="1">IF($H4="l",$I4/$G4/1000,IF($H4="kg",$I4/$G4/1000,$I4/$G4))</f>
        <v>1.1387253425112214</v>
      </c>
    </row>
    <row r="5" spans="1:7">
      <c r="A5" s="81" t="s">
        <v>1373</v>
      </c>
      <c r="B5" s="81" t="s">
        <v>172</v>
      </c>
      <c r="C5" s="82" t="s">
        <v>1374</v>
      </c>
      <c r="D5" s="81" t="s">
        <v>147</v>
      </c>
      <c r="E5" s="94">
        <v>25</v>
      </c>
      <c r="F5" s="83">
        <v>62.170318587776322</v>
      </c>
      <c r="G5" s="83">
        <f ca="1">IF($H5="l",$I5/$G5/1000,IF($H5="kg",$I5/$G5/1000,$I5/$G5))</f>
        <v>2.4868127435110527</v>
      </c>
    </row>
    <row r="6" spans="1:7">
      <c r="A6" s="81" t="s">
        <v>1375</v>
      </c>
      <c r="B6" s="81" t="s">
        <v>172</v>
      </c>
      <c r="C6" s="82" t="s">
        <v>1376</v>
      </c>
      <c r="D6" s="81" t="s">
        <v>147</v>
      </c>
      <c r="E6" s="94">
        <v>100</v>
      </c>
      <c r="F6" s="83">
        <v>149.1066367772541</v>
      </c>
      <c r="G6" s="83">
        <f t="shared" ref="G6:G16" ca="1" si="0">IF($H6="l",$I6/$G6/1000,IF($H6="kg",$I6/$G6/1000,$I6/$G6))</f>
        <v>1.4910663677725409</v>
      </c>
    </row>
    <row r="7" spans="1:7">
      <c r="A7" s="81" t="s">
        <v>1377</v>
      </c>
      <c r="B7" s="81" t="s">
        <v>172</v>
      </c>
      <c r="C7" s="82" t="s">
        <v>1378</v>
      </c>
      <c r="D7" s="81" t="s">
        <v>147</v>
      </c>
      <c r="E7" s="94">
        <v>5</v>
      </c>
      <c r="F7" s="83">
        <v>29.106432521587273</v>
      </c>
      <c r="G7" s="83">
        <f t="shared" ca="1" si="0"/>
        <v>5.8212865043174542</v>
      </c>
    </row>
    <row r="8" spans="1:7">
      <c r="A8" s="81" t="s">
        <v>1377</v>
      </c>
      <c r="B8" s="81" t="s">
        <v>172</v>
      </c>
      <c r="C8" s="82" t="s">
        <v>1378</v>
      </c>
      <c r="D8" s="81" t="s">
        <v>147</v>
      </c>
      <c r="E8" s="94">
        <v>5</v>
      </c>
      <c r="F8" s="83">
        <v>29.106432521587273</v>
      </c>
      <c r="G8" s="83">
        <f t="shared" ca="1" si="0"/>
        <v>5.8212865043174542</v>
      </c>
    </row>
    <row r="9" spans="1:7">
      <c r="A9" s="81" t="s">
        <v>1379</v>
      </c>
      <c r="B9" s="81" t="s">
        <v>172</v>
      </c>
      <c r="C9" s="82" t="s">
        <v>1380</v>
      </c>
      <c r="D9" s="81" t="s">
        <v>147</v>
      </c>
      <c r="E9" s="94">
        <v>5</v>
      </c>
      <c r="F9" s="83">
        <v>0</v>
      </c>
      <c r="G9" s="83">
        <f t="shared" ca="1" si="0"/>
        <v>0</v>
      </c>
    </row>
    <row r="10" spans="1:7">
      <c r="A10" s="81" t="s">
        <v>1381</v>
      </c>
      <c r="B10" s="81" t="s">
        <v>172</v>
      </c>
      <c r="C10" s="82" t="s">
        <v>1382</v>
      </c>
      <c r="D10" s="81" t="s">
        <v>147</v>
      </c>
      <c r="E10" s="94">
        <v>5</v>
      </c>
      <c r="F10" s="83">
        <v>121</v>
      </c>
      <c r="G10" s="83">
        <f t="shared" ca="1" si="0"/>
        <v>24.2</v>
      </c>
    </row>
    <row r="11" spans="1:7">
      <c r="A11" s="81" t="s">
        <v>1381</v>
      </c>
      <c r="B11" s="81" t="s">
        <v>172</v>
      </c>
      <c r="C11" s="82" t="s">
        <v>1383</v>
      </c>
      <c r="D11" s="81" t="s">
        <v>1384</v>
      </c>
      <c r="E11" s="94">
        <v>25</v>
      </c>
      <c r="F11" s="83">
        <v>93.06</v>
      </c>
      <c r="G11" s="83">
        <f t="shared" ca="1" si="0"/>
        <v>3.7223999999999999</v>
      </c>
    </row>
    <row r="12" spans="1:7">
      <c r="A12" s="81" t="s">
        <v>1385</v>
      </c>
      <c r="B12" s="81" t="s">
        <v>172</v>
      </c>
      <c r="C12" s="82" t="s">
        <v>1386</v>
      </c>
      <c r="D12" s="81" t="s">
        <v>216</v>
      </c>
      <c r="E12" s="94">
        <v>10</v>
      </c>
      <c r="F12" s="83">
        <v>17.617051263065981</v>
      </c>
      <c r="G12" s="83">
        <f t="shared" ca="1" si="0"/>
        <v>1.7617051263065981</v>
      </c>
    </row>
    <row r="13" spans="1:7">
      <c r="A13" s="81" t="s">
        <v>1385</v>
      </c>
      <c r="B13" s="81" t="s">
        <v>172</v>
      </c>
      <c r="C13" s="82" t="s">
        <v>1386</v>
      </c>
      <c r="D13" s="81" t="s">
        <v>216</v>
      </c>
      <c r="E13" s="94">
        <v>10</v>
      </c>
      <c r="F13" s="83">
        <v>17.617051263065981</v>
      </c>
      <c r="G13" s="83">
        <f t="shared" ca="1" si="0"/>
        <v>1.7617051263065981</v>
      </c>
    </row>
    <row r="14" spans="1:7">
      <c r="A14" s="81" t="s">
        <v>1387</v>
      </c>
      <c r="B14" s="81" t="s">
        <v>172</v>
      </c>
      <c r="C14" s="82" t="s">
        <v>1388</v>
      </c>
      <c r="D14" s="81" t="s">
        <v>147</v>
      </c>
      <c r="E14" s="94">
        <v>5</v>
      </c>
      <c r="F14" s="83">
        <v>0</v>
      </c>
      <c r="G14" s="83">
        <f t="shared" ca="1" si="0"/>
        <v>0</v>
      </c>
    </row>
    <row r="15" spans="1:7">
      <c r="A15" s="81" t="s">
        <v>1389</v>
      </c>
      <c r="B15" s="81" t="s">
        <v>172</v>
      </c>
      <c r="C15" s="82" t="s">
        <v>1390</v>
      </c>
      <c r="D15" s="81" t="s">
        <v>147</v>
      </c>
      <c r="E15" s="94">
        <v>5</v>
      </c>
      <c r="F15" s="83">
        <v>0</v>
      </c>
      <c r="G15" s="83">
        <f t="shared" ca="1" si="0"/>
        <v>0</v>
      </c>
    </row>
    <row r="16" spans="1:7">
      <c r="A16" s="81" t="s">
        <v>1391</v>
      </c>
      <c r="B16" s="81" t="s">
        <v>172</v>
      </c>
      <c r="C16" s="82" t="s">
        <v>1392</v>
      </c>
      <c r="D16" s="81" t="s">
        <v>147</v>
      </c>
      <c r="E16" s="94">
        <v>10</v>
      </c>
      <c r="F16" s="83">
        <v>19.829999999999998</v>
      </c>
      <c r="G16" s="83">
        <f t="shared" ca="1" si="0"/>
        <v>1.9829999999999999</v>
      </c>
    </row>
    <row r="17" spans="1:7">
      <c r="A17" s="81" t="s">
        <v>1393</v>
      </c>
      <c r="B17" s="81" t="s">
        <v>172</v>
      </c>
      <c r="C17" s="82" t="s">
        <v>1394</v>
      </c>
      <c r="D17" s="81" t="s">
        <v>147</v>
      </c>
      <c r="E17" s="94">
        <v>5</v>
      </c>
      <c r="F17" s="83">
        <v>58.212865043174546</v>
      </c>
      <c r="G17" s="83">
        <f ca="1">IF($H17="l",$I17/$G17/1000,IF($H17="kg",$I17/$G17/1000,$I17/$G17))</f>
        <v>11.642573008634908</v>
      </c>
    </row>
    <row r="18" spans="1:7">
      <c r="A18" s="81" t="s">
        <v>1395</v>
      </c>
      <c r="B18" s="81" t="s">
        <v>172</v>
      </c>
      <c r="C18" s="82" t="s">
        <v>1396</v>
      </c>
      <c r="D18" s="81" t="s">
        <v>147</v>
      </c>
      <c r="E18" s="94">
        <v>50</v>
      </c>
      <c r="F18" s="83">
        <v>18.127690430111372</v>
      </c>
      <c r="G18" s="83">
        <f t="shared" ref="G18:G38" ca="1" si="1">IF($H18="l",$I18/$G18/1000,IF($H18="kg",$I18/$G18/1000,$I18/$G18))</f>
        <v>0.36255380860222741</v>
      </c>
    </row>
    <row r="19" spans="1:7">
      <c r="A19" s="81" t="s">
        <v>1397</v>
      </c>
      <c r="B19" s="81" t="s">
        <v>172</v>
      </c>
      <c r="C19" s="82" t="s">
        <v>1398</v>
      </c>
      <c r="D19" s="81" t="s">
        <v>157</v>
      </c>
      <c r="E19" s="94">
        <v>10</v>
      </c>
      <c r="F19" s="83">
        <v>33.31</v>
      </c>
      <c r="G19" s="83">
        <f t="shared" ca="1" si="1"/>
        <v>3.3310000000000004</v>
      </c>
    </row>
    <row r="20" spans="1:7">
      <c r="A20" s="81" t="s">
        <v>1399</v>
      </c>
      <c r="B20" s="81" t="s">
        <v>172</v>
      </c>
      <c r="C20" s="82" t="s">
        <v>1400</v>
      </c>
      <c r="D20" s="81" t="s">
        <v>216</v>
      </c>
      <c r="E20" s="94">
        <v>10</v>
      </c>
      <c r="F20" s="83">
        <v>0</v>
      </c>
      <c r="G20" s="83">
        <f t="shared" ca="1" si="1"/>
        <v>0</v>
      </c>
    </row>
    <row r="21" spans="1:7">
      <c r="A21" s="81" t="s">
        <v>1401</v>
      </c>
      <c r="B21" s="81" t="s">
        <v>172</v>
      </c>
      <c r="C21" s="82" t="s">
        <v>1402</v>
      </c>
      <c r="D21" s="81" t="s">
        <v>147</v>
      </c>
      <c r="E21" s="94">
        <v>25</v>
      </c>
      <c r="F21" s="83">
        <v>43.659648782380906</v>
      </c>
      <c r="G21" s="83">
        <f t="shared" ca="1" si="1"/>
        <v>1.7463859512952362</v>
      </c>
    </row>
    <row r="22" spans="1:7">
      <c r="A22" s="81" t="s">
        <v>1401</v>
      </c>
      <c r="B22" s="81" t="s">
        <v>172</v>
      </c>
      <c r="C22" s="82" t="s">
        <v>1402</v>
      </c>
      <c r="D22" s="81" t="s">
        <v>147</v>
      </c>
      <c r="E22" s="94">
        <v>25</v>
      </c>
      <c r="F22" s="83">
        <v>43.659648782380906</v>
      </c>
      <c r="G22" s="83">
        <f t="shared" ca="1" si="1"/>
        <v>1.7463859512952362</v>
      </c>
    </row>
    <row r="23" spans="1:7">
      <c r="A23" s="81" t="s">
        <v>1401</v>
      </c>
      <c r="B23" s="81" t="s">
        <v>172</v>
      </c>
      <c r="C23" s="82" t="s">
        <v>1402</v>
      </c>
      <c r="D23" s="81" t="s">
        <v>147</v>
      </c>
      <c r="E23" s="94">
        <v>25</v>
      </c>
      <c r="F23" s="83">
        <v>43.659648782380906</v>
      </c>
      <c r="G23" s="83">
        <f t="shared" ca="1" si="1"/>
        <v>1.7463859512952362</v>
      </c>
    </row>
    <row r="24" spans="1:7">
      <c r="A24" s="81" t="s">
        <v>1403</v>
      </c>
      <c r="B24" s="81" t="s">
        <v>172</v>
      </c>
      <c r="C24" s="82" t="s">
        <v>1404</v>
      </c>
      <c r="D24" s="81" t="s">
        <v>216</v>
      </c>
      <c r="E24" s="94">
        <v>1</v>
      </c>
      <c r="F24" s="83">
        <v>0</v>
      </c>
      <c r="G24" s="83">
        <f t="shared" ca="1" si="1"/>
        <v>0</v>
      </c>
    </row>
    <row r="25" spans="1:7">
      <c r="A25" s="81" t="s">
        <v>1405</v>
      </c>
      <c r="B25" s="81" t="s">
        <v>172</v>
      </c>
      <c r="C25" s="82" t="s">
        <v>1406</v>
      </c>
      <c r="D25" s="81" t="s">
        <v>147</v>
      </c>
      <c r="E25" s="94">
        <v>100</v>
      </c>
      <c r="F25" s="83">
        <v>0</v>
      </c>
      <c r="G25" s="83">
        <f t="shared" ca="1" si="1"/>
        <v>0</v>
      </c>
    </row>
    <row r="26" spans="1:7">
      <c r="A26" s="81" t="s">
        <v>1407</v>
      </c>
      <c r="B26" s="81" t="s">
        <v>172</v>
      </c>
      <c r="C26" s="82" t="s">
        <v>1408</v>
      </c>
      <c r="D26" s="81" t="s">
        <v>51</v>
      </c>
      <c r="E26" s="94">
        <v>100</v>
      </c>
      <c r="F26" s="83">
        <v>0</v>
      </c>
      <c r="G26" s="83">
        <f t="shared" ca="1" si="1"/>
        <v>0</v>
      </c>
    </row>
    <row r="27" spans="1:7">
      <c r="A27" s="81" t="s">
        <v>1407</v>
      </c>
      <c r="B27" s="81" t="s">
        <v>172</v>
      </c>
      <c r="C27" s="82" t="s">
        <v>1408</v>
      </c>
      <c r="D27" s="81" t="s">
        <v>51</v>
      </c>
      <c r="E27" s="94">
        <v>100</v>
      </c>
      <c r="F27" s="83">
        <v>0</v>
      </c>
      <c r="G27" s="83">
        <f t="shared" ca="1" si="1"/>
        <v>0</v>
      </c>
    </row>
    <row r="28" spans="1:7">
      <c r="A28" s="81" t="s">
        <v>1409</v>
      </c>
      <c r="B28" s="81" t="s">
        <v>172</v>
      </c>
      <c r="C28" s="82" t="s">
        <v>1410</v>
      </c>
      <c r="D28" s="81" t="s">
        <v>147</v>
      </c>
      <c r="E28" s="94">
        <v>25</v>
      </c>
      <c r="F28" s="83">
        <v>61.149040253685541</v>
      </c>
      <c r="G28" s="83">
        <f t="shared" ca="1" si="1"/>
        <v>2.4459616101474215</v>
      </c>
    </row>
    <row r="29" spans="1:7">
      <c r="A29" s="81" t="s">
        <v>1409</v>
      </c>
      <c r="B29" s="81" t="s">
        <v>172</v>
      </c>
      <c r="C29" s="82" t="s">
        <v>1410</v>
      </c>
      <c r="D29" s="81" t="s">
        <v>147</v>
      </c>
      <c r="E29" s="94">
        <v>25</v>
      </c>
      <c r="F29" s="83">
        <v>61.149040253685541</v>
      </c>
      <c r="G29" s="83">
        <f t="shared" ca="1" si="1"/>
        <v>2.4459616101474215</v>
      </c>
    </row>
    <row r="30" spans="1:7">
      <c r="A30" s="81" t="s">
        <v>1411</v>
      </c>
      <c r="B30" s="81" t="s">
        <v>172</v>
      </c>
      <c r="C30" s="82" t="s">
        <v>1412</v>
      </c>
      <c r="D30" s="84" t="s">
        <v>205</v>
      </c>
      <c r="E30" s="94">
        <v>25</v>
      </c>
      <c r="F30" s="83">
        <v>0</v>
      </c>
      <c r="G30" s="83">
        <f t="shared" ca="1" si="1"/>
        <v>0</v>
      </c>
    </row>
    <row r="31" spans="1:7">
      <c r="A31" s="81" t="s">
        <v>1413</v>
      </c>
      <c r="B31" s="81" t="s">
        <v>172</v>
      </c>
      <c r="C31" s="82" t="s">
        <v>1414</v>
      </c>
      <c r="D31" s="81" t="s">
        <v>147</v>
      </c>
      <c r="E31" s="94">
        <v>25</v>
      </c>
      <c r="F31" s="83">
        <v>0</v>
      </c>
      <c r="G31" s="83">
        <f t="shared" ca="1" si="1"/>
        <v>0</v>
      </c>
    </row>
    <row r="32" spans="1:7">
      <c r="A32" s="81" t="s">
        <v>1413</v>
      </c>
      <c r="B32" s="81" t="s">
        <v>172</v>
      </c>
      <c r="C32" s="82" t="s">
        <v>1415</v>
      </c>
      <c r="D32" s="81" t="s">
        <v>147</v>
      </c>
      <c r="E32" s="94">
        <v>25</v>
      </c>
      <c r="F32" s="83">
        <v>0</v>
      </c>
      <c r="G32" s="83">
        <f t="shared" ca="1" si="1"/>
        <v>0</v>
      </c>
    </row>
    <row r="33" spans="1:7">
      <c r="A33" s="81" t="s">
        <v>1413</v>
      </c>
      <c r="B33" s="81" t="s">
        <v>172</v>
      </c>
      <c r="C33" s="82" t="s">
        <v>1416</v>
      </c>
      <c r="D33" s="84" t="s">
        <v>205</v>
      </c>
      <c r="E33" s="94">
        <v>25</v>
      </c>
      <c r="F33" s="83">
        <v>10.468102924430511</v>
      </c>
      <c r="G33" s="83">
        <f t="shared" ca="1" si="1"/>
        <v>0.41872411697722045</v>
      </c>
    </row>
    <row r="34" spans="1:7">
      <c r="A34" s="81" t="s">
        <v>1417</v>
      </c>
      <c r="B34" s="81" t="s">
        <v>172</v>
      </c>
      <c r="C34" s="82" t="s">
        <v>1418</v>
      </c>
      <c r="D34" s="81" t="s">
        <v>51</v>
      </c>
      <c r="E34" s="94">
        <v>100</v>
      </c>
      <c r="F34" s="83">
        <v>21.66</v>
      </c>
      <c r="G34" s="83">
        <f t="shared" ca="1" si="1"/>
        <v>0.21660000000000001</v>
      </c>
    </row>
    <row r="35" spans="1:7">
      <c r="A35" s="81" t="s">
        <v>1417</v>
      </c>
      <c r="B35" s="81" t="s">
        <v>172</v>
      </c>
      <c r="C35" s="82" t="s">
        <v>1419</v>
      </c>
      <c r="D35" s="81" t="s">
        <v>147</v>
      </c>
      <c r="E35" s="94">
        <v>25</v>
      </c>
      <c r="F35" s="83">
        <v>16.595772928975197</v>
      </c>
      <c r="G35" s="83">
        <f t="shared" ca="1" si="1"/>
        <v>0.66383091715900788</v>
      </c>
    </row>
    <row r="36" spans="1:7">
      <c r="A36" s="81" t="s">
        <v>1420</v>
      </c>
      <c r="B36" s="81" t="s">
        <v>35</v>
      </c>
      <c r="C36" s="82" t="s">
        <v>1421</v>
      </c>
      <c r="D36" s="84" t="s">
        <v>205</v>
      </c>
      <c r="E36" s="94">
        <v>25</v>
      </c>
      <c r="F36" s="83">
        <v>16.723432720736547</v>
      </c>
      <c r="G36" s="83">
        <f t="shared" ca="1" si="1"/>
        <v>0.6689373088294619</v>
      </c>
    </row>
    <row r="37" spans="1:7">
      <c r="A37" s="81" t="s">
        <v>1422</v>
      </c>
      <c r="B37" s="81" t="s">
        <v>35</v>
      </c>
      <c r="C37" s="82" t="s">
        <v>1423</v>
      </c>
      <c r="D37" s="81" t="s">
        <v>147</v>
      </c>
      <c r="E37" s="94">
        <v>50</v>
      </c>
      <c r="F37" s="83">
        <v>10.723422507953206</v>
      </c>
      <c r="G37" s="83">
        <f t="shared" ca="1" si="1"/>
        <v>0.21446845015906413</v>
      </c>
    </row>
    <row r="38" spans="1:7">
      <c r="A38" s="81" t="s">
        <v>1424</v>
      </c>
      <c r="B38" s="81" t="s">
        <v>172</v>
      </c>
      <c r="C38" s="82" t="s">
        <v>1425</v>
      </c>
      <c r="D38" s="81" t="s">
        <v>147</v>
      </c>
      <c r="E38" s="94">
        <v>100</v>
      </c>
      <c r="F38" s="83">
        <v>43.149009615335515</v>
      </c>
      <c r="G38" s="83">
        <f t="shared" ca="1" si="1"/>
        <v>0.43149009615335515</v>
      </c>
    </row>
    <row r="39" spans="1:7">
      <c r="A39" s="81" t="s">
        <v>1426</v>
      </c>
      <c r="B39" s="81" t="s">
        <v>172</v>
      </c>
      <c r="C39" s="82" t="s">
        <v>1427</v>
      </c>
      <c r="D39" s="81" t="s">
        <v>147</v>
      </c>
      <c r="E39" s="94">
        <v>25</v>
      </c>
      <c r="F39" s="83">
        <v>0</v>
      </c>
      <c r="G39" s="83">
        <f ca="1">IF($H39="l",$I39/$G39/1000,IF($H39="kg",$I39/$G39/1000,$I39/$G39))</f>
        <v>0</v>
      </c>
    </row>
    <row r="40" spans="1:7">
      <c r="A40" s="81" t="s">
        <v>1428</v>
      </c>
      <c r="B40" s="81" t="s">
        <v>172</v>
      </c>
      <c r="C40" s="82" t="s">
        <v>1429</v>
      </c>
      <c r="D40" s="81" t="s">
        <v>147</v>
      </c>
      <c r="E40" s="94">
        <v>5</v>
      </c>
      <c r="F40" s="83">
        <v>0</v>
      </c>
      <c r="G40" s="83">
        <f ca="1">IF($H40="l",$I40/$G40/1000,IF($H40="kg",$I40/$G40/1000,$I40/$G40))</f>
        <v>0</v>
      </c>
    </row>
    <row r="41" spans="1:7">
      <c r="A41" s="81" t="s">
        <v>1430</v>
      </c>
      <c r="B41" s="81" t="s">
        <v>172</v>
      </c>
      <c r="C41" s="82" t="s">
        <v>1431</v>
      </c>
      <c r="D41" s="81" t="s">
        <v>147</v>
      </c>
      <c r="E41" s="94">
        <v>5</v>
      </c>
      <c r="F41" s="83">
        <v>0</v>
      </c>
      <c r="G41" s="83">
        <f ca="1">IF($H41="l",$I41/$G41/1000,IF($H41="kg",$I41/$G41/1000,$I41/$G41))</f>
        <v>0</v>
      </c>
    </row>
    <row r="42" spans="1:7">
      <c r="A42" s="81" t="s">
        <v>1432</v>
      </c>
      <c r="B42" s="81" t="s">
        <v>35</v>
      </c>
      <c r="C42" s="82" t="s">
        <v>1433</v>
      </c>
      <c r="D42" s="81" t="s">
        <v>147</v>
      </c>
      <c r="E42" s="94">
        <v>25</v>
      </c>
      <c r="F42" s="83">
        <v>0</v>
      </c>
      <c r="G42" s="83">
        <f ca="1">IF($H42="l",$I42/$G42/1000,IF($H42="kg",$I42/$G42/1000,$I42/$G42))</f>
        <v>0</v>
      </c>
    </row>
    <row r="43" spans="1:7">
      <c r="A43" s="81" t="s">
        <v>1434</v>
      </c>
      <c r="B43" s="81" t="s">
        <v>172</v>
      </c>
      <c r="C43" s="82" t="s">
        <v>1435</v>
      </c>
      <c r="D43" s="81" t="s">
        <v>157</v>
      </c>
      <c r="E43" s="94">
        <v>25</v>
      </c>
      <c r="F43" s="83">
        <v>64.5</v>
      </c>
      <c r="G43" s="83">
        <f t="shared" ref="G43:G83" ca="1" si="2">IF($H43="l",$I43/$G43/1000,IF($H43="kg",$I43/$G43/1000,$I43/$G43))</f>
        <v>2.58</v>
      </c>
    </row>
    <row r="44" spans="1:7">
      <c r="A44" s="81" t="s">
        <v>1436</v>
      </c>
      <c r="B44" s="81" t="s">
        <v>172</v>
      </c>
      <c r="C44" s="82" t="s">
        <v>1437</v>
      </c>
      <c r="D44" s="81" t="s">
        <v>216</v>
      </c>
      <c r="E44" s="94">
        <v>50</v>
      </c>
      <c r="F44" s="83">
        <v>0</v>
      </c>
      <c r="G44" s="83">
        <f t="shared" ca="1" si="2"/>
        <v>0</v>
      </c>
    </row>
    <row r="45" spans="1:7">
      <c r="A45" s="81" t="s">
        <v>1436</v>
      </c>
      <c r="B45" s="81" t="s">
        <v>172</v>
      </c>
      <c r="C45" s="82" t="s">
        <v>1438</v>
      </c>
      <c r="D45" s="81" t="s">
        <v>147</v>
      </c>
      <c r="E45" s="94">
        <v>100</v>
      </c>
      <c r="F45" s="83">
        <v>17.850000000000001</v>
      </c>
      <c r="G45" s="83">
        <f t="shared" ca="1" si="2"/>
        <v>0.17850000000000002</v>
      </c>
    </row>
    <row r="46" spans="1:7">
      <c r="A46" s="81" t="s">
        <v>1439</v>
      </c>
      <c r="B46" s="81" t="s">
        <v>172</v>
      </c>
      <c r="C46" s="82" t="s">
        <v>1440</v>
      </c>
      <c r="D46" s="81" t="s">
        <v>147</v>
      </c>
      <c r="E46" s="94">
        <v>25</v>
      </c>
      <c r="F46" s="83">
        <v>12.000020425566682</v>
      </c>
      <c r="G46" s="83">
        <f t="shared" ca="1" si="2"/>
        <v>0.48000081702266728</v>
      </c>
    </row>
    <row r="47" spans="1:7">
      <c r="A47" s="81" t="s">
        <v>1441</v>
      </c>
      <c r="B47" s="81" t="s">
        <v>172</v>
      </c>
      <c r="C47" s="82" t="s">
        <v>1442</v>
      </c>
      <c r="D47" s="81" t="s">
        <v>147</v>
      </c>
      <c r="E47" s="94">
        <v>250</v>
      </c>
      <c r="F47" s="83">
        <v>0</v>
      </c>
      <c r="G47" s="83">
        <f t="shared" ca="1" si="2"/>
        <v>0</v>
      </c>
    </row>
    <row r="48" spans="1:7">
      <c r="A48" s="81" t="s">
        <v>1443</v>
      </c>
      <c r="B48" s="81" t="s">
        <v>172</v>
      </c>
      <c r="C48" s="82" t="s">
        <v>1444</v>
      </c>
      <c r="D48" s="81" t="s">
        <v>147</v>
      </c>
      <c r="E48" s="94">
        <v>25</v>
      </c>
      <c r="F48" s="83">
        <v>36.76</v>
      </c>
      <c r="G48" s="83">
        <v>2.6</v>
      </c>
    </row>
    <row r="49" spans="1:7">
      <c r="A49" s="81" t="s">
        <v>1445</v>
      </c>
      <c r="B49" s="81" t="s">
        <v>172</v>
      </c>
      <c r="C49" s="82" t="s">
        <v>1446</v>
      </c>
      <c r="D49" s="81" t="s">
        <v>147</v>
      </c>
      <c r="E49" s="94">
        <v>5</v>
      </c>
      <c r="F49" s="83">
        <v>26.45110885295124</v>
      </c>
      <c r="G49" s="83">
        <f t="shared" ca="1" si="2"/>
        <v>5.2902217705902483</v>
      </c>
    </row>
    <row r="50" spans="1:7">
      <c r="A50" s="81" t="s">
        <v>1447</v>
      </c>
      <c r="B50" s="81" t="s">
        <v>172</v>
      </c>
      <c r="C50" s="82" t="s">
        <v>1448</v>
      </c>
      <c r="D50" s="81" t="s">
        <v>147</v>
      </c>
      <c r="E50" s="94">
        <v>5</v>
      </c>
      <c r="F50" s="83">
        <v>0</v>
      </c>
      <c r="G50" s="83">
        <f t="shared" ca="1" si="2"/>
        <v>0</v>
      </c>
    </row>
    <row r="51" spans="1:7">
      <c r="A51" s="81" t="s">
        <v>1447</v>
      </c>
      <c r="B51" s="81" t="s">
        <v>172</v>
      </c>
      <c r="C51" s="82" t="s">
        <v>1448</v>
      </c>
      <c r="D51" s="81" t="s">
        <v>147</v>
      </c>
      <c r="E51" s="94">
        <v>25</v>
      </c>
      <c r="F51" s="83">
        <v>0</v>
      </c>
      <c r="G51" s="83">
        <f t="shared" ca="1" si="2"/>
        <v>0</v>
      </c>
    </row>
    <row r="52" spans="1:7">
      <c r="A52" s="81" t="s">
        <v>1449</v>
      </c>
      <c r="B52" s="81" t="s">
        <v>172</v>
      </c>
      <c r="C52" s="82" t="s">
        <v>1450</v>
      </c>
      <c r="D52" s="81" t="s">
        <v>147</v>
      </c>
      <c r="E52" s="94">
        <v>1</v>
      </c>
      <c r="F52" s="83">
        <v>23.489401684087973</v>
      </c>
      <c r="G52" s="83">
        <f t="shared" ca="1" si="2"/>
        <v>23.489401684087973</v>
      </c>
    </row>
    <row r="53" spans="1:7">
      <c r="A53" s="81" t="s">
        <v>1451</v>
      </c>
      <c r="B53" s="81" t="s">
        <v>172</v>
      </c>
      <c r="C53" s="82" t="s">
        <v>1452</v>
      </c>
      <c r="D53" s="81" t="s">
        <v>147</v>
      </c>
      <c r="E53" s="94">
        <v>10</v>
      </c>
      <c r="F53" s="83">
        <v>30.255370647439403</v>
      </c>
      <c r="G53" s="83">
        <f t="shared" ca="1" si="2"/>
        <v>3.0255370647439404</v>
      </c>
    </row>
    <row r="54" spans="1:7">
      <c r="A54" s="81" t="s">
        <v>1451</v>
      </c>
      <c r="B54" s="81" t="s">
        <v>172</v>
      </c>
      <c r="C54" s="82" t="s">
        <v>1452</v>
      </c>
      <c r="D54" s="81" t="s">
        <v>147</v>
      </c>
      <c r="E54" s="94">
        <v>10</v>
      </c>
      <c r="F54" s="83">
        <v>30.26</v>
      </c>
      <c r="G54" s="83">
        <f t="shared" ca="1" si="2"/>
        <v>3.0260000000000002</v>
      </c>
    </row>
    <row r="55" spans="1:7">
      <c r="A55" s="81" t="s">
        <v>1451</v>
      </c>
      <c r="B55" s="81" t="s">
        <v>172</v>
      </c>
      <c r="C55" s="82" t="s">
        <v>1452</v>
      </c>
      <c r="D55" s="81" t="s">
        <v>147</v>
      </c>
      <c r="E55" s="94">
        <v>10</v>
      </c>
      <c r="F55" s="83">
        <v>30.26</v>
      </c>
      <c r="G55" s="83">
        <f t="shared" ca="1" si="2"/>
        <v>3.0260000000000002</v>
      </c>
    </row>
    <row r="56" spans="1:7">
      <c r="A56" s="81" t="s">
        <v>1451</v>
      </c>
      <c r="B56" s="81" t="s">
        <v>172</v>
      </c>
      <c r="C56" s="82" t="s">
        <v>1452</v>
      </c>
      <c r="D56" s="81" t="s">
        <v>147</v>
      </c>
      <c r="E56" s="94">
        <v>5</v>
      </c>
      <c r="F56" s="83">
        <v>3.26</v>
      </c>
      <c r="G56" s="83">
        <f t="shared" ca="1" si="2"/>
        <v>0.65199999999999991</v>
      </c>
    </row>
    <row r="57" spans="1:7">
      <c r="A57" s="81" t="s">
        <v>1453</v>
      </c>
      <c r="B57" s="81" t="s">
        <v>172</v>
      </c>
      <c r="C57" s="82" t="s">
        <v>1454</v>
      </c>
      <c r="D57" s="81" t="s">
        <v>147</v>
      </c>
      <c r="E57" s="94">
        <v>5</v>
      </c>
      <c r="F57" s="83">
        <v>16.595772928975197</v>
      </c>
      <c r="G57" s="83">
        <f t="shared" ca="1" si="2"/>
        <v>3.3191545857950393</v>
      </c>
    </row>
    <row r="58" spans="1:7">
      <c r="A58" s="81" t="s">
        <v>1455</v>
      </c>
      <c r="B58" s="81" t="s">
        <v>172</v>
      </c>
      <c r="C58" s="82" t="s">
        <v>1456</v>
      </c>
      <c r="D58" s="81" t="s">
        <v>147</v>
      </c>
      <c r="E58" s="94">
        <v>25</v>
      </c>
      <c r="F58" s="83">
        <v>0</v>
      </c>
      <c r="G58" s="83">
        <f t="shared" ca="1" si="2"/>
        <v>0</v>
      </c>
    </row>
    <row r="59" spans="1:7">
      <c r="A59" s="81" t="s">
        <v>1033</v>
      </c>
      <c r="B59" s="81" t="s">
        <v>172</v>
      </c>
      <c r="C59" s="82" t="s">
        <v>1457</v>
      </c>
      <c r="D59" s="81" t="s">
        <v>147</v>
      </c>
      <c r="E59" s="94">
        <v>25</v>
      </c>
      <c r="F59" s="83">
        <v>0</v>
      </c>
      <c r="G59" s="83">
        <f t="shared" ca="1" si="2"/>
        <v>0</v>
      </c>
    </row>
    <row r="60" spans="1:7">
      <c r="A60" s="81" t="s">
        <v>1458</v>
      </c>
      <c r="B60" s="81" t="s">
        <v>172</v>
      </c>
      <c r="C60" s="82" t="s">
        <v>1459</v>
      </c>
      <c r="D60" s="81" t="s">
        <v>357</v>
      </c>
      <c r="E60" s="94">
        <v>5</v>
      </c>
      <c r="F60" s="83">
        <v>12.6</v>
      </c>
      <c r="G60" s="83">
        <f t="shared" ca="1" si="2"/>
        <v>2.52</v>
      </c>
    </row>
    <row r="61" spans="1:7">
      <c r="A61" s="81" t="s">
        <v>1458</v>
      </c>
      <c r="B61" s="81" t="s">
        <v>172</v>
      </c>
      <c r="C61" s="82" t="s">
        <v>1459</v>
      </c>
      <c r="D61" s="81" t="s">
        <v>357</v>
      </c>
      <c r="E61" s="94">
        <v>5</v>
      </c>
      <c r="F61" s="83">
        <v>12.6</v>
      </c>
      <c r="G61" s="83">
        <f t="shared" ca="1" si="2"/>
        <v>2.52</v>
      </c>
    </row>
    <row r="62" spans="1:7">
      <c r="A62" s="81" t="s">
        <v>1458</v>
      </c>
      <c r="B62" s="81" t="s">
        <v>172</v>
      </c>
      <c r="C62" s="82" t="s">
        <v>1459</v>
      </c>
      <c r="D62" s="81" t="s">
        <v>357</v>
      </c>
      <c r="E62" s="94">
        <v>5</v>
      </c>
      <c r="F62" s="83">
        <v>12.6</v>
      </c>
      <c r="G62" s="83">
        <f t="shared" ca="1" si="2"/>
        <v>2.52</v>
      </c>
    </row>
    <row r="63" spans="1:7">
      <c r="A63" s="81" t="s">
        <v>1458</v>
      </c>
      <c r="B63" s="81" t="s">
        <v>172</v>
      </c>
      <c r="C63" s="82" t="s">
        <v>1459</v>
      </c>
      <c r="D63" s="81" t="s">
        <v>357</v>
      </c>
      <c r="E63" s="94">
        <v>5</v>
      </c>
      <c r="F63" s="83">
        <v>12.6</v>
      </c>
      <c r="G63" s="83">
        <f t="shared" ca="1" si="2"/>
        <v>2.52</v>
      </c>
    </row>
    <row r="64" spans="1:7">
      <c r="A64" s="81" t="s">
        <v>1460</v>
      </c>
      <c r="B64" s="81" t="s">
        <v>172</v>
      </c>
      <c r="C64" s="82" t="s">
        <v>1461</v>
      </c>
      <c r="D64" s="81" t="s">
        <v>147</v>
      </c>
      <c r="E64" s="94">
        <v>100</v>
      </c>
      <c r="F64" s="83">
        <v>22.468123349997192</v>
      </c>
      <c r="G64" s="83">
        <f t="shared" ca="1" si="2"/>
        <v>0.22468123349997193</v>
      </c>
    </row>
    <row r="65" spans="1:7">
      <c r="A65" s="81" t="s">
        <v>1462</v>
      </c>
      <c r="B65" s="81" t="s">
        <v>172</v>
      </c>
      <c r="C65" s="82" t="s">
        <v>1463</v>
      </c>
      <c r="D65" s="81" t="s">
        <v>51</v>
      </c>
      <c r="E65" s="94">
        <v>25</v>
      </c>
      <c r="F65" s="83">
        <v>26.246853186133084</v>
      </c>
      <c r="G65" s="83">
        <f t="shared" ca="1" si="2"/>
        <v>1.0498741274453234</v>
      </c>
    </row>
    <row r="66" spans="1:7">
      <c r="A66" s="81" t="s">
        <v>1462</v>
      </c>
      <c r="B66" s="81" t="s">
        <v>172</v>
      </c>
      <c r="C66" s="82" t="s">
        <v>1464</v>
      </c>
      <c r="D66" s="81" t="s">
        <v>147</v>
      </c>
      <c r="E66" s="94">
        <v>1</v>
      </c>
      <c r="F66" s="83">
        <v>0</v>
      </c>
      <c r="G66" s="83">
        <f t="shared" ca="1" si="2"/>
        <v>0</v>
      </c>
    </row>
    <row r="67" spans="1:7">
      <c r="A67" s="81" t="s">
        <v>1465</v>
      </c>
      <c r="B67" s="81" t="s">
        <v>172</v>
      </c>
      <c r="C67" s="82" t="s">
        <v>1466</v>
      </c>
      <c r="D67" s="81" t="s">
        <v>147</v>
      </c>
      <c r="E67" s="94">
        <v>5</v>
      </c>
      <c r="F67" s="83">
        <v>48.766040452834815</v>
      </c>
      <c r="G67" s="83">
        <f t="shared" ca="1" si="2"/>
        <v>9.7532080905669627</v>
      </c>
    </row>
    <row r="68" spans="1:7">
      <c r="A68" s="81" t="s">
        <v>1467</v>
      </c>
      <c r="B68" s="81" t="s">
        <v>172</v>
      </c>
      <c r="C68" s="82" t="s">
        <v>1468</v>
      </c>
      <c r="D68" s="81" t="s">
        <v>147</v>
      </c>
      <c r="E68" s="94">
        <v>5</v>
      </c>
      <c r="F68" s="83">
        <v>48.766040452834815</v>
      </c>
      <c r="G68" s="83">
        <f t="shared" ca="1" si="2"/>
        <v>9.7532080905669627</v>
      </c>
    </row>
    <row r="69" spans="1:7">
      <c r="A69" s="81" t="s">
        <v>1467</v>
      </c>
      <c r="B69" s="81" t="s">
        <v>172</v>
      </c>
      <c r="C69" s="82" t="s">
        <v>1468</v>
      </c>
      <c r="D69" s="81" t="s">
        <v>147</v>
      </c>
      <c r="E69" s="94">
        <v>5</v>
      </c>
      <c r="F69" s="83">
        <v>48.766040452834815</v>
      </c>
      <c r="G69" s="83">
        <f t="shared" ca="1" si="2"/>
        <v>9.7532080905669627</v>
      </c>
    </row>
    <row r="70" spans="1:7">
      <c r="A70" s="81" t="s">
        <v>1469</v>
      </c>
      <c r="B70" s="81" t="s">
        <v>172</v>
      </c>
      <c r="C70" s="82" t="s">
        <v>1470</v>
      </c>
      <c r="D70" s="81" t="s">
        <v>147</v>
      </c>
      <c r="E70" s="94">
        <v>25</v>
      </c>
      <c r="F70" s="83">
        <v>12.510659592612074</v>
      </c>
      <c r="G70" s="83">
        <f t="shared" ca="1" si="2"/>
        <v>0.50042638370448289</v>
      </c>
    </row>
    <row r="71" spans="1:7">
      <c r="A71" s="81" t="s">
        <v>1471</v>
      </c>
      <c r="B71" s="81" t="s">
        <v>172</v>
      </c>
      <c r="C71" s="82" t="s">
        <v>1472</v>
      </c>
      <c r="D71" s="81" t="s">
        <v>147</v>
      </c>
      <c r="E71" s="94">
        <v>5</v>
      </c>
      <c r="F71" s="83">
        <v>24.408552184769675</v>
      </c>
      <c r="G71" s="83">
        <f t="shared" ca="1" si="2"/>
        <v>4.8817104369539353</v>
      </c>
    </row>
    <row r="72" spans="1:7">
      <c r="A72" s="81" t="s">
        <v>1473</v>
      </c>
      <c r="B72" s="81" t="s">
        <v>172</v>
      </c>
      <c r="C72" s="82" t="s">
        <v>1474</v>
      </c>
      <c r="D72" s="81" t="s">
        <v>147</v>
      </c>
      <c r="E72" s="94">
        <v>5</v>
      </c>
      <c r="F72" s="83">
        <v>0</v>
      </c>
      <c r="G72" s="83">
        <f t="shared" ca="1" si="2"/>
        <v>0</v>
      </c>
    </row>
    <row r="73" spans="1:7">
      <c r="A73" s="81" t="s">
        <v>1473</v>
      </c>
      <c r="B73" s="81" t="s">
        <v>172</v>
      </c>
      <c r="C73" s="82" t="s">
        <v>1475</v>
      </c>
      <c r="D73" s="81" t="s">
        <v>147</v>
      </c>
      <c r="E73" s="94">
        <v>1</v>
      </c>
      <c r="F73" s="83">
        <v>10.263847257612355</v>
      </c>
      <c r="G73" s="83">
        <f t="shared" ca="1" si="2"/>
        <v>10.263847257612355</v>
      </c>
    </row>
    <row r="74" spans="1:7">
      <c r="A74" s="81" t="s">
        <v>1473</v>
      </c>
      <c r="B74" s="81" t="s">
        <v>172</v>
      </c>
      <c r="C74" s="82" t="s">
        <v>1475</v>
      </c>
      <c r="D74" s="81" t="s">
        <v>147</v>
      </c>
      <c r="E74" s="94">
        <v>1</v>
      </c>
      <c r="F74" s="83">
        <v>10.26</v>
      </c>
      <c r="G74" s="83">
        <f t="shared" ca="1" si="2"/>
        <v>10.26</v>
      </c>
    </row>
    <row r="75" spans="1:7">
      <c r="A75" s="81" t="s">
        <v>1473</v>
      </c>
      <c r="B75" s="81" t="s">
        <v>172</v>
      </c>
      <c r="C75" s="82" t="s">
        <v>1475</v>
      </c>
      <c r="D75" s="81" t="s">
        <v>147</v>
      </c>
      <c r="E75" s="94">
        <v>1</v>
      </c>
      <c r="F75" s="83">
        <v>10.26</v>
      </c>
      <c r="G75" s="83">
        <f t="shared" ca="1" si="2"/>
        <v>10.26</v>
      </c>
    </row>
    <row r="76" spans="1:7">
      <c r="A76" s="81" t="s">
        <v>1473</v>
      </c>
      <c r="B76" s="81" t="s">
        <v>172</v>
      </c>
      <c r="C76" s="82" t="s">
        <v>1475</v>
      </c>
      <c r="D76" s="81" t="s">
        <v>147</v>
      </c>
      <c r="E76" s="94">
        <v>1</v>
      </c>
      <c r="F76" s="83">
        <v>10.26</v>
      </c>
      <c r="G76" s="83">
        <f t="shared" ca="1" si="2"/>
        <v>10.26</v>
      </c>
    </row>
    <row r="77" spans="1:7">
      <c r="A77" s="81" t="s">
        <v>1473</v>
      </c>
      <c r="B77" s="81" t="s">
        <v>172</v>
      </c>
      <c r="C77" s="82" t="s">
        <v>1475</v>
      </c>
      <c r="D77" s="81" t="s">
        <v>147</v>
      </c>
      <c r="E77" s="94">
        <v>1</v>
      </c>
      <c r="F77" s="83">
        <v>10.26</v>
      </c>
      <c r="G77" s="83">
        <f t="shared" ca="1" si="2"/>
        <v>10.26</v>
      </c>
    </row>
    <row r="78" spans="1:7">
      <c r="A78" s="81" t="s">
        <v>1473</v>
      </c>
      <c r="B78" s="81" t="s">
        <v>172</v>
      </c>
      <c r="C78" s="82" t="s">
        <v>1475</v>
      </c>
      <c r="D78" s="81" t="s">
        <v>147</v>
      </c>
      <c r="E78" s="94">
        <v>1</v>
      </c>
      <c r="F78" s="83">
        <v>10.26</v>
      </c>
      <c r="G78" s="83">
        <f t="shared" ca="1" si="2"/>
        <v>10.26</v>
      </c>
    </row>
    <row r="79" spans="1:7">
      <c r="A79" s="81" t="s">
        <v>1476</v>
      </c>
      <c r="B79" s="81" t="s">
        <v>172</v>
      </c>
      <c r="C79" s="82" t="s">
        <v>1477</v>
      </c>
      <c r="D79" s="81" t="s">
        <v>147</v>
      </c>
      <c r="E79" s="94">
        <v>25</v>
      </c>
      <c r="F79" s="83">
        <v>89.3</v>
      </c>
      <c r="G79" s="83">
        <f t="shared" ca="1" si="2"/>
        <v>3.5720000000000001</v>
      </c>
    </row>
    <row r="80" spans="1:7">
      <c r="A80" s="81" t="s">
        <v>1476</v>
      </c>
      <c r="B80" s="81" t="s">
        <v>172</v>
      </c>
      <c r="C80" s="82" t="s">
        <v>1477</v>
      </c>
      <c r="D80" s="81" t="s">
        <v>147</v>
      </c>
      <c r="E80" s="94">
        <v>5</v>
      </c>
      <c r="F80" s="83">
        <v>22.5</v>
      </c>
      <c r="G80" s="83">
        <f t="shared" ca="1" si="2"/>
        <v>4.5</v>
      </c>
    </row>
    <row r="81" spans="1:7">
      <c r="A81" s="81" t="s">
        <v>1478</v>
      </c>
      <c r="B81" s="81" t="s">
        <v>172</v>
      </c>
      <c r="C81" s="82" t="s">
        <v>1479</v>
      </c>
      <c r="D81" s="81" t="s">
        <v>147</v>
      </c>
      <c r="E81" s="94">
        <v>50</v>
      </c>
      <c r="F81" s="83">
        <v>27.829834603973794</v>
      </c>
      <c r="G81" s="83">
        <f t="shared" ca="1" si="2"/>
        <v>0.55659669207947582</v>
      </c>
    </row>
    <row r="82" spans="1:7">
      <c r="A82" s="81" t="s">
        <v>1480</v>
      </c>
      <c r="B82" s="81" t="s">
        <v>172</v>
      </c>
      <c r="C82" s="82" t="s">
        <v>1481</v>
      </c>
      <c r="D82" s="81" t="s">
        <v>1342</v>
      </c>
      <c r="E82" s="94">
        <v>25</v>
      </c>
      <c r="F82" s="83">
        <v>0</v>
      </c>
      <c r="G82" s="83">
        <f t="shared" ca="1" si="2"/>
        <v>0</v>
      </c>
    </row>
    <row r="83" spans="1:7">
      <c r="A83" s="81" t="s">
        <v>1482</v>
      </c>
      <c r="B83" s="81" t="s">
        <v>172</v>
      </c>
      <c r="C83" s="82" t="s">
        <v>1483</v>
      </c>
      <c r="D83" s="81" t="s">
        <v>51</v>
      </c>
      <c r="E83" s="94">
        <v>10</v>
      </c>
      <c r="F83" s="83">
        <v>49.06</v>
      </c>
      <c r="G83" s="83">
        <f t="shared" ca="1" si="2"/>
        <v>4.9060000000000006</v>
      </c>
    </row>
    <row r="85" spans="1:7">
      <c r="A85" s="85"/>
    </row>
    <row r="86" spans="1:7">
      <c r="A86" s="85"/>
    </row>
    <row r="87" spans="1:7">
      <c r="A87" s="85"/>
    </row>
    <row r="88" spans="1:7">
      <c r="A88" s="8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Filter und Einkauf Oberfläche</vt:lpstr>
      <vt:lpstr>Lösungsmittel</vt:lpstr>
      <vt:lpstr>Gase</vt:lpstr>
      <vt:lpstr>Chemikalien</vt:lpstr>
      <vt:lpstr>Verbrauchsgegenstände</vt:lpstr>
      <vt:lpstr>Indikatoren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</dc:creator>
  <cp:lastModifiedBy>Marlon Rosenberg</cp:lastModifiedBy>
  <dcterms:created xsi:type="dcterms:W3CDTF">2024-12-04T11:49:23Z</dcterms:created>
  <dcterms:modified xsi:type="dcterms:W3CDTF">2024-12-14T13:54:58Z</dcterms:modified>
</cp:coreProperties>
</file>