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Hardware\MPPTBatteryCharger\"/>
    </mc:Choice>
  </mc:AlternateContent>
  <xr:revisionPtr revIDLastSave="0" documentId="13_ncr:1_{A83AD540-19E7-4255-B319-C6FD9CCF0B1F}" xr6:coauthVersionLast="45" xr6:coauthVersionMax="45" xr10:uidLastSave="{00000000-0000-0000-0000-000000000000}"/>
  <bookViews>
    <workbookView xWindow="29355" yWindow="2505" windowWidth="21600" windowHeight="11385" activeTab="1" xr2:uid="{1344CBAC-6392-4921-992D-A95A1FC12F87}"/>
  </bookViews>
  <sheets>
    <sheet name="NTC Voltage Divider Design" sheetId="1" r:id="rId1"/>
    <sheet name="MPPT Setpoint Design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14" i="1"/>
  <c r="B14" i="1"/>
  <c r="B13" i="1"/>
  <c r="B9" i="1"/>
  <c r="B11" i="1"/>
  <c r="B10" i="1"/>
  <c r="B8" i="1"/>
  <c r="B7" i="1"/>
  <c r="C2" i="1"/>
  <c r="C3" i="1"/>
  <c r="C1" i="1"/>
</calcChain>
</file>

<file path=xl/sharedStrings.xml><?xml version="1.0" encoding="utf-8"?>
<sst xmlns="http://schemas.openxmlformats.org/spreadsheetml/2006/main" count="18" uniqueCount="18">
  <si>
    <t>Min Safe Temp</t>
  </si>
  <si>
    <t>Max Safe Temp</t>
  </si>
  <si>
    <t>T0</t>
  </si>
  <si>
    <t>R0</t>
  </si>
  <si>
    <t>B</t>
  </si>
  <si>
    <t>Vref</t>
  </si>
  <si>
    <t>Vltf</t>
  </si>
  <si>
    <t>Vhtf</t>
  </si>
  <si>
    <t>Rcold</t>
  </si>
  <si>
    <t>Rhot</t>
  </si>
  <si>
    <t>RT2</t>
  </si>
  <si>
    <t>Vtco</t>
  </si>
  <si>
    <t>RT1</t>
  </si>
  <si>
    <t>Vthresh</t>
  </si>
  <si>
    <t>R3</t>
  </si>
  <si>
    <t>R4</t>
  </si>
  <si>
    <t xml:space="preserve">Vmppt  </t>
  </si>
  <si>
    <t xml:space="preserve">Vm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</si>
</sst>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1A7B-C90F-4506-B023-2638538B9B92}">
  <dimension ref="A1:C14"/>
  <sheetViews>
    <sheetView workbookViewId="0">
      <selection activeCell="F9" sqref="F9"/>
    </sheetView>
  </sheetViews>
  <sheetFormatPr defaultRowHeight="15" x14ac:dyDescent="0.25"/>
  <cols>
    <col min="1" max="1" width="14.5703125" bestFit="1" customWidth="1"/>
  </cols>
  <sheetData>
    <row r="1" spans="1:3" x14ac:dyDescent="0.25">
      <c r="A1" t="s">
        <v>0</v>
      </c>
      <c r="B1">
        <v>0</v>
      </c>
      <c r="C1">
        <f>B1+273.15</f>
        <v>273.14999999999998</v>
      </c>
    </row>
    <row r="2" spans="1:3" x14ac:dyDescent="0.25">
      <c r="A2" t="s">
        <v>1</v>
      </c>
      <c r="B2">
        <v>45</v>
      </c>
      <c r="C2">
        <f t="shared" ref="C2:C3" si="0">B2+273.15</f>
        <v>318.14999999999998</v>
      </c>
    </row>
    <row r="3" spans="1:3" x14ac:dyDescent="0.25">
      <c r="A3" t="s">
        <v>2</v>
      </c>
      <c r="B3">
        <v>25</v>
      </c>
      <c r="C3">
        <f t="shared" si="0"/>
        <v>298.14999999999998</v>
      </c>
    </row>
    <row r="4" spans="1:3" x14ac:dyDescent="0.25">
      <c r="A4" t="s">
        <v>3</v>
      </c>
      <c r="B4">
        <v>10000</v>
      </c>
    </row>
    <row r="5" spans="1:3" x14ac:dyDescent="0.25">
      <c r="A5" t="s">
        <v>4</v>
      </c>
      <c r="B5">
        <v>3435</v>
      </c>
    </row>
    <row r="6" spans="1:3" x14ac:dyDescent="0.25">
      <c r="A6" t="s">
        <v>5</v>
      </c>
      <c r="B6">
        <v>3.3</v>
      </c>
    </row>
    <row r="7" spans="1:3" x14ac:dyDescent="0.25">
      <c r="A7" t="s">
        <v>6</v>
      </c>
      <c r="B7">
        <f>B6*0.735</f>
        <v>2.4255</v>
      </c>
    </row>
    <row r="8" spans="1:3" x14ac:dyDescent="0.25">
      <c r="A8" t="s">
        <v>7</v>
      </c>
      <c r="B8">
        <f>B6*0.475</f>
        <v>1.5674999999999999</v>
      </c>
    </row>
    <row r="9" spans="1:3" x14ac:dyDescent="0.25">
      <c r="A9" t="s">
        <v>11</v>
      </c>
      <c r="B9">
        <f>B6*0.45</f>
        <v>1.4849999999999999</v>
      </c>
    </row>
    <row r="10" spans="1:3" x14ac:dyDescent="0.25">
      <c r="A10" t="s">
        <v>8</v>
      </c>
      <c r="B10">
        <f>$B$4*EXP($B$5*((1/C1) - (1/$C$3)))</f>
        <v>28704.290389730777</v>
      </c>
    </row>
    <row r="11" spans="1:3" x14ac:dyDescent="0.25">
      <c r="A11" t="s">
        <v>9</v>
      </c>
      <c r="B11">
        <f>$B$4*EXP($B$5*((1/C2) - (1/$C$3)))</f>
        <v>4846.8674272215394</v>
      </c>
    </row>
    <row r="13" spans="1:3" x14ac:dyDescent="0.25">
      <c r="A13" t="s">
        <v>10</v>
      </c>
      <c r="B13">
        <f>(B6*B10*B11*((1/B7)-(1/B9)))/((B11*((B6/B9)-1))-(B10*((B6/B7)-1)))</f>
        <v>27090.586420153268</v>
      </c>
      <c r="C13">
        <v>27000</v>
      </c>
    </row>
    <row r="14" spans="1:3" x14ac:dyDescent="0.25">
      <c r="A14" t="s">
        <v>12</v>
      </c>
      <c r="B14">
        <f>(($B6/$B7)-1)/((1/$B13)+(1/$B10))</f>
        <v>5024.9232517207274</v>
      </c>
      <c r="C14">
        <f>(($B6/$B7)-1)/((1/B13)+(1/$B10))</f>
        <v>5024.9232517207274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0D84-23CC-4C07-9591-2D4CD1534732}">
  <dimension ref="A1:B5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13</v>
      </c>
      <c r="B1">
        <v>1.2</v>
      </c>
    </row>
    <row r="2" spans="1:2" x14ac:dyDescent="0.25">
      <c r="A2" t="s">
        <v>14</v>
      </c>
      <c r="B2">
        <v>20000</v>
      </c>
    </row>
    <row r="3" spans="1:2" x14ac:dyDescent="0.25">
      <c r="A3" t="s">
        <v>15</v>
      </c>
      <c r="B3">
        <v>1500</v>
      </c>
    </row>
    <row r="4" spans="1:2" x14ac:dyDescent="0.25">
      <c r="A4" t="s">
        <v>17</v>
      </c>
      <c r="B4">
        <v>17.600000000000001</v>
      </c>
    </row>
    <row r="5" spans="1:2" x14ac:dyDescent="0.25">
      <c r="A5" t="s">
        <v>16</v>
      </c>
      <c r="B5">
        <f>B1*(1+(B2/B3))</f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NTC Voltage Divider Design</vt:lpstr>
      <vt:lpstr>MPPT Setpoint Design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Nichols</dc:creator>
  <cp:lastModifiedBy>Pierce Nichols</cp:lastModifiedBy>
  <dcterms:created xsi:type="dcterms:W3CDTF">2019-10-14T06:35:39Z</dcterms:created>
  <dcterms:modified xsi:type="dcterms:W3CDTF">2019-10-14T07:03:35Z</dcterms:modified>
</cp:coreProperties>
</file>