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iel Tyler\Desktop\Senior Design\chassis\"/>
    </mc:Choice>
  </mc:AlternateContent>
  <bookViews>
    <workbookView xWindow="0" yWindow="0" windowWidth="1197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S21" i="1" l="1"/>
  <c r="W15" i="1"/>
  <c r="W14" i="1"/>
  <c r="W13" i="1"/>
  <c r="W9" i="1"/>
  <c r="W7" i="1"/>
  <c r="E21" i="1"/>
  <c r="N21" i="1"/>
  <c r="C21" i="1"/>
  <c r="G21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36" i="1"/>
  <c r="M11" i="1"/>
  <c r="W12" i="1" s="1"/>
  <c r="I11" i="1"/>
  <c r="G11" i="1"/>
  <c r="W8" i="1" s="1"/>
  <c r="M21" i="1" l="1"/>
  <c r="K21" i="1"/>
  <c r="K11" i="1" s="1"/>
  <c r="W10" i="1" s="1"/>
  <c r="D21" i="1"/>
  <c r="D11" i="1" s="1"/>
  <c r="J21" i="1"/>
  <c r="L21" i="1"/>
  <c r="L11" i="1" s="1"/>
  <c r="W11" i="1" s="1"/>
  <c r="R21" i="1"/>
  <c r="R11" i="1" s="1"/>
  <c r="W16" i="1" s="1"/>
  <c r="I21" i="1"/>
  <c r="Q21" i="1"/>
  <c r="H21" i="1"/>
  <c r="P21" i="1"/>
  <c r="O21" i="1"/>
  <c r="F21" i="1"/>
</calcChain>
</file>

<file path=xl/sharedStrings.xml><?xml version="1.0" encoding="utf-8"?>
<sst xmlns="http://schemas.openxmlformats.org/spreadsheetml/2006/main" count="205" uniqueCount="48">
  <si>
    <t>BasicScrewDiameter</t>
  </si>
  <si>
    <t>ThreadPitch</t>
  </si>
  <si>
    <t>D</t>
  </si>
  <si>
    <t>H</t>
  </si>
  <si>
    <t>K</t>
  </si>
  <si>
    <t>C</t>
  </si>
  <si>
    <t>F</t>
  </si>
  <si>
    <t>S</t>
  </si>
  <si>
    <t>E</t>
  </si>
  <si>
    <t>T</t>
  </si>
  <si>
    <t>W</t>
  </si>
  <si>
    <t>BodyDiameter</t>
  </si>
  <si>
    <t>HeadDiameter</t>
  </si>
  <si>
    <t>HeadHeight</t>
  </si>
  <si>
    <t>TopChamferor Radius</t>
  </si>
  <si>
    <t>FilletTransitionDiameter</t>
  </si>
  <si>
    <t>Socket SizeAcross theFlats</t>
  </si>
  <si>
    <t>Socket SizeAcross theCorners</t>
  </si>
  <si>
    <t>KeyEngage-ment</t>
  </si>
  <si>
    <t>WallThick-ness</t>
  </si>
  <si>
    <t>Max</t>
  </si>
  <si>
    <t>Min</t>
  </si>
  <si>
    <t>M1.6</t>
  </si>
  <si>
    <t>M2</t>
  </si>
  <si>
    <t>M2.5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</si>
  <si>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</si>
  <si>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</si>
  <si>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</si>
  <si>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</si>
  <si>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</si>
  <si>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</si>
  <si>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</si>
  <si>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</si>
  <si>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</si>
  <si>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</si>
  <si>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</si>
  <si>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</si>
  <si>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</si>
  <si>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M48</t>
  </si>
  <si>
    <t>M56</t>
  </si>
  <si>
    <t>M64</t>
  </si>
  <si>
    <t>Minimum Length (mm)</t>
  </si>
  <si>
    <t>L</t>
  </si>
  <si>
    <t>Length</t>
  </si>
  <si>
    <t>determined by S Hex</t>
  </si>
  <si>
    <t>Determined By other Values</t>
  </si>
  <si>
    <t>mm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</si>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</sst>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DADAED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0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5" borderId="0" xfId="0" applyFill="1" applyBorder="1" applyAlignment="1">
      <alignment horizontal="left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790575</xdr:colOff>
      <xdr:row>0</xdr:row>
      <xdr:rowOff>123825</xdr:rowOff>
    </xdr:from>
    <xdr:to>
      <xdr:col>14</xdr:col>
      <xdr:colOff>1876425</xdr:colOff>
      <xdr:row>2</xdr:row>
      <xdr:rowOff>1266825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123825"/>
          <a:ext cx="4305300" cy="1524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152399</xdr:colOff>
      <xdr:row>0</xdr:row>
      <xdr:rowOff>28575</xdr:rowOff>
    </xdr:from>
    <xdr:to>
      <xdr:col>11</xdr:col>
      <xdr:colOff>619125</xdr:colOff>
      <xdr:row>2</xdr:row>
      <xdr:rowOff>1390650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122" t="21117" r="39019" b="52047"/>
        <a:stretch/>
      </xdr:blipFill>
      <xdr:spPr>
        <a:xfrm>
          <a:off x="6772274" y="28575"/>
          <a:ext cx="3200401" cy="1743075"/>
        </a:xfrm>
        <a:prstGeom prst="rect">
          <a:avLst/>
        </a:prstGeom>
      </xdr:spPr>
    </xdr:pic>
    <xdr:clientData/>
  </xdr:twoCellAnchor>
  <xdr:oneCellAnchor>
    <xdr:from>
      <xdr:col>20</xdr:col>
      <xdr:colOff>1209675</xdr:colOff>
      <xdr:row>1</xdr:row>
      <xdr:rowOff>180975</xdr:rowOff>
    </xdr:from>
    <xdr:ext cx="4305300" cy="152400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26650" y="371475"/>
          <a:ext cx="4305300" cy="1524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tabSelected="1" topLeftCell="C1" zoomScaleNormal="100" workbookViewId="0">
      <selection activeCell="O7" sqref="O7:O8"/>
    </sheetView>
  </sheetViews>
  <sheetFormatPr defaultColWidth="7.85546875" defaultRowHeight="15" x14ac:dyDescent="0.25"/>
  <cols>
    <col min="1" max="1" width="25.85546875" style="21" bestFit="1" customWidth="1"/>
    <col min="2" max="2" width="3" style="52" bestFit="1" customWidth="1"/>
    <col min="3" max="3" width="25.85546875" style="21" bestFit="1" customWidth="1"/>
    <col min="4" max="4" width="15.28515625" style="21" bestFit="1" customWidth="1"/>
    <col min="5" max="5" width="6.140625" style="21" bestFit="1" customWidth="1"/>
    <col min="6" max="8" width="7.7109375" style="21" bestFit="1" customWidth="1"/>
    <col min="9" max="9" width="6.140625" style="21" bestFit="1" customWidth="1"/>
    <col min="10" max="10" width="7.7109375" style="21" bestFit="1" customWidth="1"/>
    <col min="11" max="11" width="27.140625" style="21" bestFit="1" customWidth="1"/>
    <col min="12" max="12" width="30" style="21" bestFit="1" customWidth="1"/>
    <col min="13" max="14" width="9.140625" style="21" bestFit="1" customWidth="1"/>
    <col min="15" max="15" width="37.28515625" style="21" bestFit="1" customWidth="1"/>
    <col min="16" max="16" width="22" style="21" bestFit="1" customWidth="1"/>
    <col min="17" max="17" width="31.7109375" style="21" bestFit="1" customWidth="1"/>
    <col min="18" max="18" width="9.42578125" style="21" bestFit="1" customWidth="1"/>
    <col min="19" max="19" width="25.85546875" style="21" bestFit="1" customWidth="1"/>
    <col min="20" max="20" width="7.85546875" style="21"/>
    <col min="21" max="21" width="27.42578125" style="28" bestFit="1" customWidth="1"/>
    <col min="22" max="22" width="2.85546875" style="27" bestFit="1" customWidth="1"/>
    <col min="23" max="23" width="26.5703125" style="28" bestFit="1" customWidth="1"/>
    <col min="24" max="24" width="5.5703125" style="21" bestFit="1" customWidth="1"/>
    <col min="25" max="16384" width="7.85546875" style="21"/>
  </cols>
  <sheetData>
    <row r="1" spans="3:24" x14ac:dyDescent="0.25">
      <c r="C1" s="17"/>
    </row>
    <row r="3" spans="3:24" ht="123.75" customHeight="1" x14ac:dyDescent="0.25">
      <c r="C3" s="17"/>
    </row>
    <row r="5" spans="3:24" x14ac:dyDescent="0.25">
      <c r="C5" s="2" t="s">
        <v>0</v>
      </c>
      <c r="D5" s="2" t="s">
        <v>1</v>
      </c>
      <c r="E5" s="5" t="s">
        <v>2</v>
      </c>
      <c r="F5" s="6"/>
      <c r="G5" s="5" t="s">
        <v>3</v>
      </c>
      <c r="H5" s="6"/>
      <c r="I5" s="5" t="s">
        <v>4</v>
      </c>
      <c r="J5" s="6"/>
      <c r="K5" s="9" t="s">
        <v>5</v>
      </c>
      <c r="L5" s="9" t="s">
        <v>6</v>
      </c>
      <c r="M5" s="5" t="s">
        <v>7</v>
      </c>
      <c r="N5" s="6"/>
      <c r="O5" s="9" t="s">
        <v>8</v>
      </c>
      <c r="P5" s="9" t="s">
        <v>9</v>
      </c>
      <c r="Q5" s="9" t="s">
        <v>10</v>
      </c>
      <c r="R5" s="9" t="s">
        <v>42</v>
      </c>
      <c r="U5" s="29" t="s">
        <v>0</v>
      </c>
      <c r="V5" s="30"/>
      <c r="W5" s="31" t="s">
        <v>26</v>
      </c>
      <c r="X5" s="32" t="s">
        <v>47</v>
      </c>
    </row>
    <row r="6" spans="3:24" ht="15" customHeight="1" x14ac:dyDescent="0.25">
      <c r="C6" s="3"/>
      <c r="D6" s="3"/>
      <c r="E6" s="7"/>
      <c r="F6" s="8"/>
      <c r="G6" s="7"/>
      <c r="H6" s="8"/>
      <c r="I6" s="7"/>
      <c r="J6" s="8"/>
      <c r="K6" s="10"/>
      <c r="L6" s="10"/>
      <c r="M6" s="7"/>
      <c r="N6" s="8"/>
      <c r="O6" s="10"/>
      <c r="P6" s="10"/>
      <c r="Q6" s="10"/>
      <c r="R6" s="10"/>
      <c r="U6" s="33" t="s">
        <v>1</v>
      </c>
      <c r="V6" s="34"/>
      <c r="W6" s="35">
        <v>0.7</v>
      </c>
      <c r="X6" s="36" t="s">
        <v>46</v>
      </c>
    </row>
    <row r="7" spans="3:24" ht="15" customHeight="1" x14ac:dyDescent="0.25">
      <c r="C7" s="3"/>
      <c r="D7" s="3"/>
      <c r="E7" s="11" t="s">
        <v>11</v>
      </c>
      <c r="F7" s="12"/>
      <c r="G7" s="11" t="s">
        <v>12</v>
      </c>
      <c r="H7" s="12"/>
      <c r="I7" s="11" t="s">
        <v>13</v>
      </c>
      <c r="J7" s="12"/>
      <c r="K7" s="2" t="s">
        <v>14</v>
      </c>
      <c r="L7" s="2" t="s">
        <v>15</v>
      </c>
      <c r="M7" s="11" t="s">
        <v>16</v>
      </c>
      <c r="N7" s="12"/>
      <c r="O7" s="2" t="s">
        <v>17</v>
      </c>
      <c r="P7" s="2" t="s">
        <v>18</v>
      </c>
      <c r="Q7" s="2" t="s">
        <v>19</v>
      </c>
      <c r="R7" s="2" t="s">
        <v>43</v>
      </c>
      <c r="U7" s="37" t="s">
        <v>11</v>
      </c>
      <c r="V7" s="38" t="s">
        <v>2</v>
      </c>
      <c r="W7" s="35">
        <f>E11</f>
        <v>4</v>
      </c>
      <c r="X7" s="36" t="s">
        <v>46</v>
      </c>
    </row>
    <row r="8" spans="3:24" x14ac:dyDescent="0.25">
      <c r="C8" s="3"/>
      <c r="D8" s="3"/>
      <c r="E8" s="13"/>
      <c r="F8" s="14"/>
      <c r="G8" s="13"/>
      <c r="H8" s="14"/>
      <c r="I8" s="13"/>
      <c r="J8" s="14"/>
      <c r="K8" s="4"/>
      <c r="L8" s="4"/>
      <c r="M8" s="13"/>
      <c r="N8" s="14"/>
      <c r="O8" s="4"/>
      <c r="P8" s="4"/>
      <c r="Q8" s="4"/>
      <c r="R8" s="4"/>
      <c r="U8" s="39" t="s">
        <v>12</v>
      </c>
      <c r="V8" s="38" t="s">
        <v>3</v>
      </c>
      <c r="W8" s="35">
        <f>G11</f>
        <v>6</v>
      </c>
      <c r="X8" s="36" t="s">
        <v>46</v>
      </c>
    </row>
    <row r="9" spans="3:24" x14ac:dyDescent="0.25">
      <c r="C9" s="3"/>
      <c r="D9" s="3"/>
      <c r="E9" s="2" t="s">
        <v>20</v>
      </c>
      <c r="F9" s="2" t="s">
        <v>21</v>
      </c>
      <c r="G9" s="2" t="s">
        <v>20</v>
      </c>
      <c r="H9" s="2" t="s">
        <v>21</v>
      </c>
      <c r="I9" s="2" t="s">
        <v>20</v>
      </c>
      <c r="J9" s="2" t="s">
        <v>21</v>
      </c>
      <c r="K9" s="2" t="s">
        <v>20</v>
      </c>
      <c r="L9" s="2" t="s">
        <v>20</v>
      </c>
      <c r="M9" s="2" t="s">
        <v>20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U9" s="39" t="s">
        <v>13</v>
      </c>
      <c r="V9" s="38" t="s">
        <v>4</v>
      </c>
      <c r="W9" s="35">
        <f>I11</f>
        <v>5</v>
      </c>
      <c r="X9" s="36" t="s">
        <v>46</v>
      </c>
    </row>
    <row r="10" spans="3:24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U10" s="39" t="s">
        <v>14</v>
      </c>
      <c r="V10" s="38" t="s">
        <v>5</v>
      </c>
      <c r="W10" s="35">
        <f>K11</f>
        <v>0.4</v>
      </c>
      <c r="X10" s="36" t="s">
        <v>46</v>
      </c>
    </row>
    <row r="11" spans="3:24" ht="15" customHeight="1" x14ac:dyDescent="0.25">
      <c r="C11" s="43" t="s">
        <v>26</v>
      </c>
      <c r="D11" s="43">
        <f>D21</f>
        <v>0.7</v>
      </c>
      <c r="E11" s="47">
        <v>4</v>
      </c>
      <c r="F11" s="48"/>
      <c r="G11" s="47">
        <f>1.5*E11</f>
        <v>6</v>
      </c>
      <c r="H11" s="48"/>
      <c r="I11" s="47">
        <f>1.25*E11</f>
        <v>5</v>
      </c>
      <c r="J11" s="48"/>
      <c r="K11" s="43">
        <f>K21</f>
        <v>0.4</v>
      </c>
      <c r="L11" s="43">
        <f>L21</f>
        <v>4.7</v>
      </c>
      <c r="M11" s="47">
        <f>0.8*E11</f>
        <v>3.2</v>
      </c>
      <c r="N11" s="48"/>
      <c r="O11" s="43" t="s">
        <v>44</v>
      </c>
      <c r="P11" s="24">
        <f>0.75*E11</f>
        <v>3</v>
      </c>
      <c r="Q11" s="45" t="s">
        <v>45</v>
      </c>
      <c r="R11" s="26">
        <f>R21</f>
        <v>10</v>
      </c>
      <c r="U11" s="39" t="s">
        <v>15</v>
      </c>
      <c r="V11" s="38" t="s">
        <v>6</v>
      </c>
      <c r="W11" s="35">
        <f>L11</f>
        <v>4.7</v>
      </c>
      <c r="X11" s="36" t="s">
        <v>46</v>
      </c>
    </row>
    <row r="12" spans="3:24" x14ac:dyDescent="0.25">
      <c r="C12" s="44"/>
      <c r="D12" s="44"/>
      <c r="E12" s="49"/>
      <c r="F12" s="50"/>
      <c r="G12" s="49"/>
      <c r="H12" s="50"/>
      <c r="I12" s="49"/>
      <c r="J12" s="50"/>
      <c r="K12" s="44"/>
      <c r="L12" s="44"/>
      <c r="M12" s="49"/>
      <c r="N12" s="50"/>
      <c r="O12" s="44"/>
      <c r="P12" s="25"/>
      <c r="Q12" s="44"/>
      <c r="R12" s="26"/>
      <c r="U12" s="39" t="s">
        <v>16</v>
      </c>
      <c r="V12" s="38" t="s">
        <v>7</v>
      </c>
      <c r="W12" s="35">
        <f>M11</f>
        <v>3.2</v>
      </c>
      <c r="X12" s="36" t="s">
        <v>46</v>
      </c>
    </row>
    <row r="13" spans="3:24" x14ac:dyDescent="0.25">
      <c r="U13" s="39" t="s">
        <v>17</v>
      </c>
      <c r="V13" s="38" t="s">
        <v>8</v>
      </c>
      <c r="W13" s="35" t="str">
        <f>O11</f>
        <v>determined by S Hex</v>
      </c>
      <c r="X13" s="36"/>
    </row>
    <row r="14" spans="3:24" x14ac:dyDescent="0.25">
      <c r="U14" s="39" t="s">
        <v>18</v>
      </c>
      <c r="V14" s="38" t="s">
        <v>9</v>
      </c>
      <c r="W14" s="35">
        <f>P11</f>
        <v>3</v>
      </c>
      <c r="X14" s="36" t="s">
        <v>46</v>
      </c>
    </row>
    <row r="15" spans="3:24" x14ac:dyDescent="0.25">
      <c r="C15" s="2" t="s">
        <v>0</v>
      </c>
      <c r="D15" s="2" t="s">
        <v>1</v>
      </c>
      <c r="E15" s="5" t="s">
        <v>2</v>
      </c>
      <c r="F15" s="6"/>
      <c r="G15" s="5" t="s">
        <v>3</v>
      </c>
      <c r="H15" s="6"/>
      <c r="I15" s="5" t="s">
        <v>4</v>
      </c>
      <c r="J15" s="6"/>
      <c r="K15" s="9" t="s">
        <v>5</v>
      </c>
      <c r="L15" s="9" t="s">
        <v>6</v>
      </c>
      <c r="M15" s="5" t="s">
        <v>7</v>
      </c>
      <c r="N15" s="6"/>
      <c r="O15" s="9" t="s">
        <v>8</v>
      </c>
      <c r="P15" s="9" t="s">
        <v>9</v>
      </c>
      <c r="Q15" s="9" t="s">
        <v>10</v>
      </c>
      <c r="R15" s="9" t="s">
        <v>42</v>
      </c>
      <c r="S15" s="9" t="s">
        <v>0</v>
      </c>
      <c r="U15" s="39" t="s">
        <v>19</v>
      </c>
      <c r="V15" s="38" t="s">
        <v>10</v>
      </c>
      <c r="W15" s="35" t="str">
        <f>Q11</f>
        <v>Determined By other Values</v>
      </c>
      <c r="X15" s="36"/>
    </row>
    <row r="16" spans="3:24" x14ac:dyDescent="0.25">
      <c r="C16" s="3"/>
      <c r="D16" s="3"/>
      <c r="E16" s="7"/>
      <c r="F16" s="8"/>
      <c r="G16" s="7"/>
      <c r="H16" s="8"/>
      <c r="I16" s="7"/>
      <c r="J16" s="8"/>
      <c r="K16" s="10"/>
      <c r="L16" s="10"/>
      <c r="M16" s="7"/>
      <c r="N16" s="8"/>
      <c r="O16" s="10"/>
      <c r="P16" s="10"/>
      <c r="Q16" s="10"/>
      <c r="R16" s="10"/>
      <c r="S16" s="18"/>
      <c r="U16" s="39" t="s">
        <v>43</v>
      </c>
      <c r="V16" s="40" t="s">
        <v>42</v>
      </c>
      <c r="W16" s="41">
        <f>R11</f>
        <v>10</v>
      </c>
      <c r="X16" s="42" t="s">
        <v>46</v>
      </c>
    </row>
    <row r="17" spans="1:21" ht="15" customHeight="1" x14ac:dyDescent="0.25">
      <c r="C17" s="3"/>
      <c r="D17" s="3"/>
      <c r="E17" s="11" t="s">
        <v>11</v>
      </c>
      <c r="F17" s="12"/>
      <c r="G17" s="11" t="s">
        <v>12</v>
      </c>
      <c r="H17" s="12"/>
      <c r="I17" s="11" t="s">
        <v>13</v>
      </c>
      <c r="J17" s="12"/>
      <c r="K17" s="2" t="s">
        <v>14</v>
      </c>
      <c r="L17" s="2" t="s">
        <v>15</v>
      </c>
      <c r="M17" s="11" t="s">
        <v>16</v>
      </c>
      <c r="N17" s="12"/>
      <c r="O17" s="2" t="s">
        <v>17</v>
      </c>
      <c r="P17" s="2" t="s">
        <v>18</v>
      </c>
      <c r="Q17" s="2" t="s">
        <v>19</v>
      </c>
      <c r="R17" s="2" t="s">
        <v>43</v>
      </c>
      <c r="S17" s="18"/>
    </row>
    <row r="18" spans="1:21" x14ac:dyDescent="0.25">
      <c r="C18" s="3"/>
      <c r="D18" s="3"/>
      <c r="E18" s="13"/>
      <c r="F18" s="14"/>
      <c r="G18" s="13"/>
      <c r="H18" s="14"/>
      <c r="I18" s="13"/>
      <c r="J18" s="14"/>
      <c r="K18" s="4"/>
      <c r="L18" s="4"/>
      <c r="M18" s="13"/>
      <c r="N18" s="14"/>
      <c r="O18" s="4"/>
      <c r="P18" s="4"/>
      <c r="Q18" s="4"/>
      <c r="R18" s="4"/>
      <c r="S18" s="18"/>
    </row>
    <row r="19" spans="1:21" x14ac:dyDescent="0.25">
      <c r="C19" s="3"/>
      <c r="D19" s="3"/>
      <c r="E19" s="2" t="s">
        <v>20</v>
      </c>
      <c r="F19" s="2" t="s">
        <v>21</v>
      </c>
      <c r="G19" s="2" t="s">
        <v>20</v>
      </c>
      <c r="H19" s="2" t="s">
        <v>21</v>
      </c>
      <c r="I19" s="2" t="s">
        <v>20</v>
      </c>
      <c r="J19" s="2" t="s">
        <v>21</v>
      </c>
      <c r="K19" s="2" t="s">
        <v>20</v>
      </c>
      <c r="L19" s="2" t="s">
        <v>20</v>
      </c>
      <c r="M19" s="2" t="s">
        <v>20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18"/>
    </row>
    <row r="20" spans="1:2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0"/>
    </row>
    <row r="21" spans="1:21" x14ac:dyDescent="0.25">
      <c r="C21" s="19" t="str">
        <f>C11</f>
        <v>M4</v>
      </c>
      <c r="D21" s="19">
        <f>VLOOKUP($C21,$C$35:$S$72,D$28,FALSE)</f>
        <v>0.7</v>
      </c>
      <c r="E21" s="19">
        <f t="shared" ref="E21:S21" si="0">VLOOKUP($C21,$C$35:$S$72,E$28,FALSE)</f>
        <v>4</v>
      </c>
      <c r="F21" s="19">
        <f t="shared" si="0"/>
        <v>3.82</v>
      </c>
      <c r="G21" s="19">
        <f t="shared" si="0"/>
        <v>7.22</v>
      </c>
      <c r="H21" s="19">
        <f t="shared" si="0"/>
        <v>6.78</v>
      </c>
      <c r="I21" s="19">
        <f t="shared" si="0"/>
        <v>4</v>
      </c>
      <c r="J21" s="19">
        <f t="shared" si="0"/>
        <v>3.82</v>
      </c>
      <c r="K21" s="19">
        <f t="shared" si="0"/>
        <v>0.4</v>
      </c>
      <c r="L21" s="19">
        <f>VLOOKUP($C21,$C$35:$S$72,L$28,FALSE)</f>
        <v>4.7</v>
      </c>
      <c r="M21" s="19">
        <f t="shared" si="0"/>
        <v>3.0710000000000002</v>
      </c>
      <c r="N21" s="19">
        <f t="shared" si="0"/>
        <v>3.02</v>
      </c>
      <c r="O21" s="19">
        <f t="shared" si="0"/>
        <v>3.44</v>
      </c>
      <c r="P21" s="19">
        <f t="shared" si="0"/>
        <v>2</v>
      </c>
      <c r="Q21" s="19">
        <f t="shared" si="0"/>
        <v>1.4</v>
      </c>
      <c r="R21" s="19">
        <f t="shared" si="0"/>
        <v>10</v>
      </c>
      <c r="S21" s="19" t="str">
        <f t="shared" si="0"/>
        <v>M4</v>
      </c>
    </row>
    <row r="22" spans="1:21" x14ac:dyDescent="0.2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5" spans="1:21" x14ac:dyDescent="0.25">
      <c r="C25" s="1"/>
      <c r="D25"/>
      <c r="E25"/>
      <c r="F25"/>
      <c r="G25"/>
      <c r="H25"/>
      <c r="I25"/>
      <c r="J25"/>
      <c r="K25"/>
      <c r="L25"/>
      <c r="M25"/>
      <c r="N25"/>
      <c r="O25"/>
    </row>
    <row r="26" spans="1:21" x14ac:dyDescent="0.25"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21" x14ac:dyDescent="0.25">
      <c r="C27" s="1"/>
      <c r="D27"/>
      <c r="E27"/>
      <c r="F27"/>
      <c r="G27"/>
      <c r="H27"/>
      <c r="I27"/>
      <c r="J27"/>
      <c r="K27"/>
      <c r="L27"/>
      <c r="M27"/>
      <c r="N27"/>
      <c r="O27"/>
    </row>
    <row r="28" spans="1:21" x14ac:dyDescent="0.25">
      <c r="C28" s="51">
        <v>1</v>
      </c>
      <c r="D28" s="51">
        <f>C28+1</f>
        <v>2</v>
      </c>
      <c r="E28" s="51">
        <f t="shared" ref="E28:S28" si="1">D28+1</f>
        <v>3</v>
      </c>
      <c r="F28" s="51">
        <f t="shared" si="1"/>
        <v>4</v>
      </c>
      <c r="G28" s="51">
        <f t="shared" si="1"/>
        <v>5</v>
      </c>
      <c r="H28" s="51">
        <f t="shared" si="1"/>
        <v>6</v>
      </c>
      <c r="I28" s="51">
        <f t="shared" si="1"/>
        <v>7</v>
      </c>
      <c r="J28" s="51">
        <f t="shared" si="1"/>
        <v>8</v>
      </c>
      <c r="K28" s="51">
        <f t="shared" si="1"/>
        <v>9</v>
      </c>
      <c r="L28" s="51">
        <f t="shared" si="1"/>
        <v>10</v>
      </c>
      <c r="M28" s="51">
        <f t="shared" si="1"/>
        <v>11</v>
      </c>
      <c r="N28" s="51">
        <f t="shared" si="1"/>
        <v>12</v>
      </c>
      <c r="O28" s="51">
        <f t="shared" si="1"/>
        <v>13</v>
      </c>
      <c r="P28" s="51">
        <f t="shared" si="1"/>
        <v>14</v>
      </c>
      <c r="Q28" s="51">
        <f t="shared" si="1"/>
        <v>15</v>
      </c>
      <c r="R28" s="51">
        <f t="shared" si="1"/>
        <v>16</v>
      </c>
      <c r="S28" s="51">
        <f t="shared" si="1"/>
        <v>17</v>
      </c>
    </row>
    <row r="29" spans="1:21" x14ac:dyDescent="0.25">
      <c r="A29" s="2" t="s">
        <v>0</v>
      </c>
      <c r="C29" s="2" t="s">
        <v>0</v>
      </c>
      <c r="D29" s="2" t="s">
        <v>1</v>
      </c>
      <c r="E29" s="5" t="s">
        <v>2</v>
      </c>
      <c r="F29" s="6"/>
      <c r="G29" s="5" t="s">
        <v>3</v>
      </c>
      <c r="H29" s="6"/>
      <c r="I29" s="5" t="s">
        <v>4</v>
      </c>
      <c r="J29" s="6"/>
      <c r="K29" s="9" t="s">
        <v>5</v>
      </c>
      <c r="L29" s="9" t="s">
        <v>6</v>
      </c>
      <c r="M29" s="5" t="s">
        <v>7</v>
      </c>
      <c r="N29" s="6"/>
      <c r="O29" s="9" t="s">
        <v>8</v>
      </c>
      <c r="P29" s="9" t="s">
        <v>9</v>
      </c>
      <c r="Q29" s="9" t="s">
        <v>10</v>
      </c>
      <c r="R29" s="9" t="s">
        <v>42</v>
      </c>
      <c r="S29" s="9" t="s">
        <v>0</v>
      </c>
      <c r="U29" s="22" t="s">
        <v>41</v>
      </c>
    </row>
    <row r="30" spans="1:21" x14ac:dyDescent="0.25">
      <c r="A30" s="3"/>
      <c r="C30" s="3"/>
      <c r="D30" s="3"/>
      <c r="E30" s="7"/>
      <c r="F30" s="8"/>
      <c r="G30" s="7"/>
      <c r="H30" s="8"/>
      <c r="I30" s="7"/>
      <c r="J30" s="8"/>
      <c r="K30" s="10"/>
      <c r="L30" s="10"/>
      <c r="M30" s="7"/>
      <c r="N30" s="8"/>
      <c r="O30" s="10"/>
      <c r="P30" s="10"/>
      <c r="Q30" s="10"/>
      <c r="R30" s="10"/>
      <c r="S30" s="18"/>
      <c r="U30" s="46">
        <v>3</v>
      </c>
    </row>
    <row r="31" spans="1:21" x14ac:dyDescent="0.25">
      <c r="A31" s="3"/>
      <c r="C31" s="3"/>
      <c r="D31" s="3"/>
      <c r="E31" s="11" t="s">
        <v>11</v>
      </c>
      <c r="F31" s="12"/>
      <c r="G31" s="11" t="s">
        <v>12</v>
      </c>
      <c r="H31" s="12"/>
      <c r="I31" s="11" t="s">
        <v>13</v>
      </c>
      <c r="J31" s="12"/>
      <c r="K31" s="2" t="s">
        <v>14</v>
      </c>
      <c r="L31" s="2" t="s">
        <v>15</v>
      </c>
      <c r="M31" s="11" t="s">
        <v>16</v>
      </c>
      <c r="N31" s="12"/>
      <c r="O31" s="2" t="s">
        <v>17</v>
      </c>
      <c r="P31" s="2" t="s">
        <v>18</v>
      </c>
      <c r="Q31" s="2" t="s">
        <v>19</v>
      </c>
      <c r="R31" s="2" t="s">
        <v>43</v>
      </c>
      <c r="S31" s="18"/>
      <c r="U31" s="23">
        <v>10</v>
      </c>
    </row>
    <row r="32" spans="1:21" x14ac:dyDescent="0.25">
      <c r="A32" s="3"/>
      <c r="C32" s="3"/>
      <c r="D32" s="3"/>
      <c r="E32" s="13"/>
      <c r="F32" s="14"/>
      <c r="G32" s="13"/>
      <c r="H32" s="14"/>
      <c r="I32" s="13"/>
      <c r="J32" s="14"/>
      <c r="K32" s="4"/>
      <c r="L32" s="4"/>
      <c r="M32" s="13"/>
      <c r="N32" s="14"/>
      <c r="O32" s="4"/>
      <c r="P32" s="4"/>
      <c r="Q32" s="4"/>
      <c r="R32" s="4"/>
      <c r="S32" s="18"/>
      <c r="U32" s="46">
        <v>12</v>
      </c>
    </row>
    <row r="33" spans="1:21" x14ac:dyDescent="0.25">
      <c r="A33" s="3"/>
      <c r="C33" s="3"/>
      <c r="D33" s="3"/>
      <c r="E33" s="2" t="s">
        <v>20</v>
      </c>
      <c r="F33" s="2" t="s">
        <v>21</v>
      </c>
      <c r="G33" s="2" t="s">
        <v>20</v>
      </c>
      <c r="H33" s="2" t="s">
        <v>21</v>
      </c>
      <c r="I33" s="2" t="s">
        <v>20</v>
      </c>
      <c r="J33" s="2" t="s">
        <v>21</v>
      </c>
      <c r="K33" s="2" t="s">
        <v>20</v>
      </c>
      <c r="L33" s="2" t="s">
        <v>20</v>
      </c>
      <c r="M33" s="2" t="s">
        <v>20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18"/>
      <c r="U33" s="23">
        <v>16</v>
      </c>
    </row>
    <row r="34" spans="1:21" x14ac:dyDescent="0.2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0"/>
      <c r="U34" s="46">
        <v>20</v>
      </c>
    </row>
    <row r="35" spans="1:21" x14ac:dyDescent="0.25">
      <c r="A35" s="15" t="s">
        <v>22</v>
      </c>
      <c r="B35" s="52">
        <v>1</v>
      </c>
      <c r="C35" s="15" t="s">
        <v>22</v>
      </c>
      <c r="D35" s="15">
        <v>0.35</v>
      </c>
      <c r="E35" s="15">
        <v>1.6</v>
      </c>
      <c r="F35" s="15">
        <v>1.46</v>
      </c>
      <c r="G35" s="15">
        <v>3.14</v>
      </c>
      <c r="H35" s="15">
        <v>2.86</v>
      </c>
      <c r="I35" s="15">
        <v>1.6</v>
      </c>
      <c r="J35" s="15">
        <v>1.46</v>
      </c>
      <c r="K35" s="15">
        <v>0.16</v>
      </c>
      <c r="L35" s="15">
        <v>2</v>
      </c>
      <c r="M35" s="15">
        <v>1.5449999999999999</v>
      </c>
      <c r="N35" s="15">
        <v>1.52</v>
      </c>
      <c r="O35" s="15">
        <v>1.73</v>
      </c>
      <c r="P35" s="15">
        <v>0.7</v>
      </c>
      <c r="Q35" s="15">
        <v>0.55000000000000004</v>
      </c>
      <c r="R35" s="15"/>
      <c r="S35" s="19" t="s">
        <v>22</v>
      </c>
      <c r="U35" s="23">
        <v>25</v>
      </c>
    </row>
    <row r="36" spans="1:21" x14ac:dyDescent="0.25">
      <c r="A36" s="16"/>
      <c r="B36" s="52">
        <f>B35+1</f>
        <v>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0"/>
      <c r="U36" s="46">
        <v>30</v>
      </c>
    </row>
    <row r="37" spans="1:21" x14ac:dyDescent="0.25">
      <c r="A37" s="15" t="s">
        <v>23</v>
      </c>
      <c r="B37" s="52">
        <f t="shared" ref="B37:B72" si="2">B36+1</f>
        <v>3</v>
      </c>
      <c r="C37" s="15" t="s">
        <v>23</v>
      </c>
      <c r="D37" s="15">
        <v>0.4</v>
      </c>
      <c r="E37" s="15">
        <v>2</v>
      </c>
      <c r="F37" s="15">
        <v>1.86</v>
      </c>
      <c r="G37" s="15">
        <v>3.98</v>
      </c>
      <c r="H37" s="15">
        <v>3.62</v>
      </c>
      <c r="I37" s="15">
        <v>2</v>
      </c>
      <c r="J37" s="15">
        <v>1.86</v>
      </c>
      <c r="K37" s="15">
        <v>0.2</v>
      </c>
      <c r="L37" s="15">
        <v>2.6</v>
      </c>
      <c r="M37" s="15">
        <v>1.5449999999999999</v>
      </c>
      <c r="N37" s="15">
        <v>1.52</v>
      </c>
      <c r="O37" s="15">
        <v>1.73</v>
      </c>
      <c r="P37" s="15">
        <v>1</v>
      </c>
      <c r="Q37" s="15">
        <v>0.55000000000000004</v>
      </c>
      <c r="R37" s="15"/>
      <c r="S37" s="19" t="s">
        <v>23</v>
      </c>
    </row>
    <row r="38" spans="1:21" x14ac:dyDescent="0.25">
      <c r="A38" s="16"/>
      <c r="B38" s="52">
        <f t="shared" si="2"/>
        <v>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20"/>
    </row>
    <row r="39" spans="1:21" x14ac:dyDescent="0.25">
      <c r="A39" s="15" t="s">
        <v>24</v>
      </c>
      <c r="B39" s="52">
        <f t="shared" si="2"/>
        <v>5</v>
      </c>
      <c r="C39" s="15" t="s">
        <v>24</v>
      </c>
      <c r="D39" s="15">
        <v>0.45</v>
      </c>
      <c r="E39" s="15">
        <v>2.5</v>
      </c>
      <c r="F39" s="15">
        <v>2.36</v>
      </c>
      <c r="G39" s="15">
        <v>4.68</v>
      </c>
      <c r="H39" s="15">
        <v>4.32</v>
      </c>
      <c r="I39" s="15">
        <v>2.5</v>
      </c>
      <c r="J39" s="15">
        <v>2.36</v>
      </c>
      <c r="K39" s="15">
        <v>0.25</v>
      </c>
      <c r="L39" s="15">
        <v>3.1</v>
      </c>
      <c r="M39" s="15">
        <v>2.0449999999999999</v>
      </c>
      <c r="N39" s="15">
        <v>2.02</v>
      </c>
      <c r="O39" s="15">
        <v>2.2999999999999998</v>
      </c>
      <c r="P39" s="15">
        <v>1.1000000000000001</v>
      </c>
      <c r="Q39" s="15">
        <v>0.85</v>
      </c>
      <c r="R39" s="15"/>
      <c r="S39" s="19" t="s">
        <v>24</v>
      </c>
    </row>
    <row r="40" spans="1:21" x14ac:dyDescent="0.25">
      <c r="A40" s="16"/>
      <c r="B40" s="52">
        <f t="shared" si="2"/>
        <v>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20"/>
    </row>
    <row r="41" spans="1:21" x14ac:dyDescent="0.25">
      <c r="A41" s="15" t="s">
        <v>25</v>
      </c>
      <c r="B41" s="52">
        <f t="shared" si="2"/>
        <v>7</v>
      </c>
      <c r="C41" s="15" t="s">
        <v>25</v>
      </c>
      <c r="D41" s="15">
        <v>0.5</v>
      </c>
      <c r="E41" s="15">
        <v>3</v>
      </c>
      <c r="F41" s="15">
        <v>2.86</v>
      </c>
      <c r="G41" s="15">
        <v>5.68</v>
      </c>
      <c r="H41" s="15">
        <v>5.32</v>
      </c>
      <c r="I41" s="15">
        <v>3</v>
      </c>
      <c r="J41" s="15">
        <v>2.86</v>
      </c>
      <c r="K41" s="15">
        <v>0.3</v>
      </c>
      <c r="L41" s="15">
        <v>3.6</v>
      </c>
      <c r="M41" s="15">
        <v>2.56</v>
      </c>
      <c r="N41" s="15">
        <v>2.52</v>
      </c>
      <c r="O41" s="15">
        <v>2.87</v>
      </c>
      <c r="P41" s="15">
        <v>1.3</v>
      </c>
      <c r="Q41" s="15">
        <v>1.1499999999999999</v>
      </c>
      <c r="R41" s="15">
        <v>3</v>
      </c>
      <c r="S41" s="19" t="s">
        <v>25</v>
      </c>
    </row>
    <row r="42" spans="1:21" x14ac:dyDescent="0.25">
      <c r="A42" s="16"/>
      <c r="B42" s="52">
        <f t="shared" si="2"/>
        <v>8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0"/>
    </row>
    <row r="43" spans="1:21" x14ac:dyDescent="0.25">
      <c r="A43" s="15" t="s">
        <v>26</v>
      </c>
      <c r="B43" s="52">
        <f t="shared" si="2"/>
        <v>9</v>
      </c>
      <c r="C43" s="15" t="s">
        <v>26</v>
      </c>
      <c r="D43" s="15">
        <v>0.7</v>
      </c>
      <c r="E43" s="15">
        <v>4</v>
      </c>
      <c r="F43" s="15">
        <v>3.82</v>
      </c>
      <c r="G43" s="15">
        <v>7.22</v>
      </c>
      <c r="H43" s="15">
        <v>6.78</v>
      </c>
      <c r="I43" s="15">
        <v>4</v>
      </c>
      <c r="J43" s="15">
        <v>3.82</v>
      </c>
      <c r="K43" s="15">
        <v>0.4</v>
      </c>
      <c r="L43" s="15">
        <v>4.7</v>
      </c>
      <c r="M43" s="15">
        <v>3.0710000000000002</v>
      </c>
      <c r="N43" s="15">
        <v>3.02</v>
      </c>
      <c r="O43" s="15">
        <v>3.44</v>
      </c>
      <c r="P43" s="15">
        <v>2</v>
      </c>
      <c r="Q43" s="15">
        <v>1.4</v>
      </c>
      <c r="R43" s="15">
        <v>10</v>
      </c>
      <c r="S43" s="19" t="s">
        <v>26</v>
      </c>
    </row>
    <row r="44" spans="1:21" x14ac:dyDescent="0.25">
      <c r="A44" s="16"/>
      <c r="B44" s="52">
        <f t="shared" si="2"/>
        <v>10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20"/>
    </row>
    <row r="45" spans="1:21" x14ac:dyDescent="0.25">
      <c r="A45" s="15" t="s">
        <v>27</v>
      </c>
      <c r="B45" s="52">
        <f t="shared" si="2"/>
        <v>11</v>
      </c>
      <c r="C45" s="15" t="s">
        <v>27</v>
      </c>
      <c r="D45" s="15">
        <v>0.8</v>
      </c>
      <c r="E45" s="15">
        <v>5</v>
      </c>
      <c r="F45" s="15">
        <v>4.82</v>
      </c>
      <c r="G45" s="15">
        <v>8.7200000000000006</v>
      </c>
      <c r="H45" s="15">
        <v>8.2799999999999994</v>
      </c>
      <c r="I45" s="15">
        <v>5</v>
      </c>
      <c r="J45" s="15">
        <v>4.82</v>
      </c>
      <c r="K45" s="15">
        <v>0.5</v>
      </c>
      <c r="L45" s="15">
        <v>5.7</v>
      </c>
      <c r="M45" s="15">
        <v>4.0839999999999996</v>
      </c>
      <c r="N45" s="15">
        <v>4.0199999999999996</v>
      </c>
      <c r="O45" s="15">
        <v>4.58</v>
      </c>
      <c r="P45" s="15">
        <v>2.5</v>
      </c>
      <c r="Q45" s="15">
        <v>1.9</v>
      </c>
      <c r="R45" s="15">
        <v>12</v>
      </c>
      <c r="S45" s="19" t="s">
        <v>27</v>
      </c>
    </row>
    <row r="46" spans="1:21" x14ac:dyDescent="0.25">
      <c r="A46" s="16"/>
      <c r="B46" s="52">
        <f t="shared" si="2"/>
        <v>12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20"/>
    </row>
    <row r="47" spans="1:21" x14ac:dyDescent="0.25">
      <c r="A47" s="15" t="s">
        <v>28</v>
      </c>
      <c r="B47" s="52">
        <f t="shared" si="2"/>
        <v>13</v>
      </c>
      <c r="C47" s="15" t="s">
        <v>28</v>
      </c>
      <c r="D47" s="15">
        <v>1</v>
      </c>
      <c r="E47" s="15">
        <v>6</v>
      </c>
      <c r="F47" s="15">
        <v>5.82</v>
      </c>
      <c r="G47" s="15">
        <v>10.220000000000001</v>
      </c>
      <c r="H47" s="15">
        <v>9.7799999999999994</v>
      </c>
      <c r="I47" s="15">
        <v>6</v>
      </c>
      <c r="J47" s="15">
        <v>5.7</v>
      </c>
      <c r="K47" s="15">
        <v>0.6</v>
      </c>
      <c r="L47" s="15">
        <v>6.8</v>
      </c>
      <c r="M47" s="15">
        <v>5.0839999999999996</v>
      </c>
      <c r="N47" s="15">
        <v>5.0199999999999996</v>
      </c>
      <c r="O47" s="15">
        <v>5.72</v>
      </c>
      <c r="P47" s="15">
        <v>3</v>
      </c>
      <c r="Q47" s="15">
        <v>2.2999999999999998</v>
      </c>
      <c r="R47" s="15">
        <v>16</v>
      </c>
      <c r="S47" s="19" t="s">
        <v>28</v>
      </c>
    </row>
    <row r="48" spans="1:21" x14ac:dyDescent="0.25">
      <c r="A48" s="16"/>
      <c r="B48" s="52">
        <f t="shared" si="2"/>
        <v>14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20"/>
    </row>
    <row r="49" spans="1:19" x14ac:dyDescent="0.25">
      <c r="A49" s="15" t="s">
        <v>29</v>
      </c>
      <c r="B49" s="52">
        <f t="shared" si="2"/>
        <v>15</v>
      </c>
      <c r="C49" s="15" t="s">
        <v>29</v>
      </c>
      <c r="D49" s="15">
        <v>1.25</v>
      </c>
      <c r="E49" s="15">
        <v>8</v>
      </c>
      <c r="F49" s="15">
        <v>7.78</v>
      </c>
      <c r="G49" s="15">
        <v>13.27</v>
      </c>
      <c r="H49" s="15">
        <v>12.73</v>
      </c>
      <c r="I49" s="15">
        <v>8</v>
      </c>
      <c r="J49" s="15">
        <v>7.64</v>
      </c>
      <c r="K49" s="15">
        <v>0.8</v>
      </c>
      <c r="L49" s="15">
        <v>9.1999999999999993</v>
      </c>
      <c r="M49" s="15">
        <v>6.0949999999999998</v>
      </c>
      <c r="N49" s="15">
        <v>6.02</v>
      </c>
      <c r="O49" s="15">
        <v>6.86</v>
      </c>
      <c r="P49" s="15">
        <v>4</v>
      </c>
      <c r="Q49" s="15">
        <v>3.3</v>
      </c>
      <c r="R49" s="15">
        <v>20</v>
      </c>
      <c r="S49" s="19" t="s">
        <v>29</v>
      </c>
    </row>
    <row r="50" spans="1:19" x14ac:dyDescent="0.25">
      <c r="A50" s="16"/>
      <c r="B50" s="52">
        <f t="shared" si="2"/>
        <v>16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0"/>
    </row>
    <row r="51" spans="1:19" x14ac:dyDescent="0.25">
      <c r="A51" s="15" t="s">
        <v>30</v>
      </c>
      <c r="B51" s="52">
        <f t="shared" si="2"/>
        <v>17</v>
      </c>
      <c r="C51" s="15" t="s">
        <v>30</v>
      </c>
      <c r="D51" s="15">
        <v>1.5</v>
      </c>
      <c r="E51" s="15">
        <v>10</v>
      </c>
      <c r="F51" s="15">
        <v>9.7799999999999994</v>
      </c>
      <c r="G51" s="15">
        <v>16.27</v>
      </c>
      <c r="H51" s="15">
        <v>15.73</v>
      </c>
      <c r="I51" s="15">
        <v>10</v>
      </c>
      <c r="J51" s="15">
        <v>9.64</v>
      </c>
      <c r="K51" s="15">
        <v>1</v>
      </c>
      <c r="L51" s="15">
        <v>11.2</v>
      </c>
      <c r="M51" s="15">
        <v>8.1150000000000002</v>
      </c>
      <c r="N51" s="15">
        <v>8.0250000000000004</v>
      </c>
      <c r="O51" s="15">
        <v>9.15</v>
      </c>
      <c r="P51" s="15">
        <v>5</v>
      </c>
      <c r="Q51" s="15">
        <v>4</v>
      </c>
      <c r="R51" s="15">
        <v>25</v>
      </c>
      <c r="S51" s="19" t="s">
        <v>30</v>
      </c>
    </row>
    <row r="52" spans="1:19" x14ac:dyDescent="0.25">
      <c r="A52" s="16"/>
      <c r="B52" s="52">
        <f t="shared" si="2"/>
        <v>18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0"/>
    </row>
    <row r="53" spans="1:19" x14ac:dyDescent="0.25">
      <c r="A53" s="15" t="s">
        <v>31</v>
      </c>
      <c r="B53" s="52">
        <f t="shared" si="2"/>
        <v>19</v>
      </c>
      <c r="C53" s="15" t="s">
        <v>31</v>
      </c>
      <c r="D53" s="15">
        <v>1.75</v>
      </c>
      <c r="E53" s="15">
        <v>12</v>
      </c>
      <c r="F53" s="15">
        <v>11.73</v>
      </c>
      <c r="G53" s="15">
        <v>18.27</v>
      </c>
      <c r="H53" s="15">
        <v>17.73</v>
      </c>
      <c r="I53" s="15">
        <v>12</v>
      </c>
      <c r="J53" s="15">
        <v>11.57</v>
      </c>
      <c r="K53" s="15">
        <v>1.2</v>
      </c>
      <c r="L53" s="15">
        <v>13.7</v>
      </c>
      <c r="M53" s="15">
        <v>10.115</v>
      </c>
      <c r="N53" s="15">
        <v>10.025</v>
      </c>
      <c r="O53" s="15">
        <v>11.43</v>
      </c>
      <c r="P53" s="15">
        <v>6</v>
      </c>
      <c r="Q53" s="15">
        <v>4.8</v>
      </c>
      <c r="R53" s="15">
        <v>30</v>
      </c>
      <c r="S53" s="19" t="s">
        <v>31</v>
      </c>
    </row>
    <row r="54" spans="1:19" x14ac:dyDescent="0.25">
      <c r="A54" s="16"/>
      <c r="B54" s="52">
        <f t="shared" si="2"/>
        <v>20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0"/>
    </row>
    <row r="55" spans="1:19" x14ac:dyDescent="0.25">
      <c r="A55" s="15" t="s">
        <v>32</v>
      </c>
      <c r="B55" s="52">
        <f t="shared" si="2"/>
        <v>21</v>
      </c>
      <c r="C55" s="15" t="s">
        <v>32</v>
      </c>
      <c r="D55" s="15">
        <v>2</v>
      </c>
      <c r="E55" s="15">
        <v>16</v>
      </c>
      <c r="F55" s="15">
        <v>15.73</v>
      </c>
      <c r="G55" s="15">
        <v>24.33</v>
      </c>
      <c r="H55" s="15">
        <v>23.67</v>
      </c>
      <c r="I55" s="15">
        <v>16</v>
      </c>
      <c r="J55" s="15">
        <v>15.57</v>
      </c>
      <c r="K55" s="15">
        <v>1.6</v>
      </c>
      <c r="L55" s="15">
        <v>17.7</v>
      </c>
      <c r="M55" s="15">
        <v>14.141999999999999</v>
      </c>
      <c r="N55" s="15">
        <v>14.032</v>
      </c>
      <c r="O55" s="15">
        <v>16</v>
      </c>
      <c r="P55" s="15">
        <v>8</v>
      </c>
      <c r="Q55" s="15">
        <v>6.8</v>
      </c>
      <c r="R55" s="15"/>
      <c r="S55" s="19" t="s">
        <v>32</v>
      </c>
    </row>
    <row r="56" spans="1:19" x14ac:dyDescent="0.25">
      <c r="A56" s="16"/>
      <c r="B56" s="52">
        <f t="shared" si="2"/>
        <v>22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0"/>
    </row>
    <row r="57" spans="1:19" x14ac:dyDescent="0.25">
      <c r="A57" s="15" t="s">
        <v>33</v>
      </c>
      <c r="B57" s="52">
        <f t="shared" si="2"/>
        <v>23</v>
      </c>
      <c r="C57" s="15" t="s">
        <v>33</v>
      </c>
      <c r="D57" s="15">
        <v>2.5</v>
      </c>
      <c r="E57" s="15">
        <v>20</v>
      </c>
      <c r="F57" s="15">
        <v>19.670000000000002</v>
      </c>
      <c r="G57" s="15">
        <v>30.33</v>
      </c>
      <c r="H57" s="15">
        <v>29.67</v>
      </c>
      <c r="I57" s="15">
        <v>20</v>
      </c>
      <c r="J57" s="15">
        <v>19.48</v>
      </c>
      <c r="K57" s="15">
        <v>2</v>
      </c>
      <c r="L57" s="15">
        <v>22.4</v>
      </c>
      <c r="M57" s="15">
        <v>17.23</v>
      </c>
      <c r="N57" s="15">
        <v>17.05</v>
      </c>
      <c r="O57" s="15">
        <v>19.440000000000001</v>
      </c>
      <c r="P57" s="15">
        <v>10</v>
      </c>
      <c r="Q57" s="15">
        <v>8.6</v>
      </c>
      <c r="R57" s="15"/>
      <c r="S57" s="19" t="s">
        <v>33</v>
      </c>
    </row>
    <row r="58" spans="1:19" x14ac:dyDescent="0.25">
      <c r="A58" s="16"/>
      <c r="B58" s="52">
        <f t="shared" si="2"/>
        <v>24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20"/>
    </row>
    <row r="59" spans="1:19" x14ac:dyDescent="0.25">
      <c r="A59" s="15" t="s">
        <v>34</v>
      </c>
      <c r="B59" s="52">
        <f t="shared" si="2"/>
        <v>25</v>
      </c>
      <c r="C59" s="15" t="s">
        <v>34</v>
      </c>
      <c r="D59" s="15">
        <v>3</v>
      </c>
      <c r="E59" s="15">
        <v>24</v>
      </c>
      <c r="F59" s="15">
        <v>23.67</v>
      </c>
      <c r="G59" s="15">
        <v>36.39</v>
      </c>
      <c r="H59" s="15">
        <v>35.61</v>
      </c>
      <c r="I59" s="15">
        <v>24</v>
      </c>
      <c r="J59" s="15">
        <v>23.48</v>
      </c>
      <c r="K59" s="15">
        <v>2.4</v>
      </c>
      <c r="L59" s="15">
        <v>26.4</v>
      </c>
      <c r="M59" s="15">
        <v>19.274999999999999</v>
      </c>
      <c r="N59" s="15">
        <v>19.065000000000001</v>
      </c>
      <c r="O59" s="15">
        <v>21.73</v>
      </c>
      <c r="P59" s="15">
        <v>12</v>
      </c>
      <c r="Q59" s="15">
        <v>10.4</v>
      </c>
      <c r="R59" s="15"/>
      <c r="S59" s="19" t="s">
        <v>34</v>
      </c>
    </row>
    <row r="60" spans="1:19" x14ac:dyDescent="0.25">
      <c r="A60" s="16"/>
      <c r="B60" s="52">
        <f t="shared" si="2"/>
        <v>26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20"/>
    </row>
    <row r="61" spans="1:19" x14ac:dyDescent="0.25">
      <c r="A61" s="15" t="s">
        <v>35</v>
      </c>
      <c r="B61" s="52">
        <f t="shared" si="2"/>
        <v>27</v>
      </c>
      <c r="C61" s="15" t="s">
        <v>35</v>
      </c>
      <c r="D61" s="15">
        <v>3.5</v>
      </c>
      <c r="E61" s="15">
        <v>30</v>
      </c>
      <c r="F61" s="15">
        <v>29.67</v>
      </c>
      <c r="G61" s="15">
        <v>45.39</v>
      </c>
      <c r="H61" s="15">
        <v>44.61</v>
      </c>
      <c r="I61" s="15">
        <v>30</v>
      </c>
      <c r="J61" s="15">
        <v>29.48</v>
      </c>
      <c r="K61" s="15">
        <v>3</v>
      </c>
      <c r="L61" s="15">
        <v>33.4</v>
      </c>
      <c r="M61" s="15">
        <v>22.274999999999999</v>
      </c>
      <c r="N61" s="15">
        <v>22.065000000000001</v>
      </c>
      <c r="O61" s="15">
        <v>25.15</v>
      </c>
      <c r="P61" s="15">
        <v>15.5</v>
      </c>
      <c r="Q61" s="15">
        <v>13.1</v>
      </c>
      <c r="R61" s="15"/>
      <c r="S61" s="19" t="s">
        <v>35</v>
      </c>
    </row>
    <row r="62" spans="1:19" x14ac:dyDescent="0.25">
      <c r="A62" s="16"/>
      <c r="B62" s="52">
        <f t="shared" si="2"/>
        <v>28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20"/>
    </row>
    <row r="63" spans="1:19" x14ac:dyDescent="0.25">
      <c r="A63" s="15" t="s">
        <v>36</v>
      </c>
      <c r="B63" s="52">
        <f t="shared" si="2"/>
        <v>29</v>
      </c>
      <c r="C63" s="15" t="s">
        <v>36</v>
      </c>
      <c r="D63" s="15">
        <v>4</v>
      </c>
      <c r="E63" s="15">
        <v>36</v>
      </c>
      <c r="F63" s="15">
        <v>35.61</v>
      </c>
      <c r="G63" s="15">
        <v>54.46</v>
      </c>
      <c r="H63" s="15">
        <v>53.54</v>
      </c>
      <c r="I63" s="15">
        <v>36</v>
      </c>
      <c r="J63" s="15">
        <v>35.380000000000003</v>
      </c>
      <c r="K63" s="15">
        <v>3.6</v>
      </c>
      <c r="L63" s="15">
        <v>39.4</v>
      </c>
      <c r="M63" s="15">
        <v>27.274999999999999</v>
      </c>
      <c r="N63" s="15">
        <v>27.065000000000001</v>
      </c>
      <c r="O63" s="15">
        <v>30.85</v>
      </c>
      <c r="P63" s="15">
        <v>19</v>
      </c>
      <c r="Q63" s="15">
        <v>15.3</v>
      </c>
      <c r="R63" s="15"/>
      <c r="S63" s="19" t="s">
        <v>36</v>
      </c>
    </row>
    <row r="64" spans="1:19" x14ac:dyDescent="0.25">
      <c r="A64" s="16"/>
      <c r="B64" s="52">
        <f t="shared" si="2"/>
        <v>30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20"/>
    </row>
    <row r="65" spans="1:19" x14ac:dyDescent="0.25">
      <c r="A65" s="15" t="s">
        <v>37</v>
      </c>
      <c r="B65" s="52">
        <f t="shared" si="2"/>
        <v>31</v>
      </c>
      <c r="C65" s="15" t="s">
        <v>37</v>
      </c>
      <c r="D65" s="15">
        <v>4.5</v>
      </c>
      <c r="E65" s="15">
        <v>42</v>
      </c>
      <c r="F65" s="15">
        <v>41.61</v>
      </c>
      <c r="G65" s="15">
        <v>63.46</v>
      </c>
      <c r="H65" s="15">
        <v>62.54</v>
      </c>
      <c r="I65" s="15">
        <v>42</v>
      </c>
      <c r="J65" s="15">
        <v>41.38</v>
      </c>
      <c r="K65" s="15">
        <v>4.2</v>
      </c>
      <c r="L65" s="15">
        <v>45.6</v>
      </c>
      <c r="M65" s="15">
        <v>32.33</v>
      </c>
      <c r="N65" s="15">
        <v>32.08</v>
      </c>
      <c r="O65" s="15">
        <v>36.57</v>
      </c>
      <c r="P65" s="15">
        <v>24</v>
      </c>
      <c r="Q65" s="15">
        <v>16.3</v>
      </c>
      <c r="R65" s="15"/>
      <c r="S65" s="19" t="s">
        <v>37</v>
      </c>
    </row>
    <row r="66" spans="1:19" x14ac:dyDescent="0.25">
      <c r="A66" s="16"/>
      <c r="B66" s="52">
        <f t="shared" si="2"/>
        <v>32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0"/>
    </row>
    <row r="67" spans="1:19" x14ac:dyDescent="0.25">
      <c r="A67" s="15" t="s">
        <v>38</v>
      </c>
      <c r="B67" s="52">
        <f t="shared" si="2"/>
        <v>33</v>
      </c>
      <c r="C67" s="15" t="s">
        <v>38</v>
      </c>
      <c r="D67" s="15">
        <v>5</v>
      </c>
      <c r="E67" s="15">
        <v>48</v>
      </c>
      <c r="F67" s="15">
        <v>47.61</v>
      </c>
      <c r="G67" s="15">
        <v>72.459999999999994</v>
      </c>
      <c r="H67" s="15">
        <v>71.540000000000006</v>
      </c>
      <c r="I67" s="15">
        <v>48</v>
      </c>
      <c r="J67" s="15">
        <v>47.38</v>
      </c>
      <c r="K67" s="15">
        <v>4.8</v>
      </c>
      <c r="L67" s="15">
        <v>52.6</v>
      </c>
      <c r="M67" s="15">
        <v>36.33</v>
      </c>
      <c r="N67" s="15">
        <v>36.08</v>
      </c>
      <c r="O67" s="15">
        <v>41.13</v>
      </c>
      <c r="P67" s="15">
        <v>28</v>
      </c>
      <c r="Q67" s="15">
        <v>17.5</v>
      </c>
      <c r="R67" s="15"/>
      <c r="S67" s="19" t="s">
        <v>38</v>
      </c>
    </row>
    <row r="68" spans="1:19" x14ac:dyDescent="0.25">
      <c r="A68" s="16"/>
      <c r="B68" s="52">
        <f t="shared" si="2"/>
        <v>34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20"/>
    </row>
    <row r="69" spans="1:19" x14ac:dyDescent="0.25">
      <c r="A69" s="15" t="s">
        <v>39</v>
      </c>
      <c r="B69" s="52">
        <f t="shared" si="2"/>
        <v>35</v>
      </c>
      <c r="C69" s="15" t="s">
        <v>39</v>
      </c>
      <c r="D69" s="15">
        <v>5.5</v>
      </c>
      <c r="E69" s="15">
        <v>56</v>
      </c>
      <c r="F69" s="15">
        <v>55.54</v>
      </c>
      <c r="G69" s="15">
        <v>84.54</v>
      </c>
      <c r="H69" s="15">
        <v>83.46</v>
      </c>
      <c r="I69" s="15">
        <v>56</v>
      </c>
      <c r="J69" s="15">
        <v>55.26</v>
      </c>
      <c r="K69" s="15">
        <v>5.6</v>
      </c>
      <c r="L69" s="15">
        <v>63</v>
      </c>
      <c r="M69" s="15">
        <v>41.33</v>
      </c>
      <c r="N69" s="15">
        <v>41.08</v>
      </c>
      <c r="O69" s="15">
        <v>46.83</v>
      </c>
      <c r="P69" s="15">
        <v>34</v>
      </c>
      <c r="Q69" s="15">
        <v>19</v>
      </c>
      <c r="R69" s="15"/>
      <c r="S69" s="19" t="s">
        <v>39</v>
      </c>
    </row>
    <row r="70" spans="1:19" x14ac:dyDescent="0.25">
      <c r="A70" s="16"/>
      <c r="B70" s="52">
        <f t="shared" si="2"/>
        <v>36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20"/>
    </row>
    <row r="71" spans="1:19" x14ac:dyDescent="0.25">
      <c r="A71" s="15" t="s">
        <v>40</v>
      </c>
      <c r="B71" s="52">
        <f t="shared" si="2"/>
        <v>37</v>
      </c>
      <c r="C71" s="15" t="s">
        <v>40</v>
      </c>
      <c r="D71" s="15">
        <v>6</v>
      </c>
      <c r="E71" s="15">
        <v>64</v>
      </c>
      <c r="F71" s="15">
        <v>63.54</v>
      </c>
      <c r="G71" s="15">
        <v>96.54</v>
      </c>
      <c r="H71" s="15">
        <v>95.46</v>
      </c>
      <c r="I71" s="15">
        <v>64</v>
      </c>
      <c r="J71" s="15">
        <v>63.26</v>
      </c>
      <c r="K71" s="15">
        <v>6.4</v>
      </c>
      <c r="L71" s="15">
        <v>71</v>
      </c>
      <c r="M71" s="15">
        <v>46.33</v>
      </c>
      <c r="N71" s="15">
        <v>46.08</v>
      </c>
      <c r="O71" s="15">
        <v>52.53</v>
      </c>
      <c r="P71" s="15">
        <v>38</v>
      </c>
      <c r="Q71" s="15">
        <v>22</v>
      </c>
      <c r="R71" s="15"/>
      <c r="S71" s="19" t="s">
        <v>40</v>
      </c>
    </row>
    <row r="72" spans="1:19" x14ac:dyDescent="0.25">
      <c r="A72" s="16"/>
      <c r="B72" s="52">
        <f t="shared" si="2"/>
        <v>38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20"/>
    </row>
  </sheetData>
  <mergeCells count="484">
    <mergeCell ref="A65:A66"/>
    <mergeCell ref="A67:A68"/>
    <mergeCell ref="A69:A70"/>
    <mergeCell ref="A71:A72"/>
    <mergeCell ref="U5:V5"/>
    <mergeCell ref="U6:V6"/>
    <mergeCell ref="S15:S20"/>
    <mergeCell ref="S21:S22"/>
    <mergeCell ref="A53:A54"/>
    <mergeCell ref="A55:A56"/>
    <mergeCell ref="A57:A58"/>
    <mergeCell ref="A59:A60"/>
    <mergeCell ref="A61:A62"/>
    <mergeCell ref="A63:A64"/>
    <mergeCell ref="A41:A42"/>
    <mergeCell ref="A43:A44"/>
    <mergeCell ref="A45:A46"/>
    <mergeCell ref="A47:A48"/>
    <mergeCell ref="A49:A50"/>
    <mergeCell ref="A51:A52"/>
    <mergeCell ref="S63:S64"/>
    <mergeCell ref="S65:S66"/>
    <mergeCell ref="S67:S68"/>
    <mergeCell ref="S69:S70"/>
    <mergeCell ref="S71:S72"/>
    <mergeCell ref="E11:F12"/>
    <mergeCell ref="G11:H12"/>
    <mergeCell ref="I11:J12"/>
    <mergeCell ref="M11:N12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R67:R68"/>
    <mergeCell ref="R69:R70"/>
    <mergeCell ref="R47:R48"/>
    <mergeCell ref="R45:R46"/>
    <mergeCell ref="R41:R42"/>
    <mergeCell ref="R39:R40"/>
    <mergeCell ref="R55:R56"/>
    <mergeCell ref="R57:R58"/>
    <mergeCell ref="R59:R60"/>
    <mergeCell ref="R61:R62"/>
    <mergeCell ref="R63:R64"/>
    <mergeCell ref="R65:R66"/>
    <mergeCell ref="Q71:Q72"/>
    <mergeCell ref="R43:R44"/>
    <mergeCell ref="R71:R72"/>
    <mergeCell ref="R49:R50"/>
    <mergeCell ref="R51:R52"/>
    <mergeCell ref="R53:R54"/>
    <mergeCell ref="K71:K72"/>
    <mergeCell ref="L71:L72"/>
    <mergeCell ref="M71:M72"/>
    <mergeCell ref="N71:N72"/>
    <mergeCell ref="O71:O72"/>
    <mergeCell ref="P71:P72"/>
    <mergeCell ref="P69:P70"/>
    <mergeCell ref="Q69:Q70"/>
    <mergeCell ref="C71:C72"/>
    <mergeCell ref="D71:D72"/>
    <mergeCell ref="E71:E72"/>
    <mergeCell ref="F71:F72"/>
    <mergeCell ref="G71:G72"/>
    <mergeCell ref="H71:H72"/>
    <mergeCell ref="I71:I72"/>
    <mergeCell ref="J71:J72"/>
    <mergeCell ref="J69:J70"/>
    <mergeCell ref="K69:K70"/>
    <mergeCell ref="L69:L70"/>
    <mergeCell ref="M69:M70"/>
    <mergeCell ref="N69:N70"/>
    <mergeCell ref="O69:O70"/>
    <mergeCell ref="O67:O68"/>
    <mergeCell ref="P67:P68"/>
    <mergeCell ref="Q67:Q68"/>
    <mergeCell ref="C69:C70"/>
    <mergeCell ref="D69:D70"/>
    <mergeCell ref="E69:E70"/>
    <mergeCell ref="F69:F70"/>
    <mergeCell ref="G69:G70"/>
    <mergeCell ref="H69:H70"/>
    <mergeCell ref="I69:I70"/>
    <mergeCell ref="I67:I68"/>
    <mergeCell ref="J67:J68"/>
    <mergeCell ref="K67:K68"/>
    <mergeCell ref="L67:L68"/>
    <mergeCell ref="M67:M68"/>
    <mergeCell ref="N67:N68"/>
    <mergeCell ref="C67:C68"/>
    <mergeCell ref="D67:D68"/>
    <mergeCell ref="E67:E68"/>
    <mergeCell ref="F67:F68"/>
    <mergeCell ref="G67:G68"/>
    <mergeCell ref="H67:H68"/>
    <mergeCell ref="L65:L66"/>
    <mergeCell ref="M65:M66"/>
    <mergeCell ref="N65:N66"/>
    <mergeCell ref="O65:O66"/>
    <mergeCell ref="P65:P66"/>
    <mergeCell ref="Q65:Q66"/>
    <mergeCell ref="Q63:Q64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K63:K64"/>
    <mergeCell ref="L63:L64"/>
    <mergeCell ref="M63:M64"/>
    <mergeCell ref="N63:N64"/>
    <mergeCell ref="O63:O64"/>
    <mergeCell ref="P63:P64"/>
    <mergeCell ref="P61:P62"/>
    <mergeCell ref="Q61:Q62"/>
    <mergeCell ref="C63:C64"/>
    <mergeCell ref="D63:D64"/>
    <mergeCell ref="E63:E64"/>
    <mergeCell ref="F63:F64"/>
    <mergeCell ref="G63:G64"/>
    <mergeCell ref="H63:H64"/>
    <mergeCell ref="I63:I64"/>
    <mergeCell ref="J63:J64"/>
    <mergeCell ref="J61:J62"/>
    <mergeCell ref="K61:K62"/>
    <mergeCell ref="L61:L62"/>
    <mergeCell ref="M61:M62"/>
    <mergeCell ref="N61:N62"/>
    <mergeCell ref="O61:O62"/>
    <mergeCell ref="O59:O60"/>
    <mergeCell ref="P59:P60"/>
    <mergeCell ref="Q59:Q60"/>
    <mergeCell ref="C61:C62"/>
    <mergeCell ref="D61:D62"/>
    <mergeCell ref="E61:E62"/>
    <mergeCell ref="F61:F62"/>
    <mergeCell ref="G61:G62"/>
    <mergeCell ref="H61:H62"/>
    <mergeCell ref="I61:I62"/>
    <mergeCell ref="I59:I60"/>
    <mergeCell ref="J59:J60"/>
    <mergeCell ref="K59:K60"/>
    <mergeCell ref="L59:L60"/>
    <mergeCell ref="M59:M60"/>
    <mergeCell ref="N59:N60"/>
    <mergeCell ref="C59:C60"/>
    <mergeCell ref="D59:D60"/>
    <mergeCell ref="E59:E60"/>
    <mergeCell ref="F59:F60"/>
    <mergeCell ref="G59:G60"/>
    <mergeCell ref="H59:H60"/>
    <mergeCell ref="L57:L58"/>
    <mergeCell ref="M57:M58"/>
    <mergeCell ref="N57:N58"/>
    <mergeCell ref="O57:O58"/>
    <mergeCell ref="P57:P58"/>
    <mergeCell ref="Q57:Q58"/>
    <mergeCell ref="Q55:Q56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K55:K56"/>
    <mergeCell ref="L55:L56"/>
    <mergeCell ref="M55:M56"/>
    <mergeCell ref="N55:N56"/>
    <mergeCell ref="O55:O56"/>
    <mergeCell ref="P55:P56"/>
    <mergeCell ref="P53:P54"/>
    <mergeCell ref="Q53:Q54"/>
    <mergeCell ref="C55:C56"/>
    <mergeCell ref="D55:D56"/>
    <mergeCell ref="E55:E56"/>
    <mergeCell ref="F55:F56"/>
    <mergeCell ref="G55:G56"/>
    <mergeCell ref="H55:H56"/>
    <mergeCell ref="I55:I56"/>
    <mergeCell ref="J55:J56"/>
    <mergeCell ref="J53:J54"/>
    <mergeCell ref="K53:K54"/>
    <mergeCell ref="L53:L54"/>
    <mergeCell ref="M53:M54"/>
    <mergeCell ref="N53:N54"/>
    <mergeCell ref="O53:O54"/>
    <mergeCell ref="O51:O52"/>
    <mergeCell ref="P51:P52"/>
    <mergeCell ref="Q51:Q52"/>
    <mergeCell ref="C53:C54"/>
    <mergeCell ref="D53:D54"/>
    <mergeCell ref="E53:E54"/>
    <mergeCell ref="F53:F54"/>
    <mergeCell ref="G53:G54"/>
    <mergeCell ref="H53:H54"/>
    <mergeCell ref="I53:I54"/>
    <mergeCell ref="I51:I52"/>
    <mergeCell ref="J51:J52"/>
    <mergeCell ref="K51:K52"/>
    <mergeCell ref="L51:L52"/>
    <mergeCell ref="M51:M52"/>
    <mergeCell ref="N51:N52"/>
    <mergeCell ref="C51:C52"/>
    <mergeCell ref="D51:D52"/>
    <mergeCell ref="E51:E52"/>
    <mergeCell ref="F51:F52"/>
    <mergeCell ref="G51:G52"/>
    <mergeCell ref="H51:H52"/>
    <mergeCell ref="P49:P50"/>
    <mergeCell ref="Q49:Q50"/>
    <mergeCell ref="C29:C34"/>
    <mergeCell ref="D29:D34"/>
    <mergeCell ref="E29:F30"/>
    <mergeCell ref="G29:H30"/>
    <mergeCell ref="I29:J30"/>
    <mergeCell ref="M29:N30"/>
    <mergeCell ref="E31:F32"/>
    <mergeCell ref="G31:H32"/>
    <mergeCell ref="J49:J50"/>
    <mergeCell ref="K49:K50"/>
    <mergeCell ref="L49:L50"/>
    <mergeCell ref="M49:M50"/>
    <mergeCell ref="N49:N50"/>
    <mergeCell ref="O49:O50"/>
    <mergeCell ref="Q43:Q44"/>
    <mergeCell ref="Q45:Q46"/>
    <mergeCell ref="Q47:Q48"/>
    <mergeCell ref="C49:C50"/>
    <mergeCell ref="D49:D50"/>
    <mergeCell ref="E49:E50"/>
    <mergeCell ref="F49:F50"/>
    <mergeCell ref="G49:G50"/>
    <mergeCell ref="H49:H50"/>
    <mergeCell ref="I49:I50"/>
    <mergeCell ref="Q31:Q32"/>
    <mergeCell ref="Q33:Q34"/>
    <mergeCell ref="Q35:Q36"/>
    <mergeCell ref="Q37:Q38"/>
    <mergeCell ref="Q39:Q40"/>
    <mergeCell ref="Q41:Q42"/>
    <mergeCell ref="Q19:Q20"/>
    <mergeCell ref="Q21:Q22"/>
    <mergeCell ref="Q29:Q30"/>
    <mergeCell ref="C15:C20"/>
    <mergeCell ref="D15:D20"/>
    <mergeCell ref="E15:F16"/>
    <mergeCell ref="G15:H16"/>
    <mergeCell ref="I15:J16"/>
    <mergeCell ref="M15:N16"/>
    <mergeCell ref="Q15:Q16"/>
    <mergeCell ref="E17:F18"/>
    <mergeCell ref="A35:A36"/>
    <mergeCell ref="A37:A38"/>
    <mergeCell ref="A39:A40"/>
    <mergeCell ref="G17:H18"/>
    <mergeCell ref="I17:J18"/>
    <mergeCell ref="M17:N18"/>
    <mergeCell ref="Q17:Q18"/>
    <mergeCell ref="A29:A34"/>
    <mergeCell ref="Q5:Q6"/>
    <mergeCell ref="Q7:Q8"/>
    <mergeCell ref="Q9:Q10"/>
    <mergeCell ref="Q11:Q12"/>
    <mergeCell ref="R29:R30"/>
    <mergeCell ref="R31:R32"/>
    <mergeCell ref="R33:R34"/>
    <mergeCell ref="R35:R36"/>
    <mergeCell ref="R37:R38"/>
    <mergeCell ref="S29:S34"/>
    <mergeCell ref="S35:S36"/>
    <mergeCell ref="S37:S38"/>
    <mergeCell ref="R15:R16"/>
    <mergeCell ref="R17:R18"/>
    <mergeCell ref="R19:R20"/>
    <mergeCell ref="R21:R22"/>
    <mergeCell ref="R5:R6"/>
    <mergeCell ref="R7:R8"/>
    <mergeCell ref="R9:R10"/>
    <mergeCell ref="R11:R12"/>
    <mergeCell ref="N47:N48"/>
    <mergeCell ref="O47:O48"/>
    <mergeCell ref="P47:P48"/>
    <mergeCell ref="I31:J32"/>
    <mergeCell ref="M31:N32"/>
    <mergeCell ref="H47:H48"/>
    <mergeCell ref="I47:I48"/>
    <mergeCell ref="J47:J48"/>
    <mergeCell ref="K47:K48"/>
    <mergeCell ref="L47:L48"/>
    <mergeCell ref="M47:M48"/>
    <mergeCell ref="L45:L46"/>
    <mergeCell ref="M45:M46"/>
    <mergeCell ref="N45:N46"/>
    <mergeCell ref="O45:O46"/>
    <mergeCell ref="P45:P46"/>
    <mergeCell ref="C47:C48"/>
    <mergeCell ref="D47:D48"/>
    <mergeCell ref="E47:E48"/>
    <mergeCell ref="F47:F48"/>
    <mergeCell ref="G47:G48"/>
    <mergeCell ref="P43:P44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J43:J44"/>
    <mergeCell ref="K43:K44"/>
    <mergeCell ref="L43:L44"/>
    <mergeCell ref="M43:M44"/>
    <mergeCell ref="N43:N44"/>
    <mergeCell ref="O43:O44"/>
    <mergeCell ref="N41:N42"/>
    <mergeCell ref="O41:O42"/>
    <mergeCell ref="P41:P42"/>
    <mergeCell ref="C43:C44"/>
    <mergeCell ref="D43:D44"/>
    <mergeCell ref="E43:E44"/>
    <mergeCell ref="F43:F44"/>
    <mergeCell ref="G43:G44"/>
    <mergeCell ref="H43:H44"/>
    <mergeCell ref="I43:I44"/>
    <mergeCell ref="H41:H42"/>
    <mergeCell ref="I41:I42"/>
    <mergeCell ref="J41:J42"/>
    <mergeCell ref="K41:K42"/>
    <mergeCell ref="L41:L42"/>
    <mergeCell ref="M41:M42"/>
    <mergeCell ref="L39:L40"/>
    <mergeCell ref="M39:M40"/>
    <mergeCell ref="N39:N40"/>
    <mergeCell ref="O39:O40"/>
    <mergeCell ref="P39:P40"/>
    <mergeCell ref="C41:C42"/>
    <mergeCell ref="D41:D42"/>
    <mergeCell ref="E41:E42"/>
    <mergeCell ref="F41:F42"/>
    <mergeCell ref="G41:G42"/>
    <mergeCell ref="P37:P38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J37:J38"/>
    <mergeCell ref="K37:K38"/>
    <mergeCell ref="L37:L38"/>
    <mergeCell ref="M37:M38"/>
    <mergeCell ref="N37:N38"/>
    <mergeCell ref="O37:O38"/>
    <mergeCell ref="N35:N36"/>
    <mergeCell ref="O35:O36"/>
    <mergeCell ref="P35:P36"/>
    <mergeCell ref="C37:C38"/>
    <mergeCell ref="D37:D38"/>
    <mergeCell ref="E37:E38"/>
    <mergeCell ref="F37:F38"/>
    <mergeCell ref="G37:G38"/>
    <mergeCell ref="H37:H38"/>
    <mergeCell ref="I37:I38"/>
    <mergeCell ref="H35:H36"/>
    <mergeCell ref="I35:I36"/>
    <mergeCell ref="J35:J36"/>
    <mergeCell ref="K35:K36"/>
    <mergeCell ref="L35:L36"/>
    <mergeCell ref="M35:M36"/>
    <mergeCell ref="L33:L34"/>
    <mergeCell ref="M33:M34"/>
    <mergeCell ref="N33:N34"/>
    <mergeCell ref="O33:O34"/>
    <mergeCell ref="P33:P34"/>
    <mergeCell ref="C35:C36"/>
    <mergeCell ref="D35:D36"/>
    <mergeCell ref="E35:E36"/>
    <mergeCell ref="F35:F36"/>
    <mergeCell ref="G35:G36"/>
    <mergeCell ref="P31:P32"/>
    <mergeCell ref="E33:E34"/>
    <mergeCell ref="F33:F34"/>
    <mergeCell ref="G33:G34"/>
    <mergeCell ref="H33:H34"/>
    <mergeCell ref="I33:I34"/>
    <mergeCell ref="J33:J34"/>
    <mergeCell ref="K33:K34"/>
    <mergeCell ref="K31:K32"/>
    <mergeCell ref="L31:L32"/>
    <mergeCell ref="O31:O32"/>
    <mergeCell ref="O29:O30"/>
    <mergeCell ref="P29:P30"/>
    <mergeCell ref="K29:K30"/>
    <mergeCell ref="L29:L30"/>
    <mergeCell ref="L21:L22"/>
    <mergeCell ref="M21:M22"/>
    <mergeCell ref="N21:N22"/>
    <mergeCell ref="O21:O22"/>
    <mergeCell ref="P21:P22"/>
    <mergeCell ref="P19:P20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J19:J20"/>
    <mergeCell ref="K19:K20"/>
    <mergeCell ref="L19:L20"/>
    <mergeCell ref="M19:M20"/>
    <mergeCell ref="N19:N20"/>
    <mergeCell ref="O19:O20"/>
    <mergeCell ref="O17:O18"/>
    <mergeCell ref="P17:P18"/>
    <mergeCell ref="E19:E20"/>
    <mergeCell ref="F19:F20"/>
    <mergeCell ref="G19:G20"/>
    <mergeCell ref="H19:H20"/>
    <mergeCell ref="I19:I20"/>
    <mergeCell ref="K17:K18"/>
    <mergeCell ref="L17:L18"/>
    <mergeCell ref="L15:L16"/>
    <mergeCell ref="O15:O16"/>
    <mergeCell ref="P15:P16"/>
    <mergeCell ref="K15:K16"/>
    <mergeCell ref="K11:K12"/>
    <mergeCell ref="L11:L12"/>
    <mergeCell ref="O11:O12"/>
    <mergeCell ref="P11:P12"/>
    <mergeCell ref="L9:L10"/>
    <mergeCell ref="M9:M10"/>
    <mergeCell ref="N9:N10"/>
    <mergeCell ref="O9:O10"/>
    <mergeCell ref="P9:P10"/>
    <mergeCell ref="C11:C12"/>
    <mergeCell ref="D11:D12"/>
    <mergeCell ref="M7:N8"/>
    <mergeCell ref="O7:O8"/>
    <mergeCell ref="P7:P8"/>
    <mergeCell ref="E9:E10"/>
    <mergeCell ref="F9:F10"/>
    <mergeCell ref="G9:G10"/>
    <mergeCell ref="H9:H10"/>
    <mergeCell ref="I9:I10"/>
    <mergeCell ref="J9:J10"/>
    <mergeCell ref="K9:K10"/>
    <mergeCell ref="K5:K6"/>
    <mergeCell ref="L5:L6"/>
    <mergeCell ref="M5:N6"/>
    <mergeCell ref="O5:O6"/>
    <mergeCell ref="P5:P6"/>
    <mergeCell ref="E7:F8"/>
    <mergeCell ref="G7:H8"/>
    <mergeCell ref="I7:J8"/>
    <mergeCell ref="K7:K8"/>
    <mergeCell ref="L7:L8"/>
    <mergeCell ref="C5:C10"/>
    <mergeCell ref="D5:D10"/>
    <mergeCell ref="E5:F6"/>
    <mergeCell ref="G5:H6"/>
    <mergeCell ref="I5:J6"/>
  </mergeCells>
  <dataValidations disablePrompts="1" count="1">
    <dataValidation type="list" allowBlank="1" showInputMessage="1" showErrorMessage="1" sqref="C11:C12">
      <formula1>$C$35:$C$72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Tyler</dc:creator>
  <cp:lastModifiedBy>Nathaniel Tyler</cp:lastModifiedBy>
  <dcterms:created xsi:type="dcterms:W3CDTF">2014-11-26T00:02:05Z</dcterms:created>
  <dcterms:modified xsi:type="dcterms:W3CDTF">2014-11-26T22:30:25Z</dcterms:modified>
</cp:coreProperties>
</file>