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5560" windowHeight="1662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4" i="2"/>
  <c r="BH7" i="2"/>
  <c r="BH8" i="2"/>
  <c r="BG7" i="2"/>
  <c r="BG8" i="2"/>
  <c r="BF7" i="2"/>
  <c r="BF8" i="2"/>
  <c r="BE7" i="2"/>
  <c r="BE8" i="2"/>
  <c r="BD7" i="2"/>
  <c r="BD8" i="2"/>
  <c r="BC7" i="2"/>
  <c r="BC8" i="2"/>
  <c r="BB7" i="2"/>
  <c r="BB8" i="2"/>
  <c r="BA7" i="2"/>
  <c r="BA8" i="2"/>
  <c r="AZ7" i="2"/>
  <c r="AZ8" i="2"/>
  <c r="AY7" i="2"/>
  <c r="AY8" i="2"/>
  <c r="AX7" i="2"/>
  <c r="AX8" i="2"/>
  <c r="AW7" i="2"/>
  <c r="AW8" i="2"/>
  <c r="AV7" i="2"/>
  <c r="AV8" i="2"/>
  <c r="AU7" i="2"/>
  <c r="AU8" i="2"/>
  <c r="AT7" i="2"/>
  <c r="AT8" i="2"/>
  <c r="AS7" i="2"/>
  <c r="AS8" i="2"/>
  <c r="AR7" i="2"/>
  <c r="AR8" i="2"/>
  <c r="AQ7" i="2"/>
  <c r="AQ8" i="2"/>
  <c r="AP7" i="2"/>
  <c r="AP8" i="2"/>
  <c r="AO7" i="2"/>
  <c r="AO8" i="2"/>
  <c r="AN7" i="2"/>
  <c r="AN8" i="2"/>
  <c r="AM7" i="2"/>
  <c r="AM8" i="2"/>
  <c r="AL7" i="2"/>
  <c r="AL8" i="2"/>
  <c r="AK7" i="2"/>
  <c r="AK8" i="2"/>
  <c r="AJ7" i="2"/>
  <c r="AJ8" i="2"/>
  <c r="AI7" i="2"/>
  <c r="AI8" i="2"/>
  <c r="AH7" i="2"/>
  <c r="AH8" i="2"/>
  <c r="AG7" i="2"/>
  <c r="AG8" i="2"/>
  <c r="AF7" i="2"/>
  <c r="AF8" i="2"/>
  <c r="AE7" i="2"/>
  <c r="AE8" i="2"/>
  <c r="AD7" i="2"/>
  <c r="AD8" i="2"/>
  <c r="AC7" i="2"/>
  <c r="AC8" i="2"/>
  <c r="AB7" i="2"/>
  <c r="AB8" i="2"/>
  <c r="AA7" i="2"/>
  <c r="AA8" i="2"/>
  <c r="Z7" i="2"/>
  <c r="Z8" i="2"/>
  <c r="Y7" i="2"/>
  <c r="Y8" i="2"/>
  <c r="X7" i="2"/>
  <c r="X8" i="2"/>
  <c r="W7" i="2"/>
  <c r="W8" i="2"/>
  <c r="V7" i="2"/>
  <c r="V8" i="2"/>
  <c r="U7" i="2"/>
  <c r="U8" i="2"/>
  <c r="T7" i="2"/>
  <c r="T8" i="2"/>
  <c r="S7" i="2"/>
  <c r="S8" i="2"/>
  <c r="R7" i="2"/>
  <c r="R8" i="2"/>
  <c r="Q7" i="2"/>
  <c r="Q8" i="2"/>
  <c r="P7" i="2"/>
  <c r="P8" i="2"/>
  <c r="O7" i="2"/>
  <c r="O8" i="2"/>
  <c r="N7" i="2"/>
  <c r="N8" i="2"/>
  <c r="M7" i="2"/>
  <c r="M8" i="2"/>
  <c r="L7" i="2"/>
  <c r="L8" i="2"/>
  <c r="K7" i="2"/>
  <c r="K8" i="2"/>
  <c r="J7" i="2"/>
  <c r="J8" i="2"/>
  <c r="I7" i="2"/>
  <c r="I8" i="2"/>
  <c r="H7" i="2"/>
  <c r="H8" i="2"/>
  <c r="G8" i="2"/>
  <c r="F7" i="2"/>
  <c r="F8" i="2"/>
  <c r="E7" i="2"/>
  <c r="E8" i="2"/>
  <c r="D7" i="2"/>
  <c r="D8" i="2"/>
  <c r="C8" i="2"/>
  <c r="G107" i="1"/>
  <c r="E114" i="1"/>
  <c r="D114" i="1"/>
  <c r="D61" i="1"/>
  <c r="D60" i="1"/>
  <c r="D59" i="1"/>
  <c r="D57" i="1"/>
  <c r="D55" i="1"/>
  <c r="D54" i="1"/>
  <c r="D53" i="1"/>
  <c r="D51" i="1"/>
  <c r="D49" i="1"/>
  <c r="D48" i="1"/>
  <c r="D47" i="1"/>
  <c r="D45" i="1"/>
  <c r="D43" i="1"/>
  <c r="D42" i="1"/>
  <c r="D41" i="1"/>
  <c r="D39" i="1"/>
  <c r="D37" i="1"/>
  <c r="D36" i="1"/>
  <c r="D35" i="1"/>
  <c r="D33" i="1"/>
  <c r="D31" i="1"/>
  <c r="D30" i="1"/>
  <c r="D29" i="1"/>
  <c r="D27" i="1"/>
  <c r="D70" i="1"/>
  <c r="D64" i="1"/>
  <c r="D17" i="1"/>
  <c r="D18" i="1"/>
  <c r="D16" i="1"/>
  <c r="D14" i="1"/>
</calcChain>
</file>

<file path=xl/sharedStrings.xml><?xml version="1.0" encoding="utf-8"?>
<sst xmlns="http://schemas.openxmlformats.org/spreadsheetml/2006/main" count="155" uniqueCount="41">
  <si>
    <t>Risk aversion</t>
  </si>
  <si>
    <t>Risk type</t>
  </si>
  <si>
    <t>Effort cost</t>
  </si>
  <si>
    <t>x</t>
  </si>
  <si>
    <t>discount factor</t>
  </si>
  <si>
    <t>expected cost</t>
  </si>
  <si>
    <t>age</t>
  </si>
  <si>
    <t>female</t>
  </si>
  <si>
    <t>car value</t>
  </si>
  <si>
    <t>CohenEinav</t>
  </si>
  <si>
    <t>expected number of claims</t>
  </si>
  <si>
    <t>Sum Stats</t>
  </si>
  <si>
    <t>Mean</t>
  </si>
  <si>
    <t>Median</t>
  </si>
  <si>
    <t>SD</t>
  </si>
  <si>
    <t>Max</t>
  </si>
  <si>
    <t>Min</t>
  </si>
  <si>
    <t>licence year</t>
  </si>
  <si>
    <t>Choice</t>
  </si>
  <si>
    <t>Deductible</t>
  </si>
  <si>
    <t>Premium</t>
  </si>
  <si>
    <t>Menu</t>
  </si>
  <si>
    <t>Parameters</t>
  </si>
  <si>
    <t>Claims</t>
  </si>
  <si>
    <t>Deductible low</t>
  </si>
  <si>
    <t>Premium low</t>
  </si>
  <si>
    <t>Premium high</t>
  </si>
  <si>
    <t>price sensitivity</t>
  </si>
  <si>
    <t>Deductible regular</t>
  </si>
  <si>
    <t>Premium regular</t>
  </si>
  <si>
    <t>Deductible high</t>
  </si>
  <si>
    <t>Duration</t>
  </si>
  <si>
    <t>Claims lowdeduct</t>
  </si>
  <si>
    <t>Claims regdeduct</t>
  </si>
  <si>
    <t>Claims highdeduct</t>
  </si>
  <si>
    <t>se</t>
  </si>
  <si>
    <t>claims rate</t>
  </si>
  <si>
    <t>absolute</t>
  </si>
  <si>
    <t>Correlation with risk aversion</t>
  </si>
  <si>
    <t>tier_pt_bi</t>
  </si>
  <si>
    <t>tier_factor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</si>
</sst>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5"/>
      <color theme="1"/>
      <name val="TT6Dt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8"/>
  <sheetViews>
    <sheetView showRuler="0" topLeftCell="A82" workbookViewId="0">
      <selection activeCell="D107" sqref="D107:E109"/>
    </sheetView>
  </sheetViews>
  <sheetFormatPr baseColWidth="10" defaultRowHeight="15" x14ac:dyDescent="0"/>
  <cols>
    <col min="1" max="1" width="2.83203125" customWidth="1"/>
    <col min="2" max="2" width="4" customWidth="1"/>
    <col min="4" max="4" width="14.83203125" customWidth="1"/>
    <col min="5" max="5" width="12.1640625" bestFit="1" customWidth="1"/>
  </cols>
  <sheetData>
    <row r="2" spans="1:4">
      <c r="D2" t="s">
        <v>9</v>
      </c>
    </row>
    <row r="3" spans="1:4">
      <c r="A3" t="s">
        <v>11</v>
      </c>
    </row>
    <row r="4" spans="1:4">
      <c r="B4" t="s">
        <v>6</v>
      </c>
    </row>
    <row r="5" spans="1:4">
      <c r="C5" t="s">
        <v>12</v>
      </c>
      <c r="D5">
        <v>41.137</v>
      </c>
    </row>
    <row r="6" spans="1:4">
      <c r="C6" t="s">
        <v>13</v>
      </c>
    </row>
    <row r="7" spans="1:4">
      <c r="C7" t="s">
        <v>14</v>
      </c>
      <c r="D7">
        <v>12.37</v>
      </c>
    </row>
    <row r="8" spans="1:4">
      <c r="C8" t="s">
        <v>15</v>
      </c>
      <c r="D8">
        <v>89.43</v>
      </c>
    </row>
    <row r="9" spans="1:4">
      <c r="C9" t="s">
        <v>16</v>
      </c>
      <c r="D9">
        <v>18.059999999999999</v>
      </c>
    </row>
    <row r="10" spans="1:4">
      <c r="B10" t="s">
        <v>7</v>
      </c>
    </row>
    <row r="11" spans="1:4">
      <c r="C11" t="s">
        <v>12</v>
      </c>
      <c r="D11">
        <v>0.316</v>
      </c>
    </row>
    <row r="12" spans="1:4">
      <c r="C12" t="s">
        <v>14</v>
      </c>
      <c r="D12">
        <v>0.47</v>
      </c>
    </row>
    <row r="13" spans="1:4">
      <c r="B13" t="s">
        <v>8</v>
      </c>
    </row>
    <row r="14" spans="1:4">
      <c r="C14" t="s">
        <v>12</v>
      </c>
      <c r="D14">
        <f>66958/3.5</f>
        <v>19130.857142857141</v>
      </c>
    </row>
    <row r="15" spans="1:4">
      <c r="C15" t="s">
        <v>13</v>
      </c>
    </row>
    <row r="16" spans="1:4">
      <c r="C16" t="s">
        <v>14</v>
      </c>
      <c r="D16">
        <f>37377/3.5</f>
        <v>10679.142857142857</v>
      </c>
    </row>
    <row r="17" spans="1:5">
      <c r="C17" t="s">
        <v>15</v>
      </c>
      <c r="D17">
        <f>617000/3.5</f>
        <v>176285.71428571429</v>
      </c>
    </row>
    <row r="18" spans="1:5">
      <c r="C18" t="s">
        <v>16</v>
      </c>
      <c r="D18">
        <f>4000/3.5</f>
        <v>1142.8571428571429</v>
      </c>
    </row>
    <row r="19" spans="1:5">
      <c r="B19" t="s">
        <v>17</v>
      </c>
    </row>
    <row r="20" spans="1:5">
      <c r="C20" t="s">
        <v>12</v>
      </c>
      <c r="D20">
        <v>18.178000000000001</v>
      </c>
    </row>
    <row r="21" spans="1:5">
      <c r="C21" t="s">
        <v>13</v>
      </c>
    </row>
    <row r="22" spans="1:5">
      <c r="C22" t="s">
        <v>14</v>
      </c>
      <c r="D22">
        <v>10.07</v>
      </c>
    </row>
    <row r="23" spans="1:5">
      <c r="C23" t="s">
        <v>15</v>
      </c>
      <c r="D23">
        <v>63</v>
      </c>
    </row>
    <row r="24" spans="1:5">
      <c r="C24" t="s">
        <v>16</v>
      </c>
      <c r="D24">
        <v>0</v>
      </c>
    </row>
    <row r="25" spans="1:5">
      <c r="A25" t="s">
        <v>21</v>
      </c>
    </row>
    <row r="26" spans="1:5">
      <c r="B26" t="s">
        <v>24</v>
      </c>
    </row>
    <row r="27" spans="1:5">
      <c r="C27" t="s">
        <v>12</v>
      </c>
      <c r="D27">
        <f>E27/3.5</f>
        <v>250.13714285714286</v>
      </c>
      <c r="E27">
        <v>875.48</v>
      </c>
    </row>
    <row r="28" spans="1:5">
      <c r="C28" t="s">
        <v>13</v>
      </c>
    </row>
    <row r="29" spans="1:5">
      <c r="C29" t="s">
        <v>14</v>
      </c>
      <c r="D29">
        <f t="shared" ref="D29:D31" si="0">E29/3.5</f>
        <v>34.574285714285715</v>
      </c>
      <c r="E29">
        <v>121.01</v>
      </c>
    </row>
    <row r="30" spans="1:5">
      <c r="C30" t="s">
        <v>15</v>
      </c>
      <c r="D30">
        <f t="shared" si="0"/>
        <v>296.88857142857142</v>
      </c>
      <c r="E30">
        <v>1039.1099999999999</v>
      </c>
    </row>
    <row r="31" spans="1:5">
      <c r="C31" t="s">
        <v>16</v>
      </c>
      <c r="D31">
        <f t="shared" si="0"/>
        <v>107.12</v>
      </c>
      <c r="E31">
        <v>374.92</v>
      </c>
    </row>
    <row r="32" spans="1:5">
      <c r="B32" t="s">
        <v>28</v>
      </c>
    </row>
    <row r="33" spans="2:5">
      <c r="C33" t="s">
        <v>12</v>
      </c>
      <c r="D33">
        <f>E33/3.5</f>
        <v>415.14</v>
      </c>
      <c r="E33">
        <v>1452.99</v>
      </c>
    </row>
    <row r="34" spans="2:5">
      <c r="C34" t="s">
        <v>13</v>
      </c>
    </row>
    <row r="35" spans="2:5">
      <c r="C35" t="s">
        <v>14</v>
      </c>
      <c r="D35">
        <f t="shared" ref="D35:D37" si="1">E35/3.5</f>
        <v>56.511428571428567</v>
      </c>
      <c r="E35">
        <v>197.79</v>
      </c>
    </row>
    <row r="36" spans="2:5">
      <c r="C36" t="s">
        <v>15</v>
      </c>
      <c r="D36">
        <f t="shared" si="1"/>
        <v>490.12285714285719</v>
      </c>
      <c r="E36">
        <v>1715.43</v>
      </c>
    </row>
    <row r="37" spans="2:5">
      <c r="C37" t="s">
        <v>16</v>
      </c>
      <c r="D37">
        <f t="shared" si="1"/>
        <v>178.53142857142856</v>
      </c>
      <c r="E37">
        <v>624.86</v>
      </c>
    </row>
    <row r="38" spans="2:5">
      <c r="B38" t="s">
        <v>30</v>
      </c>
    </row>
    <row r="39" spans="2:5">
      <c r="C39" t="s">
        <v>12</v>
      </c>
      <c r="D39">
        <f>E39/3.5</f>
        <v>745.14857142857147</v>
      </c>
      <c r="E39">
        <v>2608.02</v>
      </c>
    </row>
    <row r="40" spans="2:5">
      <c r="C40" t="s">
        <v>13</v>
      </c>
    </row>
    <row r="41" spans="2:5">
      <c r="C41" t="s">
        <v>14</v>
      </c>
      <c r="D41">
        <f t="shared" ref="D41:D43" si="2">E41/3.5</f>
        <v>100.83142857142857</v>
      </c>
      <c r="E41">
        <v>352.91</v>
      </c>
    </row>
    <row r="42" spans="2:5">
      <c r="C42" t="s">
        <v>15</v>
      </c>
      <c r="D42">
        <f t="shared" si="2"/>
        <v>882.22285714285715</v>
      </c>
      <c r="E42">
        <v>3087.78</v>
      </c>
    </row>
    <row r="43" spans="2:5">
      <c r="C43" t="s">
        <v>16</v>
      </c>
      <c r="D43">
        <f t="shared" si="2"/>
        <v>321.35714285714283</v>
      </c>
      <c r="E43">
        <v>1124.75</v>
      </c>
    </row>
    <row r="44" spans="2:5">
      <c r="B44" t="s">
        <v>25</v>
      </c>
    </row>
    <row r="45" spans="2:5">
      <c r="C45" t="s">
        <v>12</v>
      </c>
      <c r="D45">
        <f>E45/3.5</f>
        <v>965.87714285714287</v>
      </c>
      <c r="E45" s="1">
        <v>3380.57</v>
      </c>
    </row>
    <row r="46" spans="2:5">
      <c r="C46" t="s">
        <v>13</v>
      </c>
    </row>
    <row r="47" spans="2:5">
      <c r="C47" t="s">
        <v>14</v>
      </c>
      <c r="D47">
        <f t="shared" ref="D47:D49" si="3">E47/3.5</f>
        <v>261.15428571428572</v>
      </c>
      <c r="E47">
        <v>914.04</v>
      </c>
    </row>
    <row r="48" spans="2:5">
      <c r="C48" t="s">
        <v>15</v>
      </c>
      <c r="D48">
        <f t="shared" si="3"/>
        <v>5497.034285714285</v>
      </c>
      <c r="E48">
        <v>19239.62</v>
      </c>
    </row>
    <row r="49" spans="1:5">
      <c r="C49" t="s">
        <v>16</v>
      </c>
      <c r="D49">
        <f t="shared" si="3"/>
        <v>378.48857142857145</v>
      </c>
      <c r="E49">
        <v>1324.71</v>
      </c>
    </row>
    <row r="50" spans="1:5">
      <c r="B50" t="s">
        <v>29</v>
      </c>
    </row>
    <row r="51" spans="1:5">
      <c r="C51" t="s">
        <v>12</v>
      </c>
      <c r="D51">
        <f>E51/3.5</f>
        <v>911.20571428571418</v>
      </c>
      <c r="E51" s="1">
        <v>3189.22</v>
      </c>
    </row>
    <row r="52" spans="1:5">
      <c r="C52" t="s">
        <v>13</v>
      </c>
    </row>
    <row r="53" spans="1:5">
      <c r="C53" t="s">
        <v>14</v>
      </c>
      <c r="D53">
        <f t="shared" ref="D53:D55" si="4">E53/3.5</f>
        <v>246.37142857142857</v>
      </c>
      <c r="E53">
        <v>862.3</v>
      </c>
    </row>
    <row r="54" spans="1:5">
      <c r="C54" t="s">
        <v>15</v>
      </c>
      <c r="D54">
        <f t="shared" si="4"/>
        <v>5185.88</v>
      </c>
      <c r="E54">
        <v>18150.580000000002</v>
      </c>
    </row>
    <row r="55" spans="1:5">
      <c r="C55" t="s">
        <v>16</v>
      </c>
      <c r="D55">
        <f t="shared" si="4"/>
        <v>357.06285714285713</v>
      </c>
      <c r="E55">
        <v>1249.72</v>
      </c>
    </row>
    <row r="56" spans="1:5">
      <c r="B56" t="s">
        <v>26</v>
      </c>
    </row>
    <row r="57" spans="1:5">
      <c r="C57" t="s">
        <v>12</v>
      </c>
      <c r="D57">
        <f>E57/3.5</f>
        <v>797.30571428571432</v>
      </c>
      <c r="E57" s="1">
        <v>2790.57</v>
      </c>
    </row>
    <row r="58" spans="1:5">
      <c r="C58" t="s">
        <v>13</v>
      </c>
    </row>
    <row r="59" spans="1:5">
      <c r="C59" t="s">
        <v>14</v>
      </c>
      <c r="D59">
        <f t="shared" ref="D59:D61" si="5">E59/3.5</f>
        <v>215.57428571428571</v>
      </c>
      <c r="E59">
        <v>754.51</v>
      </c>
    </row>
    <row r="60" spans="1:5">
      <c r="C60" t="s">
        <v>15</v>
      </c>
      <c r="D60">
        <f t="shared" si="5"/>
        <v>4537.5599999999995</v>
      </c>
      <c r="E60">
        <v>15881.46</v>
      </c>
    </row>
    <row r="61" spans="1:5">
      <c r="C61" t="s">
        <v>16</v>
      </c>
      <c r="D61">
        <f t="shared" si="5"/>
        <v>312.43142857142857</v>
      </c>
      <c r="E61">
        <v>1093.51</v>
      </c>
    </row>
    <row r="62" spans="1:5">
      <c r="A62" t="s">
        <v>18</v>
      </c>
    </row>
    <row r="63" spans="1:5">
      <c r="B63" t="s">
        <v>19</v>
      </c>
    </row>
    <row r="64" spans="1:5">
      <c r="C64" t="s">
        <v>12</v>
      </c>
      <c r="D64">
        <f>0.178*D27+0.811*D33+0.006*D39+0.005*3763.05</f>
        <v>404.48909285714279</v>
      </c>
    </row>
    <row r="65" spans="2:4">
      <c r="C65" t="s">
        <v>13</v>
      </c>
    </row>
    <row r="66" spans="2:4">
      <c r="C66" t="s">
        <v>14</v>
      </c>
    </row>
    <row r="67" spans="2:4">
      <c r="C67" t="s">
        <v>15</v>
      </c>
    </row>
    <row r="68" spans="2:4">
      <c r="C68" t="s">
        <v>16</v>
      </c>
    </row>
    <row r="69" spans="2:4">
      <c r="B69" t="s">
        <v>20</v>
      </c>
    </row>
    <row r="70" spans="2:4">
      <c r="C70" t="s">
        <v>12</v>
      </c>
      <c r="D70">
        <f>0.178*D45+0.811*D51+0.006*D57+0.005*2551.37</f>
        <v>928.45465000000002</v>
      </c>
    </row>
    <row r="71" spans="2:4">
      <c r="C71" t="s">
        <v>13</v>
      </c>
    </row>
    <row r="72" spans="2:4">
      <c r="C72" t="s">
        <v>14</v>
      </c>
    </row>
    <row r="73" spans="2:4">
      <c r="C73" t="s">
        <v>15</v>
      </c>
    </row>
    <row r="74" spans="2:4">
      <c r="C74" t="s">
        <v>16</v>
      </c>
    </row>
    <row r="75" spans="2:4">
      <c r="B75" t="s">
        <v>31</v>
      </c>
    </row>
    <row r="76" spans="2:4">
      <c r="C76" t="s">
        <v>12</v>
      </c>
      <c r="D76">
        <v>0.84799999999999998</v>
      </c>
    </row>
    <row r="77" spans="2:4">
      <c r="C77" t="s">
        <v>13</v>
      </c>
    </row>
    <row r="78" spans="2:4">
      <c r="C78" t="s">
        <v>14</v>
      </c>
      <c r="D78">
        <v>0.28000000000000003</v>
      </c>
    </row>
    <row r="79" spans="2:4">
      <c r="C79" t="s">
        <v>15</v>
      </c>
      <c r="D79">
        <v>5.0000000000000001E-3</v>
      </c>
    </row>
    <row r="80" spans="2:4">
      <c r="C80" t="s">
        <v>16</v>
      </c>
      <c r="D80">
        <v>1.08</v>
      </c>
    </row>
    <row r="81" spans="2:4">
      <c r="B81" t="s">
        <v>23</v>
      </c>
    </row>
    <row r="82" spans="2:4">
      <c r="C82" t="s">
        <v>12</v>
      </c>
      <c r="D82">
        <v>0.20799999999999999</v>
      </c>
    </row>
    <row r="83" spans="2:4">
      <c r="C83" t="s">
        <v>13</v>
      </c>
    </row>
    <row r="84" spans="2:4">
      <c r="C84" t="s">
        <v>14</v>
      </c>
      <c r="D84">
        <v>0.48</v>
      </c>
    </row>
    <row r="85" spans="2:4">
      <c r="C85" t="s">
        <v>15</v>
      </c>
      <c r="D85">
        <v>5</v>
      </c>
    </row>
    <row r="86" spans="2:4">
      <c r="C86" t="s">
        <v>16</v>
      </c>
      <c r="D86">
        <v>0</v>
      </c>
    </row>
    <row r="87" spans="2:4">
      <c r="B87" t="s">
        <v>32</v>
      </c>
    </row>
    <row r="88" spans="2:4">
      <c r="C88" t="s">
        <v>12</v>
      </c>
      <c r="D88">
        <v>0.28000000000000003</v>
      </c>
    </row>
    <row r="89" spans="2:4">
      <c r="C89" t="s">
        <v>13</v>
      </c>
    </row>
    <row r="90" spans="2:4">
      <c r="C90" t="s">
        <v>14</v>
      </c>
      <c r="D90">
        <v>0.55000000000000004</v>
      </c>
    </row>
    <row r="91" spans="2:4">
      <c r="C91" t="s">
        <v>15</v>
      </c>
      <c r="D91">
        <v>5</v>
      </c>
    </row>
    <row r="92" spans="2:4">
      <c r="C92" t="s">
        <v>16</v>
      </c>
      <c r="D92">
        <v>0</v>
      </c>
    </row>
    <row r="93" spans="2:4">
      <c r="B93" t="s">
        <v>33</v>
      </c>
    </row>
    <row r="94" spans="2:4">
      <c r="C94" t="s">
        <v>12</v>
      </c>
      <c r="D94">
        <v>0.19400000000000001</v>
      </c>
    </row>
    <row r="95" spans="2:4">
      <c r="C95" t="s">
        <v>13</v>
      </c>
    </row>
    <row r="96" spans="2:4">
      <c r="C96" t="s">
        <v>14</v>
      </c>
      <c r="D96">
        <v>0.46</v>
      </c>
    </row>
    <row r="97" spans="1:7">
      <c r="C97" t="s">
        <v>15</v>
      </c>
      <c r="D97">
        <v>5</v>
      </c>
    </row>
    <row r="98" spans="1:7">
      <c r="C98" t="s">
        <v>16</v>
      </c>
      <c r="D98">
        <v>0</v>
      </c>
    </row>
    <row r="99" spans="1:7">
      <c r="B99" t="s">
        <v>34</v>
      </c>
    </row>
    <row r="100" spans="1:7">
      <c r="C100" t="s">
        <v>12</v>
      </c>
      <c r="D100">
        <v>0.109</v>
      </c>
    </row>
    <row r="101" spans="1:7">
      <c r="C101" t="s">
        <v>13</v>
      </c>
    </row>
    <row r="102" spans="1:7">
      <c r="C102" t="s">
        <v>14</v>
      </c>
      <c r="D102">
        <v>0.34</v>
      </c>
    </row>
    <row r="103" spans="1:7">
      <c r="C103" t="s">
        <v>15</v>
      </c>
      <c r="D103">
        <v>3</v>
      </c>
    </row>
    <row r="104" spans="1:7">
      <c r="C104" t="s">
        <v>16</v>
      </c>
      <c r="D104">
        <v>0</v>
      </c>
    </row>
    <row r="105" spans="1:7">
      <c r="A105" t="s">
        <v>22</v>
      </c>
    </row>
    <row r="106" spans="1:7">
      <c r="B106" t="s">
        <v>0</v>
      </c>
      <c r="D106" t="s">
        <v>37</v>
      </c>
      <c r="E106" t="s">
        <v>35</v>
      </c>
    </row>
    <row r="107" spans="1:7">
      <c r="C107" t="s">
        <v>12</v>
      </c>
      <c r="D107">
        <v>0.21959999999999999</v>
      </c>
      <c r="E107">
        <v>9.7000000000000003E-3</v>
      </c>
      <c r="G107">
        <f>2.32*10^(-4)</f>
        <v>2.32E-4</v>
      </c>
    </row>
    <row r="108" spans="1:7">
      <c r="C108" t="s">
        <v>13</v>
      </c>
      <c r="D108">
        <v>0.21740000000000001</v>
      </c>
      <c r="E108">
        <v>1.6999999999999999E-3</v>
      </c>
    </row>
    <row r="109" spans="1:7">
      <c r="C109" t="s">
        <v>14</v>
      </c>
      <c r="D109">
        <v>4.8300000000000003E-2</v>
      </c>
      <c r="E109">
        <v>1.9E-3</v>
      </c>
    </row>
    <row r="110" spans="1:7">
      <c r="C110" t="s">
        <v>15</v>
      </c>
    </row>
    <row r="111" spans="1:7">
      <c r="C111" t="s">
        <v>16</v>
      </c>
    </row>
    <row r="112" spans="1:7">
      <c r="B112" t="s">
        <v>1</v>
      </c>
      <c r="D112" t="s">
        <v>36</v>
      </c>
    </row>
    <row r="113" spans="2:5">
      <c r="C113" t="s">
        <v>12</v>
      </c>
      <c r="D113">
        <v>1.9E-3</v>
      </c>
      <c r="E113">
        <v>2.0000000000000001E-4</v>
      </c>
    </row>
    <row r="114" spans="2:5">
      <c r="C114" t="s">
        <v>13</v>
      </c>
      <c r="D114">
        <f>7.27*10^(-6)</f>
        <v>7.269999999999999E-6</v>
      </c>
      <c r="E114">
        <f>7.56*10^(-7)</f>
        <v>7.5599999999999994E-7</v>
      </c>
    </row>
    <row r="115" spans="2:5">
      <c r="C115" t="s">
        <v>14</v>
      </c>
      <c r="D115">
        <v>1.9699999999999999E-2</v>
      </c>
      <c r="E115">
        <v>1.5E-3</v>
      </c>
    </row>
    <row r="116" spans="2:5">
      <c r="C116" t="s">
        <v>15</v>
      </c>
    </row>
    <row r="117" spans="2:5">
      <c r="C117" t="s">
        <v>16</v>
      </c>
    </row>
    <row r="118" spans="2:5">
      <c r="C118" t="s">
        <v>38</v>
      </c>
      <c r="D118">
        <v>0.20669999999999999</v>
      </c>
      <c r="E118">
        <v>8.5000000000000006E-3</v>
      </c>
    </row>
    <row r="119" spans="2:5">
      <c r="B119" t="s">
        <v>2</v>
      </c>
    </row>
    <row r="120" spans="2:5">
      <c r="C120" t="s">
        <v>12</v>
      </c>
    </row>
    <row r="121" spans="2:5">
      <c r="C121" t="s">
        <v>13</v>
      </c>
    </row>
    <row r="122" spans="2:5">
      <c r="C122" t="s">
        <v>14</v>
      </c>
    </row>
    <row r="123" spans="2:5">
      <c r="C123" t="s">
        <v>15</v>
      </c>
    </row>
    <row r="124" spans="2:5">
      <c r="C124" t="s">
        <v>16</v>
      </c>
    </row>
    <row r="125" spans="2:5">
      <c r="B125" t="s">
        <v>4</v>
      </c>
    </row>
    <row r="126" spans="2:5">
      <c r="C126" t="s">
        <v>12</v>
      </c>
    </row>
    <row r="127" spans="2:5">
      <c r="C127" t="s">
        <v>13</v>
      </c>
    </row>
    <row r="128" spans="2:5">
      <c r="C128" t="s">
        <v>14</v>
      </c>
    </row>
    <row r="129" spans="2:3">
      <c r="C129" t="s">
        <v>15</v>
      </c>
    </row>
    <row r="130" spans="2:3">
      <c r="C130" t="s">
        <v>16</v>
      </c>
    </row>
    <row r="131" spans="2:3">
      <c r="B131" t="s">
        <v>10</v>
      </c>
    </row>
    <row r="132" spans="2:3">
      <c r="C132" t="s">
        <v>12</v>
      </c>
    </row>
    <row r="133" spans="2:3">
      <c r="C133" t="s">
        <v>13</v>
      </c>
    </row>
    <row r="134" spans="2:3">
      <c r="C134" t="s">
        <v>14</v>
      </c>
    </row>
    <row r="135" spans="2:3">
      <c r="C135" t="s">
        <v>15</v>
      </c>
    </row>
    <row r="136" spans="2:3">
      <c r="C136" t="s">
        <v>16</v>
      </c>
    </row>
    <row r="137" spans="2:3">
      <c r="B137" t="s">
        <v>5</v>
      </c>
    </row>
    <row r="138" spans="2:3">
      <c r="C138" t="s">
        <v>12</v>
      </c>
    </row>
    <row r="139" spans="2:3">
      <c r="C139" t="s">
        <v>13</v>
      </c>
    </row>
    <row r="140" spans="2:3">
      <c r="C140" t="s">
        <v>14</v>
      </c>
    </row>
    <row r="141" spans="2:3">
      <c r="C141" t="s">
        <v>15</v>
      </c>
    </row>
    <row r="142" spans="2:3">
      <c r="C142" t="s">
        <v>16</v>
      </c>
    </row>
    <row r="143" spans="2:3">
      <c r="B143" t="s">
        <v>27</v>
      </c>
    </row>
    <row r="144" spans="2:3">
      <c r="C144" t="s">
        <v>12</v>
      </c>
    </row>
    <row r="145" spans="3:3">
      <c r="C145" t="s">
        <v>13</v>
      </c>
    </row>
    <row r="146" spans="3:3">
      <c r="C146" t="s">
        <v>14</v>
      </c>
    </row>
    <row r="147" spans="3:3">
      <c r="C147" t="s">
        <v>15</v>
      </c>
    </row>
    <row r="148" spans="3:3">
      <c r="C148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32"/>
  <sheetViews>
    <sheetView showRuler="0" workbookViewId="0">
      <selection activeCell="A3" sqref="A3:B31"/>
    </sheetView>
  </sheetViews>
  <sheetFormatPr baseColWidth="10" defaultRowHeight="15" x14ac:dyDescent="0"/>
  <sheetData>
    <row r="3" spans="1:61">
      <c r="A3">
        <v>0</v>
      </c>
      <c r="B3">
        <v>1</v>
      </c>
    </row>
    <row r="4" spans="1:61">
      <c r="A4">
        <f>A3+1</f>
        <v>1</v>
      </c>
      <c r="B4">
        <v>1.3</v>
      </c>
    </row>
    <row r="5" spans="1:61">
      <c r="A5">
        <f t="shared" ref="A5:A31" si="0">A4+1</f>
        <v>2</v>
      </c>
      <c r="B5">
        <v>1.1599999999999999</v>
      </c>
    </row>
    <row r="6" spans="1:61">
      <c r="A6">
        <f t="shared" si="0"/>
        <v>3</v>
      </c>
      <c r="B6">
        <v>1.62</v>
      </c>
      <c r="C6" s="2">
        <v>1</v>
      </c>
      <c r="D6">
        <v>1</v>
      </c>
      <c r="E6">
        <v>1.3</v>
      </c>
      <c r="F6">
        <v>1.24</v>
      </c>
      <c r="G6">
        <v>1.1599999999999999</v>
      </c>
      <c r="H6">
        <v>1.1599999999999999</v>
      </c>
      <c r="I6">
        <v>1.62</v>
      </c>
      <c r="J6">
        <v>1.55</v>
      </c>
      <c r="K6">
        <v>1.75</v>
      </c>
      <c r="L6">
        <v>1.7</v>
      </c>
      <c r="M6">
        <v>1.87</v>
      </c>
      <c r="N6">
        <v>1.83</v>
      </c>
      <c r="O6">
        <v>2.0699999999999998</v>
      </c>
      <c r="P6">
        <v>2.0699999999999998</v>
      </c>
      <c r="Q6">
        <v>2.5</v>
      </c>
      <c r="R6">
        <v>2.2599999999999998</v>
      </c>
      <c r="S6">
        <v>2.63</v>
      </c>
      <c r="T6">
        <v>2.4</v>
      </c>
      <c r="U6">
        <v>2.73</v>
      </c>
      <c r="V6">
        <v>2.5099999999999998</v>
      </c>
      <c r="W6">
        <v>3.04</v>
      </c>
      <c r="X6">
        <v>2.86</v>
      </c>
      <c r="Y6">
        <v>3.15</v>
      </c>
      <c r="Z6">
        <v>2.95</v>
      </c>
      <c r="AA6">
        <v>3.63</v>
      </c>
      <c r="AB6">
        <v>3.3</v>
      </c>
      <c r="AC6">
        <v>4.1100000000000003</v>
      </c>
      <c r="AD6">
        <v>3.65</v>
      </c>
      <c r="AE6">
        <v>4.59</v>
      </c>
      <c r="AF6">
        <v>4</v>
      </c>
      <c r="AG6">
        <v>5.07</v>
      </c>
      <c r="AH6">
        <v>4.3499999999999996</v>
      </c>
      <c r="AI6">
        <v>5.56</v>
      </c>
      <c r="AJ6">
        <v>4.7</v>
      </c>
      <c r="AK6">
        <v>6.04</v>
      </c>
      <c r="AL6">
        <v>5.05</v>
      </c>
      <c r="AM6">
        <v>6.52</v>
      </c>
      <c r="AN6">
        <v>5.4</v>
      </c>
      <c r="AO6">
        <v>7</v>
      </c>
      <c r="AP6">
        <v>5.75</v>
      </c>
      <c r="AQ6">
        <v>7.48</v>
      </c>
      <c r="AR6">
        <v>6.1</v>
      </c>
      <c r="AS6">
        <v>7.95</v>
      </c>
      <c r="AT6">
        <v>6.45</v>
      </c>
      <c r="AU6">
        <v>8.43</v>
      </c>
      <c r="AV6">
        <v>6.8</v>
      </c>
      <c r="AW6">
        <v>8.91</v>
      </c>
      <c r="AX6">
        <v>7.15</v>
      </c>
      <c r="AY6">
        <v>9.39</v>
      </c>
      <c r="AZ6">
        <v>7.5</v>
      </c>
      <c r="BA6">
        <v>9.8699999999999992</v>
      </c>
      <c r="BB6">
        <v>7.85</v>
      </c>
      <c r="BC6">
        <v>10.35</v>
      </c>
      <c r="BD6">
        <v>8.1999999999999993</v>
      </c>
      <c r="BE6">
        <v>10.83</v>
      </c>
      <c r="BF6">
        <v>8.5500000000000007</v>
      </c>
      <c r="BG6">
        <v>11.31</v>
      </c>
      <c r="BH6">
        <v>8.9</v>
      </c>
    </row>
    <row r="7" spans="1:61">
      <c r="A7">
        <f t="shared" si="0"/>
        <v>4</v>
      </c>
      <c r="B7">
        <v>1.75</v>
      </c>
      <c r="C7">
        <v>1</v>
      </c>
      <c r="D7">
        <f>IF(D6&gt;C6,1,0)</f>
        <v>0</v>
      </c>
      <c r="E7" s="3">
        <f>IF(E6&gt;D6,1,0)</f>
        <v>1</v>
      </c>
      <c r="F7" s="3">
        <f t="shared" ref="F7:BH7" si="1">IF(F6&gt;E6,1,0)</f>
        <v>0</v>
      </c>
      <c r="G7" s="3">
        <v>1</v>
      </c>
      <c r="H7" s="3">
        <f t="shared" si="1"/>
        <v>0</v>
      </c>
      <c r="I7" s="3">
        <f t="shared" si="1"/>
        <v>1</v>
      </c>
      <c r="J7" s="3">
        <f t="shared" si="1"/>
        <v>0</v>
      </c>
      <c r="K7" s="3">
        <f t="shared" si="1"/>
        <v>1</v>
      </c>
      <c r="L7" s="3">
        <f t="shared" si="1"/>
        <v>0</v>
      </c>
      <c r="M7" s="3">
        <f t="shared" si="1"/>
        <v>1</v>
      </c>
      <c r="N7" s="3">
        <f t="shared" si="1"/>
        <v>0</v>
      </c>
      <c r="O7" s="3">
        <f t="shared" si="1"/>
        <v>1</v>
      </c>
      <c r="P7" s="3">
        <f t="shared" si="1"/>
        <v>0</v>
      </c>
      <c r="Q7" s="3">
        <f t="shared" si="1"/>
        <v>1</v>
      </c>
      <c r="R7" s="3">
        <f t="shared" si="1"/>
        <v>0</v>
      </c>
      <c r="S7" s="3">
        <f t="shared" si="1"/>
        <v>1</v>
      </c>
      <c r="T7" s="3">
        <f t="shared" si="1"/>
        <v>0</v>
      </c>
      <c r="U7" s="3">
        <f t="shared" si="1"/>
        <v>1</v>
      </c>
      <c r="V7" s="3">
        <f t="shared" si="1"/>
        <v>0</v>
      </c>
      <c r="W7" s="3">
        <f t="shared" si="1"/>
        <v>1</v>
      </c>
      <c r="X7" s="3">
        <f t="shared" si="1"/>
        <v>0</v>
      </c>
      <c r="Y7" s="3">
        <f t="shared" si="1"/>
        <v>1</v>
      </c>
      <c r="Z7" s="3">
        <f t="shared" si="1"/>
        <v>0</v>
      </c>
      <c r="AA7" s="3">
        <f t="shared" si="1"/>
        <v>1</v>
      </c>
      <c r="AB7" s="3">
        <f t="shared" si="1"/>
        <v>0</v>
      </c>
      <c r="AC7" s="3">
        <f t="shared" si="1"/>
        <v>1</v>
      </c>
      <c r="AD7" s="3">
        <f t="shared" si="1"/>
        <v>0</v>
      </c>
      <c r="AE7" s="3">
        <f t="shared" si="1"/>
        <v>1</v>
      </c>
      <c r="AF7" s="3">
        <f t="shared" si="1"/>
        <v>0</v>
      </c>
      <c r="AG7" s="3">
        <f t="shared" si="1"/>
        <v>1</v>
      </c>
      <c r="AH7" s="3">
        <f t="shared" si="1"/>
        <v>0</v>
      </c>
      <c r="AI7" s="3">
        <f t="shared" si="1"/>
        <v>1</v>
      </c>
      <c r="AJ7" s="3">
        <f t="shared" si="1"/>
        <v>0</v>
      </c>
      <c r="AK7" s="3">
        <f t="shared" si="1"/>
        <v>1</v>
      </c>
      <c r="AL7" s="3">
        <f t="shared" si="1"/>
        <v>0</v>
      </c>
      <c r="AM7" s="3">
        <f t="shared" si="1"/>
        <v>1</v>
      </c>
      <c r="AN7" s="3">
        <f t="shared" si="1"/>
        <v>0</v>
      </c>
      <c r="AO7" s="3">
        <f t="shared" si="1"/>
        <v>1</v>
      </c>
      <c r="AP7" s="3">
        <f t="shared" si="1"/>
        <v>0</v>
      </c>
      <c r="AQ7" s="3">
        <f t="shared" si="1"/>
        <v>1</v>
      </c>
      <c r="AR7" s="3">
        <f t="shared" si="1"/>
        <v>0</v>
      </c>
      <c r="AS7" s="3">
        <f t="shared" si="1"/>
        <v>1</v>
      </c>
      <c r="AT7" s="3">
        <f t="shared" si="1"/>
        <v>0</v>
      </c>
      <c r="AU7" s="3">
        <f t="shared" si="1"/>
        <v>1</v>
      </c>
      <c r="AV7" s="3">
        <f t="shared" si="1"/>
        <v>0</v>
      </c>
      <c r="AW7" s="3">
        <f t="shared" si="1"/>
        <v>1</v>
      </c>
      <c r="AX7" s="3">
        <f t="shared" si="1"/>
        <v>0</v>
      </c>
      <c r="AY7" s="3">
        <f t="shared" si="1"/>
        <v>1</v>
      </c>
      <c r="AZ7" s="3">
        <f t="shared" si="1"/>
        <v>0</v>
      </c>
      <c r="BA7" s="3">
        <f t="shared" si="1"/>
        <v>1</v>
      </c>
      <c r="BB7" s="3">
        <f t="shared" si="1"/>
        <v>0</v>
      </c>
      <c r="BC7" s="3">
        <f t="shared" si="1"/>
        <v>1</v>
      </c>
      <c r="BD7" s="3">
        <f t="shared" si="1"/>
        <v>0</v>
      </c>
      <c r="BE7" s="3">
        <f t="shared" si="1"/>
        <v>1</v>
      </c>
      <c r="BF7" s="3">
        <f t="shared" si="1"/>
        <v>0</v>
      </c>
      <c r="BG7" s="3">
        <f t="shared" si="1"/>
        <v>1</v>
      </c>
      <c r="BH7" s="3">
        <f t="shared" si="1"/>
        <v>0</v>
      </c>
      <c r="BI7" t="s">
        <v>3</v>
      </c>
    </row>
    <row r="8" spans="1:61">
      <c r="A8">
        <f t="shared" si="0"/>
        <v>5</v>
      </c>
      <c r="B8">
        <v>1.87</v>
      </c>
      <c r="C8">
        <f>IF(C7=1,C6,"")</f>
        <v>1</v>
      </c>
      <c r="D8" t="str">
        <f>IF(D7=1,D6,"")</f>
        <v/>
      </c>
      <c r="E8">
        <f>IF(E7=1,E6,"")</f>
        <v>1.3</v>
      </c>
      <c r="F8" t="str">
        <f>IF(F7=1,F6,"")</f>
        <v/>
      </c>
      <c r="G8">
        <f>IF(G7=1,G6,"")</f>
        <v>1.1599999999999999</v>
      </c>
      <c r="H8" t="str">
        <f>IF(H7=1,H6,"")</f>
        <v/>
      </c>
      <c r="I8">
        <f>IF(I7=1,I6,"")</f>
        <v>1.62</v>
      </c>
      <c r="J8" t="str">
        <f>IF(J7=1,J6,"")</f>
        <v/>
      </c>
      <c r="K8">
        <f>IF(K7=1,K6,"")</f>
        <v>1.75</v>
      </c>
      <c r="L8" t="str">
        <f>IF(L7=1,L6,"")</f>
        <v/>
      </c>
      <c r="M8">
        <f>IF(M7=1,M6,"")</f>
        <v>1.87</v>
      </c>
      <c r="N8" t="str">
        <f>IF(N7=1,N6,"")</f>
        <v/>
      </c>
      <c r="O8">
        <f>IF(O7=1,O6,"")</f>
        <v>2.0699999999999998</v>
      </c>
      <c r="P8" t="str">
        <f>IF(P7=1,P6,"")</f>
        <v/>
      </c>
      <c r="Q8">
        <f>IF(Q7=1,Q6,"")</f>
        <v>2.5</v>
      </c>
      <c r="R8" t="str">
        <f>IF(R7=1,R6,"")</f>
        <v/>
      </c>
      <c r="S8">
        <f>IF(S7=1,S6,"")</f>
        <v>2.63</v>
      </c>
      <c r="T8" t="str">
        <f>IF(T7=1,T6,"")</f>
        <v/>
      </c>
      <c r="U8">
        <f>IF(U7=1,U6,"")</f>
        <v>2.73</v>
      </c>
      <c r="V8" t="str">
        <f>IF(V7=1,V6,"")</f>
        <v/>
      </c>
      <c r="W8">
        <f>IF(W7=1,W6,"")</f>
        <v>3.04</v>
      </c>
      <c r="X8" t="str">
        <f>IF(X7=1,X6,"")</f>
        <v/>
      </c>
      <c r="Y8">
        <f>IF(Y7=1,Y6,"")</f>
        <v>3.15</v>
      </c>
      <c r="Z8" t="str">
        <f>IF(Z7=1,Z6,"")</f>
        <v/>
      </c>
      <c r="AA8">
        <f>IF(AA7=1,AA6,"")</f>
        <v>3.63</v>
      </c>
      <c r="AB8" t="str">
        <f>IF(AB7=1,AB6,"")</f>
        <v/>
      </c>
      <c r="AC8">
        <f>IF(AC7=1,AC6,"")</f>
        <v>4.1100000000000003</v>
      </c>
      <c r="AD8" t="str">
        <f>IF(AD7=1,AD6,"")</f>
        <v/>
      </c>
      <c r="AE8">
        <f>IF(AE7=1,AE6,"")</f>
        <v>4.59</v>
      </c>
      <c r="AF8" t="str">
        <f>IF(AF7=1,AF6,"")</f>
        <v/>
      </c>
      <c r="AG8">
        <f>IF(AG7=1,AG6,"")</f>
        <v>5.07</v>
      </c>
      <c r="AH8" t="str">
        <f>IF(AH7=1,AH6,"")</f>
        <v/>
      </c>
      <c r="AI8">
        <f>IF(AI7=1,AI6,"")</f>
        <v>5.56</v>
      </c>
      <c r="AJ8" t="str">
        <f>IF(AJ7=1,AJ6,"")</f>
        <v/>
      </c>
      <c r="AK8">
        <f>IF(AK7=1,AK6,"")</f>
        <v>6.04</v>
      </c>
      <c r="AL8" t="str">
        <f>IF(AL7=1,AL6,"")</f>
        <v/>
      </c>
      <c r="AM8">
        <f>IF(AM7=1,AM6,"")</f>
        <v>6.52</v>
      </c>
      <c r="AN8" t="str">
        <f>IF(AN7=1,AN6,"")</f>
        <v/>
      </c>
      <c r="AO8">
        <f>IF(AO7=1,AO6,"")</f>
        <v>7</v>
      </c>
      <c r="AP8" t="str">
        <f>IF(AP7=1,AP6,"")</f>
        <v/>
      </c>
      <c r="AQ8">
        <f>IF(AQ7=1,AQ6,"")</f>
        <v>7.48</v>
      </c>
      <c r="AR8" t="str">
        <f>IF(AR7=1,AR6,"")</f>
        <v/>
      </c>
      <c r="AS8">
        <f>IF(AS7=1,AS6,"")</f>
        <v>7.95</v>
      </c>
      <c r="AT8" t="str">
        <f>IF(AT7=1,AT6,"")</f>
        <v/>
      </c>
      <c r="AU8">
        <f>IF(AU7=1,AU6,"")</f>
        <v>8.43</v>
      </c>
      <c r="AV8" t="str">
        <f>IF(AV7=1,AV6,"")</f>
        <v/>
      </c>
      <c r="AW8">
        <f>IF(AW7=1,AW6,"")</f>
        <v>8.91</v>
      </c>
      <c r="AX8" t="str">
        <f>IF(AX7=1,AX6,"")</f>
        <v/>
      </c>
      <c r="AY8">
        <f>IF(AY7=1,AY6,"")</f>
        <v>9.39</v>
      </c>
      <c r="AZ8" t="str">
        <f>IF(AZ7=1,AZ6,"")</f>
        <v/>
      </c>
      <c r="BA8">
        <f>IF(BA7=1,BA6,"")</f>
        <v>9.8699999999999992</v>
      </c>
      <c r="BB8" t="str">
        <f>IF(BB7=1,BB6,"")</f>
        <v/>
      </c>
      <c r="BC8">
        <f>IF(BC7=1,BC6,"")</f>
        <v>10.35</v>
      </c>
      <c r="BD8" t="str">
        <f>IF(BD7=1,BD6,"")</f>
        <v/>
      </c>
      <c r="BE8">
        <f>IF(BE7=1,BE6,"")</f>
        <v>10.83</v>
      </c>
      <c r="BF8" t="str">
        <f>IF(BF7=1,BF6,"")</f>
        <v/>
      </c>
      <c r="BG8">
        <f>IF(BG7=1,BG6,"")</f>
        <v>11.31</v>
      </c>
      <c r="BH8" t="str">
        <f t="shared" ref="D8:BH8" si="2">IF(BH7=1,BH6,"")</f>
        <v/>
      </c>
      <c r="BI8" t="s">
        <v>3</v>
      </c>
    </row>
    <row r="9" spans="1:61">
      <c r="A9">
        <f t="shared" si="0"/>
        <v>6</v>
      </c>
      <c r="B9">
        <v>2.0699999999999998</v>
      </c>
    </row>
    <row r="10" spans="1:61">
      <c r="A10">
        <f t="shared" si="0"/>
        <v>7</v>
      </c>
      <c r="B10">
        <v>2.5</v>
      </c>
    </row>
    <row r="11" spans="1:61">
      <c r="A11">
        <f t="shared" si="0"/>
        <v>8</v>
      </c>
      <c r="B11">
        <v>2.63</v>
      </c>
    </row>
    <row r="12" spans="1:61">
      <c r="A12">
        <f t="shared" si="0"/>
        <v>9</v>
      </c>
      <c r="B12">
        <v>2.73</v>
      </c>
    </row>
    <row r="13" spans="1:61">
      <c r="A13">
        <f t="shared" si="0"/>
        <v>10</v>
      </c>
      <c r="B13">
        <v>3.04</v>
      </c>
    </row>
    <row r="14" spans="1:61">
      <c r="A14">
        <f t="shared" si="0"/>
        <v>11</v>
      </c>
      <c r="B14">
        <v>3.15</v>
      </c>
    </row>
    <row r="15" spans="1:61">
      <c r="A15">
        <f t="shared" si="0"/>
        <v>12</v>
      </c>
      <c r="B15">
        <v>3.63</v>
      </c>
    </row>
    <row r="16" spans="1:61">
      <c r="A16">
        <f t="shared" si="0"/>
        <v>13</v>
      </c>
      <c r="B16">
        <v>4.1100000000000003</v>
      </c>
    </row>
    <row r="17" spans="1:2">
      <c r="A17">
        <f t="shared" si="0"/>
        <v>14</v>
      </c>
      <c r="B17">
        <v>4.59</v>
      </c>
    </row>
    <row r="18" spans="1:2">
      <c r="A18">
        <f t="shared" si="0"/>
        <v>15</v>
      </c>
      <c r="B18">
        <v>5.07</v>
      </c>
    </row>
    <row r="19" spans="1:2">
      <c r="A19">
        <f t="shared" si="0"/>
        <v>16</v>
      </c>
      <c r="B19">
        <v>5.56</v>
      </c>
    </row>
    <row r="20" spans="1:2">
      <c r="A20">
        <f t="shared" si="0"/>
        <v>17</v>
      </c>
      <c r="B20">
        <v>6.04</v>
      </c>
    </row>
    <row r="21" spans="1:2">
      <c r="A21">
        <f t="shared" si="0"/>
        <v>18</v>
      </c>
      <c r="B21">
        <v>6.52</v>
      </c>
    </row>
    <row r="22" spans="1:2">
      <c r="A22">
        <f t="shared" si="0"/>
        <v>19</v>
      </c>
      <c r="B22">
        <v>7</v>
      </c>
    </row>
    <row r="23" spans="1:2">
      <c r="A23">
        <f t="shared" si="0"/>
        <v>20</v>
      </c>
      <c r="B23">
        <v>7.48</v>
      </c>
    </row>
    <row r="24" spans="1:2">
      <c r="A24">
        <f t="shared" si="0"/>
        <v>21</v>
      </c>
      <c r="B24">
        <v>7.95</v>
      </c>
    </row>
    <row r="25" spans="1:2">
      <c r="A25">
        <f t="shared" si="0"/>
        <v>22</v>
      </c>
      <c r="B25">
        <v>8.43</v>
      </c>
    </row>
    <row r="26" spans="1:2">
      <c r="A26">
        <f t="shared" si="0"/>
        <v>23</v>
      </c>
      <c r="B26">
        <v>8.91</v>
      </c>
    </row>
    <row r="27" spans="1:2">
      <c r="A27">
        <f t="shared" si="0"/>
        <v>24</v>
      </c>
      <c r="B27">
        <v>9.39</v>
      </c>
    </row>
    <row r="28" spans="1:2">
      <c r="A28">
        <f t="shared" si="0"/>
        <v>25</v>
      </c>
      <c r="B28">
        <v>9.8699999999999992</v>
      </c>
    </row>
    <row r="29" spans="1:2">
      <c r="A29">
        <f t="shared" si="0"/>
        <v>26</v>
      </c>
      <c r="B29">
        <v>10.35</v>
      </c>
    </row>
    <row r="30" spans="1:2">
      <c r="A30">
        <f t="shared" si="0"/>
        <v>27</v>
      </c>
      <c r="B30">
        <v>10.83</v>
      </c>
    </row>
    <row r="31" spans="1:2">
      <c r="A31">
        <f t="shared" si="0"/>
        <v>28</v>
      </c>
      <c r="B31">
        <v>11.31</v>
      </c>
    </row>
    <row r="32" spans="1:2">
      <c r="B32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showRuler="0" workbookViewId="0">
      <selection activeCell="B1" sqref="B1"/>
    </sheetView>
  </sheetViews>
  <sheetFormatPr baseColWidth="10" defaultRowHeight="15" x14ac:dyDescent="0"/>
  <sheetData>
    <row r="1" spans="1:2">
      <c r="A1" t="s">
        <v>39</v>
      </c>
      <c r="B1" t="s">
        <v>40</v>
      </c>
    </row>
    <row r="2" spans="1:2">
      <c r="A2">
        <v>0</v>
      </c>
      <c r="B2">
        <v>1</v>
      </c>
    </row>
    <row r="3" spans="1:2">
      <c r="A3">
        <f>A2+1</f>
        <v>1</v>
      </c>
      <c r="B3">
        <v>1.3</v>
      </c>
    </row>
    <row r="4" spans="1:2">
      <c r="A4">
        <f t="shared" ref="A4:A30" si="0">A3+1</f>
        <v>2</v>
      </c>
      <c r="B4">
        <v>1.1599999999999999</v>
      </c>
    </row>
    <row r="5" spans="1:2">
      <c r="A5">
        <f t="shared" si="0"/>
        <v>3</v>
      </c>
      <c r="B5">
        <v>1.62</v>
      </c>
    </row>
    <row r="6" spans="1:2">
      <c r="A6">
        <f t="shared" si="0"/>
        <v>4</v>
      </c>
      <c r="B6">
        <v>1.75</v>
      </c>
    </row>
    <row r="7" spans="1:2">
      <c r="A7">
        <f t="shared" si="0"/>
        <v>5</v>
      </c>
      <c r="B7">
        <v>1.87</v>
      </c>
    </row>
    <row r="8" spans="1:2">
      <c r="A8">
        <f t="shared" si="0"/>
        <v>6</v>
      </c>
      <c r="B8">
        <v>2.0699999999999998</v>
      </c>
    </row>
    <row r="9" spans="1:2">
      <c r="A9">
        <f t="shared" si="0"/>
        <v>7</v>
      </c>
      <c r="B9">
        <v>2.5</v>
      </c>
    </row>
    <row r="10" spans="1:2">
      <c r="A10">
        <f t="shared" si="0"/>
        <v>8</v>
      </c>
      <c r="B10">
        <v>2.63</v>
      </c>
    </row>
    <row r="11" spans="1:2">
      <c r="A11">
        <f t="shared" si="0"/>
        <v>9</v>
      </c>
      <c r="B11">
        <v>2.73</v>
      </c>
    </row>
    <row r="12" spans="1:2">
      <c r="A12">
        <f t="shared" si="0"/>
        <v>10</v>
      </c>
      <c r="B12">
        <v>3.04</v>
      </c>
    </row>
    <row r="13" spans="1:2">
      <c r="A13">
        <f t="shared" si="0"/>
        <v>11</v>
      </c>
      <c r="B13">
        <v>3.15</v>
      </c>
    </row>
    <row r="14" spans="1:2">
      <c r="A14">
        <f t="shared" si="0"/>
        <v>12</v>
      </c>
      <c r="B14">
        <v>3.63</v>
      </c>
    </row>
    <row r="15" spans="1:2">
      <c r="A15">
        <f t="shared" si="0"/>
        <v>13</v>
      </c>
      <c r="B15">
        <v>4.1100000000000003</v>
      </c>
    </row>
    <row r="16" spans="1:2">
      <c r="A16">
        <f t="shared" si="0"/>
        <v>14</v>
      </c>
      <c r="B16">
        <v>4.59</v>
      </c>
    </row>
    <row r="17" spans="1:2">
      <c r="A17">
        <f t="shared" si="0"/>
        <v>15</v>
      </c>
      <c r="B17">
        <v>5.07</v>
      </c>
    </row>
    <row r="18" spans="1:2">
      <c r="A18">
        <f t="shared" si="0"/>
        <v>16</v>
      </c>
      <c r="B18">
        <v>5.56</v>
      </c>
    </row>
    <row r="19" spans="1:2">
      <c r="A19">
        <f t="shared" si="0"/>
        <v>17</v>
      </c>
      <c r="B19">
        <v>6.04</v>
      </c>
    </row>
    <row r="20" spans="1:2">
      <c r="A20">
        <f t="shared" si="0"/>
        <v>18</v>
      </c>
      <c r="B20">
        <v>6.52</v>
      </c>
    </row>
    <row r="21" spans="1:2">
      <c r="A21">
        <f t="shared" si="0"/>
        <v>19</v>
      </c>
      <c r="B21">
        <v>7</v>
      </c>
    </row>
    <row r="22" spans="1:2">
      <c r="A22">
        <f t="shared" si="0"/>
        <v>20</v>
      </c>
      <c r="B22">
        <v>7.48</v>
      </c>
    </row>
    <row r="23" spans="1:2">
      <c r="A23">
        <f t="shared" si="0"/>
        <v>21</v>
      </c>
      <c r="B23">
        <v>7.95</v>
      </c>
    </row>
    <row r="24" spans="1:2">
      <c r="A24">
        <f t="shared" si="0"/>
        <v>22</v>
      </c>
      <c r="B24">
        <v>8.43</v>
      </c>
    </row>
    <row r="25" spans="1:2">
      <c r="A25">
        <f t="shared" si="0"/>
        <v>23</v>
      </c>
      <c r="B25">
        <v>8.91</v>
      </c>
    </row>
    <row r="26" spans="1:2">
      <c r="A26">
        <f t="shared" si="0"/>
        <v>24</v>
      </c>
      <c r="B26">
        <v>9.39</v>
      </c>
    </row>
    <row r="27" spans="1:2">
      <c r="A27">
        <f t="shared" si="0"/>
        <v>25</v>
      </c>
      <c r="B27">
        <v>9.8699999999999992</v>
      </c>
    </row>
    <row r="28" spans="1:2">
      <c r="A28">
        <f t="shared" si="0"/>
        <v>26</v>
      </c>
      <c r="B28">
        <v>10.35</v>
      </c>
    </row>
    <row r="29" spans="1:2">
      <c r="A29">
        <f t="shared" si="0"/>
        <v>27</v>
      </c>
      <c r="B29">
        <v>10.83</v>
      </c>
    </row>
    <row r="30" spans="1:2">
      <c r="A30">
        <f t="shared" si="0"/>
        <v>28</v>
      </c>
      <c r="B30">
        <v>11.31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Business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Yizhou Jin</dc:creator>
  <cp:lastModifiedBy>Yizhou Jin</cp:lastModifiedBy>
  <dcterms:created xsi:type="dcterms:W3CDTF">2016-08-05T14:46:52Z</dcterms:created>
  <dcterms:modified xsi:type="dcterms:W3CDTF">2016-08-06T00:04:20Z</dcterms:modified>
</cp:coreProperties>
</file>