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xl/externalLinks/externalLink13.xml" ContentType="application/vnd.openxmlformats-officedocument.spreadsheetml.externalLink+xml"/>
  <Override PartName="/docProps/core.xml" ContentType="application/vnd.openxmlformats-package.core-properties+xml"/>
  <Override PartName="/xl/externalLinks/externalLink12.xml" ContentType="application/vnd.openxmlformats-officedocument.spreadsheetml.externalLink+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externalLinks/externalLink1.xml" ContentType="application/vnd.openxmlformats-officedocument.spreadsheetml.externalLink+xml"/>
  <Override PartName="/xl/externalLinks/externalLink5.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9.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4.xml" ContentType="application/vnd.openxmlformats-officedocument.spreadsheetml.externalLink+xml"/>
  <Override PartName="/xl/externalLinks/externalLink8.xml" ContentType="application/vnd.openxmlformats-officedocument.spreadsheetml.externalLink+xml"/>
  <Override PartName="/xl/externalLinks/externalLink11.xml" ContentType="application/vnd.openxmlformats-officedocument.spreadsheetml.externalLink+xml"/>
  <Override PartName="/xl/externalLinks/externalLink14.xml" ContentType="application/vnd.openxmlformats-officedocument.spreadsheetml.externalLink+xml"/>
  <Override PartName="/xl/sharedStrings.xml" ContentType="application/vnd.openxmlformats-officedocument.spreadsheetml.sharedString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customXml/itemProps2.xml" ContentType="application/vnd.openxmlformats-officedocument.customXmlProperties+xml"/>
  <Override PartName="/xl/externalLinks/externalLink10.xml" ContentType="application/vnd.openxmlformats-officedocument.spreadsheetml.externalLink+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06"/>
  <workbookPr defaultThemeVersion="166925"/>
  <mc:AlternateContent xmlns:mc="http://schemas.openxmlformats.org/markup-compatibility/2006">
    <mc:Choice Requires="x15">
      <x15ac:absPath xmlns:x15ac="http://schemas.microsoft.com/office/spreadsheetml/2010/11/ac" url="https://projsuccess.sharepoint.com/sites/Meetupandhackathon/ProjectHack/Challenges/Challenge Data/ProjectHack17/2 Data Ready for Review/17.13/"/>
    </mc:Choice>
  </mc:AlternateContent>
  <xr:revisionPtr revIDLastSave="0" documentId="13_ncr:1_{0EAE1C62-A07F-453F-9511-FCB195CCB81B}" xr6:coauthVersionLast="47" xr6:coauthVersionMax="47" xr10:uidLastSave="{00000000-0000-0000-0000-000000000000}"/>
  <bookViews>
    <workbookView xWindow="-110" yWindow="-110" windowWidth="19420" windowHeight="10420" xr2:uid="{03E6C1A7-ED77-4CB5-BA6A-89499AD7F7FA}"/>
  </bookViews>
  <sheets>
    <sheet name="Hack Risk Register" sheetId="2" r:id="rId1"/>
    <sheet name="Dropdowns" sheetId="3" r:id="rId2"/>
    <sheet name="Risk Scoring Matrix" sheetId="4"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0_SLQ_MetricsDIR">#REF!</definedName>
    <definedName name="_0_SLQ_MetricsIND">#REF!</definedName>
    <definedName name="_0_TAQ_TDC_AcctSumry">#REF!</definedName>
    <definedName name="_0_TAQ_TDC_ListEQProj">#REF!</definedName>
    <definedName name="_2_SLQ_NozzleList">#REF!</definedName>
    <definedName name="_3_AQ_Acct3Pipe_AvgDiam">#REF!</definedName>
    <definedName name="_3_AQ_AGPipe_AvgDiam">#REF!</definedName>
    <definedName name="_3_AQ_AGPipe_AvgDiam_BoreLg">#REF!</definedName>
    <definedName name="_3_AQ_AGPipe_AvgDiam_BoreSm">#REF!</definedName>
    <definedName name="_3_AQ_AGPipe_AvgDiam_MatCS">#REF!</definedName>
    <definedName name="_3_AQ_AGPipe_AvgDiam_MatMisc">#REF!</definedName>
    <definedName name="_3_AQ_AGPipe_AvgDiam_MatSS">#REF!</definedName>
    <definedName name="_3_AQ_UGPipe_AvgDiam">#REF!</definedName>
    <definedName name="_3_KQQ_AGPipe_Sub1_BoreLg">#REF!</definedName>
    <definedName name="_3_KQQ_AGPipe_Sub1_BoreSm">#REF!</definedName>
    <definedName name="_3_KQQ_AGPipe_Sub2_InstPipe">#REF!</definedName>
    <definedName name="_3_KQQ_AGPipe_Sub2_Spool">#REF!</definedName>
    <definedName name="_3_KQQ_AGPipe_Sub2_StRun">#REF!</definedName>
    <definedName name="_3_KQQ_AGPipe_Sub3_FieldRunFab">#REF!</definedName>
    <definedName name="_3_KQQ_AGPipe_Sub3_RemoteFab">#REF!</definedName>
    <definedName name="_3_KQQ_AGPipeLength_MatCS">#REF!</definedName>
    <definedName name="_3_KQQ_AGPipeLength_MatMisc">#REF!</definedName>
    <definedName name="_3_KQQ_AGPipeLength_MatSS">#REF!</definedName>
    <definedName name="_4_KQQ_Conc_Sub1_BlkLg">#REF!</definedName>
    <definedName name="_4_KQQ_Conc_Sub1_BlkMed">#REF!</definedName>
    <definedName name="_4_KQQ_Conc_Sub1_BlkSm">#REF!</definedName>
    <definedName name="_4_KQQ_Conc_Sub1_DuctBank">#REF!</definedName>
    <definedName name="_4_KQQ_Conc_Sub1_Elev">#REF!</definedName>
    <definedName name="_4_KQQ_Conc_Sub1_MassLg">#REF!</definedName>
    <definedName name="_4_KQQ_Conc_Sub1_MassMed">#REF!</definedName>
    <definedName name="_4_KQQ_Conc_Sub1_MassSm">#REF!</definedName>
    <definedName name="_4_KQQ_Conc_Sub1_Piling">#REF!</definedName>
    <definedName name="_4_KQQ_ConcTot_Embeds">#REF!</definedName>
    <definedName name="_4_KQQ_ConcTot_ExcBF">#REF!</definedName>
    <definedName name="_4_KQQ_ConcTot_Forms">#REF!</definedName>
    <definedName name="_4_KQQ_ConcTot_Grout">#REF!</definedName>
    <definedName name="_4_KQQ_ConcTot_Rebar">#REF!</definedName>
    <definedName name="_4_KQQ_ConcTotQty">#REF!</definedName>
    <definedName name="_5_KQQ_TotQty_Sub1_ExLtLt">#REF!</definedName>
    <definedName name="_5_KQQ_TotQty_Sub1_HvyXHvy">#REF!</definedName>
    <definedName name="_5_KQQ_TotQty_Sub1_Ldr">#REF!</definedName>
    <definedName name="_5_KQQ_TotQty_Sub1_Med">#REF!</definedName>
    <definedName name="_5_KQQ_TotQty_Sub1_Misc">#REF!</definedName>
    <definedName name="_5_KQQ_TotQty_Sub1_PlatStrGrt">#REF!</definedName>
    <definedName name="_5_KQQ_TotQty_Sub2_FloorTread">#REF!</definedName>
    <definedName name="_5_KQQ_TotQty_Sub2_HR">#REF!</definedName>
    <definedName name="_5_KQQ_TotQty_Sub2_Ladder">#REF!</definedName>
    <definedName name="_5_KQQ_TotQty_Sub2_Other">#REF!</definedName>
    <definedName name="_5_KQQ_TotQty_Sub2_Piperack">#REF!</definedName>
    <definedName name="_5_KQQ_TotQty_Sub2_Platform">#REF!</definedName>
    <definedName name="_5_KQQ_TotQty_Sub2_Structure">#REF!</definedName>
    <definedName name="_5_KQQ_TotQty_Sub2_Suppts">#REF!</definedName>
    <definedName name="_5_KQQ_TotQty_Sub2_TowersTrusses">#REF!</definedName>
    <definedName name="_6_KQQ_InstTerms">#REF!</definedName>
    <definedName name="_6_KQQ_InstWire">#REF!</definedName>
    <definedName name="_6_KQQ_RacewayTot">#REF!</definedName>
    <definedName name="_6_KQQ_TotCount_InstJBox">#REF!</definedName>
    <definedName name="_7_KQQ_AGElecTerms">#REF!</definedName>
    <definedName name="_7_KQQ_AGJBox">#REF!</definedName>
    <definedName name="_7_KQQ_AGRacewayTot">#REF!</definedName>
    <definedName name="_7_KQQ_AGUGElecTerms">#REF!</definedName>
    <definedName name="_7_KQQ_AGUGJBox">#REF!</definedName>
    <definedName name="_7_KQQ_AGUGRacewayTot">#REF!</definedName>
    <definedName name="_AtRisk_ReportsSetting_ReportGraphOptions" hidden="1">"REP:VER:8.2.0GRA:OUT:10INS:00SUM:T00DET:T00SCE:02SC1:33DAT:2|TRUE,.75,1|TRUE,0,.25|TRUE,.9,1SE1:38DAT:3,10,2,.95,5,16,FALSE,0,TRUE,TRUE,TRUESE2:38DAT:1,10,2,.95,5,16,FALSE,0,TRUE,TRUE,TRUETSI:002SDA:FF"</definedName>
    <definedName name="_AtRisk_ReportsSetting_ReportMulitSelections" hidden="1">"REP:VER:8.2.0MUL:OUT:T22INS:T11SUM:T10DET:T10SEN:T11SCE:T11TEM:FSDA:T10"</definedName>
    <definedName name="_AtRisk_ReportsSetting_ReportOptions" hidden="1">"REP:VER:8.2.0OPT:RAP:02RWE:00RLS:04ROT:00RST:00RRT:01AGR:FAFN:95DAT:C:\Users\GNicol\Documents\Report-Copy of Copy of MMUH Joint Risk Register - Triang Dist QRA.pdfOGR:T"</definedName>
    <definedName name="_AtRisk_ReportsSetting_ReportSelectedRangeOutputs" hidden="1">'Hack Risk Register'!#REF!</definedName>
    <definedName name="_AtRisk_ReportsSetting_ReportSelectedSimulationsDET" hidden="1">"AQA="</definedName>
    <definedName name="_AtRisk_ReportsSetting_ReportSelectedSimulationsINS" hidden="1">"AQA="</definedName>
    <definedName name="_AtRisk_ReportsSetting_ReportSelectedSimulationsOUT" hidden="1">"AQA="</definedName>
    <definedName name="_AtRisk_ReportsSetting_ReportSelectedSimulationsSCE" hidden="1">"AQA="</definedName>
    <definedName name="_AtRisk_ReportsSetting_ReportSelectedSimulationsSDA" hidden="1">"AQA="</definedName>
    <definedName name="_AtRisk_ReportsSetting_ReportSelectedSimulationsSEN" hidden="1">"AQA="</definedName>
    <definedName name="_AtRisk_ReportsSetting_ReportSelectedSimulationsSUM" hidden="1">"AQA="</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1</definedName>
    <definedName name="_AtRisk_SimSetting_StdRecalcWithoutRiskStaticPercentile" hidden="1">0.5</definedName>
    <definedName name="_CAT07">[1]Equip!#REF!</definedName>
    <definedName name="_CAT12">[1]Equip!#REF!</definedName>
    <definedName name="_CAT21">[1]Equip!#REF!</definedName>
    <definedName name="_CAT22">[1]Equip!#REF!</definedName>
    <definedName name="_CAT31">[1]Equip!#REF!</definedName>
    <definedName name="_CAT33">[1]Equip!#REF!</definedName>
    <definedName name="_CAT34">[1]Equip!#REF!</definedName>
    <definedName name="_CAT35">[1]Equip!#REF!</definedName>
    <definedName name="_CAT36">[1]Equip!#REF!</definedName>
    <definedName name="_CAT39">[1]Equip!#REF!</definedName>
    <definedName name="_CAT42">[1]Equip!#REF!</definedName>
    <definedName name="_CAT43">[1]Equip!#REF!</definedName>
    <definedName name="_CAT45">[1]Equip!#REF!</definedName>
    <definedName name="_CAT46">[1]Equip!#REF!</definedName>
    <definedName name="_CAT48">[1]Equip!#REF!</definedName>
    <definedName name="_CAT49">[1]Equip!#REF!</definedName>
    <definedName name="_CAT52">[1]Equip!#REF!</definedName>
    <definedName name="_CAT53">[1]Equip!#REF!</definedName>
    <definedName name="_CAT54">[1]Equip!#REF!</definedName>
    <definedName name="_CAT55">[1]Equip!#REF!</definedName>
    <definedName name="_CAT82">[1]Equip!#REF!</definedName>
    <definedName name="_CAT84">[1]Equip!#REF!</definedName>
    <definedName name="_Currency_List__Equipment">#REF!</definedName>
    <definedName name="_Estimate_Class_List__Equipment">#REF!</definedName>
    <definedName name="_Estimate_Date_List__Equipment">#REF!</definedName>
    <definedName name="_xlnm._FilterDatabase" localSheetId="0" hidden="1">'Hack Risk Register'!$A$4:$AN$28</definedName>
    <definedName name="_Job_Number_List__Equipment">#REF!</definedName>
    <definedName name="_Prepared_By_List__Equipment">#REF!</definedName>
    <definedName name="_Project_Directory_Proj_Cost_Sumry">'[2]Proj Cost Sumry'!#REF!</definedName>
    <definedName name="_Project_Location_List__Equipment">#REF!</definedName>
    <definedName name="_Project_Name_List__Equipment">#REF!</definedName>
    <definedName name="_Project_Title_List__Equipment">#REF!</definedName>
    <definedName name="_QTY07">[1]Equip!#REF!</definedName>
    <definedName name="_QTY12">[1]Equip!#REF!</definedName>
    <definedName name="_QTY21">[1]Equip!#REF!</definedName>
    <definedName name="_QTY22">[1]Equip!#REF!</definedName>
    <definedName name="_QTY33">[1]Equip!#REF!</definedName>
    <definedName name="_QTY34">[1]Equip!#REF!</definedName>
    <definedName name="_QTY35">[1]Equip!#REF!</definedName>
    <definedName name="_QTY36">[1]Equip!#REF!</definedName>
    <definedName name="_QTY39">[1]Equip!#REF!</definedName>
    <definedName name="_QTY42">[1]Equip!#REF!</definedName>
    <definedName name="_QTY43">[1]Equip!#REF!</definedName>
    <definedName name="_QTY45">[1]Equip!#REF!</definedName>
    <definedName name="_QTY46">[1]Equip!#REF!</definedName>
    <definedName name="_QTY48">[1]Equip!#REF!</definedName>
    <definedName name="_QTY49">[1]Equip!#REF!</definedName>
    <definedName name="_QTY52">[1]Equip!#REF!</definedName>
    <definedName name="_QTY53">[1]Equip!#REF!</definedName>
    <definedName name="_QTY54">[1]Equip!#REF!</definedName>
    <definedName name="_QTY55">[1]Equip!#REF!</definedName>
    <definedName name="_QTY82">[1]Equip!#REF!</definedName>
    <definedName name="_QTY84">[1]Equip!#REF!</definedName>
    <definedName name="_Scenario_Name_List__Equipment">#REF!</definedName>
    <definedName name="Abnorm_Sum">[3]Abnormals!$G$74</definedName>
    <definedName name="Approved_by">#REF!</definedName>
    <definedName name="areasort">#REF!</definedName>
    <definedName name="BASE">[1]Equip!#REF!</definedName>
    <definedName name="Basis">#REF!</definedName>
    <definedName name="BEF">#REF!</definedName>
    <definedName name="BFR">#REF!</definedName>
    <definedName name="BOH_Sum">[3]Summary!$E$48</definedName>
    <definedName name="Budget">'[3]Cost Report'!$E$62</definedName>
    <definedName name="Budget_Var">'[3]Cost Report'!$F$62</definedName>
    <definedName name="Build">#REF!</definedName>
    <definedName name="CandP_Sum">[3]CandP!$G$82</definedName>
    <definedName name="CAT">[1]Equip!#REF!</definedName>
    <definedName name="Ccurry">#REF!</definedName>
    <definedName name="CD_BS_Parties">'[4]PRT(BS)'!$E$8:$E$29</definedName>
    <definedName name="CD_MP_Parties">'[4]PRT(MP)'!$E$8:$E$41</definedName>
    <definedName name="Ceiling_Sys">[3]DP!$G$15</definedName>
    <definedName name="CHF">#REF!</definedName>
    <definedName name="Civil">#REF!</definedName>
    <definedName name="ckey">#REF!</definedName>
    <definedName name="Client">[1]Equip!#REF!</definedName>
    <definedName name="Con_BS_Parties">'[4]PRT(BS)'!$H$8:$H$29</definedName>
    <definedName name="Con_MP_Parties">'[4]PRT(MP)'!$H$8:$H$41</definedName>
    <definedName name="Cont">#REF!</definedName>
    <definedName name="Cost_m2">'[3]Cost Report'!$D$62</definedName>
    <definedName name="CountCode">#REF!</definedName>
    <definedName name="Criterion_Basis">#REF!</definedName>
    <definedName name="Curr">#REF!</definedName>
    <definedName name="CurrCode">#REF!</definedName>
    <definedName name="Curry">[1]Equip!#REF!</definedName>
    <definedName name="DATA_MANAGEMENT">#REF!</definedName>
    <definedName name="Date">[3]Cover!$I$28</definedName>
    <definedName name="Date_PC">'[5]Cost Report'!$I$46</definedName>
    <definedName name="Date_SOS">'[3]Cost Report'!$I$45</definedName>
    <definedName name="DD_BS_Parties">'[4]PRT(BS)'!$F$8:$F$29</definedName>
    <definedName name="DD_MP_Parties">'[4]PRT(MP)'!$F$8:$F$41</definedName>
    <definedName name="Decs_Sum">[3]Decs!$G$45</definedName>
    <definedName name="Deliv">#REF!</definedName>
    <definedName name="Delivbasis">[1]Equip!#REF!</definedName>
    <definedName name="delivcode">#REF!</definedName>
    <definedName name="delivtype">#REF!</definedName>
    <definedName name="DEM">#REF!</definedName>
    <definedName name="Demos_Sum">[3]Demos!$G$57</definedName>
    <definedName name="Description">#REF!</definedName>
    <definedName name="DESIGNS">[1]Equip!#REF!</definedName>
    <definedName name="DESIGNS07">[1]Equip!#REF!</definedName>
    <definedName name="DESIGNS12">[1]Equip!#REF!</definedName>
    <definedName name="DESIGNS21">[1]Equip!#REF!</definedName>
    <definedName name="DESIGNS22">[1]Equip!#REF!</definedName>
    <definedName name="DESIGNS31">[1]Equip!#REF!</definedName>
    <definedName name="DESIGNS33">[1]Equip!#REF!</definedName>
    <definedName name="DESIGNS34">[1]Equip!#REF!</definedName>
    <definedName name="DESIGNS35">[1]Equip!#REF!</definedName>
    <definedName name="DESIGNS36">[1]Equip!#REF!</definedName>
    <definedName name="DESIGNS39">[1]Equip!#REF!</definedName>
    <definedName name="DESIGNS42">[1]Equip!#REF!</definedName>
    <definedName name="DESIGNS43">[1]Equip!#REF!</definedName>
    <definedName name="DESIGNS45">[1]Equip!#REF!</definedName>
    <definedName name="DESIGNS46">[1]Equip!#REF!</definedName>
    <definedName name="DESIGNS48">[1]Equip!#REF!</definedName>
    <definedName name="DESIGNS49">[1]Equip!#REF!</definedName>
    <definedName name="DESIGNS52">[1]Equip!#REF!</definedName>
    <definedName name="DESIGNS53">[1]Equip!#REF!</definedName>
    <definedName name="DESIGNS54">[1]Equip!#REF!</definedName>
    <definedName name="DESIGNS55">[1]Equip!#REF!</definedName>
    <definedName name="DESIGNS82">[1]Equip!#REF!</definedName>
    <definedName name="DESIGNS84">[1]Equip!#REF!</definedName>
    <definedName name="DFL">#REF!</definedName>
    <definedName name="Discount">[6]Details!$N$27</definedName>
    <definedName name="DKK">#REF!</definedName>
    <definedName name="DMK">#REF!</definedName>
    <definedName name="Ecurry">#REF!</definedName>
    <definedName name="ekey">#REF!</definedName>
    <definedName name="Elec_Sum">[3]Elec!$G$128</definedName>
    <definedName name="Elect">#REF!</definedName>
    <definedName name="EMhrs">[1]Equip!#REF!</definedName>
    <definedName name="ErrorCount">[3]Error!$B$42</definedName>
    <definedName name="ESCAL">#REF!</definedName>
    <definedName name="ESP">#REF!</definedName>
    <definedName name="Est">#REF!</definedName>
    <definedName name="Estimator">[1]Equip!#REF!</definedName>
    <definedName name="EUR">#REF!</definedName>
    <definedName name="EWeight">[1]Equip!#REF!</definedName>
    <definedName name="Feasibility" localSheetId="0">'Hack Risk Register'!#REF!</definedName>
    <definedName name="Feasibility_Risk" localSheetId="0">'Hack Risk Register'!#REF!</definedName>
    <definedName name="Fees">[3]Fees!$F$21</definedName>
    <definedName name="Fees_Sum">[7]Fees!$G$32</definedName>
    <definedName name="FFE_Sum">[3]FFandE!$G$108</definedName>
    <definedName name="FFR">#REF!</definedName>
    <definedName name="fhfhf" localSheetId="1">idea gen&amp;[8]eval!$C$15:$C$234</definedName>
    <definedName name="fhfhf" localSheetId="0">idea gen&amp;[8]eval!$C$15:$C$234</definedName>
    <definedName name="fhfhf" localSheetId="2">idea gen&amp;[8]eval!$C$15:$C$234</definedName>
    <definedName name="fhfhf">idea gen&amp;[8]eval!$C$15:$C$234</definedName>
    <definedName name="Filename">[1]Equip!#REF!</definedName>
    <definedName name="FinYear2">[6]Date!$AZ$1:$BB$20</definedName>
    <definedName name="Floor_Sum">[3]Flooring!$G$39</definedName>
    <definedName name="Format">[3]Cover!$F$42</definedName>
    <definedName name="FRF">#REF!</definedName>
    <definedName name="Furniture">[3]DP!$G$14</definedName>
    <definedName name="GBP">#REF!</definedName>
    <definedName name="Graphics">[3]DP!$F$25</definedName>
    <definedName name="Group_Proc_Fee">[3]DP!$G$16</definedName>
    <definedName name="GrowthRate">[6]UKConfig!$E$30</definedName>
    <definedName name="HC_BS_Parties">'[4]PRT(BS)'!$I$8:$I$29</definedName>
    <definedName name="HC_MP_Parties">'[4]PRT(MP)'!$I$8:$I$41</definedName>
    <definedName name="IC">#REF!</definedName>
    <definedName name="Icurry">#REF!</definedName>
    <definedName name="ikey">#REF!</definedName>
    <definedName name="Impact">[9]Lookups!$D$9:$H$9</definedName>
    <definedName name="InformationExchange">OFFSET('[10]Setup - Pick Lists'!$D$6,0,0,COUNTA('[10]Setup - Pick Lists'!$D:$D)-1,1)</definedName>
    <definedName name="Instr">#REF!</definedName>
    <definedName name="Insul">#REF!</definedName>
    <definedName name="Issue">[1]Equip!#REF!</definedName>
    <definedName name="Issue.Nr">[3]Cover!$I$18</definedName>
    <definedName name="Issue_Date">[1]Equip!#REF!</definedName>
    <definedName name="Issued_for">#REF!</definedName>
    <definedName name="IT_Hard">[3]DP!$G$28</definedName>
    <definedName name="IT_Inst">[3]DP!$G$29</definedName>
    <definedName name="IT_PM">[3]DP!$G$30</definedName>
    <definedName name="IT2G_3G">[3]DP!$G$31</definedName>
    <definedName name="ITL">#REF!</definedName>
    <definedName name="IU_BS_Parties">'[4]PRT(BS)'!$J$8:$J$29</definedName>
    <definedName name="IU_MP_Parties">'[4]PRT(MP)'!$J$8:$J$41</definedName>
    <definedName name="Job_No.">[1]Equip!#REF!</definedName>
    <definedName name="Joinery_Sum">[3]Joinery!$G$49</definedName>
    <definedName name="JPY">#REF!</definedName>
    <definedName name="KeyCode">#REF!</definedName>
    <definedName name="Legals_Other">[3]Fees!$F$30</definedName>
    <definedName name="LevelOfDesign">OFFSET('[10]Setup - Pick Lists'!$E$6,0,0,COUNTA('[10]Setup - Pick Lists'!$E:$E)-1,1)</definedName>
    <definedName name="Lighting">[11]DP!$G$16</definedName>
    <definedName name="Likelihood">[9]Lookups!$C$4:$C$8</definedName>
    <definedName name="LIRA">#REF!</definedName>
    <definedName name="ListOfParties" comment="Help page:http://blog.contextures.com/archives/2012/08/30/excel-drop-down-opens-at-end/">OFFSET('[10]Setup - Pick Lists'!$B$6,0,0,COUNTA('[10]Setup - Pick Lists'!$B:$B)-1,1)</definedName>
    <definedName name="Location">[1]Equip!#REF!</definedName>
    <definedName name="M4B2">[6]Details!$E$18</definedName>
    <definedName name="manday">[6]UKConfig!$D$7</definedName>
    <definedName name="MC">[3]Cover!$C$44</definedName>
    <definedName name="Mcurry">#REF!</definedName>
    <definedName name="Mech_Sum">[3]Mech!$G$54</definedName>
    <definedName name="Method">'[12]9 - Third Party Rights'!#REF!</definedName>
    <definedName name="mkey">#REF!</definedName>
    <definedName name="MmExcelLinker_48EFC9ED_A550_40C1_A2F7_886170168388" localSheetId="1">idea gen&amp;[8]eval!$C$15:$C$234</definedName>
    <definedName name="MmExcelLinker_48EFC9ED_A550_40C1_A2F7_886170168388" localSheetId="0">idea gen&amp;[8]eval!$C$15:$C$234</definedName>
    <definedName name="MmExcelLinker_48EFC9ED_A550_40C1_A2F7_886170168388" localSheetId="2">idea gen&amp;[8]eval!$C$15:$C$234</definedName>
    <definedName name="MmExcelLinker_48EFC9ED_A550_40C1_A2F7_886170168388">idea gen&amp;[8]eval!$C$15:$C$234</definedName>
    <definedName name="MmExcelLinker_CCECC6B2_B122_4E7D_B87B_EF168B8A9B3A" localSheetId="1">_xludf.Month '[13]11'!$F$17:$F$17</definedName>
    <definedName name="MmExcelLinker_CCECC6B2_B122_4E7D_B87B_EF168B8A9B3A" localSheetId="0">_xludf.Month '[13]11'!$F$17:$F$17</definedName>
    <definedName name="MmExcelLinker_CCECC6B2_B122_4E7D_B87B_EF168B8A9B3A" localSheetId="2">_xludf.Month '[13]11'!$F$17:$F$17</definedName>
    <definedName name="MmExcelLinker_CCECC6B2_B122_4E7D_B87B_EF168B8A9B3A">_xludf.Month '[13]11'!$F$17:$F$17</definedName>
    <definedName name="month3">[6]Date!$AH$1:$AT$316</definedName>
    <definedName name="MonthsToFY">[6]Date!$BH$1:$BI$316</definedName>
    <definedName name="MPI">[1]Equip!#REF!</definedName>
    <definedName name="NLG">#REF!</definedName>
    <definedName name="Office">[1]Equip!#REF!</definedName>
    <definedName name="OffshoreMaxRate">[6]UKConfig!$D$5</definedName>
    <definedName name="OnshoreMaxRate">[6]UKConfig!$D$6</definedName>
    <definedName name="opexccnames">[6]UKConfig!$K$3:$K$13</definedName>
    <definedName name="Paint">#REF!</definedName>
    <definedName name="Pal_Workbook_GUID" hidden="1">"1N8F7WME4VZHE7FCRK1BKJ2J"</definedName>
    <definedName name="PB_BS_Parties">'[4]PRT(BS)'!$D$8:$D$29</definedName>
    <definedName name="PB_MP_Parties">'[4]PRT(MP)'!$D$8:$D$41</definedName>
    <definedName name="Pcurry">#REF!</definedName>
    <definedName name="Pipe">#REF!</definedName>
    <definedName name="pkey">#REF!</definedName>
    <definedName name="PM">[3]Cover!$C$42</definedName>
    <definedName name="PO">#REF!</definedName>
    <definedName name="Prefix">[1]Equip!#REF!</definedName>
    <definedName name="Prelims_Sum">[3]Prelims!$G$36</definedName>
    <definedName name="PriceBasis">[1]Equip!#REF!</definedName>
    <definedName name="PriceCode">#REF!</definedName>
    <definedName name="_xlnm.Print_Area" localSheetId="0">'Hack Risk Register'!$B$1:$AD$19</definedName>
    <definedName name="_xlnm.Print_Titles" localSheetId="0">'Hack Risk Register'!$3:$4</definedName>
    <definedName name="Project">[1]Equip!#REF!</definedName>
    <definedName name="Prov_Sum">'[3]Provisional sums'!$G$23</definedName>
    <definedName name="QS">[3]Cover!$C$38</definedName>
    <definedName name="QT">#REF!</definedName>
    <definedName name="Ref">[3]Cover!$I$25</definedName>
    <definedName name="Region">[3]Cover!$F$40</definedName>
    <definedName name="regions">[6]UKConfig!$H$3:$H$4</definedName>
    <definedName name="Req">[1]Equip!#REF!</definedName>
    <definedName name="Rev">#REF!</definedName>
    <definedName name="Revision">#REF!</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5000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TRUE</definedName>
    <definedName name="RiskSimulationResultsStorageLocation" hidden="1">"2"</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FALSE</definedName>
    <definedName name="RIY">#REF!</definedName>
    <definedName name="SAR">#REF!</definedName>
    <definedName name="SCMCostCat">[6]UKConfig!$O$3:$O$8</definedName>
    <definedName name="Scurry">#REF!</definedName>
    <definedName name="SD_BS_Parties">'[4]PRT(BS)'!$C$8:$C$41</definedName>
    <definedName name="SD_MP_Parties">'[4]PRT(MP)'!$C$8:$C$41</definedName>
    <definedName name="SECT">[1]Equip!#REF!</definedName>
    <definedName name="SECTP">#REF!</definedName>
    <definedName name="Serv">#REF!</definedName>
    <definedName name="Shop_Sum">[3]Shop!$G$53</definedName>
    <definedName name="Shopfit_Sys">[3]DP!$G$12</definedName>
    <definedName name="SHORE">[1]Equip!#REF!</definedName>
    <definedName name="SHORE_LU">#REF!</definedName>
    <definedName name="SHOREB">#REF!</definedName>
    <definedName name="SHOREC">#REF!</definedName>
    <definedName name="ShoreCode">#REF!</definedName>
    <definedName name="SHOREE">#REF!</definedName>
    <definedName name="SHOREI">#REF!</definedName>
    <definedName name="SHOREN">#REF!</definedName>
    <definedName name="shorep">#REF!</definedName>
    <definedName name="SHORER">#REF!</definedName>
    <definedName name="SHORES">#REF!</definedName>
    <definedName name="SHORET">#REF!</definedName>
    <definedName name="SHOREV">#REF!</definedName>
    <definedName name="skey">#REF!</definedName>
    <definedName name="Sprink_Sum">[3]Sprink!$G$20</definedName>
    <definedName name="Steel">#REF!</definedName>
    <definedName name="Store">[3]Cover!$G$22</definedName>
    <definedName name="STORE.TYPE">[3]Cover!$G$4</definedName>
    <definedName name="SWF">#REF!</definedName>
    <definedName name="TD_BS_Parties">'[4]PRT(BS)'!$G$8:$G$29</definedName>
    <definedName name="TD_MP_Parties">'[4]PRT(MP)'!$G$8:$G$41</definedName>
    <definedName name="Title">#REF!</definedName>
    <definedName name="TOTAL">[1]Equip!#REF!</definedName>
    <definedName name="Total_m2">'[3]Cost Report'!$I$48</definedName>
    <definedName name="TOTCB">#REF!</definedName>
    <definedName name="TOTCN">#REF!</definedName>
    <definedName name="TOTCS">#REF!</definedName>
    <definedName name="TOTCT">#REF!</definedName>
    <definedName name="TOTCV">#REF!</definedName>
    <definedName name="TOTMC">#REF!</definedName>
    <definedName name="TOTME">#REF!</definedName>
    <definedName name="TOTMI">#REF!</definedName>
    <definedName name="TOTMM">#REF!</definedName>
    <definedName name="TOTMP">#REF!</definedName>
    <definedName name="TOTMR">#REF!</definedName>
    <definedName name="TOTMS">#REF!</definedName>
    <definedName name="type2">[1]Equip!#REF!</definedName>
    <definedName name="types">'[14]Overall 15-16 UK Plan'!$A$5:$A$18,'[14]Overall 15-16 UK Plan'!$A$20:$A$23,'[14]Overall 15-16 UK Plan'!$A$25</definedName>
    <definedName name="USD">#REF!</definedName>
    <definedName name="Vanguard_MTI">[3]DP!$G$17</definedName>
    <definedName name="Var_Sum">[3]Variations!$G$42</definedName>
    <definedName name="Version">[3]Interface!$B$18</definedName>
    <definedName name="vvv">6144</definedName>
    <definedName name="Wall_Rail">[3]DP!$G$13</definedName>
    <definedName name="Year">[3]Cover!$F$38</definedName>
    <definedName name="YEN">#REF!</definedName>
    <definedName name="YesNo">OFFSET('[10]Setup - Pick Lists'!$F$6,0,0,COUNTA('[10]Setup - Pick Lists'!$F:$F)-1,1)</definedName>
    <definedName name="Z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 i="2" l="1"/>
  <c r="S23" i="2"/>
  <c r="N23" i="2"/>
  <c r="Y17" i="2"/>
  <c r="Y16" i="2"/>
  <c r="S16" i="2"/>
  <c r="S17" i="2"/>
  <c r="N28" i="2"/>
  <c r="S28" i="2"/>
  <c r="Y28" i="2"/>
  <c r="N26" i="2"/>
  <c r="S26" i="2"/>
  <c r="Y26" i="2"/>
  <c r="N27" i="2"/>
  <c r="S27" i="2"/>
  <c r="Y27" i="2"/>
  <c r="Y25" i="2"/>
  <c r="S25" i="2"/>
  <c r="N25" i="2"/>
  <c r="S11" i="2"/>
  <c r="Y24" i="2"/>
  <c r="S24" i="2"/>
  <c r="N24" i="2"/>
  <c r="Y22" i="2"/>
  <c r="S22" i="2"/>
  <c r="N22" i="2"/>
  <c r="Y21" i="2"/>
  <c r="S21" i="2"/>
  <c r="N21" i="2"/>
  <c r="Y20" i="2"/>
  <c r="S20" i="2"/>
  <c r="N20" i="2"/>
  <c r="Y19" i="2"/>
  <c r="S19" i="2"/>
  <c r="N19" i="2"/>
  <c r="Y18" i="2"/>
  <c r="S18" i="2"/>
  <c r="N18" i="2"/>
  <c r="Y15" i="2"/>
  <c r="S15" i="2"/>
  <c r="N15" i="2"/>
  <c r="Y14" i="2"/>
  <c r="S14" i="2"/>
  <c r="N14" i="2"/>
  <c r="Y13" i="2"/>
  <c r="S13" i="2"/>
  <c r="N13" i="2"/>
  <c r="Y12" i="2"/>
  <c r="S12" i="2"/>
  <c r="N12" i="2"/>
  <c r="Y11" i="2"/>
  <c r="N11" i="2"/>
  <c r="Y10" i="2"/>
  <c r="S10" i="2"/>
  <c r="N10" i="2"/>
  <c r="Y9" i="2"/>
  <c r="S9" i="2"/>
  <c r="N9" i="2"/>
  <c r="Y8" i="2"/>
  <c r="S8" i="2"/>
  <c r="N8" i="2"/>
  <c r="Y7" i="2"/>
  <c r="S7" i="2"/>
  <c r="N7" i="2"/>
  <c r="Y6" i="2"/>
  <c r="S6" i="2"/>
  <c r="N6" i="2"/>
  <c r="Y5" i="2"/>
  <c r="S5" i="2"/>
  <c r="N5" i="2"/>
</calcChain>
</file>

<file path=xl/sharedStrings.xml><?xml version="1.0" encoding="utf-8"?>
<sst xmlns="http://schemas.openxmlformats.org/spreadsheetml/2006/main" count="541" uniqueCount="284">
  <si>
    <t>Project Hack Risk Register Dataset for 17.13</t>
  </si>
  <si>
    <t>Risk Details</t>
  </si>
  <si>
    <t>Current Assessment</t>
  </si>
  <si>
    <t>Mitigations and Target Assessments</t>
  </si>
  <si>
    <t>Updates</t>
  </si>
  <si>
    <t>Ref</t>
  </si>
  <si>
    <t>Threat or Opportunity</t>
  </si>
  <si>
    <t>Project</t>
  </si>
  <si>
    <t>WBS</t>
  </si>
  <si>
    <t>Risk Title</t>
  </si>
  <si>
    <r>
      <t xml:space="preserve">Risk Description 
</t>
    </r>
    <r>
      <rPr>
        <sz val="10"/>
        <color theme="0"/>
        <rFont val="Calibri"/>
        <family val="2"/>
        <scheme val="minor"/>
      </rPr>
      <t>"There is a risk…"</t>
    </r>
  </si>
  <si>
    <r>
      <t xml:space="preserve">Risk Cause
</t>
    </r>
    <r>
      <rPr>
        <sz val="10"/>
        <color theme="0"/>
        <rFont val="Calibri"/>
        <family val="2"/>
        <scheme val="minor"/>
      </rPr>
      <t>"…caused by…"</t>
    </r>
  </si>
  <si>
    <r>
      <t xml:space="preserve">Risk Consequence
</t>
    </r>
    <r>
      <rPr>
        <sz val="10"/>
        <color theme="0"/>
        <rFont val="Calibri"/>
        <family val="2"/>
        <scheme val="minor"/>
      </rPr>
      <t>"…resulting in…"</t>
    </r>
  </si>
  <si>
    <t>Risk Owner</t>
  </si>
  <si>
    <t>Risk Proximity</t>
  </si>
  <si>
    <t>Probability (1-5)</t>
  </si>
  <si>
    <t>Severity (1-5)</t>
  </si>
  <si>
    <t>Risk Rating (1-25)</t>
  </si>
  <si>
    <t>Prob (%)</t>
  </si>
  <si>
    <t>Min Impact (Cost)</t>
  </si>
  <si>
    <t>Most Likely Impact 
(Cost)</t>
  </si>
  <si>
    <t>Max Impact (Cost)</t>
  </si>
  <si>
    <t>Current Risk Value*</t>
  </si>
  <si>
    <t>Justification</t>
  </si>
  <si>
    <t>Manageability</t>
  </si>
  <si>
    <t>Required Mitigating Actions</t>
  </si>
  <si>
    <t>Action Owner (Named Person)</t>
  </si>
  <si>
    <t>Action Due Date</t>
  </si>
  <si>
    <t>Comments/Updates</t>
  </si>
  <si>
    <t>Status Open / Closed</t>
  </si>
  <si>
    <t>Date Closed</t>
  </si>
  <si>
    <t>Date Reviewed</t>
  </si>
  <si>
    <t>GLDS_001</t>
  </si>
  <si>
    <t>Opportunity</t>
  </si>
  <si>
    <t>Project Sunset</t>
  </si>
  <si>
    <t>04- Design</t>
  </si>
  <si>
    <t>Project Acceleration Opportunity</t>
  </si>
  <si>
    <t>There is an opportunity that the programme can be accelerated on Project Sunset</t>
  </si>
  <si>
    <t>Caused by improved performance of design team</t>
  </si>
  <si>
    <t>Resulting in potential programme acceleration and ability to start construction earlier</t>
  </si>
  <si>
    <t>A.Turing</t>
  </si>
  <si>
    <t>0-3 months</t>
  </si>
  <si>
    <t>Min - 
ML -
Max- Cost per week of 8 weeks saving</t>
  </si>
  <si>
    <t>Reasonable Ability to Influence &amp; Manage</t>
  </si>
  <si>
    <t>Scope lockdown and certainty required. Design team to identify opportunities for time saving and seek approval at earliest moment</t>
  </si>
  <si>
    <t>31st Dec 22</t>
  </si>
  <si>
    <t>Open</t>
  </si>
  <si>
    <t>26.08.22</t>
  </si>
  <si>
    <t>GLDS_002</t>
  </si>
  <si>
    <t>Threat</t>
  </si>
  <si>
    <t>Project Dejavu</t>
  </si>
  <si>
    <t>06- Construction</t>
  </si>
  <si>
    <t>Supply Chain Buy-In</t>
  </si>
  <si>
    <t>There is a risk that the supply chain are do not buy into construction programme</t>
  </si>
  <si>
    <t>Caused by the supply chain having limited input to the latest schedule</t>
  </si>
  <si>
    <t>Resulting in potential changes to the construction programme and subsequent knock-on effects</t>
  </si>
  <si>
    <t>M.Faraday</t>
  </si>
  <si>
    <t>Now</t>
  </si>
  <si>
    <t xml:space="preserve">Min- No impact and deliver
ML- 4 week impact (renegotiating/resource allocation delays)
Max- 12 week impact associated with having to retender packages where contractors cannot meet the programme. Knock-on to other trades
</t>
  </si>
  <si>
    <t>Strong Ability to Influence &amp; Manage</t>
  </si>
  <si>
    <t xml:space="preserve">As early as possible engagement with supply chain required to buy-in to new programme as well as secure available resources
</t>
  </si>
  <si>
    <t>L.Da Vinci</t>
  </si>
  <si>
    <t>1st Jan 23</t>
  </si>
  <si>
    <t>10.10.22</t>
  </si>
  <si>
    <t>GLDS_003</t>
  </si>
  <si>
    <t>08- Operations / Maintenance</t>
  </si>
  <si>
    <t>Commissioning Programme Lacks Robustness</t>
  </si>
  <si>
    <t>There is a risk that the commissioning programme is not robust enough i.e. no terminal float</t>
  </si>
  <si>
    <t>Caused by limited programme float and a process still to be agreed</t>
  </si>
  <si>
    <t>Resulting in commissioning programme delay or overrun subsequently delaying Project Dejavu opening</t>
  </si>
  <si>
    <t>6-12 months</t>
  </si>
  <si>
    <t xml:space="preserve">Min- No impact and deliver
ML- 2 week impact 
Max- 8 week impact associated Operations delay in handover approval
</t>
  </si>
  <si>
    <t>Low Ability to Influence &amp; Manage</t>
  </si>
  <si>
    <t xml:space="preserve">Sequencing of sectional completion and planned commissioning resource to be test in commission ability reviews
Overarching Commissioning Strategy to be completed and approved that outlines responsibilities, deliverables, planned activities etc and is signed up to by all parties
</t>
  </si>
  <si>
    <t>L.Pasteur</t>
  </si>
  <si>
    <t>1st Dec 22</t>
  </si>
  <si>
    <t>07.09.22</t>
  </si>
  <si>
    <t>GLDS_004</t>
  </si>
  <si>
    <t>Corporate</t>
  </si>
  <si>
    <t>09- Corporate</t>
  </si>
  <si>
    <t>Unable to resource specialists</t>
  </si>
  <si>
    <t>There is a risk that the projects are unable to secure specialist resources to enable delivery of their programme</t>
  </si>
  <si>
    <t>Caused by limited specialist resource in the marketplace and HR delays</t>
  </si>
  <si>
    <t>Resulting in delays to programme caused by under resourcing</t>
  </si>
  <si>
    <t>M.Curie</t>
  </si>
  <si>
    <t>Min- No impact
ML- Min delay, but premium paid in some instances 
Max- Associated delay with being unable to secure specialist resource up to 6 weeks (linked to any overall programme)</t>
  </si>
  <si>
    <t>Monitoring of the quantity and type of resource on site compared to the planned level of resources will provide early indications of issues so that action can be taken.</t>
  </si>
  <si>
    <t>3rd March 23</t>
  </si>
  <si>
    <t>GLDS_005</t>
  </si>
  <si>
    <t>Knowledge gaps</t>
  </si>
  <si>
    <t>There is a risk that the existing project team disappear as the project heads to conclusion leaving critical knowledge gaps</t>
  </si>
  <si>
    <t>Caused by a buoyant construction market and inability to secure key resource to project end</t>
  </si>
  <si>
    <t>Resulting in loss of critical project knowledge, potentially delaying contentious sign-off areas</t>
  </si>
  <si>
    <t>Min- 3 Key People
ML - 7 Key People
Max- Assumed 10 Key People @ £50k</t>
  </si>
  <si>
    <t>Ongoing programme to drive Life discussions and capture/disseminate key lessons
Consider joint KPIs/ incentives re. retention</t>
  </si>
  <si>
    <t>GLDS_006</t>
  </si>
  <si>
    <t>Late Design Issues</t>
  </si>
  <si>
    <t>There is a risk that there are more design issues at large that have yet to be uncovered</t>
  </si>
  <si>
    <t>Caused by not all design being frozen and procurement activities outstanding</t>
  </si>
  <si>
    <t>Resulting in delay to procurement and construction programme</t>
  </si>
  <si>
    <t>J.Maxwell</t>
  </si>
  <si>
    <t>Min- Minimal impact
ML- Additional resource costing and a level of delay (disruption and additional work)
Max- Additional delays and design resource costings with knock-on impacts on rework</t>
  </si>
  <si>
    <t>Proactive resolution process in place and needs to be continued i.e. design issues likely to crop up as and when, how the project actively responds is key.</t>
  </si>
  <si>
    <t>1st Mar 23</t>
  </si>
  <si>
    <t>GLDS_007</t>
  </si>
  <si>
    <t>Project Whistler</t>
  </si>
  <si>
    <t>07- Technical</t>
  </si>
  <si>
    <t>Quantum of Rework</t>
  </si>
  <si>
    <t xml:space="preserve">There is a risk that the quantum of rework does not reduce </t>
  </si>
  <si>
    <t>Caused by significant volume of existing rework and potential future rework</t>
  </si>
  <si>
    <t>Resulting in inability to perform to programme and increased aftercare/defect costs</t>
  </si>
  <si>
    <t>N.Tesla</t>
  </si>
  <si>
    <t xml:space="preserve">Develop better metrics with BIM 360 and close outs with detailed programmes incorporating the close out sequences and durations. 
Improve and achieve a consistent level of quality control and avoid repeat issues occurring. </t>
  </si>
  <si>
    <t>31st Oct 22</t>
  </si>
  <si>
    <t>15.10.22</t>
  </si>
  <si>
    <t>GLDS_008</t>
  </si>
  <si>
    <t>Commissioning Failure</t>
  </si>
  <si>
    <t>There is a risk of system integration failure/faults etc that arise in Commissioning causing significant rework</t>
  </si>
  <si>
    <t xml:space="preserve">Caused by complexity associated with commissioning and compliance </t>
  </si>
  <si>
    <t>Resulting in significant rework</t>
  </si>
  <si>
    <t>Min- 
ML- Increased costs associated with rework but min prog delay
Max- Critical delay with additional equipment required and rework</t>
  </si>
  <si>
    <t xml:space="preserve">Drive programme of improved monitoring and quality controls throughout MEP system integration process.
</t>
  </si>
  <si>
    <t>GLDS_009</t>
  </si>
  <si>
    <t>05- Commercial/ Procurement</t>
  </si>
  <si>
    <t>Handover Documentation</t>
  </si>
  <si>
    <t>There is a risk that the level of handover documentation is underestimated causing programme delay</t>
  </si>
  <si>
    <t>Caused by underestimation of handover documentation required and approval process</t>
  </si>
  <si>
    <t>Resulting in handover programme delay</t>
  </si>
  <si>
    <t>6-9 months</t>
  </si>
  <si>
    <t>Best case is no impact - zero
Worst case would be a 4 week delay - currently project monthly spend as £ 1.5m</t>
  </si>
  <si>
    <t xml:space="preserve">Agree hierarchy and map out responsibilities for documentation handover (i.e. Building and Fire Control)
</t>
  </si>
  <si>
    <t>30 June '23</t>
  </si>
  <si>
    <t>GLDS_010</t>
  </si>
  <si>
    <t>Fire &amp; Safety Bill underestimation</t>
  </si>
  <si>
    <t>There is a risk that the imminent updates to the Fire &amp; Safety Bill are underestimated/implemented too late</t>
  </si>
  <si>
    <t>Caused by lack of understanding of the latest Fire &amp; Safety Bill changes</t>
  </si>
  <si>
    <t>Resulting in increased requirements for records and records keeping that put additional strain on project programme and resources</t>
  </si>
  <si>
    <t>R.Franklin</t>
  </si>
  <si>
    <t xml:space="preserve">Best case is no impact - zero
Worst case open up facades and reinstall all fire safety. 4 weeks impact @ £1m per week
</t>
  </si>
  <si>
    <t>R.Franklin to ask FS experts to come to all sites and present FS latest</t>
  </si>
  <si>
    <t>25th Dec '23</t>
  </si>
  <si>
    <t>GLDS_011</t>
  </si>
  <si>
    <t>New Legislation</t>
  </si>
  <si>
    <t xml:space="preserve">There is a risk that new legislation/ways working  require to be applied retrospectively </t>
  </si>
  <si>
    <t>Caused by changes in legislation and ways of working since the project began</t>
  </si>
  <si>
    <t>Resulting in late changes to design, construction and commissioning</t>
  </si>
  <si>
    <t>12-15 months</t>
  </si>
  <si>
    <t>Max- Impact presumed to apply to all projects</t>
  </si>
  <si>
    <t>Investigate and publish all legislative changes since projects started. Further review to look ahead at current planned legislative changes up to 2024 to enable the direction as required</t>
  </si>
  <si>
    <t>26th Dec '23</t>
  </si>
  <si>
    <t>GLDS_012</t>
  </si>
  <si>
    <t>Contractor insolvency</t>
  </si>
  <si>
    <t>There is a risk that some trade contractors could go bust if they face insolvency challenges</t>
  </si>
  <si>
    <t>Caused by ongoing market pressures/challenges</t>
  </si>
  <si>
    <t>Resulting in abortive work and potential contractor replacement</t>
  </si>
  <si>
    <t>Min- No impact
ML- Challenges faced by some contractors (non-critical/easily replaced) so minimal impact
Max- Key critical path trades go bust require re-procured</t>
  </si>
  <si>
    <t xml:space="preserve">Consider early/advance payment  to mitigate insolvency challenges
Retain best performing s/c - SME ensure contingency in delivery team 
</t>
  </si>
  <si>
    <t>I.Newton</t>
  </si>
  <si>
    <t>GLDS_013</t>
  </si>
  <si>
    <t>Min- No impact
ML- Challenges faced by some contractors (non-critical/easily replaced) so minimal impact
Max- Key critical path trades go bust requiring replacing and associated delays (Reprocure and Premium costs)</t>
  </si>
  <si>
    <t>2nd Feb'23</t>
  </si>
  <si>
    <t>GLDS_014</t>
  </si>
  <si>
    <t>GLDS_015</t>
  </si>
  <si>
    <t>Increased Inflation</t>
  </si>
  <si>
    <t>There is a risk of increased inflation to materials and labour that impacts all projects</t>
  </si>
  <si>
    <t>Caused by project allowances not being sufficient to meet future inflation changes</t>
  </si>
  <si>
    <t>Resulting in increased Corporate Funding costs for all projects</t>
  </si>
  <si>
    <t>ML- £1m per project
Max- £5m per project</t>
  </si>
  <si>
    <t xml:space="preserve">Further review and challenge inflation assumptions/assessments that have been made in the baseline costs. Consider who holds this risk and whether an additional risk allowance is required for 'over and above's'. Could present an opportunity if inflation reduces
</t>
  </si>
  <si>
    <t>22.09.22</t>
  </si>
  <si>
    <t>GLDS_016</t>
  </si>
  <si>
    <t>Equipment availability</t>
  </si>
  <si>
    <t xml:space="preserve">There is a risk that due to the previous prog delay that some equipment is no longer available </t>
  </si>
  <si>
    <t xml:space="preserve">Caused by required equipment now being obsolete </t>
  </si>
  <si>
    <t>Resulting in further delay associated with re-procurement and design changes in relation to spacing/room conditions</t>
  </si>
  <si>
    <t>Max-  impact on all systems - 4 months total impact and systems reconfigured</t>
  </si>
  <si>
    <t xml:space="preserve">Engagement with all equipment suppliers is required when revised dates are know to establish any equipping changes.
</t>
  </si>
  <si>
    <t>GLDS_017</t>
  </si>
  <si>
    <t>Lack of extended warranties</t>
  </si>
  <si>
    <t>There is a risk that due to the prog delay that equipment already purchased will require extended warranties or extended warranties will not be possible</t>
  </si>
  <si>
    <t>Caused by overall programme delay and some equipment already being in receipt</t>
  </si>
  <si>
    <t>Resulting in additional project costs to extend warranties</t>
  </si>
  <si>
    <t>Max- Extended Warranties of 5 systems required</t>
  </si>
  <si>
    <t xml:space="preserve">Clarity required as to which equipment require extended warranties and begin to engage with suppliers
This needs to be itemised and quantified to understand the scale of the potential issue. </t>
  </si>
  <si>
    <t>GLDS_018</t>
  </si>
  <si>
    <t>03- Existing Assets</t>
  </si>
  <si>
    <t>Utilities Failure</t>
  </si>
  <si>
    <t>There is a risk that any Utilities (Water, Power, Gas, Telecom) fail or is insufficient</t>
  </si>
  <si>
    <t>Caused by performance issues associated with given utility</t>
  </si>
  <si>
    <t>Resulting in additional rework and programme delay</t>
  </si>
  <si>
    <t>Max- All Utilities fail</t>
  </si>
  <si>
    <t>Mitigations completed</t>
  </si>
  <si>
    <t>9th Sept 22</t>
  </si>
  <si>
    <t>Closed</t>
  </si>
  <si>
    <t>GLDS_019</t>
  </si>
  <si>
    <t>01- Strategic/ Programme</t>
  </si>
  <si>
    <t>Culture &amp; Behaviours</t>
  </si>
  <si>
    <t xml:space="preserve">There is a risk that given the projects past performance can the project team change behaviours sufficiently to allow collaboration across the project to drive performance. </t>
  </si>
  <si>
    <t>Caused by historical project behaviours and lack of collaborative ways of working</t>
  </si>
  <si>
    <t>Resulting in challenging project delivery and potential further delays</t>
  </si>
  <si>
    <t xml:space="preserve">Collaboration workshops to be set up amongst SLT and project teams
Consider project team change as part of sell-off strategy
</t>
  </si>
  <si>
    <t>1st Dec'22</t>
  </si>
  <si>
    <t>GLDS_020</t>
  </si>
  <si>
    <t xml:space="preserve">Collaboration workshops to be set up amongst SLT and project teams
</t>
  </si>
  <si>
    <t>31st Dec'22</t>
  </si>
  <si>
    <t>GLDS_021</t>
  </si>
  <si>
    <t xml:space="preserve">Caused by performance issues associated with given utility </t>
  </si>
  <si>
    <t>Max- All Utilities fail re. full redesign and remediation</t>
  </si>
  <si>
    <t>1. Water - Utilities Inc to sign make final connection agreement 
2. Gas - GB Gas to confirm incoming supply is sufficient</t>
  </si>
  <si>
    <t>31st Jan '23</t>
  </si>
  <si>
    <t>GLDS_022</t>
  </si>
  <si>
    <t>Opportunity to In-House Procure</t>
  </si>
  <si>
    <t>There is an opportunity for the in-house delivery team to conduct the works rather than externals</t>
  </si>
  <si>
    <t>Caused by recent recruitment of technical specialists</t>
  </si>
  <si>
    <t>Resulting in 'costs' to deliver being diverted internally</t>
  </si>
  <si>
    <t>Max- All delivery contracts diverted internally</t>
  </si>
  <si>
    <t>Internal team to provide capability statement and proposal for carrying out the works</t>
  </si>
  <si>
    <t>GLDS_023</t>
  </si>
  <si>
    <t>Lack of funding for Christmas Parties</t>
  </si>
  <si>
    <t>There is a risk that due to poor corporate performance there is no budget for Christmas parties</t>
  </si>
  <si>
    <t>Caused by poor investment decisions and delay in procuring Project Whistler</t>
  </si>
  <si>
    <t>Resulting in poor staff morale and reputational damage</t>
  </si>
  <si>
    <t>Max- Staff replacement/recruitment costs</t>
  </si>
  <si>
    <t xml:space="preserve">Consider deferred Christmas parts to Q1 2023 to allow for potential investments to land
</t>
  </si>
  <si>
    <t>GLDS_024</t>
  </si>
  <si>
    <t>Project Whistler Mothball</t>
  </si>
  <si>
    <t>There is a risk that the SLT decide to mothball Project Whistler</t>
  </si>
  <si>
    <t>Caused by poor project and team performance and potential lack of RoI</t>
  </si>
  <si>
    <t>Resulting in significant revenue stream loss and reputational damage</t>
  </si>
  <si>
    <t>3-6 months</t>
  </si>
  <si>
    <t>ML- Revenue loss
Max- Investor repayment and revenue loss</t>
  </si>
  <si>
    <t xml:space="preserve">Seek project buy-out investment from Corp X
</t>
  </si>
  <si>
    <t>Project List</t>
  </si>
  <si>
    <t>Risk Status</t>
  </si>
  <si>
    <t>02- Planning</t>
  </si>
  <si>
    <t>OPEN</t>
  </si>
  <si>
    <t>CLOSED</t>
  </si>
  <si>
    <t>9-12 months</t>
  </si>
  <si>
    <t>12+ months</t>
  </si>
  <si>
    <t>CLOSED - EWN</t>
  </si>
  <si>
    <t>CLOSED - CE</t>
  </si>
  <si>
    <t>Probability</t>
  </si>
  <si>
    <t>Score</t>
  </si>
  <si>
    <t>Impact</t>
  </si>
  <si>
    <t>Qualitative</t>
  </si>
  <si>
    <t>Percentage</t>
  </si>
  <si>
    <t>Capex Cost</t>
  </si>
  <si>
    <t>Schedule</t>
  </si>
  <si>
    <t>Key</t>
  </si>
  <si>
    <t>Status</t>
  </si>
  <si>
    <t>Very Unlikely</t>
  </si>
  <si>
    <t>&lt;10%</t>
  </si>
  <si>
    <t>&lt;£50k impact</t>
  </si>
  <si>
    <t>Up to a month delay to non-critical path activities</t>
  </si>
  <si>
    <t>Very Low</t>
  </si>
  <si>
    <t>Unlikely</t>
  </si>
  <si>
    <t>10-30%</t>
  </si>
  <si>
    <t>£50k-£500k</t>
  </si>
  <si>
    <t>&gt;1 months delay to non-critical path activities</t>
  </si>
  <si>
    <t>Low</t>
  </si>
  <si>
    <t>Probable</t>
  </si>
  <si>
    <t>30-50%</t>
  </si>
  <si>
    <t>£500k - £1m</t>
  </si>
  <si>
    <t>Up to a month delay to critical path activities</t>
  </si>
  <si>
    <t>Medium</t>
  </si>
  <si>
    <t>Closed - EWN</t>
  </si>
  <si>
    <t>Likely</t>
  </si>
  <si>
    <t>50-80%</t>
  </si>
  <si>
    <t>£1m- 3m</t>
  </si>
  <si>
    <t>1-3 months delay to critical path activities</t>
  </si>
  <si>
    <t>High</t>
  </si>
  <si>
    <t>Closed CE</t>
  </si>
  <si>
    <t>Highly Likely</t>
  </si>
  <si>
    <t>&gt;80%</t>
  </si>
  <si>
    <t>&gt;£3m</t>
  </si>
  <si>
    <t>&gt;3 months delay to critical path activities</t>
  </si>
  <si>
    <t>Very High</t>
  </si>
  <si>
    <t>0-6 months</t>
  </si>
  <si>
    <t>0-9 months</t>
  </si>
  <si>
    <t>0-12 months</t>
  </si>
  <si>
    <t>0-15months</t>
  </si>
  <si>
    <t>0-18months</t>
  </si>
  <si>
    <t>0-24 months</t>
  </si>
  <si>
    <t>9-15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</si>
</sst>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_-&quot;£&quot;* #,##0.00_-;\-&quot;£&quot;* #,##0.00_-;_-&quot;£&quot;* &quot;-&quot;??_-;_-@_-"/>
    <numFmt numFmtId="166" formatCode="_-* #,##0.00_-;\-* #,##0.00_-;_-* &quot;-&quot;??_-;_-@_-"/>
    <numFmt numFmtId="167" formatCode="dd\ mmm\ yy"/>
    <numFmt numFmtId="168" formatCode="&quot;£&quot;#,##0"/>
    <numFmt numFmtId="169" formatCode="_-[$£-809]* #,##0_-;\-[$£-809]* #,##0_-;_-[$£-809]* &quot;-&quot;??_-;_-@_-"/>
  </numFmts>
  <fonts count="2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11"/>
      <name val="Calibri"/>
      <family val="2"/>
      <scheme val="minor"/>
    </font>
    <font>
      <u/>
      <sz val="11"/>
      <color theme="10"/>
      <name val="Calibri"/>
      <family val="2"/>
      <scheme val="minor"/>
    </font>
    <font>
      <u/>
      <sz val="12"/>
      <color theme="10"/>
      <name val="Calibri"/>
      <family val="2"/>
      <scheme val="minor"/>
    </font>
    <font>
      <sz val="12"/>
      <color theme="1"/>
      <name val="Calibri"/>
      <family val="2"/>
      <scheme val="minor"/>
    </font>
    <font>
      <sz val="10"/>
      <name val="Arial"/>
      <family val="2"/>
    </font>
    <font>
      <b/>
      <sz val="10"/>
      <color theme="0"/>
      <name val="Calibri"/>
      <family val="2"/>
      <scheme val="minor"/>
    </font>
    <font>
      <sz val="10"/>
      <color theme="0"/>
      <name val="Calibri"/>
      <family val="2"/>
      <scheme val="minor"/>
    </font>
    <font>
      <sz val="12"/>
      <name val="Calibri"/>
      <family val="2"/>
      <scheme val="minor"/>
    </font>
    <font>
      <b/>
      <sz val="12"/>
      <name val="Calibri"/>
      <family val="2"/>
      <scheme val="minor"/>
    </font>
    <font>
      <sz val="10"/>
      <color theme="1"/>
      <name val="Calibri"/>
      <family val="2"/>
      <scheme val="minor"/>
    </font>
    <font>
      <sz val="10"/>
      <name val="Calibri"/>
      <family val="2"/>
      <scheme val="minor"/>
    </font>
    <font>
      <b/>
      <sz val="10"/>
      <name val="Calibri"/>
      <family val="2"/>
      <scheme val="minor"/>
    </font>
    <font>
      <strike/>
      <sz val="12"/>
      <name val="Calibri"/>
      <family val="2"/>
      <scheme val="minor"/>
    </font>
    <font>
      <b/>
      <sz val="10"/>
      <color theme="1"/>
      <name val="Calibri"/>
      <family val="2"/>
      <scheme val="minor"/>
    </font>
    <font>
      <sz val="10"/>
      <name val="Calibri"/>
      <family val="2"/>
    </font>
    <font>
      <b/>
      <sz val="16"/>
      <name val="Calibri"/>
      <family val="2"/>
      <scheme val="minor"/>
    </font>
    <font>
      <sz val="16"/>
      <name val="Calibri"/>
      <family val="2"/>
      <scheme val="minor"/>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5"/>
        <bgColor indexed="64"/>
      </patternFill>
    </fill>
    <fill>
      <patternFill patternType="solid">
        <fgColor theme="1"/>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37D7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s>
  <borders count="13">
    <border>
      <left/>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diagonal/>
    </border>
    <border>
      <left style="thin">
        <color indexed="64"/>
      </left>
      <right style="thin">
        <color indexed="64"/>
      </right>
      <top style="thin">
        <color indexed="64"/>
      </top>
      <bottom style="thin">
        <color indexed="64"/>
      </bottom>
      <diagonal/>
    </border>
    <border>
      <left style="hair">
        <color auto="1"/>
      </left>
      <right/>
      <top/>
      <bottom style="hair">
        <color auto="1"/>
      </bottom>
      <diagonal/>
    </border>
    <border>
      <left/>
      <right/>
      <top/>
      <bottom style="hair">
        <color auto="1"/>
      </bottom>
      <diagonal/>
    </border>
  </borders>
  <cellStyleXfs count="7">
    <xf numFmtId="0" fontId="0" fillId="0" borderId="0"/>
    <xf numFmtId="166"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9" fillId="0" borderId="0"/>
    <xf numFmtId="166" fontId="9" fillId="0" borderId="0" applyFont="0" applyFill="0" applyBorder="0" applyAlignment="0" applyProtection="0"/>
    <xf numFmtId="0" fontId="9" fillId="0" borderId="0"/>
  </cellStyleXfs>
  <cellXfs count="81">
    <xf numFmtId="0" fontId="0" fillId="0" borderId="0" xfId="0"/>
    <xf numFmtId="0" fontId="10" fillId="3" borderId="4" xfId="4" applyFont="1" applyFill="1" applyBorder="1" applyAlignment="1">
      <alignment horizontal="center" vertical="center" wrapText="1"/>
    </xf>
    <xf numFmtId="0" fontId="11" fillId="5" borderId="4" xfId="4" applyFont="1" applyFill="1" applyBorder="1" applyAlignment="1">
      <alignment horizontal="center" vertical="center" wrapText="1"/>
    </xf>
    <xf numFmtId="167" fontId="10" fillId="3" borderId="4" xfId="4" applyNumberFormat="1" applyFont="1" applyFill="1" applyBorder="1" applyAlignment="1">
      <alignment horizontal="center" vertical="center" wrapText="1"/>
    </xf>
    <xf numFmtId="167" fontId="10" fillId="3" borderId="0" xfId="4" applyNumberFormat="1" applyFont="1" applyFill="1" applyAlignment="1">
      <alignment horizontal="center" vertical="center" wrapText="1"/>
    </xf>
    <xf numFmtId="167" fontId="14" fillId="0" borderId="7" xfId="5" applyNumberFormat="1" applyFont="1" applyFill="1" applyBorder="1" applyAlignment="1">
      <alignment horizontal="center" vertical="center" wrapText="1"/>
    </xf>
    <xf numFmtId="167" fontId="16" fillId="2" borderId="6" xfId="5" applyNumberFormat="1" applyFont="1" applyFill="1" applyBorder="1" applyAlignment="1">
      <alignment horizontal="center" vertical="center" wrapText="1"/>
    </xf>
    <xf numFmtId="0" fontId="15" fillId="0" borderId="6" xfId="6" applyFont="1" applyBorder="1" applyAlignment="1">
      <alignment horizontal="center" vertical="center" wrapText="1"/>
    </xf>
    <xf numFmtId="0" fontId="16" fillId="0" borderId="6" xfId="6" applyFont="1" applyBorder="1" applyAlignment="1">
      <alignment horizontal="center" vertical="center" wrapText="1"/>
    </xf>
    <xf numFmtId="9" fontId="14" fillId="0" borderId="6" xfId="0" applyNumberFormat="1" applyFont="1" applyBorder="1" applyAlignment="1">
      <alignment horizontal="center" vertical="center" wrapText="1"/>
    </xf>
    <xf numFmtId="168" fontId="14" fillId="0" borderId="6" xfId="0" applyNumberFormat="1" applyFont="1" applyBorder="1" applyAlignment="1">
      <alignment horizontal="center" vertical="center" wrapText="1"/>
    </xf>
    <xf numFmtId="0" fontId="14" fillId="0" borderId="6" xfId="6" applyFont="1" applyBorder="1" applyAlignment="1">
      <alignment horizontal="center" vertical="center" wrapText="1"/>
    </xf>
    <xf numFmtId="167" fontId="15" fillId="0" borderId="6" xfId="5" applyNumberFormat="1" applyFont="1" applyFill="1" applyBorder="1" applyAlignment="1">
      <alignment horizontal="center" vertical="center" wrapText="1"/>
    </xf>
    <xf numFmtId="0" fontId="15" fillId="0" borderId="6" xfId="0" applyFont="1" applyBorder="1" applyAlignment="1">
      <alignment horizontal="center" vertical="center" wrapText="1"/>
    </xf>
    <xf numFmtId="168" fontId="14" fillId="0" borderId="8" xfId="0" applyNumberFormat="1" applyFont="1" applyBorder="1" applyAlignment="1">
      <alignment horizontal="center" vertical="center" wrapText="1"/>
    </xf>
    <xf numFmtId="168" fontId="15" fillId="0" borderId="6" xfId="0" applyNumberFormat="1" applyFont="1" applyBorder="1" applyAlignment="1">
      <alignment horizontal="left" vertical="center" wrapText="1"/>
    </xf>
    <xf numFmtId="168" fontId="14" fillId="0" borderId="6" xfId="0" applyNumberFormat="1" applyFont="1" applyBorder="1" applyAlignment="1">
      <alignment horizontal="left" vertical="center" wrapText="1"/>
    </xf>
    <xf numFmtId="169" fontId="15" fillId="0" borderId="6" xfId="0" applyNumberFormat="1" applyFont="1" applyBorder="1" applyAlignment="1">
      <alignment horizontal="center" vertical="center" wrapText="1"/>
    </xf>
    <xf numFmtId="0" fontId="15" fillId="0" borderId="6" xfId="4" applyFont="1" applyBorder="1" applyAlignment="1">
      <alignment horizontal="center" vertical="center" wrapText="1"/>
    </xf>
    <xf numFmtId="0" fontId="15" fillId="0" borderId="6" xfId="4" applyFont="1" applyBorder="1" applyAlignment="1">
      <alignment horizontal="left" vertical="center" wrapText="1"/>
    </xf>
    <xf numFmtId="0" fontId="15" fillId="0" borderId="9" xfId="0" applyFont="1" applyBorder="1" applyAlignment="1">
      <alignment horizontal="center" vertical="center" wrapText="1"/>
    </xf>
    <xf numFmtId="0" fontId="16" fillId="0" borderId="6" xfId="4" applyFont="1" applyBorder="1" applyAlignment="1">
      <alignment horizontal="center" vertical="center" wrapText="1"/>
    </xf>
    <xf numFmtId="0" fontId="16" fillId="0" borderId="0" xfId="4" applyFont="1" applyAlignment="1">
      <alignment horizontal="center" vertical="center" wrapText="1"/>
    </xf>
    <xf numFmtId="0" fontId="20" fillId="0" borderId="0" xfId="4" applyFont="1" applyAlignment="1">
      <alignment vertical="center"/>
    </xf>
    <xf numFmtId="0" fontId="3" fillId="0" borderId="0" xfId="0" applyFont="1"/>
    <xf numFmtId="0" fontId="0" fillId="0" borderId="0" xfId="0" applyAlignment="1">
      <alignment wrapText="1"/>
    </xf>
    <xf numFmtId="0" fontId="14" fillId="0" borderId="5" xfId="0" applyFont="1" applyBorder="1" applyAlignment="1">
      <alignment vertical="center" wrapText="1"/>
    </xf>
    <xf numFmtId="0" fontId="3" fillId="6" borderId="10" xfId="0" applyFont="1" applyFill="1" applyBorder="1" applyAlignment="1">
      <alignment horizontal="center" vertical="center" wrapText="1"/>
    </xf>
    <xf numFmtId="0" fontId="0" fillId="0" borderId="0" xfId="0" applyAlignment="1">
      <alignment horizontal="left" vertical="center" wrapText="1"/>
    </xf>
    <xf numFmtId="0" fontId="0" fillId="0" borderId="10" xfId="0" applyBorder="1" applyAlignment="1">
      <alignment horizontal="center" vertical="center" wrapText="1"/>
    </xf>
    <xf numFmtId="0" fontId="0" fillId="6" borderId="0" xfId="0" applyFill="1" applyAlignment="1">
      <alignment horizontal="left" vertical="center" wrapText="1"/>
    </xf>
    <xf numFmtId="0" fontId="0" fillId="8" borderId="0" xfId="0" applyFill="1" applyAlignment="1">
      <alignment horizontal="left" vertical="center" wrapText="1"/>
    </xf>
    <xf numFmtId="164" fontId="0" fillId="0" borderId="10" xfId="0" applyNumberFormat="1" applyBorder="1" applyAlignment="1">
      <alignment horizontal="center" vertical="center" wrapText="1"/>
    </xf>
    <xf numFmtId="0" fontId="0" fillId="0" borderId="0" xfId="0" applyAlignment="1">
      <alignment horizontal="center" vertical="center" wrapText="1"/>
    </xf>
    <xf numFmtId="0" fontId="21" fillId="0" borderId="0" xfId="4" applyFont="1" applyAlignment="1">
      <alignment vertical="center"/>
    </xf>
    <xf numFmtId="0" fontId="14" fillId="0" borderId="7" xfId="0" applyFont="1" applyBorder="1" applyAlignment="1">
      <alignment horizontal="center"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wrapText="1"/>
    </xf>
    <xf numFmtId="0" fontId="7" fillId="2" borderId="0" xfId="3" applyFont="1" applyFill="1" applyAlignment="1">
      <alignment horizontal="center" vertical="center" wrapText="1"/>
    </xf>
    <xf numFmtId="0" fontId="10" fillId="3" borderId="4" xfId="4" applyFont="1" applyFill="1" applyBorder="1" applyAlignment="1">
      <alignment horizontal="center" vertical="center" textRotation="90" wrapText="1"/>
    </xf>
    <xf numFmtId="0" fontId="14" fillId="0" borderId="6" xfId="0" applyFont="1" applyBorder="1" applyAlignment="1">
      <alignment horizontal="center" vertical="center" wrapText="1"/>
    </xf>
    <xf numFmtId="1" fontId="16" fillId="0" borderId="6" xfId="4" applyNumberFormat="1" applyFont="1" applyBorder="1" applyAlignment="1">
      <alignment horizontal="center" vertical="center" wrapText="1"/>
    </xf>
    <xf numFmtId="0" fontId="14" fillId="0" borderId="6" xfId="4" applyFont="1" applyBorder="1" applyAlignment="1">
      <alignment horizontal="center" vertical="center" wrapText="1"/>
    </xf>
    <xf numFmtId="169" fontId="19" fillId="0" borderId="6" xfId="1" applyNumberFormat="1" applyFont="1" applyFill="1" applyBorder="1" applyAlignment="1">
      <alignment horizontal="center" vertical="center" wrapText="1"/>
    </xf>
    <xf numFmtId="164" fontId="15" fillId="0" borderId="6" xfId="4" applyNumberFormat="1" applyFont="1" applyBorder="1" applyAlignment="1">
      <alignment horizontal="center" vertical="center" wrapText="1"/>
    </xf>
    <xf numFmtId="169" fontId="19" fillId="0" borderId="6" xfId="2" applyNumberFormat="1" applyFont="1" applyFill="1" applyBorder="1" applyAlignment="1">
      <alignment horizontal="center" vertical="center" wrapText="1"/>
    </xf>
    <xf numFmtId="164" fontId="15" fillId="0" borderId="8" xfId="4" applyNumberFormat="1" applyFont="1" applyBorder="1" applyAlignment="1">
      <alignment horizontal="center" vertical="center" wrapText="1"/>
    </xf>
    <xf numFmtId="0" fontId="15" fillId="0" borderId="0" xfId="4" applyFont="1" applyAlignment="1">
      <alignment horizontal="center" vertical="center" wrapText="1"/>
    </xf>
    <xf numFmtId="15" fontId="14" fillId="0" borderId="6" xfId="6" applyNumberFormat="1" applyFont="1" applyBorder="1" applyAlignment="1">
      <alignment horizontal="center" vertical="center" wrapText="1"/>
    </xf>
    <xf numFmtId="0" fontId="14" fillId="2" borderId="7" xfId="0" applyFont="1" applyFill="1" applyBorder="1" applyAlignment="1">
      <alignment horizontal="center" vertical="center" wrapText="1"/>
    </xf>
    <xf numFmtId="0" fontId="13" fillId="0" borderId="0" xfId="4" applyFont="1" applyAlignment="1">
      <alignment horizontal="center" vertical="center" wrapText="1"/>
    </xf>
    <xf numFmtId="0" fontId="5" fillId="2" borderId="0" xfId="0" applyFont="1" applyFill="1" applyAlignment="1">
      <alignment horizontal="center" vertical="center" wrapText="1"/>
    </xf>
    <xf numFmtId="0" fontId="5" fillId="0" borderId="0" xfId="0" applyFont="1" applyAlignment="1">
      <alignment horizontal="center" vertical="center" wrapText="1"/>
    </xf>
    <xf numFmtId="0" fontId="8" fillId="2" borderId="0" xfId="0" applyFont="1" applyFill="1" applyAlignment="1">
      <alignment horizontal="center" vertical="center" wrapText="1"/>
    </xf>
    <xf numFmtId="0" fontId="12" fillId="0" borderId="0" xfId="4" applyFont="1" applyAlignment="1">
      <alignment horizontal="center" vertical="center" wrapText="1"/>
    </xf>
    <xf numFmtId="0" fontId="16" fillId="2" borderId="6" xfId="6" applyFont="1" applyFill="1" applyBorder="1" applyAlignment="1">
      <alignment horizontal="center" vertical="center" wrapText="1"/>
    </xf>
    <xf numFmtId="0" fontId="15" fillId="2" borderId="6" xfId="6" applyFont="1" applyFill="1" applyBorder="1" applyAlignment="1">
      <alignment horizontal="center" vertical="center" wrapText="1"/>
    </xf>
    <xf numFmtId="167" fontId="15" fillId="2" borderId="6" xfId="5" applyNumberFormat="1" applyFont="1" applyFill="1" applyBorder="1" applyAlignment="1">
      <alignment horizontal="center" vertical="center" wrapText="1"/>
    </xf>
    <xf numFmtId="0" fontId="17" fillId="0" borderId="0" xfId="4" applyFont="1" applyAlignment="1">
      <alignment horizontal="center" vertical="center" wrapText="1"/>
    </xf>
    <xf numFmtId="0" fontId="16"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4" fillId="2" borderId="0" xfId="0" applyFont="1" applyFill="1" applyAlignment="1">
      <alignment horizontal="center" vertical="center" wrapText="1"/>
    </xf>
    <xf numFmtId="0" fontId="10" fillId="4" borderId="11" xfId="4" applyFont="1" applyFill="1" applyBorder="1" applyAlignment="1">
      <alignment horizontal="center" vertical="center" wrapText="1"/>
    </xf>
    <xf numFmtId="0" fontId="10" fillId="4" borderId="12" xfId="4" applyFont="1" applyFill="1" applyBorder="1" applyAlignment="1">
      <alignment horizontal="center" vertical="center" wrapText="1"/>
    </xf>
    <xf numFmtId="0" fontId="16" fillId="14" borderId="1" xfId="4" applyFont="1" applyFill="1" applyBorder="1" applyAlignment="1">
      <alignment horizontal="center" vertical="center" wrapText="1"/>
    </xf>
    <xf numFmtId="0" fontId="16" fillId="14" borderId="2" xfId="4" applyFont="1" applyFill="1" applyBorder="1" applyAlignment="1">
      <alignment horizontal="center" vertical="center" wrapText="1"/>
    </xf>
    <xf numFmtId="0" fontId="16" fillId="14" borderId="3" xfId="4" applyFont="1" applyFill="1" applyBorder="1" applyAlignment="1">
      <alignment horizontal="center" vertical="center" wrapText="1"/>
    </xf>
    <xf numFmtId="0" fontId="16" fillId="15" borderId="2" xfId="4" applyFont="1" applyFill="1" applyBorder="1" applyAlignment="1">
      <alignment horizontal="center" vertical="center" wrapText="1"/>
    </xf>
    <xf numFmtId="0" fontId="2" fillId="16" borderId="2" xfId="0" applyFont="1" applyFill="1" applyBorder="1" applyAlignment="1">
      <alignment horizontal="center" vertical="center" wrapText="1"/>
    </xf>
    <xf numFmtId="0" fontId="2" fillId="16" borderId="3" xfId="0" applyFont="1" applyFill="1" applyBorder="1" applyAlignment="1">
      <alignment horizontal="center" vertical="center" wrapText="1"/>
    </xf>
    <xf numFmtId="0" fontId="16" fillId="7" borderId="10" xfId="4" applyFont="1" applyFill="1" applyBorder="1" applyAlignment="1">
      <alignment horizontal="center" vertical="center" wrapText="1"/>
    </xf>
    <xf numFmtId="0" fontId="16" fillId="9" borderId="10" xfId="4" applyFont="1" applyFill="1" applyBorder="1" applyAlignment="1">
      <alignment horizontal="center" vertical="center" wrapText="1"/>
    </xf>
    <xf numFmtId="0" fontId="16" fillId="10" borderId="10" xfId="4" applyFont="1" applyFill="1" applyBorder="1" applyAlignment="1">
      <alignment horizontal="center" vertical="center"/>
    </xf>
    <xf numFmtId="0" fontId="16" fillId="11" borderId="10" xfId="4" applyFont="1" applyFill="1" applyBorder="1" applyAlignment="1">
      <alignment horizontal="center" vertical="center" wrapText="1"/>
    </xf>
    <xf numFmtId="0" fontId="16" fillId="12" borderId="10" xfId="4" applyFont="1" applyFill="1" applyBorder="1" applyAlignment="1">
      <alignment horizontal="center" vertical="center" wrapText="1"/>
    </xf>
    <xf numFmtId="0" fontId="0" fillId="11" borderId="10" xfId="0" applyFill="1" applyBorder="1" applyAlignment="1">
      <alignment horizontal="center" vertical="center" wrapText="1"/>
    </xf>
    <xf numFmtId="0" fontId="0" fillId="12" borderId="10" xfId="0" applyFill="1" applyBorder="1" applyAlignment="1">
      <alignment horizontal="center" vertical="center" wrapText="1"/>
    </xf>
    <xf numFmtId="0" fontId="3" fillId="6" borderId="10" xfId="0" applyFont="1" applyFill="1" applyBorder="1" applyAlignment="1">
      <alignment horizontal="center" vertical="center" wrapText="1"/>
    </xf>
    <xf numFmtId="0" fontId="0" fillId="0" borderId="0" xfId="0" applyAlignment="1">
      <alignment horizontal="center" wrapText="1"/>
    </xf>
    <xf numFmtId="0" fontId="0" fillId="13" borderId="10" xfId="0" applyFill="1" applyBorder="1" applyAlignment="1">
      <alignment horizontal="center" vertical="center" wrapText="1"/>
    </xf>
    <xf numFmtId="0" fontId="0" fillId="10" borderId="10" xfId="0" applyFill="1" applyBorder="1" applyAlignment="1">
      <alignment horizontal="center" vertical="center" wrapText="1"/>
    </xf>
  </cellXfs>
  <cellStyles count="7">
    <cellStyle name="Comma" xfId="1" builtinId="3"/>
    <cellStyle name="Comma 3" xfId="5" xr:uid="{BEF63AA0-1348-4EF1-9993-87C5881B3336}"/>
    <cellStyle name="Currency" xfId="2" builtinId="4"/>
    <cellStyle name="Hyperlink" xfId="3" builtinId="8"/>
    <cellStyle name="Normal" xfId="0" builtinId="0"/>
    <cellStyle name="Normal 3" xfId="4" xr:uid="{C652F3BA-7327-4FC0-9341-221B34C468C2}"/>
    <cellStyle name="Normal_Risk Review" xfId="6" xr:uid="{2260E0ED-D486-4905-BC6F-E88D283FA45F}"/>
  </cellStyles>
  <dxfs count="24">
    <dxf>
      <font>
        <condense val="0"/>
        <extend val="0"/>
        <color auto="1"/>
      </font>
    </dxf>
    <dxf>
      <font>
        <b val="0"/>
        <i val="0"/>
        <condense val="0"/>
        <extend val="0"/>
        <color indexed="10"/>
      </font>
    </dxf>
    <dxf>
      <font>
        <b val="0"/>
        <i val="0"/>
        <condense val="0"/>
        <extend val="0"/>
        <color indexed="50"/>
      </font>
    </dxf>
    <dxf>
      <fill>
        <patternFill patternType="none">
          <bgColor auto="1"/>
        </patternFill>
      </fill>
    </dxf>
    <dxf>
      <fill>
        <patternFill patternType="none">
          <bgColor auto="1"/>
        </patternFill>
      </fill>
    </dxf>
    <dxf>
      <fill>
        <patternFill>
          <bgColor theme="5" tint="0.79998168889431442"/>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rgb="FFFF9900"/>
        </patternFill>
      </fill>
    </dxf>
    <dxf>
      <font>
        <color theme="0"/>
      </font>
      <fill>
        <patternFill>
          <bgColor rgb="FFFF0000"/>
        </patternFill>
      </fill>
    </dxf>
    <dxf>
      <fill>
        <patternFill>
          <bgColor rgb="FFFFFF00"/>
        </patternFill>
      </fill>
    </dxf>
    <dxf>
      <fill>
        <patternFill>
          <bgColor theme="9" tint="0.59996337778862885"/>
        </patternFill>
      </fill>
    </dxf>
    <dxf>
      <fill>
        <patternFill>
          <bgColor theme="5" tint="0.39994506668294322"/>
        </patternFill>
      </fill>
    </dxf>
    <dxf>
      <font>
        <condense val="0"/>
        <extend val="0"/>
        <color auto="1"/>
      </font>
    </dxf>
    <dxf>
      <font>
        <b val="0"/>
        <i val="0"/>
        <condense val="0"/>
        <extend val="0"/>
        <color indexed="10"/>
      </font>
    </dxf>
    <dxf>
      <font>
        <b val="0"/>
        <i val="0"/>
        <condense val="0"/>
        <extend val="0"/>
        <color indexed="50"/>
      </font>
    </dxf>
    <dxf>
      <font>
        <condense val="0"/>
        <extend val="0"/>
        <color auto="1"/>
      </font>
      <fill>
        <patternFill>
          <bgColor theme="9" tint="0.39994506668294322"/>
        </patternFill>
      </fill>
    </dxf>
    <dxf>
      <font>
        <b val="0"/>
        <i val="0"/>
        <color auto="1"/>
      </font>
      <fill>
        <patternFill>
          <bgColor rgb="FFE89090"/>
        </patternFill>
      </fill>
    </dxf>
    <dxf>
      <font>
        <b val="0"/>
        <i val="0"/>
        <condense val="0"/>
        <extend val="0"/>
        <color indexed="50"/>
      </font>
    </dxf>
    <dxf>
      <fill>
        <patternFill patternType="none">
          <bgColor auto="1"/>
        </patternFill>
      </fill>
    </dxf>
    <dxf>
      <font>
        <condense val="0"/>
        <extend val="0"/>
        <color auto="1"/>
      </font>
    </dxf>
    <dxf>
      <font>
        <b/>
        <i val="0"/>
        <condense val="0"/>
        <extend val="0"/>
        <color indexed="50"/>
      </font>
    </dxf>
    <dxf>
      <font>
        <b/>
        <i val="0"/>
        <condense val="0"/>
        <extend val="0"/>
        <color indexed="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customXml" Target="../customXml/item2.xml"/><Relationship Id="rId10" Type="http://schemas.openxmlformats.org/officeDocument/2006/relationships/externalLink" Target="externalLinks/externalLink7.xml"/><Relationship Id="rId19"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163286</xdr:colOff>
      <xdr:row>1</xdr:row>
      <xdr:rowOff>163286</xdr:rowOff>
    </xdr:from>
    <xdr:to>
      <xdr:col>30</xdr:col>
      <xdr:colOff>802822</xdr:colOff>
      <xdr:row>1</xdr:row>
      <xdr:rowOff>190500</xdr:rowOff>
    </xdr:to>
    <xdr:cxnSp macro="">
      <xdr:nvCxnSpPr>
        <xdr:cNvPr id="2" name="Straight Connector 1">
          <a:extLst>
            <a:ext uri="{FF2B5EF4-FFF2-40B4-BE49-F238E27FC236}">
              <a16:creationId xmlns:a16="http://schemas.microsoft.com/office/drawing/2014/main" id="{5BF1E774-E6BE-4740-9B16-8C1A502FF9EB}"/>
            </a:ext>
          </a:extLst>
        </xdr:cNvPr>
        <xdr:cNvCxnSpPr/>
      </xdr:nvCxnSpPr>
      <xdr:spPr>
        <a:xfrm>
          <a:off x="163286" y="435429"/>
          <a:ext cx="36004500" cy="27214"/>
        </a:xfrm>
        <a:prstGeom prst="line">
          <a:avLst/>
        </a:prstGeom>
        <a:ln w="44450">
          <a:solidFill>
            <a:srgbClr val="FFC000"/>
          </a:solidFill>
        </a:ln>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28</xdr:col>
      <xdr:colOff>506942</xdr:colOff>
      <xdr:row>0</xdr:row>
      <xdr:rowOff>49742</xdr:rowOff>
    </xdr:from>
    <xdr:to>
      <xdr:col>30</xdr:col>
      <xdr:colOff>11390</xdr:colOff>
      <xdr:row>1</xdr:row>
      <xdr:rowOff>51</xdr:rowOff>
    </xdr:to>
    <xdr:pic>
      <xdr:nvPicPr>
        <xdr:cNvPr id="3" name="Picture 2">
          <a:extLst>
            <a:ext uri="{FF2B5EF4-FFF2-40B4-BE49-F238E27FC236}">
              <a16:creationId xmlns:a16="http://schemas.microsoft.com/office/drawing/2014/main" id="{0B70ACC1-7235-48C2-B4D2-6C17B99E7D13}"/>
            </a:ext>
          </a:extLst>
        </xdr:cNvPr>
        <xdr:cNvPicPr>
          <a:picLocks noChangeAspect="1"/>
        </xdr:cNvPicPr>
      </xdr:nvPicPr>
      <xdr:blipFill>
        <a:blip xmlns:r="http://schemas.openxmlformats.org/officeDocument/2006/relationships" r:embed="rId1"/>
        <a:stretch>
          <a:fillRect/>
        </a:stretch>
      </xdr:blipFill>
      <xdr:spPr>
        <a:xfrm>
          <a:off x="39975367" y="46567"/>
          <a:ext cx="895551" cy="295477"/>
        </a:xfrm>
        <a:prstGeom prst="rect">
          <a:avLst/>
        </a:prstGeom>
      </xdr:spPr>
    </xdr:pic>
    <xdr:clientData/>
  </xdr:twoCellAnchor>
  <xdr:twoCellAnchor editAs="oneCell">
    <xdr:from>
      <xdr:col>14</xdr:col>
      <xdr:colOff>0</xdr:colOff>
      <xdr:row>2</xdr:row>
      <xdr:rowOff>0</xdr:rowOff>
    </xdr:from>
    <xdr:to>
      <xdr:col>14</xdr:col>
      <xdr:colOff>304800</xdr:colOff>
      <xdr:row>3</xdr:row>
      <xdr:rowOff>57151</xdr:rowOff>
    </xdr:to>
    <xdr:sp macro="" textlink="">
      <xdr:nvSpPr>
        <xdr:cNvPr id="8" name="avatar">
          <a:extLst>
            <a:ext uri="{FF2B5EF4-FFF2-40B4-BE49-F238E27FC236}">
              <a16:creationId xmlns:a16="http://schemas.microsoft.com/office/drawing/2014/main" id="{6E79504D-5337-42E7-AD1E-81749C996116}"/>
            </a:ext>
          </a:extLst>
        </xdr:cNvPr>
        <xdr:cNvSpPr>
          <a:spLocks noChangeAspect="1" noChangeArrowheads="1"/>
        </xdr:cNvSpPr>
      </xdr:nvSpPr>
      <xdr:spPr bwMode="auto">
        <a:xfrm>
          <a:off x="15020925" y="46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davidpbenge\Downloads\01300%20-%20Core%20Project%20Controls\01320%20-%20Risk%20Management\cost%20data%20by%20equipment%20id.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Arc%20Toolkit2"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leeds.net\data\gleeds.net\data\NHOHYB01\NHOTeams$\Users\jmperry\Documents\Vodafone\Cost%20Management%20Tools\AFC%20Reports-v2.010\080814\V3\Fenchurch%20Street%20PO%20Recommendation%20Full%20BQ.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Bohane/Desktop/Work%20Documents/Tool%20Kits/Employer's%20Agent's%20Toolki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Users\davidpbenge\Downloads\01300%20-%20Core%20Project%20Controls\01320%20-%20Risk%20Management\1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gleeds.net\data\gleeds.net\data\NHOHYB01\NHOTeams$\Users\jmperry\AppData\Local\Microsoft\Windows\Temporary%20Internet%20Files\Content.Outlook\5MXAY3JO\22012015%20UK%20Silver%20%20Bronze%20Identified%20Efficienc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Work-in-Progress%20-%2011%20Feb%2015\01320%20-%20Risk%20Management\ProjectTemplat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leeds.net\data\gleeds.net\data\NHOHYB01\NHOTeams$\Users\jmperry\Documents\Vodafone\Cost%20Management%20Tools\AFC%20Reports-v2.010\Goole%20New%20v2.010cp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RIBA%20Programme\ARC-MasterRolesResponsibilities-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leeds.net\data\gleeds.net\data\NHOHYB01\NHOTeams$\Users\jmperry\Documents\Vodafone\Cost%20Management%20Tools\AFC%20Reports-v2.010\Hereford%20Relocation%20v2.01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leeds.net\data\gleeds.net\data\NHOHYB01\NHOTeams$\Users\DSEldridge\AppData\Local\Microsoft\Windows\Temporary%20Internet%20Files\Content.Outlook\FZJPUP7N\Finance%20Annex%20-%20Refit%20Stores%20FY1516%20Q1%20x%2071-updated%20for%20Q2-3.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leeds.net\data\gleeds.net\data\NHOHYB01\NHOTeams$\Users\jmperry\Documents\Vodafone\Cost%20Management%20Tools\AFC%20Reports-v2.010\231214\v3.020\Kingston%20Cost%20Plan%20%20No%202%20%2019%2012%2014.xlsm"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eval"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rc\Top%20Wighay%20Farm\Top%20Wighay%20Farm%20risk%20register%20July%202019%2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quip"/>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etup - Pick Lists"/>
      <sheetName val=" PRT"/>
      <sheetName val="Governance Tree"/>
      <sheetName val="DRMIE"/>
      <sheetName val="Templates"/>
    </sheetNames>
    <sheetDataSet>
      <sheetData sheetId="0" refreshError="1"/>
      <sheetData sheetId="1"/>
      <sheetData sheetId="2"/>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on Use"/>
      <sheetName val="COVER"/>
      <sheetName val="Contents"/>
      <sheetName val="1 - Key Contract Data"/>
      <sheetName val="2 - Budget Status"/>
      <sheetName val="3 - Notices and Statements"/>
      <sheetName val="4 - Issues"/>
      <sheetName val="5 - Risks"/>
      <sheetName val="ROAG Base Data"/>
      <sheetName val="6 - Information Requests"/>
      <sheetName val="7 - Information Release Sched"/>
      <sheetName val="8 - Insurances"/>
      <sheetName val="9 - Third Party Rights"/>
      <sheetName val="10 - Collateral Warranties"/>
      <sheetName val="11 - Bonds + Guarantees"/>
      <sheetName val="12 - Provisional Sums"/>
      <sheetName val="13 - Instructions"/>
      <sheetName val="14 - Potential Employer Changes"/>
      <sheetName val="15 - Change Requests"/>
      <sheetName val="16 - Valuation of Changes"/>
      <sheetName val="17 - Payment Dates"/>
      <sheetName val="18 - Advance Payments"/>
      <sheetName val="20 - Predicted Cash Flow"/>
      <sheetName val="21 - Claims by Contractor"/>
      <sheetName val="22 - Loss and Expense Estimates"/>
      <sheetName val="23 - Cost Savs + Value Improve"/>
      <sheetName val="24 - Contractor Deliverables"/>
      <sheetName val="25 - Cont Design Documents"/>
      <sheetName val="26 - Planning Conditions "/>
      <sheetName val="27 - Procurement Status"/>
      <sheetName val="28 - Utility Services Tracker"/>
      <sheetName val="29 - Meeting Schedule"/>
      <sheetName val="30 - Record of Site Visits"/>
      <sheetName val="31 - Observed Delays"/>
      <sheetName val="32 - Performance Indicators"/>
      <sheetName val="33 - Inspections and Tests"/>
      <sheetName val="34 - Compliance Monitoring"/>
      <sheetName val="35 - Defects Log"/>
      <sheetName val="36 - Handover Plan"/>
      <sheetName val="37 - PC Documentation Checklist"/>
      <sheetName val="38 - Schedule of Defec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all 15-16 UK 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 Cost Sumr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normals"/>
      <sheetName val="Summary"/>
      <sheetName val="Cost Report"/>
      <sheetName val="CandP"/>
      <sheetName val="DP"/>
      <sheetName val="Cover"/>
      <sheetName val="Decs"/>
      <sheetName val="Demos"/>
      <sheetName val="Elec"/>
      <sheetName val="Error"/>
      <sheetName val="Fees"/>
      <sheetName val="FFandE"/>
      <sheetName val="Flooring"/>
      <sheetName val="Joinery"/>
      <sheetName val="Mech"/>
      <sheetName val="Prelims"/>
      <sheetName val="Provisional sums"/>
      <sheetName val="Shop"/>
      <sheetName val="Sprink"/>
      <sheetName val="Variations"/>
      <sheetName val="Interf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Pick List"/>
      <sheetName val="Data tables"/>
      <sheetName val="PRT(MP)"/>
      <sheetName val="PRT(BS)"/>
      <sheetName val="CT"/>
      <sheetName val="Stage_0"/>
      <sheetName val="Stage_1"/>
      <sheetName val="Stage 2"/>
      <sheetName val="Stage 3"/>
      <sheetName val="Stage 4"/>
      <sheetName val="Stage_5"/>
      <sheetName val="Stage_6"/>
      <sheetName val="Stage_7"/>
      <sheetName val="HELP GUI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Report"/>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tails"/>
      <sheetName val="Date"/>
      <sheetName val="UKConfig"/>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s"/>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val"/>
      <sheetName val="Control"/>
      <sheetName val="Const2Self Build"/>
      <sheetName val="Merchandising Lab"/>
      <sheetName val="Merchandising Lab Offices"/>
      <sheetName val="New Headquarters Offices"/>
      <sheetName val="Offsite Roadworks"/>
      <sheetName val="Building 1"/>
      <sheetName val="Proj Cost Sumry"/>
      <sheetName val="Setup"/>
      <sheetName val="Sensitivities"/>
      <sheetName val="4.0 Areas "/>
      <sheetName val="TYPE 1"/>
      <sheetName val="Ba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ard Presentation"/>
      <sheetName val="Risk register"/>
      <sheetName val="Lookup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AA2E-9FA7-4764-950A-9E1EB1D9DF09}">
  <sheetPr>
    <tabColor theme="1" tint="0.249977111117893"/>
    <pageSetUpPr fitToPage="1"/>
  </sheetPr>
  <dimension ref="A1:AF28"/>
  <sheetViews>
    <sheetView showGridLines="0" tabSelected="1" zoomScale="70" zoomScaleNormal="70" zoomScaleSheetLayoutView="70" zoomScalePageLayoutView="80" workbookViewId="0">
      <selection activeCell="G5" sqref="G5"/>
    </sheetView>
  </sheetViews>
  <sheetFormatPr defaultColWidth="9.140625" defaultRowHeight="14.45" outlineLevelCol="1"/>
  <cols>
    <col min="1" max="1" width="3.140625" style="33" customWidth="1"/>
    <col min="2" max="2" width="12.42578125" style="47" customWidth="1"/>
    <col min="3" max="3" width="14.5703125" style="47" customWidth="1"/>
    <col min="4" max="4" width="12.42578125" style="47" customWidth="1"/>
    <col min="5" max="5" width="17" style="47" bestFit="1" customWidth="1"/>
    <col min="6" max="6" width="20.85546875" style="22" customWidth="1"/>
    <col min="7" max="7" width="39.42578125" style="47" customWidth="1"/>
    <col min="8" max="9" width="32.5703125" style="47" customWidth="1"/>
    <col min="10" max="10" width="12.85546875" style="47" customWidth="1"/>
    <col min="11" max="11" width="14.85546875" style="22" customWidth="1"/>
    <col min="12" max="13" width="3.5703125" style="47" customWidth="1"/>
    <col min="14" max="14" width="4.5703125" style="47" customWidth="1"/>
    <col min="15" max="15" width="12.42578125" style="47" customWidth="1" outlineLevel="1"/>
    <col min="16" max="16" width="13.5703125" style="47" customWidth="1" outlineLevel="1"/>
    <col min="17" max="17" width="14.7109375" style="47" customWidth="1" outlineLevel="1"/>
    <col min="18" max="18" width="15.85546875" style="47" customWidth="1" outlineLevel="1"/>
    <col min="19" max="19" width="16.42578125" style="47" customWidth="1" outlineLevel="1"/>
    <col min="20" max="20" width="39.5703125" style="47" customWidth="1" outlineLevel="1"/>
    <col min="21" max="21" width="21.85546875" style="47" bestFit="1" customWidth="1"/>
    <col min="22" max="22" width="60.85546875" style="47" customWidth="1"/>
    <col min="23" max="23" width="5.42578125" style="47" customWidth="1"/>
    <col min="24" max="25" width="4.42578125" style="47" customWidth="1"/>
    <col min="26" max="26" width="12.85546875" style="47" customWidth="1"/>
    <col min="27" max="27" width="11.5703125" style="47" customWidth="1"/>
    <col min="28" max="28" width="28" style="47" customWidth="1"/>
    <col min="29" max="29" width="9.5703125" style="47" customWidth="1"/>
    <col min="30" max="30" width="10.140625" style="47" customWidth="1"/>
    <col min="31" max="31" width="11.7109375" style="47" customWidth="1"/>
    <col min="32" max="32" width="7.5703125" style="47" customWidth="1"/>
    <col min="33" max="33" width="9.140625" style="47" customWidth="1"/>
    <col min="34" max="16384" width="9.140625" style="47"/>
  </cols>
  <sheetData>
    <row r="1" spans="1:32" s="36" customFormat="1" ht="27.6" customHeight="1">
      <c r="A1" s="33"/>
      <c r="B1" s="61" t="s">
        <v>0</v>
      </c>
      <c r="C1" s="61"/>
      <c r="D1" s="61"/>
      <c r="E1" s="61"/>
      <c r="F1" s="61"/>
      <c r="K1" s="37"/>
      <c r="L1" s="51"/>
      <c r="M1" s="51"/>
      <c r="N1" s="51"/>
      <c r="O1" s="52"/>
      <c r="P1" s="52"/>
      <c r="Q1" s="52"/>
      <c r="R1" s="52"/>
      <c r="S1" s="52"/>
      <c r="T1" s="52"/>
      <c r="U1" s="38"/>
      <c r="Z1" s="38"/>
      <c r="AA1" s="38"/>
      <c r="AB1" s="51"/>
      <c r="AF1" s="53"/>
    </row>
    <row r="2" spans="1:32" s="36" customFormat="1" ht="15.6">
      <c r="A2" s="33"/>
      <c r="F2" s="51"/>
      <c r="K2" s="37"/>
      <c r="L2" s="51"/>
      <c r="M2" s="51"/>
      <c r="N2" s="51"/>
      <c r="O2" s="52"/>
      <c r="P2" s="52"/>
      <c r="Q2" s="52"/>
      <c r="R2" s="52"/>
      <c r="S2" s="52"/>
      <c r="T2" s="52"/>
      <c r="AB2" s="51"/>
      <c r="AF2" s="53"/>
    </row>
    <row r="3" spans="1:32" s="54" customFormat="1" ht="19.5" customHeight="1">
      <c r="A3" s="33"/>
      <c r="B3" s="64" t="s">
        <v>1</v>
      </c>
      <c r="C3" s="65"/>
      <c r="D3" s="65"/>
      <c r="E3" s="65"/>
      <c r="F3" s="65"/>
      <c r="G3" s="65"/>
      <c r="H3" s="65"/>
      <c r="I3" s="65"/>
      <c r="J3" s="65"/>
      <c r="K3" s="66"/>
      <c r="L3" s="62" t="s">
        <v>2</v>
      </c>
      <c r="M3" s="63"/>
      <c r="N3" s="63"/>
      <c r="O3" s="63"/>
      <c r="P3" s="63"/>
      <c r="Q3" s="63"/>
      <c r="R3" s="63"/>
      <c r="S3" s="63"/>
      <c r="T3" s="63"/>
      <c r="U3" s="67" t="s">
        <v>3</v>
      </c>
      <c r="V3" s="67"/>
      <c r="W3" s="67"/>
      <c r="X3" s="67"/>
      <c r="Y3" s="67"/>
      <c r="Z3" s="67"/>
      <c r="AA3" s="67"/>
      <c r="AB3" s="68" t="s">
        <v>4</v>
      </c>
      <c r="AC3" s="68"/>
      <c r="AD3" s="68"/>
      <c r="AE3" s="69"/>
    </row>
    <row r="4" spans="1:32" s="50" customFormat="1" ht="105.95" customHeight="1">
      <c r="A4" s="33"/>
      <c r="B4" s="1" t="s">
        <v>5</v>
      </c>
      <c r="C4" s="1" t="s">
        <v>6</v>
      </c>
      <c r="D4" s="1" t="s">
        <v>7</v>
      </c>
      <c r="E4" s="1" t="s">
        <v>8</v>
      </c>
      <c r="F4" s="1" t="s">
        <v>9</v>
      </c>
      <c r="G4" s="1" t="s">
        <v>10</v>
      </c>
      <c r="H4" s="1" t="s">
        <v>11</v>
      </c>
      <c r="I4" s="1" t="s">
        <v>12</v>
      </c>
      <c r="J4" s="1" t="s">
        <v>13</v>
      </c>
      <c r="K4" s="1" t="s">
        <v>14</v>
      </c>
      <c r="L4" s="39" t="s">
        <v>15</v>
      </c>
      <c r="M4" s="39" t="s">
        <v>16</v>
      </c>
      <c r="N4" s="39" t="s">
        <v>17</v>
      </c>
      <c r="O4" s="2" t="s">
        <v>18</v>
      </c>
      <c r="P4" s="2" t="s">
        <v>19</v>
      </c>
      <c r="Q4" s="2" t="s">
        <v>20</v>
      </c>
      <c r="R4" s="2" t="s">
        <v>21</v>
      </c>
      <c r="S4" s="2" t="s">
        <v>22</v>
      </c>
      <c r="T4" s="2" t="s">
        <v>23</v>
      </c>
      <c r="U4" s="1" t="s">
        <v>24</v>
      </c>
      <c r="V4" s="1" t="s">
        <v>25</v>
      </c>
      <c r="W4" s="39" t="s">
        <v>15</v>
      </c>
      <c r="X4" s="39" t="s">
        <v>16</v>
      </c>
      <c r="Y4" s="39" t="s">
        <v>17</v>
      </c>
      <c r="Z4" s="1" t="s">
        <v>26</v>
      </c>
      <c r="AA4" s="1" t="s">
        <v>27</v>
      </c>
      <c r="AB4" s="1" t="s">
        <v>28</v>
      </c>
      <c r="AC4" s="3" t="s">
        <v>29</v>
      </c>
      <c r="AD4" s="3" t="s">
        <v>30</v>
      </c>
      <c r="AE4" s="4" t="s">
        <v>31</v>
      </c>
    </row>
    <row r="5" spans="1:32" s="58" customFormat="1" ht="137.44999999999999" customHeight="1">
      <c r="A5" s="33"/>
      <c r="B5" s="40" t="s">
        <v>32</v>
      </c>
      <c r="C5" s="35" t="s">
        <v>33</v>
      </c>
      <c r="D5" s="35" t="s">
        <v>34</v>
      </c>
      <c r="E5" s="5" t="s">
        <v>35</v>
      </c>
      <c r="F5" s="6" t="s">
        <v>36</v>
      </c>
      <c r="G5" s="55" t="s">
        <v>37</v>
      </c>
      <c r="H5" s="56" t="s">
        <v>38</v>
      </c>
      <c r="I5" s="56" t="s">
        <v>39</v>
      </c>
      <c r="J5" s="7" t="s">
        <v>40</v>
      </c>
      <c r="K5" s="8" t="s">
        <v>41</v>
      </c>
      <c r="L5" s="18">
        <v>3</v>
      </c>
      <c r="M5" s="18">
        <v>-5</v>
      </c>
      <c r="N5" s="41">
        <f t="shared" ref="N5:N24" si="0">L5*M5</f>
        <v>-15</v>
      </c>
      <c r="O5" s="9">
        <v>0.5</v>
      </c>
      <c r="P5" s="10">
        <v>0</v>
      </c>
      <c r="Q5" s="10">
        <v>0</v>
      </c>
      <c r="R5" s="10">
        <v>-25000000</v>
      </c>
      <c r="S5" s="10">
        <f t="shared" ref="S5:S28" si="1">AVERAGE(P5:R5)*O5</f>
        <v>-4166666.6666666665</v>
      </c>
      <c r="T5" s="16" t="s">
        <v>42</v>
      </c>
      <c r="U5" s="7" t="s">
        <v>43</v>
      </c>
      <c r="V5" s="7" t="s">
        <v>44</v>
      </c>
      <c r="W5" s="18">
        <v>4</v>
      </c>
      <c r="X5" s="18">
        <v>-5</v>
      </c>
      <c r="Y5" s="41">
        <f>W5*X5</f>
        <v>-20</v>
      </c>
      <c r="Z5" s="11" t="s">
        <v>40</v>
      </c>
      <c r="AA5" s="11" t="s">
        <v>45</v>
      </c>
      <c r="AB5" s="57"/>
      <c r="AC5" s="12" t="s">
        <v>46</v>
      </c>
      <c r="AD5" s="12"/>
      <c r="AE5" s="12" t="s">
        <v>47</v>
      </c>
      <c r="AF5" s="50"/>
    </row>
    <row r="6" spans="1:32" s="58" customFormat="1" ht="90.95">
      <c r="A6" s="33"/>
      <c r="B6" s="40" t="s">
        <v>48</v>
      </c>
      <c r="C6" s="35" t="s">
        <v>49</v>
      </c>
      <c r="D6" s="35" t="s">
        <v>50</v>
      </c>
      <c r="E6" s="5" t="s">
        <v>51</v>
      </c>
      <c r="F6" s="6" t="s">
        <v>52</v>
      </c>
      <c r="G6" s="59" t="s">
        <v>53</v>
      </c>
      <c r="H6" s="13" t="s">
        <v>54</v>
      </c>
      <c r="I6" s="13" t="s">
        <v>55</v>
      </c>
      <c r="J6" s="13" t="s">
        <v>56</v>
      </c>
      <c r="K6" s="8" t="s">
        <v>57</v>
      </c>
      <c r="L6" s="18">
        <v>3</v>
      </c>
      <c r="M6" s="18">
        <v>5</v>
      </c>
      <c r="N6" s="41">
        <f t="shared" si="0"/>
        <v>15</v>
      </c>
      <c r="O6" s="9">
        <v>0.5</v>
      </c>
      <c r="P6" s="10">
        <v>0</v>
      </c>
      <c r="Q6" s="10">
        <v>5000000</v>
      </c>
      <c r="R6" s="10">
        <v>15000000</v>
      </c>
      <c r="S6" s="10">
        <f t="shared" si="1"/>
        <v>3333333.3333333335</v>
      </c>
      <c r="T6" s="16" t="s">
        <v>58</v>
      </c>
      <c r="U6" s="7" t="s">
        <v>59</v>
      </c>
      <c r="V6" s="13" t="s">
        <v>60</v>
      </c>
      <c r="W6" s="18">
        <v>3</v>
      </c>
      <c r="X6" s="18">
        <v>3</v>
      </c>
      <c r="Y6" s="41">
        <f>W6*X6</f>
        <v>9</v>
      </c>
      <c r="Z6" s="11" t="s">
        <v>61</v>
      </c>
      <c r="AA6" s="11" t="s">
        <v>62</v>
      </c>
      <c r="AB6" s="57"/>
      <c r="AC6" s="12" t="s">
        <v>46</v>
      </c>
      <c r="AD6" s="12"/>
      <c r="AE6" s="12" t="s">
        <v>63</v>
      </c>
      <c r="AF6" s="50"/>
    </row>
    <row r="7" spans="1:32" s="58" customFormat="1" ht="90.95">
      <c r="A7" s="33"/>
      <c r="B7" s="40" t="s">
        <v>64</v>
      </c>
      <c r="C7" s="35" t="s">
        <v>49</v>
      </c>
      <c r="D7" s="35" t="s">
        <v>50</v>
      </c>
      <c r="E7" s="5" t="s">
        <v>65</v>
      </c>
      <c r="F7" s="6" t="s">
        <v>66</v>
      </c>
      <c r="G7" s="60" t="s">
        <v>67</v>
      </c>
      <c r="H7" s="40" t="s">
        <v>68</v>
      </c>
      <c r="I7" s="40" t="s">
        <v>69</v>
      </c>
      <c r="J7" s="7" t="s">
        <v>56</v>
      </c>
      <c r="K7" s="8" t="s">
        <v>70</v>
      </c>
      <c r="L7" s="18">
        <v>2</v>
      </c>
      <c r="M7" s="18">
        <v>5</v>
      </c>
      <c r="N7" s="41">
        <f t="shared" si="0"/>
        <v>10</v>
      </c>
      <c r="O7" s="9">
        <v>0.25</v>
      </c>
      <c r="P7" s="10">
        <v>0</v>
      </c>
      <c r="Q7" s="10">
        <v>1000000</v>
      </c>
      <c r="R7" s="10">
        <v>5000000</v>
      </c>
      <c r="S7" s="10">
        <f t="shared" si="1"/>
        <v>500000</v>
      </c>
      <c r="T7" s="16" t="s">
        <v>71</v>
      </c>
      <c r="U7" s="7" t="s">
        <v>72</v>
      </c>
      <c r="V7" s="7" t="s">
        <v>73</v>
      </c>
      <c r="W7" s="18">
        <v>1</v>
      </c>
      <c r="X7" s="18">
        <v>4</v>
      </c>
      <c r="Y7" s="41">
        <f t="shared" ref="Y7:Y24" si="2">W7*X7</f>
        <v>4</v>
      </c>
      <c r="Z7" s="11" t="s">
        <v>74</v>
      </c>
      <c r="AA7" s="11" t="s">
        <v>75</v>
      </c>
      <c r="AB7" s="57"/>
      <c r="AC7" s="12" t="s">
        <v>46</v>
      </c>
      <c r="AD7" s="12"/>
      <c r="AE7" s="12" t="s">
        <v>76</v>
      </c>
      <c r="AF7" s="50"/>
    </row>
    <row r="8" spans="1:32" s="54" customFormat="1" ht="78">
      <c r="A8" s="33"/>
      <c r="B8" s="40" t="s">
        <v>77</v>
      </c>
      <c r="C8" s="35" t="s">
        <v>49</v>
      </c>
      <c r="D8" s="35" t="s">
        <v>78</v>
      </c>
      <c r="E8" s="5" t="s">
        <v>79</v>
      </c>
      <c r="F8" s="6" t="s">
        <v>80</v>
      </c>
      <c r="G8" s="8" t="s">
        <v>81</v>
      </c>
      <c r="H8" s="13" t="s">
        <v>82</v>
      </c>
      <c r="I8" s="7" t="s">
        <v>83</v>
      </c>
      <c r="J8" s="7" t="s">
        <v>84</v>
      </c>
      <c r="K8" s="8" t="s">
        <v>41</v>
      </c>
      <c r="L8" s="18">
        <v>5</v>
      </c>
      <c r="M8" s="18">
        <v>2</v>
      </c>
      <c r="N8" s="41">
        <f t="shared" si="0"/>
        <v>10</v>
      </c>
      <c r="O8" s="9">
        <v>0.75</v>
      </c>
      <c r="P8" s="14">
        <v>0</v>
      </c>
      <c r="Q8" s="14">
        <v>50000</v>
      </c>
      <c r="R8" s="14">
        <v>75000</v>
      </c>
      <c r="S8" s="10">
        <f t="shared" si="1"/>
        <v>31250</v>
      </c>
      <c r="T8" s="16" t="s">
        <v>85</v>
      </c>
      <c r="U8" s="7" t="s">
        <v>59</v>
      </c>
      <c r="V8" s="11" t="s">
        <v>86</v>
      </c>
      <c r="W8" s="18">
        <v>3</v>
      </c>
      <c r="X8" s="18">
        <v>3</v>
      </c>
      <c r="Y8" s="41">
        <f t="shared" si="2"/>
        <v>9</v>
      </c>
      <c r="Z8" s="11" t="s">
        <v>84</v>
      </c>
      <c r="AA8" s="11" t="s">
        <v>87</v>
      </c>
      <c r="AB8" s="57"/>
      <c r="AC8" s="12" t="s">
        <v>46</v>
      </c>
      <c r="AD8" s="12"/>
      <c r="AE8" s="12" t="s">
        <v>47</v>
      </c>
      <c r="AF8" s="50"/>
    </row>
    <row r="9" spans="1:32" s="54" customFormat="1" ht="80.099999999999994" customHeight="1">
      <c r="A9" s="33"/>
      <c r="B9" s="40" t="s">
        <v>88</v>
      </c>
      <c r="C9" s="35" t="s">
        <v>49</v>
      </c>
      <c r="D9" s="35" t="s">
        <v>34</v>
      </c>
      <c r="E9" s="5" t="s">
        <v>51</v>
      </c>
      <c r="F9" s="6" t="s">
        <v>89</v>
      </c>
      <c r="G9" s="21" t="s">
        <v>90</v>
      </c>
      <c r="H9" s="18" t="s">
        <v>91</v>
      </c>
      <c r="I9" s="18" t="s">
        <v>92</v>
      </c>
      <c r="J9" s="13" t="s">
        <v>40</v>
      </c>
      <c r="K9" s="8" t="s">
        <v>70</v>
      </c>
      <c r="L9" s="18">
        <v>3</v>
      </c>
      <c r="M9" s="18">
        <v>2</v>
      </c>
      <c r="N9" s="41">
        <f t="shared" si="0"/>
        <v>6</v>
      </c>
      <c r="O9" s="9">
        <v>0.4</v>
      </c>
      <c r="P9" s="14">
        <v>100000</v>
      </c>
      <c r="Q9" s="14">
        <v>250000</v>
      </c>
      <c r="R9" s="14">
        <v>500000</v>
      </c>
      <c r="S9" s="10">
        <f t="shared" si="1"/>
        <v>113333.33333333333</v>
      </c>
      <c r="T9" s="15" t="s">
        <v>93</v>
      </c>
      <c r="U9" s="7" t="s">
        <v>43</v>
      </c>
      <c r="V9" s="13" t="s">
        <v>94</v>
      </c>
      <c r="W9" s="18">
        <v>3</v>
      </c>
      <c r="X9" s="18">
        <v>2</v>
      </c>
      <c r="Y9" s="41">
        <f t="shared" si="2"/>
        <v>6</v>
      </c>
      <c r="Z9" s="11" t="s">
        <v>84</v>
      </c>
      <c r="AA9" s="11" t="s">
        <v>45</v>
      </c>
      <c r="AB9" s="57"/>
      <c r="AC9" s="12" t="s">
        <v>46</v>
      </c>
      <c r="AD9" s="12"/>
      <c r="AE9" s="12" t="s">
        <v>76</v>
      </c>
      <c r="AF9" s="50"/>
    </row>
    <row r="10" spans="1:32" s="54" customFormat="1" ht="78.95" customHeight="1">
      <c r="A10" s="33"/>
      <c r="B10" s="40" t="s">
        <v>95</v>
      </c>
      <c r="C10" s="35" t="s">
        <v>49</v>
      </c>
      <c r="D10" s="35" t="s">
        <v>50</v>
      </c>
      <c r="E10" s="5" t="s">
        <v>35</v>
      </c>
      <c r="F10" s="6" t="s">
        <v>96</v>
      </c>
      <c r="G10" s="59" t="s">
        <v>97</v>
      </c>
      <c r="H10" s="13" t="s">
        <v>98</v>
      </c>
      <c r="I10" s="13" t="s">
        <v>99</v>
      </c>
      <c r="J10" s="13" t="s">
        <v>100</v>
      </c>
      <c r="K10" s="8" t="s">
        <v>41</v>
      </c>
      <c r="L10" s="18">
        <v>3</v>
      </c>
      <c r="M10" s="42">
        <v>4</v>
      </c>
      <c r="N10" s="41">
        <f t="shared" si="0"/>
        <v>12</v>
      </c>
      <c r="O10" s="9">
        <v>0.5</v>
      </c>
      <c r="P10" s="14">
        <v>1000000</v>
      </c>
      <c r="Q10" s="14">
        <v>5000000</v>
      </c>
      <c r="R10" s="14">
        <v>15000000</v>
      </c>
      <c r="S10" s="10">
        <f t="shared" si="1"/>
        <v>3500000</v>
      </c>
      <c r="T10" s="16" t="s">
        <v>101</v>
      </c>
      <c r="U10" s="7" t="s">
        <v>72</v>
      </c>
      <c r="V10" s="40" t="s">
        <v>102</v>
      </c>
      <c r="W10" s="18">
        <v>2</v>
      </c>
      <c r="X10" s="18">
        <v>4</v>
      </c>
      <c r="Y10" s="41">
        <f t="shared" si="2"/>
        <v>8</v>
      </c>
      <c r="Z10" s="11" t="s">
        <v>100</v>
      </c>
      <c r="AA10" s="11" t="s">
        <v>103</v>
      </c>
      <c r="AB10" s="57"/>
      <c r="AC10" s="12" t="s">
        <v>46</v>
      </c>
      <c r="AD10" s="12"/>
      <c r="AE10" s="12" t="s">
        <v>76</v>
      </c>
      <c r="AF10" s="50"/>
    </row>
    <row r="11" spans="1:32" s="54" customFormat="1" ht="232.5" customHeight="1">
      <c r="A11" s="33"/>
      <c r="B11" s="40" t="s">
        <v>104</v>
      </c>
      <c r="C11" s="35" t="s">
        <v>49</v>
      </c>
      <c r="D11" s="35" t="s">
        <v>105</v>
      </c>
      <c r="E11" s="5" t="s">
        <v>106</v>
      </c>
      <c r="F11" s="6" t="s">
        <v>107</v>
      </c>
      <c r="G11" s="59" t="s">
        <v>108</v>
      </c>
      <c r="H11" s="13" t="s">
        <v>109</v>
      </c>
      <c r="I11" s="13" t="s">
        <v>110</v>
      </c>
      <c r="J11" s="13" t="s">
        <v>111</v>
      </c>
      <c r="K11" s="8" t="s">
        <v>57</v>
      </c>
      <c r="L11" s="18">
        <v>3</v>
      </c>
      <c r="M11" s="18">
        <v>5</v>
      </c>
      <c r="N11" s="41">
        <f t="shared" si="0"/>
        <v>15</v>
      </c>
      <c r="O11" s="9">
        <v>0.5</v>
      </c>
      <c r="P11" s="14">
        <v>1000000</v>
      </c>
      <c r="Q11" s="14">
        <v>5000000</v>
      </c>
      <c r="R11" s="14">
        <v>7500000</v>
      </c>
      <c r="S11" s="10">
        <f t="shared" si="1"/>
        <v>2250000</v>
      </c>
      <c r="T11" s="16" t="s">
        <v>101</v>
      </c>
      <c r="U11" s="7" t="s">
        <v>72</v>
      </c>
      <c r="V11" s="11" t="s">
        <v>112</v>
      </c>
      <c r="W11" s="18">
        <v>2</v>
      </c>
      <c r="X11" s="18">
        <v>5</v>
      </c>
      <c r="Y11" s="41">
        <f t="shared" si="2"/>
        <v>10</v>
      </c>
      <c r="Z11" s="11" t="s">
        <v>111</v>
      </c>
      <c r="AA11" s="48" t="s">
        <v>113</v>
      </c>
      <c r="AB11" s="57"/>
      <c r="AC11" s="12" t="s">
        <v>46</v>
      </c>
      <c r="AD11" s="12"/>
      <c r="AE11" s="12" t="s">
        <v>114</v>
      </c>
      <c r="AF11" s="50"/>
    </row>
    <row r="12" spans="1:32" ht="65.099999999999994">
      <c r="B12" s="40" t="s">
        <v>115</v>
      </c>
      <c r="C12" s="35" t="s">
        <v>49</v>
      </c>
      <c r="D12" s="35" t="s">
        <v>105</v>
      </c>
      <c r="E12" s="5" t="s">
        <v>106</v>
      </c>
      <c r="F12" s="6" t="s">
        <v>116</v>
      </c>
      <c r="G12" s="59" t="s">
        <v>117</v>
      </c>
      <c r="H12" s="13" t="s">
        <v>118</v>
      </c>
      <c r="I12" s="13" t="s">
        <v>119</v>
      </c>
      <c r="J12" s="18" t="s">
        <v>111</v>
      </c>
      <c r="K12" s="8" t="s">
        <v>57</v>
      </c>
      <c r="L12" s="18">
        <v>3</v>
      </c>
      <c r="M12" s="18">
        <v>2</v>
      </c>
      <c r="N12" s="41">
        <f t="shared" si="0"/>
        <v>6</v>
      </c>
      <c r="O12" s="9">
        <v>0.4</v>
      </c>
      <c r="P12" s="44">
        <v>50000</v>
      </c>
      <c r="Q12" s="44">
        <v>200000</v>
      </c>
      <c r="R12" s="44">
        <v>750000</v>
      </c>
      <c r="S12" s="10">
        <f t="shared" si="1"/>
        <v>133333.33333333334</v>
      </c>
      <c r="T12" s="19" t="s">
        <v>120</v>
      </c>
      <c r="U12" s="7" t="s">
        <v>43</v>
      </c>
      <c r="V12" s="18" t="s">
        <v>121</v>
      </c>
      <c r="W12" s="18">
        <v>2</v>
      </c>
      <c r="X12" s="18">
        <v>2</v>
      </c>
      <c r="Y12" s="41">
        <f t="shared" si="2"/>
        <v>4</v>
      </c>
      <c r="Z12" s="7" t="s">
        <v>111</v>
      </c>
      <c r="AA12" s="7" t="s">
        <v>113</v>
      </c>
      <c r="AB12" s="57"/>
      <c r="AC12" s="12" t="s">
        <v>46</v>
      </c>
      <c r="AD12" s="12"/>
      <c r="AE12" s="12" t="s">
        <v>114</v>
      </c>
    </row>
    <row r="13" spans="1:32" ht="39">
      <c r="B13" s="40" t="s">
        <v>122</v>
      </c>
      <c r="C13" s="35" t="s">
        <v>49</v>
      </c>
      <c r="D13" s="35" t="s">
        <v>50</v>
      </c>
      <c r="E13" s="5" t="s">
        <v>123</v>
      </c>
      <c r="F13" s="6" t="s">
        <v>124</v>
      </c>
      <c r="G13" s="59" t="s">
        <v>125</v>
      </c>
      <c r="H13" s="13" t="s">
        <v>126</v>
      </c>
      <c r="I13" s="13" t="s">
        <v>127</v>
      </c>
      <c r="J13" s="13" t="s">
        <v>100</v>
      </c>
      <c r="K13" s="8" t="s">
        <v>128</v>
      </c>
      <c r="L13" s="18">
        <v>3</v>
      </c>
      <c r="M13" s="18">
        <v>2</v>
      </c>
      <c r="N13" s="41">
        <f t="shared" si="0"/>
        <v>6</v>
      </c>
      <c r="O13" s="9">
        <v>0.4</v>
      </c>
      <c r="P13" s="17"/>
      <c r="Q13" s="17">
        <v>300000</v>
      </c>
      <c r="R13" s="17">
        <v>6000000</v>
      </c>
      <c r="S13" s="10">
        <f t="shared" si="1"/>
        <v>1260000</v>
      </c>
      <c r="T13" s="15" t="s">
        <v>129</v>
      </c>
      <c r="U13" s="7" t="s">
        <v>59</v>
      </c>
      <c r="V13" s="13" t="s">
        <v>130</v>
      </c>
      <c r="W13" s="18">
        <v>2</v>
      </c>
      <c r="X13" s="18">
        <v>2</v>
      </c>
      <c r="Y13" s="41">
        <f t="shared" si="2"/>
        <v>4</v>
      </c>
      <c r="Z13" s="11" t="s">
        <v>100</v>
      </c>
      <c r="AA13" s="11" t="s">
        <v>131</v>
      </c>
      <c r="AB13" s="57"/>
      <c r="AC13" s="12" t="s">
        <v>46</v>
      </c>
      <c r="AD13" s="12"/>
      <c r="AE13" s="12" t="s">
        <v>47</v>
      </c>
    </row>
    <row r="14" spans="1:32" ht="51.95">
      <c r="B14" s="40" t="s">
        <v>132</v>
      </c>
      <c r="C14" s="35" t="s">
        <v>49</v>
      </c>
      <c r="D14" s="35" t="s">
        <v>78</v>
      </c>
      <c r="E14" s="5" t="s">
        <v>79</v>
      </c>
      <c r="F14" s="6" t="s">
        <v>133</v>
      </c>
      <c r="G14" s="59" t="s">
        <v>134</v>
      </c>
      <c r="H14" s="13" t="s">
        <v>135</v>
      </c>
      <c r="I14" s="13" t="s">
        <v>136</v>
      </c>
      <c r="J14" s="13" t="s">
        <v>137</v>
      </c>
      <c r="K14" s="8" t="s">
        <v>57</v>
      </c>
      <c r="L14" s="18">
        <v>3</v>
      </c>
      <c r="M14" s="18">
        <v>4</v>
      </c>
      <c r="N14" s="41">
        <f t="shared" si="0"/>
        <v>12</v>
      </c>
      <c r="O14" s="9">
        <v>0.4</v>
      </c>
      <c r="P14" s="17">
        <v>0</v>
      </c>
      <c r="Q14" s="17">
        <v>3000000</v>
      </c>
      <c r="R14" s="17">
        <v>4000000</v>
      </c>
      <c r="S14" s="10">
        <f t="shared" si="1"/>
        <v>933333.33333333349</v>
      </c>
      <c r="T14" s="15" t="s">
        <v>138</v>
      </c>
      <c r="U14" s="7" t="s">
        <v>72</v>
      </c>
      <c r="V14" s="13" t="s">
        <v>139</v>
      </c>
      <c r="W14" s="18">
        <v>1</v>
      </c>
      <c r="X14" s="18">
        <v>5</v>
      </c>
      <c r="Y14" s="41">
        <f t="shared" si="2"/>
        <v>5</v>
      </c>
      <c r="Z14" s="11" t="s">
        <v>137</v>
      </c>
      <c r="AA14" s="11" t="s">
        <v>140</v>
      </c>
      <c r="AB14" s="57"/>
      <c r="AC14" s="12" t="s">
        <v>46</v>
      </c>
      <c r="AD14" s="12"/>
      <c r="AE14" s="12" t="s">
        <v>76</v>
      </c>
    </row>
    <row r="15" spans="1:32" ht="81.599999999999994" customHeight="1">
      <c r="B15" s="40" t="s">
        <v>141</v>
      </c>
      <c r="C15" s="35" t="s">
        <v>49</v>
      </c>
      <c r="D15" s="35" t="s">
        <v>78</v>
      </c>
      <c r="E15" s="5" t="s">
        <v>79</v>
      </c>
      <c r="F15" s="6" t="s">
        <v>142</v>
      </c>
      <c r="G15" s="59" t="s">
        <v>143</v>
      </c>
      <c r="H15" s="13" t="s">
        <v>144</v>
      </c>
      <c r="I15" s="13" t="s">
        <v>145</v>
      </c>
      <c r="J15" s="13" t="s">
        <v>137</v>
      </c>
      <c r="K15" s="8" t="s">
        <v>146</v>
      </c>
      <c r="L15" s="18">
        <v>1</v>
      </c>
      <c r="M15" s="18">
        <v>5</v>
      </c>
      <c r="N15" s="41">
        <f t="shared" si="0"/>
        <v>5</v>
      </c>
      <c r="O15" s="9">
        <v>0.05</v>
      </c>
      <c r="P15" s="14">
        <v>0</v>
      </c>
      <c r="Q15" s="14">
        <v>0</v>
      </c>
      <c r="R15" s="14">
        <v>10000000</v>
      </c>
      <c r="S15" s="10">
        <f t="shared" si="1"/>
        <v>166666.66666666669</v>
      </c>
      <c r="T15" s="16" t="s">
        <v>147</v>
      </c>
      <c r="U15" s="7" t="s">
        <v>72</v>
      </c>
      <c r="V15" s="13" t="s">
        <v>148</v>
      </c>
      <c r="W15" s="18">
        <v>1</v>
      </c>
      <c r="X15" s="18">
        <v>3</v>
      </c>
      <c r="Y15" s="41">
        <f t="shared" si="2"/>
        <v>3</v>
      </c>
      <c r="Z15" s="11" t="s">
        <v>137</v>
      </c>
      <c r="AA15" s="11" t="s">
        <v>149</v>
      </c>
      <c r="AB15" s="57"/>
      <c r="AC15" s="12" t="s">
        <v>46</v>
      </c>
      <c r="AD15" s="12"/>
      <c r="AE15" s="12" t="s">
        <v>47</v>
      </c>
    </row>
    <row r="16" spans="1:32" ht="99" customHeight="1">
      <c r="B16" s="40" t="s">
        <v>150</v>
      </c>
      <c r="C16" s="35" t="s">
        <v>49</v>
      </c>
      <c r="D16" s="35" t="s">
        <v>34</v>
      </c>
      <c r="E16" s="5" t="s">
        <v>123</v>
      </c>
      <c r="F16" s="6" t="s">
        <v>151</v>
      </c>
      <c r="G16" s="59" t="s">
        <v>152</v>
      </c>
      <c r="H16" s="13" t="s">
        <v>153</v>
      </c>
      <c r="I16" s="13" t="s">
        <v>154</v>
      </c>
      <c r="J16" s="13" t="s">
        <v>40</v>
      </c>
      <c r="K16" s="8" t="s">
        <v>57</v>
      </c>
      <c r="L16" s="18">
        <v>4</v>
      </c>
      <c r="M16" s="18">
        <v>4</v>
      </c>
      <c r="N16" s="41">
        <v>8</v>
      </c>
      <c r="O16" s="9">
        <v>0.6</v>
      </c>
      <c r="P16" s="44">
        <v>50000</v>
      </c>
      <c r="Q16" s="44">
        <v>100000</v>
      </c>
      <c r="R16" s="44">
        <v>800000</v>
      </c>
      <c r="S16" s="10">
        <f t="shared" si="1"/>
        <v>190000</v>
      </c>
      <c r="T16" s="19" t="s">
        <v>155</v>
      </c>
      <c r="U16" s="7" t="s">
        <v>43</v>
      </c>
      <c r="V16" s="40" t="s">
        <v>156</v>
      </c>
      <c r="W16" s="18">
        <v>4</v>
      </c>
      <c r="X16" s="18">
        <v>2</v>
      </c>
      <c r="Y16" s="41">
        <f t="shared" ref="Y16:Y17" si="3">W16*X16</f>
        <v>8</v>
      </c>
      <c r="Z16" s="11" t="s">
        <v>157</v>
      </c>
      <c r="AA16" s="48" t="s">
        <v>113</v>
      </c>
      <c r="AB16" s="57"/>
      <c r="AC16" s="12" t="s">
        <v>46</v>
      </c>
      <c r="AD16" s="12"/>
      <c r="AE16" s="12" t="s">
        <v>47</v>
      </c>
    </row>
    <row r="17" spans="2:31" ht="81.599999999999994" customHeight="1">
      <c r="B17" s="40" t="s">
        <v>158</v>
      </c>
      <c r="C17" s="35" t="s">
        <v>49</v>
      </c>
      <c r="D17" s="35" t="s">
        <v>50</v>
      </c>
      <c r="E17" s="5" t="s">
        <v>123</v>
      </c>
      <c r="F17" s="6" t="s">
        <v>151</v>
      </c>
      <c r="G17" s="59" t="s">
        <v>152</v>
      </c>
      <c r="H17" s="13" t="s">
        <v>153</v>
      </c>
      <c r="I17" s="13" t="s">
        <v>154</v>
      </c>
      <c r="J17" s="13" t="s">
        <v>157</v>
      </c>
      <c r="K17" s="8" t="s">
        <v>128</v>
      </c>
      <c r="L17" s="18">
        <v>2</v>
      </c>
      <c r="M17" s="18">
        <v>2</v>
      </c>
      <c r="N17" s="41">
        <v>8</v>
      </c>
      <c r="O17" s="9">
        <v>0.2</v>
      </c>
      <c r="P17" s="44">
        <v>0</v>
      </c>
      <c r="Q17" s="44">
        <v>100000</v>
      </c>
      <c r="R17" s="44">
        <v>400000</v>
      </c>
      <c r="S17" s="10">
        <f t="shared" si="1"/>
        <v>33333.333333333336</v>
      </c>
      <c r="T17" s="19" t="s">
        <v>159</v>
      </c>
      <c r="U17" s="7" t="s">
        <v>43</v>
      </c>
      <c r="V17" s="40" t="s">
        <v>156</v>
      </c>
      <c r="W17" s="18">
        <v>1</v>
      </c>
      <c r="X17" s="18">
        <v>2</v>
      </c>
      <c r="Y17" s="41">
        <f t="shared" si="3"/>
        <v>2</v>
      </c>
      <c r="Z17" s="11" t="s">
        <v>157</v>
      </c>
      <c r="AA17" s="11" t="s">
        <v>160</v>
      </c>
      <c r="AB17" s="57"/>
      <c r="AC17" s="12" t="s">
        <v>46</v>
      </c>
      <c r="AD17" s="12"/>
      <c r="AE17" s="12" t="s">
        <v>47</v>
      </c>
    </row>
    <row r="18" spans="2:31" ht="78">
      <c r="B18" s="40" t="s">
        <v>161</v>
      </c>
      <c r="C18" s="35" t="s">
        <v>49</v>
      </c>
      <c r="D18" s="35" t="s">
        <v>105</v>
      </c>
      <c r="E18" s="5" t="s">
        <v>123</v>
      </c>
      <c r="F18" s="6" t="s">
        <v>151</v>
      </c>
      <c r="G18" s="59" t="s">
        <v>152</v>
      </c>
      <c r="H18" s="13" t="s">
        <v>153</v>
      </c>
      <c r="I18" s="13" t="s">
        <v>154</v>
      </c>
      <c r="J18" s="13" t="s">
        <v>157</v>
      </c>
      <c r="K18" s="8" t="s">
        <v>128</v>
      </c>
      <c r="L18" s="18">
        <v>4</v>
      </c>
      <c r="M18" s="18">
        <v>2</v>
      </c>
      <c r="N18" s="41">
        <f t="shared" si="0"/>
        <v>8</v>
      </c>
      <c r="O18" s="9">
        <v>0.55000000000000004</v>
      </c>
      <c r="P18" s="44">
        <v>0</v>
      </c>
      <c r="Q18" s="44">
        <v>100000</v>
      </c>
      <c r="R18" s="44">
        <v>400000</v>
      </c>
      <c r="S18" s="10">
        <f t="shared" si="1"/>
        <v>91666.666666666672</v>
      </c>
      <c r="T18" s="19" t="s">
        <v>159</v>
      </c>
      <c r="U18" s="7" t="s">
        <v>43</v>
      </c>
      <c r="V18" s="40" t="s">
        <v>156</v>
      </c>
      <c r="W18" s="18">
        <v>2</v>
      </c>
      <c r="X18" s="18">
        <v>2</v>
      </c>
      <c r="Y18" s="41">
        <f t="shared" si="2"/>
        <v>4</v>
      </c>
      <c r="Z18" s="11" t="s">
        <v>157</v>
      </c>
      <c r="AA18" s="11" t="s">
        <v>103</v>
      </c>
      <c r="AB18" s="57"/>
      <c r="AC18" s="12" t="s">
        <v>46</v>
      </c>
      <c r="AD18" s="12"/>
      <c r="AE18" s="12" t="s">
        <v>47</v>
      </c>
    </row>
    <row r="19" spans="2:31" ht="171.6" customHeight="1">
      <c r="B19" s="40" t="s">
        <v>162</v>
      </c>
      <c r="C19" s="35" t="s">
        <v>49</v>
      </c>
      <c r="D19" s="35" t="s">
        <v>78</v>
      </c>
      <c r="E19" s="5" t="s">
        <v>123</v>
      </c>
      <c r="F19" s="6" t="s">
        <v>163</v>
      </c>
      <c r="G19" s="59" t="s">
        <v>164</v>
      </c>
      <c r="H19" s="13" t="s">
        <v>165</v>
      </c>
      <c r="I19" s="13" t="s">
        <v>166</v>
      </c>
      <c r="J19" s="13" t="s">
        <v>157</v>
      </c>
      <c r="K19" s="8" t="s">
        <v>57</v>
      </c>
      <c r="L19" s="18">
        <v>3</v>
      </c>
      <c r="M19" s="18">
        <v>5</v>
      </c>
      <c r="N19" s="41">
        <f t="shared" si="0"/>
        <v>15</v>
      </c>
      <c r="O19" s="9">
        <v>0.66</v>
      </c>
      <c r="P19" s="14">
        <v>0</v>
      </c>
      <c r="Q19" s="14">
        <v>5000000</v>
      </c>
      <c r="R19" s="14">
        <v>25000000</v>
      </c>
      <c r="S19" s="10">
        <f t="shared" si="1"/>
        <v>6600000</v>
      </c>
      <c r="T19" s="19" t="s">
        <v>167</v>
      </c>
      <c r="U19" s="7" t="s">
        <v>72</v>
      </c>
      <c r="V19" s="11" t="s">
        <v>168</v>
      </c>
      <c r="W19" s="18">
        <v>2</v>
      </c>
      <c r="X19" s="18">
        <v>2</v>
      </c>
      <c r="Y19" s="41">
        <f t="shared" si="2"/>
        <v>4</v>
      </c>
      <c r="Z19" s="11" t="s">
        <v>157</v>
      </c>
      <c r="AA19" s="48" t="s">
        <v>113</v>
      </c>
      <c r="AB19" s="57"/>
      <c r="AC19" s="12" t="s">
        <v>46</v>
      </c>
      <c r="AD19" s="12"/>
      <c r="AE19" s="12" t="s">
        <v>169</v>
      </c>
    </row>
    <row r="20" spans="2:31" ht="135" customHeight="1">
      <c r="B20" s="40" t="s">
        <v>170</v>
      </c>
      <c r="C20" s="35" t="s">
        <v>49</v>
      </c>
      <c r="D20" s="35" t="s">
        <v>105</v>
      </c>
      <c r="E20" s="5" t="s">
        <v>106</v>
      </c>
      <c r="F20" s="6" t="s">
        <v>171</v>
      </c>
      <c r="G20" s="59" t="s">
        <v>172</v>
      </c>
      <c r="H20" s="13" t="s">
        <v>173</v>
      </c>
      <c r="I20" s="13" t="s">
        <v>174</v>
      </c>
      <c r="J20" s="13" t="s">
        <v>111</v>
      </c>
      <c r="K20" s="8" t="s">
        <v>128</v>
      </c>
      <c r="L20" s="18">
        <v>1</v>
      </c>
      <c r="M20" s="18">
        <v>4</v>
      </c>
      <c r="N20" s="41">
        <f t="shared" si="0"/>
        <v>4</v>
      </c>
      <c r="O20" s="9">
        <v>0.35</v>
      </c>
      <c r="P20" s="45">
        <v>600000</v>
      </c>
      <c r="Q20" s="45">
        <v>1500000</v>
      </c>
      <c r="R20" s="45">
        <v>4000000</v>
      </c>
      <c r="S20" s="10">
        <f t="shared" si="1"/>
        <v>711666.66666666663</v>
      </c>
      <c r="T20" s="19" t="s">
        <v>175</v>
      </c>
      <c r="U20" s="7" t="s">
        <v>59</v>
      </c>
      <c r="V20" s="13" t="s">
        <v>176</v>
      </c>
      <c r="W20" s="18">
        <v>1</v>
      </c>
      <c r="X20" s="18">
        <v>4</v>
      </c>
      <c r="Y20" s="41">
        <f t="shared" si="2"/>
        <v>4</v>
      </c>
      <c r="Z20" s="11" t="s">
        <v>111</v>
      </c>
      <c r="AA20" s="48">
        <v>44925</v>
      </c>
      <c r="AB20" s="57"/>
      <c r="AC20" s="12" t="s">
        <v>46</v>
      </c>
      <c r="AD20" s="12"/>
      <c r="AE20" s="12" t="s">
        <v>169</v>
      </c>
    </row>
    <row r="21" spans="2:31" ht="154.5" customHeight="1">
      <c r="B21" s="40" t="s">
        <v>177</v>
      </c>
      <c r="C21" s="35" t="s">
        <v>49</v>
      </c>
      <c r="D21" s="35" t="s">
        <v>105</v>
      </c>
      <c r="E21" s="5" t="s">
        <v>65</v>
      </c>
      <c r="F21" s="6" t="s">
        <v>178</v>
      </c>
      <c r="G21" s="59" t="s">
        <v>179</v>
      </c>
      <c r="H21" s="13" t="s">
        <v>180</v>
      </c>
      <c r="I21" s="13" t="s">
        <v>181</v>
      </c>
      <c r="J21" s="13" t="s">
        <v>111</v>
      </c>
      <c r="K21" s="8" t="s">
        <v>128</v>
      </c>
      <c r="L21" s="18">
        <v>3</v>
      </c>
      <c r="M21" s="18">
        <v>1</v>
      </c>
      <c r="N21" s="41">
        <f t="shared" si="0"/>
        <v>3</v>
      </c>
      <c r="O21" s="9">
        <v>0.3</v>
      </c>
      <c r="P21" s="46">
        <v>10000</v>
      </c>
      <c r="Q21" s="46">
        <v>20000</v>
      </c>
      <c r="R21" s="46">
        <v>50000</v>
      </c>
      <c r="S21" s="10">
        <f t="shared" si="1"/>
        <v>8000</v>
      </c>
      <c r="T21" s="19" t="s">
        <v>182</v>
      </c>
      <c r="U21" s="7" t="s">
        <v>59</v>
      </c>
      <c r="V21" s="40" t="s">
        <v>183</v>
      </c>
      <c r="W21" s="18">
        <v>1</v>
      </c>
      <c r="X21" s="18">
        <v>2</v>
      </c>
      <c r="Y21" s="41">
        <f t="shared" si="2"/>
        <v>2</v>
      </c>
      <c r="Z21" s="11" t="s">
        <v>111</v>
      </c>
      <c r="AA21" s="48">
        <v>44926</v>
      </c>
      <c r="AB21" s="57"/>
      <c r="AC21" s="12" t="s">
        <v>46</v>
      </c>
      <c r="AD21" s="12"/>
      <c r="AE21" s="12" t="s">
        <v>76</v>
      </c>
    </row>
    <row r="22" spans="2:31" ht="118.5" customHeight="1">
      <c r="B22" s="40" t="s">
        <v>184</v>
      </c>
      <c r="C22" s="35" t="s">
        <v>49</v>
      </c>
      <c r="D22" s="35" t="s">
        <v>50</v>
      </c>
      <c r="E22" s="5" t="s">
        <v>185</v>
      </c>
      <c r="F22" s="6" t="s">
        <v>186</v>
      </c>
      <c r="G22" s="59" t="s">
        <v>187</v>
      </c>
      <c r="H22" s="13" t="s">
        <v>188</v>
      </c>
      <c r="I22" s="13" t="s">
        <v>189</v>
      </c>
      <c r="J22" s="13" t="s">
        <v>56</v>
      </c>
      <c r="K22" s="8" t="s">
        <v>57</v>
      </c>
      <c r="L22" s="18">
        <v>2</v>
      </c>
      <c r="M22" s="18">
        <v>4</v>
      </c>
      <c r="N22" s="41">
        <f t="shared" si="0"/>
        <v>8</v>
      </c>
      <c r="O22" s="9">
        <v>0.2</v>
      </c>
      <c r="P22" s="43">
        <v>0</v>
      </c>
      <c r="Q22" s="43">
        <v>750000</v>
      </c>
      <c r="R22" s="43">
        <v>2500000</v>
      </c>
      <c r="S22" s="10">
        <f t="shared" si="1"/>
        <v>216666.66666666666</v>
      </c>
      <c r="T22" s="19" t="s">
        <v>190</v>
      </c>
      <c r="U22" s="7" t="s">
        <v>59</v>
      </c>
      <c r="V22" s="13" t="s">
        <v>191</v>
      </c>
      <c r="W22" s="18">
        <v>1</v>
      </c>
      <c r="X22" s="18">
        <v>1</v>
      </c>
      <c r="Y22" s="41">
        <f t="shared" si="2"/>
        <v>1</v>
      </c>
      <c r="Z22" s="11" t="s">
        <v>56</v>
      </c>
      <c r="AA22" s="11" t="s">
        <v>192</v>
      </c>
      <c r="AB22" s="57"/>
      <c r="AC22" s="12" t="s">
        <v>193</v>
      </c>
      <c r="AD22" s="12" t="s">
        <v>76</v>
      </c>
      <c r="AE22" s="12" t="s">
        <v>76</v>
      </c>
    </row>
    <row r="23" spans="2:31" ht="118.5" customHeight="1">
      <c r="B23" s="40" t="s">
        <v>194</v>
      </c>
      <c r="C23" s="49" t="s">
        <v>49</v>
      </c>
      <c r="D23" s="49" t="s">
        <v>105</v>
      </c>
      <c r="E23" s="5" t="s">
        <v>195</v>
      </c>
      <c r="F23" s="6" t="s">
        <v>196</v>
      </c>
      <c r="G23" s="59" t="s">
        <v>197</v>
      </c>
      <c r="H23" s="20" t="s">
        <v>198</v>
      </c>
      <c r="I23" s="20" t="s">
        <v>199</v>
      </c>
      <c r="J23" s="20" t="s">
        <v>84</v>
      </c>
      <c r="K23" s="8" t="s">
        <v>41</v>
      </c>
      <c r="L23" s="18">
        <v>5</v>
      </c>
      <c r="M23" s="18">
        <v>5</v>
      </c>
      <c r="N23" s="41">
        <f t="shared" ref="N23" si="4">L23*M23</f>
        <v>25</v>
      </c>
      <c r="O23" s="9">
        <v>0.5</v>
      </c>
      <c r="P23" s="43">
        <v>0</v>
      </c>
      <c r="Q23" s="43">
        <v>100000</v>
      </c>
      <c r="R23" s="43">
        <v>3000000</v>
      </c>
      <c r="S23" s="10">
        <f t="shared" si="1"/>
        <v>516666.66666666669</v>
      </c>
      <c r="T23" s="19"/>
      <c r="U23" s="7" t="s">
        <v>72</v>
      </c>
      <c r="V23" s="13" t="s">
        <v>200</v>
      </c>
      <c r="W23" s="18">
        <v>3</v>
      </c>
      <c r="X23" s="18">
        <v>3</v>
      </c>
      <c r="Y23" s="41">
        <f t="shared" ref="Y23" si="5">W23*X23</f>
        <v>9</v>
      </c>
      <c r="Z23" s="11" t="s">
        <v>84</v>
      </c>
      <c r="AA23" s="11" t="s">
        <v>201</v>
      </c>
      <c r="AB23" s="57"/>
      <c r="AC23" s="12" t="s">
        <v>46</v>
      </c>
      <c r="AD23" s="12"/>
      <c r="AE23" s="12" t="s">
        <v>169</v>
      </c>
    </row>
    <row r="24" spans="2:31" ht="140.1" customHeight="1">
      <c r="B24" s="40" t="s">
        <v>202</v>
      </c>
      <c r="C24" s="49" t="s">
        <v>49</v>
      </c>
      <c r="D24" s="49" t="s">
        <v>34</v>
      </c>
      <c r="E24" s="5" t="s">
        <v>195</v>
      </c>
      <c r="F24" s="6" t="s">
        <v>196</v>
      </c>
      <c r="G24" s="59" t="s">
        <v>197</v>
      </c>
      <c r="H24" s="20" t="s">
        <v>198</v>
      </c>
      <c r="I24" s="20" t="s">
        <v>199</v>
      </c>
      <c r="J24" s="20" t="s">
        <v>84</v>
      </c>
      <c r="K24" s="8" t="s">
        <v>41</v>
      </c>
      <c r="L24" s="18">
        <v>3</v>
      </c>
      <c r="M24" s="18">
        <v>5</v>
      </c>
      <c r="N24" s="41">
        <f t="shared" si="0"/>
        <v>15</v>
      </c>
      <c r="O24" s="9">
        <v>0.5</v>
      </c>
      <c r="P24" s="43">
        <v>0</v>
      </c>
      <c r="Q24" s="43">
        <v>100000</v>
      </c>
      <c r="R24" s="43">
        <v>500000</v>
      </c>
      <c r="S24" s="10">
        <f t="shared" si="1"/>
        <v>100000</v>
      </c>
      <c r="T24" s="19"/>
      <c r="U24" s="7" t="s">
        <v>72</v>
      </c>
      <c r="V24" s="13" t="s">
        <v>203</v>
      </c>
      <c r="W24" s="18">
        <v>3</v>
      </c>
      <c r="X24" s="18">
        <v>3</v>
      </c>
      <c r="Y24" s="41">
        <f t="shared" si="2"/>
        <v>9</v>
      </c>
      <c r="Z24" s="11" t="s">
        <v>84</v>
      </c>
      <c r="AA24" s="11" t="s">
        <v>204</v>
      </c>
      <c r="AB24" s="57"/>
      <c r="AC24" s="12" t="s">
        <v>46</v>
      </c>
      <c r="AD24" s="12"/>
      <c r="AE24" s="12" t="s">
        <v>169</v>
      </c>
    </row>
    <row r="25" spans="2:31" ht="65.25" customHeight="1">
      <c r="B25" s="40" t="s">
        <v>205</v>
      </c>
      <c r="C25" s="35" t="s">
        <v>49</v>
      </c>
      <c r="D25" s="35" t="s">
        <v>34</v>
      </c>
      <c r="E25" s="5" t="s">
        <v>185</v>
      </c>
      <c r="F25" s="6" t="s">
        <v>186</v>
      </c>
      <c r="G25" s="59" t="s">
        <v>187</v>
      </c>
      <c r="H25" s="13" t="s">
        <v>206</v>
      </c>
      <c r="I25" s="13" t="s">
        <v>189</v>
      </c>
      <c r="J25" s="13" t="s">
        <v>40</v>
      </c>
      <c r="K25" s="8" t="s">
        <v>57</v>
      </c>
      <c r="L25" s="18">
        <v>5</v>
      </c>
      <c r="M25" s="18">
        <v>4</v>
      </c>
      <c r="N25" s="41">
        <f t="shared" ref="N25" si="6">L25*M25</f>
        <v>20</v>
      </c>
      <c r="O25" s="9">
        <v>0.8</v>
      </c>
      <c r="P25" s="43">
        <v>0</v>
      </c>
      <c r="Q25" s="43">
        <v>7500000</v>
      </c>
      <c r="R25" s="43">
        <v>10000000</v>
      </c>
      <c r="S25" s="10">
        <f t="shared" si="1"/>
        <v>4666666.666666667</v>
      </c>
      <c r="T25" s="19" t="s">
        <v>207</v>
      </c>
      <c r="U25" s="7" t="s">
        <v>72</v>
      </c>
      <c r="V25" s="13" t="s">
        <v>208</v>
      </c>
      <c r="W25" s="18">
        <v>3</v>
      </c>
      <c r="X25" s="18">
        <v>5</v>
      </c>
      <c r="Y25" s="41">
        <f t="shared" ref="Y25" si="7">W25*X25</f>
        <v>15</v>
      </c>
      <c r="Z25" s="11" t="s">
        <v>40</v>
      </c>
      <c r="AA25" s="11" t="s">
        <v>209</v>
      </c>
      <c r="AB25" s="57"/>
      <c r="AC25" s="12" t="s">
        <v>46</v>
      </c>
      <c r="AD25" s="12"/>
      <c r="AE25" s="12" t="s">
        <v>76</v>
      </c>
    </row>
    <row r="26" spans="2:31" ht="48" customHeight="1">
      <c r="B26" s="40" t="s">
        <v>210</v>
      </c>
      <c r="C26" s="35" t="s">
        <v>33</v>
      </c>
      <c r="D26" s="35" t="s">
        <v>34</v>
      </c>
      <c r="E26" s="5" t="s">
        <v>123</v>
      </c>
      <c r="F26" s="6" t="s">
        <v>211</v>
      </c>
      <c r="G26" s="59" t="s">
        <v>212</v>
      </c>
      <c r="H26" s="13" t="s">
        <v>213</v>
      </c>
      <c r="I26" s="13" t="s">
        <v>214</v>
      </c>
      <c r="J26" s="13" t="s">
        <v>40</v>
      </c>
      <c r="K26" s="8" t="s">
        <v>57</v>
      </c>
      <c r="L26" s="18">
        <v>4</v>
      </c>
      <c r="M26" s="18">
        <v>-2</v>
      </c>
      <c r="N26" s="41">
        <f t="shared" ref="N26:N27" si="8">L26*M26</f>
        <v>-8</v>
      </c>
      <c r="O26" s="9">
        <v>0.95</v>
      </c>
      <c r="P26" s="43">
        <v>-25000</v>
      </c>
      <c r="Q26" s="43">
        <v>-200000</v>
      </c>
      <c r="R26" s="43">
        <v>-1000000</v>
      </c>
      <c r="S26" s="10">
        <f t="shared" si="1"/>
        <v>-387916.66666666663</v>
      </c>
      <c r="T26" s="19" t="s">
        <v>215</v>
      </c>
      <c r="U26" s="7" t="s">
        <v>59</v>
      </c>
      <c r="V26" s="13" t="s">
        <v>216</v>
      </c>
      <c r="W26" s="18">
        <v>5</v>
      </c>
      <c r="X26" s="18">
        <v>-2</v>
      </c>
      <c r="Y26" s="41">
        <f t="shared" ref="Y26:Y27" si="9">W26*X26</f>
        <v>-10</v>
      </c>
      <c r="Z26" s="11" t="s">
        <v>40</v>
      </c>
      <c r="AA26" s="11" t="s">
        <v>204</v>
      </c>
      <c r="AB26" s="57"/>
      <c r="AC26" s="12" t="s">
        <v>46</v>
      </c>
      <c r="AD26" s="12"/>
      <c r="AE26" s="12" t="s">
        <v>76</v>
      </c>
    </row>
    <row r="27" spans="2:31" ht="39">
      <c r="B27" s="40" t="s">
        <v>217</v>
      </c>
      <c r="C27" s="35" t="s">
        <v>49</v>
      </c>
      <c r="D27" s="35" t="s">
        <v>78</v>
      </c>
      <c r="E27" s="5" t="s">
        <v>79</v>
      </c>
      <c r="F27" s="6" t="s">
        <v>218</v>
      </c>
      <c r="G27" s="59" t="s">
        <v>219</v>
      </c>
      <c r="H27" s="13" t="s">
        <v>220</v>
      </c>
      <c r="I27" s="13" t="s">
        <v>221</v>
      </c>
      <c r="J27" s="13" t="s">
        <v>137</v>
      </c>
      <c r="K27" s="8" t="s">
        <v>57</v>
      </c>
      <c r="L27" s="18">
        <v>5</v>
      </c>
      <c r="M27" s="18">
        <v>2</v>
      </c>
      <c r="N27" s="41">
        <f t="shared" si="8"/>
        <v>10</v>
      </c>
      <c r="O27" s="9">
        <v>0.9</v>
      </c>
      <c r="P27" s="43">
        <v>0</v>
      </c>
      <c r="Q27" s="43">
        <v>100000</v>
      </c>
      <c r="R27" s="43">
        <v>275000</v>
      </c>
      <c r="S27" s="10">
        <f t="shared" si="1"/>
        <v>112500</v>
      </c>
      <c r="T27" s="19" t="s">
        <v>222</v>
      </c>
      <c r="U27" s="7" t="s">
        <v>43</v>
      </c>
      <c r="V27" s="13" t="s">
        <v>223</v>
      </c>
      <c r="W27" s="18">
        <v>4</v>
      </c>
      <c r="X27" s="18">
        <v>1</v>
      </c>
      <c r="Y27" s="41">
        <f t="shared" si="9"/>
        <v>4</v>
      </c>
      <c r="Z27" s="11" t="s">
        <v>137</v>
      </c>
      <c r="AA27" s="11" t="s">
        <v>204</v>
      </c>
      <c r="AB27" s="57"/>
      <c r="AC27" s="12" t="s">
        <v>46</v>
      </c>
      <c r="AD27" s="12"/>
      <c r="AE27" s="12" t="s">
        <v>76</v>
      </c>
    </row>
    <row r="28" spans="2:31" ht="51" customHeight="1">
      <c r="B28" s="40" t="s">
        <v>224</v>
      </c>
      <c r="C28" s="35" t="s">
        <v>49</v>
      </c>
      <c r="D28" s="35" t="s">
        <v>78</v>
      </c>
      <c r="E28" s="5" t="s">
        <v>195</v>
      </c>
      <c r="F28" s="6" t="s">
        <v>225</v>
      </c>
      <c r="G28" s="59" t="s">
        <v>226</v>
      </c>
      <c r="H28" s="13" t="s">
        <v>227</v>
      </c>
      <c r="I28" s="13" t="s">
        <v>228</v>
      </c>
      <c r="J28" s="13" t="s">
        <v>137</v>
      </c>
      <c r="K28" s="8" t="s">
        <v>229</v>
      </c>
      <c r="L28" s="18">
        <v>4</v>
      </c>
      <c r="M28" s="18">
        <v>5</v>
      </c>
      <c r="N28" s="41">
        <f t="shared" ref="N28" si="10">L28*M28</f>
        <v>20</v>
      </c>
      <c r="O28" s="9">
        <v>0.75</v>
      </c>
      <c r="P28" s="43">
        <v>5000000</v>
      </c>
      <c r="Q28" s="43">
        <v>12500000</v>
      </c>
      <c r="R28" s="43">
        <v>20000000</v>
      </c>
      <c r="S28" s="10">
        <f t="shared" si="1"/>
        <v>9375000</v>
      </c>
      <c r="T28" s="19" t="s">
        <v>230</v>
      </c>
      <c r="U28" s="7" t="s">
        <v>72</v>
      </c>
      <c r="V28" s="13" t="s">
        <v>231</v>
      </c>
      <c r="W28" s="18">
        <v>3</v>
      </c>
      <c r="X28" s="18">
        <v>4</v>
      </c>
      <c r="Y28" s="41">
        <f t="shared" ref="Y28" si="11">W28*X28</f>
        <v>12</v>
      </c>
      <c r="Z28" s="11" t="s">
        <v>111</v>
      </c>
      <c r="AA28" s="11" t="s">
        <v>209</v>
      </c>
      <c r="AB28" s="57"/>
      <c r="AC28" s="12" t="s">
        <v>46</v>
      </c>
      <c r="AD28" s="12"/>
      <c r="AE28" s="12" t="s">
        <v>63</v>
      </c>
    </row>
  </sheetData>
  <autoFilter ref="A4:AN28" xr:uid="{BD7628E0-EF41-4AFE-9528-5E9200D0F739}"/>
  <mergeCells count="5">
    <mergeCell ref="B1:F1"/>
    <mergeCell ref="L3:T3"/>
    <mergeCell ref="B3:K3"/>
    <mergeCell ref="U3:AA3"/>
    <mergeCell ref="AB3:AE3"/>
  </mergeCells>
  <phoneticPr fontId="22" type="noConversion"/>
  <conditionalFormatting sqref="AC4 AC29:AC64876">
    <cfRule type="cellIs" dxfId="23" priority="68" stopIfTrue="1" operator="equal">
      <formula>"ongoing"</formula>
    </cfRule>
    <cfRule type="cellIs" dxfId="22" priority="69" stopIfTrue="1" operator="equal">
      <formula>"open"</formula>
    </cfRule>
    <cfRule type="cellIs" dxfId="21" priority="70" stopIfTrue="1" operator="equal">
      <formula>"closed"</formula>
    </cfRule>
  </conditionalFormatting>
  <conditionalFormatting sqref="L5:N10 W9:X10 L15:M15 N11:N15 L16:N28 Y5:Y28">
    <cfRule type="cellIs" dxfId="20" priority="67" stopIfTrue="1" operator="equal">
      <formula>0</formula>
    </cfRule>
  </conditionalFormatting>
  <conditionalFormatting sqref="AC5:AC28">
    <cfRule type="cellIs" dxfId="19" priority="64" stopIfTrue="1" operator="equal">
      <formula>"ongoing"</formula>
    </cfRule>
    <cfRule type="cellIs" dxfId="18" priority="65" stopIfTrue="1" operator="equal">
      <formula>"open"</formula>
    </cfRule>
    <cfRule type="cellIs" dxfId="17" priority="66" stopIfTrue="1" operator="equal">
      <formula>"closed"</formula>
    </cfRule>
  </conditionalFormatting>
  <conditionalFormatting sqref="E5:F28">
    <cfRule type="cellIs" dxfId="16" priority="58" stopIfTrue="1" operator="equal">
      <formula>"ongoing"</formula>
    </cfRule>
    <cfRule type="cellIs" dxfId="15" priority="59" stopIfTrue="1" operator="equal">
      <formula>"open"</formula>
    </cfRule>
    <cfRule type="cellIs" dxfId="14" priority="60" stopIfTrue="1" operator="equal">
      <formula>"closed"</formula>
    </cfRule>
  </conditionalFormatting>
  <conditionalFormatting sqref="F5:F28">
    <cfRule type="containsText" dxfId="13" priority="56" operator="containsText" text="Rejected">
      <formula>NOT(ISERROR(SEARCH("Rejected",F5)))</formula>
    </cfRule>
    <cfRule type="containsText" dxfId="12" priority="57" operator="containsText" text="Approved">
      <formula>NOT(ISERROR(SEARCH("Approved",F5)))</formula>
    </cfRule>
  </conditionalFormatting>
  <conditionalFormatting sqref="N5:N28 Y5:Y28">
    <cfRule type="cellIs" dxfId="11" priority="55" operator="between">
      <formula>5</formula>
      <formula>8</formula>
    </cfRule>
    <cfRule type="cellIs" dxfId="10" priority="61" stopIfTrue="1" operator="greaterThan">
      <formula>15</formula>
    </cfRule>
    <cfRule type="cellIs" dxfId="9" priority="62" stopIfTrue="1" operator="between">
      <formula>9</formula>
      <formula>15</formula>
    </cfRule>
    <cfRule type="cellIs" dxfId="8" priority="63" stopIfTrue="1" operator="lessThan">
      <formula>5</formula>
    </cfRule>
  </conditionalFormatting>
  <conditionalFormatting sqref="U5:U28">
    <cfRule type="cellIs" dxfId="7" priority="47" operator="equal">
      <formula>"Strong Ability to Influence &amp; Manage"</formula>
    </cfRule>
    <cfRule type="cellIs" dxfId="6" priority="48" operator="equal">
      <formula>"Reasonable Ability to Influence &amp; Manage"</formula>
    </cfRule>
    <cfRule type="cellIs" dxfId="5" priority="49" operator="equal">
      <formula>"Low Ability to Influence &amp; Manage"</formula>
    </cfRule>
  </conditionalFormatting>
  <conditionalFormatting sqref="L13:M14 L11:M11">
    <cfRule type="cellIs" dxfId="4" priority="46" stopIfTrue="1" operator="equal">
      <formula>0</formula>
    </cfRule>
  </conditionalFormatting>
  <conditionalFormatting sqref="W5:X7">
    <cfRule type="cellIs" dxfId="3" priority="29" stopIfTrue="1" operator="equal">
      <formula>0</formula>
    </cfRule>
  </conditionalFormatting>
  <pageMargins left="0.23622047244094491" right="0.23622047244094491" top="0.35433070866141736" bottom="0.74803149606299213" header="0.11811023622047245" footer="0.31496062992125984"/>
  <pageSetup paperSize="8" scale="37" fitToHeight="0" orientation="landscape" r:id="rId1"/>
  <headerFooter>
    <oddFooter>&amp;RMMUH Joint Risk Register</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4AEF542B-CE09-4C20-960E-D16A1EBF1A59}">
          <x14:formula1>
            <xm:f>Dropdowns!$D$7:$D$15</xm:f>
          </x14:formula1>
          <xm:sqref>E5:E28</xm:sqref>
        </x14:dataValidation>
        <x14:dataValidation type="list" allowBlank="1" showInputMessage="1" showErrorMessage="1" xr:uid="{61AD7B83-CF64-4BCC-8F55-3E45763EF922}">
          <x14:formula1>
            <xm:f>Dropdowns!$B$7:$B$8</xm:f>
          </x14:formula1>
          <xm:sqref>C5:C28</xm:sqref>
        </x14:dataValidation>
        <x14:dataValidation type="list" allowBlank="1" showInputMessage="1" showErrorMessage="1" xr:uid="{4987B5E2-17D9-4DDF-B50D-AF48E696999D}">
          <x14:formula1>
            <xm:f>Dropdowns!$E$7:$E$12</xm:f>
          </x14:formula1>
          <xm:sqref>K5:K28</xm:sqref>
        </x14:dataValidation>
        <x14:dataValidation type="list" allowBlank="1" showInputMessage="1" showErrorMessage="1" xr:uid="{8A52AE2F-0D72-45CB-8128-76A0F0AE5DE5}">
          <x14:formula1>
            <xm:f>Dropdowns!$G$7:$G$9</xm:f>
          </x14:formula1>
          <xm:sqref>U5:U28</xm:sqref>
        </x14:dataValidation>
        <x14:dataValidation type="list" allowBlank="1" showInputMessage="1" showErrorMessage="1" xr:uid="{F153B089-BB6C-4D07-8049-2EFF1F1CFA8E}">
          <x14:formula1>
            <xm:f>Dropdowns!$I$7:$I$15</xm:f>
          </x14:formula1>
          <xm:sqref>J5:J28 Z5:Z28</xm:sqref>
        </x14:dataValidation>
        <x14:dataValidation type="list" allowBlank="1" showInputMessage="1" showErrorMessage="1" xr:uid="{244E08A3-2E58-4261-8697-2A6AA4F7A5B5}">
          <x14:formula1>
            <xm:f>Dropdowns!$C$7:$C$10</xm:f>
          </x14:formula1>
          <xm:sqref>D5:D28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F13-924A-410D-ADE1-19C6A460F372}">
  <dimension ref="B6:I23"/>
  <sheetViews>
    <sheetView zoomScale="70" zoomScaleNormal="70" workbookViewId="0">
      <selection activeCell="C54" sqref="C54"/>
    </sheetView>
  </sheetViews>
  <sheetFormatPr defaultRowHeight="14.45"/>
  <cols>
    <col min="3" max="3" width="25.85546875" customWidth="1"/>
    <col min="4" max="4" width="21.42578125" customWidth="1"/>
    <col min="5" max="5" width="40.42578125" customWidth="1"/>
    <col min="6" max="6" width="19.140625" customWidth="1"/>
    <col min="7" max="7" width="24.140625" bestFit="1" customWidth="1"/>
    <col min="8" max="8" width="18.85546875" customWidth="1"/>
    <col min="9" max="9" width="32.140625" bestFit="1" customWidth="1"/>
    <col min="10" max="10" width="35.85546875" customWidth="1"/>
    <col min="11" max="11" width="38.85546875" bestFit="1" customWidth="1"/>
  </cols>
  <sheetData>
    <row r="6" spans="2:9">
      <c r="C6" s="24" t="s">
        <v>232</v>
      </c>
      <c r="D6" s="24" t="s">
        <v>8</v>
      </c>
      <c r="E6" s="24" t="s">
        <v>14</v>
      </c>
      <c r="F6" s="70" t="s">
        <v>233</v>
      </c>
      <c r="G6" s="24" t="s">
        <v>24</v>
      </c>
      <c r="I6" s="24" t="s">
        <v>13</v>
      </c>
    </row>
    <row r="7" spans="2:9">
      <c r="B7" t="s">
        <v>49</v>
      </c>
      <c r="C7" t="s">
        <v>78</v>
      </c>
      <c r="D7" t="s">
        <v>195</v>
      </c>
      <c r="E7" s="25" t="s">
        <v>57</v>
      </c>
      <c r="F7" s="70"/>
      <c r="G7" t="s">
        <v>59</v>
      </c>
      <c r="I7" t="s">
        <v>40</v>
      </c>
    </row>
    <row r="8" spans="2:9">
      <c r="B8" t="s">
        <v>33</v>
      </c>
      <c r="C8" t="s">
        <v>50</v>
      </c>
      <c r="D8" t="s">
        <v>234</v>
      </c>
      <c r="E8" s="25" t="s">
        <v>41</v>
      </c>
      <c r="F8" s="71" t="s">
        <v>235</v>
      </c>
      <c r="G8" t="s">
        <v>43</v>
      </c>
      <c r="I8" t="s">
        <v>157</v>
      </c>
    </row>
    <row r="9" spans="2:9">
      <c r="C9" t="s">
        <v>34</v>
      </c>
      <c r="D9" t="s">
        <v>185</v>
      </c>
      <c r="E9" s="25" t="s">
        <v>229</v>
      </c>
      <c r="F9" s="71"/>
      <c r="G9" t="s">
        <v>72</v>
      </c>
      <c r="I9" t="s">
        <v>100</v>
      </c>
    </row>
    <row r="10" spans="2:9">
      <c r="C10" t="s">
        <v>105</v>
      </c>
      <c r="D10" t="s">
        <v>35</v>
      </c>
      <c r="E10" s="25" t="s">
        <v>128</v>
      </c>
      <c r="F10" s="72" t="s">
        <v>236</v>
      </c>
      <c r="I10" t="s">
        <v>61</v>
      </c>
    </row>
    <row r="11" spans="2:9">
      <c r="D11" t="s">
        <v>123</v>
      </c>
      <c r="E11" s="25" t="s">
        <v>237</v>
      </c>
      <c r="F11" s="72"/>
      <c r="I11" t="s">
        <v>74</v>
      </c>
    </row>
    <row r="12" spans="2:9">
      <c r="D12" t="s">
        <v>51</v>
      </c>
      <c r="E12" s="25" t="s">
        <v>238</v>
      </c>
      <c r="F12" s="73" t="s">
        <v>239</v>
      </c>
      <c r="I12" t="s">
        <v>84</v>
      </c>
    </row>
    <row r="13" spans="2:9">
      <c r="D13" t="s">
        <v>106</v>
      </c>
      <c r="E13" s="25"/>
      <c r="F13" s="73"/>
      <c r="I13" t="s">
        <v>56</v>
      </c>
    </row>
    <row r="14" spans="2:9">
      <c r="D14" t="s">
        <v>65</v>
      </c>
      <c r="E14" s="25"/>
      <c r="F14" s="74" t="s">
        <v>240</v>
      </c>
      <c r="I14" t="s">
        <v>111</v>
      </c>
    </row>
    <row r="15" spans="2:9">
      <c r="D15" t="s">
        <v>79</v>
      </c>
      <c r="E15" s="25"/>
      <c r="F15" s="74"/>
      <c r="I15" t="s">
        <v>137</v>
      </c>
    </row>
    <row r="16" spans="2:9">
      <c r="E16" s="25"/>
    </row>
    <row r="23" spans="5:5">
      <c r="E23" s="26"/>
    </row>
  </sheetData>
  <sortState xmlns:xlrd2="http://schemas.microsoft.com/office/spreadsheetml/2017/richdata2" ref="I7:I15">
    <sortCondition ref="I7:I15"/>
  </sortState>
  <mergeCells count="5">
    <mergeCell ref="F6:F7"/>
    <mergeCell ref="F8:F9"/>
    <mergeCell ref="F10:F11"/>
    <mergeCell ref="F12:F13"/>
    <mergeCell ref="F14:F15"/>
  </mergeCells>
  <conditionalFormatting sqref="F6:F7">
    <cfRule type="cellIs" dxfId="2" priority="1" stopIfTrue="1" operator="equal">
      <formula>"ongoing"</formula>
    </cfRule>
    <cfRule type="cellIs" dxfId="1" priority="2" stopIfTrue="1" operator="equal">
      <formula>"open"</formula>
    </cfRule>
    <cfRule type="cellIs" dxfId="0" priority="3" stopIfTrue="1" operator="equal">
      <formula>"closed"</formula>
    </cfRule>
  </conditionalFormatting>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267D3-EE5B-4C5C-8035-BC436853935B}">
  <dimension ref="C1:P26"/>
  <sheetViews>
    <sheetView workbookViewId="0">
      <selection activeCell="F7" sqref="F7"/>
    </sheetView>
  </sheetViews>
  <sheetFormatPr defaultColWidth="8.85546875" defaultRowHeight="14.45"/>
  <cols>
    <col min="1" max="1" width="8.85546875" style="25"/>
    <col min="2" max="2" width="3" style="25" customWidth="1"/>
    <col min="3" max="3" width="12.140625" style="25" bestFit="1" customWidth="1"/>
    <col min="4" max="4" width="10.42578125" style="25" bestFit="1" customWidth="1"/>
    <col min="5" max="5" width="8.85546875" style="33"/>
    <col min="6" max="6" width="13.5703125" style="25" customWidth="1"/>
    <col min="7" max="7" width="39.85546875" style="25" customWidth="1"/>
    <col min="8" max="8" width="10.42578125" style="25" bestFit="1" customWidth="1"/>
    <col min="9" max="12" width="8.85546875" style="25"/>
    <col min="13" max="13" width="16.42578125" style="25" hidden="1" customWidth="1"/>
    <col min="14" max="15" width="0" style="25" hidden="1" customWidth="1"/>
    <col min="16" max="16" width="13.28515625" style="25" hidden="1" customWidth="1"/>
    <col min="17" max="16384" width="8.85546875" style="25"/>
  </cols>
  <sheetData>
    <row r="1" spans="3:16">
      <c r="C1" s="77" t="s">
        <v>241</v>
      </c>
      <c r="D1" s="77"/>
      <c r="E1" s="77" t="s">
        <v>242</v>
      </c>
      <c r="F1" s="77" t="s">
        <v>243</v>
      </c>
      <c r="G1" s="77"/>
      <c r="H1" s="77"/>
    </row>
    <row r="2" spans="3:16">
      <c r="C2" s="27" t="s">
        <v>244</v>
      </c>
      <c r="D2" s="27" t="s">
        <v>245</v>
      </c>
      <c r="E2" s="77"/>
      <c r="F2" s="27" t="s">
        <v>246</v>
      </c>
      <c r="G2" s="27" t="s">
        <v>247</v>
      </c>
      <c r="H2" s="27" t="s">
        <v>244</v>
      </c>
      <c r="M2" s="78" t="s">
        <v>248</v>
      </c>
      <c r="N2" s="78"/>
      <c r="P2" s="28" t="s">
        <v>249</v>
      </c>
    </row>
    <row r="3" spans="3:16" ht="29.1">
      <c r="C3" s="29" t="s">
        <v>250</v>
      </c>
      <c r="D3" s="29" t="s">
        <v>251</v>
      </c>
      <c r="E3" s="29">
        <v>1</v>
      </c>
      <c r="F3" s="29" t="s">
        <v>252</v>
      </c>
      <c r="G3" s="29" t="s">
        <v>253</v>
      </c>
      <c r="H3" s="29" t="s">
        <v>254</v>
      </c>
      <c r="M3" s="79" t="s">
        <v>46</v>
      </c>
      <c r="N3" s="79"/>
      <c r="P3" s="30" t="s">
        <v>46</v>
      </c>
    </row>
    <row r="4" spans="3:16">
      <c r="C4" s="29" t="s">
        <v>255</v>
      </c>
      <c r="D4" s="29" t="s">
        <v>256</v>
      </c>
      <c r="E4" s="29">
        <v>2</v>
      </c>
      <c r="F4" s="29" t="s">
        <v>257</v>
      </c>
      <c r="G4" s="29" t="s">
        <v>258</v>
      </c>
      <c r="H4" s="29" t="s">
        <v>259</v>
      </c>
      <c r="M4" s="80" t="s">
        <v>193</v>
      </c>
      <c r="N4" s="80"/>
      <c r="P4" s="31" t="s">
        <v>193</v>
      </c>
    </row>
    <row r="5" spans="3:16">
      <c r="C5" s="29" t="s">
        <v>260</v>
      </c>
      <c r="D5" s="29" t="s">
        <v>261</v>
      </c>
      <c r="E5" s="29">
        <v>3</v>
      </c>
      <c r="F5" s="32" t="s">
        <v>262</v>
      </c>
      <c r="G5" s="29" t="s">
        <v>263</v>
      </c>
      <c r="H5" s="29" t="s">
        <v>264</v>
      </c>
      <c r="M5" s="75" t="s">
        <v>265</v>
      </c>
      <c r="N5" s="75"/>
      <c r="P5" s="31" t="s">
        <v>265</v>
      </c>
    </row>
    <row r="6" spans="3:16">
      <c r="C6" s="29" t="s">
        <v>266</v>
      </c>
      <c r="D6" s="29" t="s">
        <v>267</v>
      </c>
      <c r="E6" s="29">
        <v>4</v>
      </c>
      <c r="F6" s="29" t="s">
        <v>268</v>
      </c>
      <c r="G6" s="29" t="s">
        <v>269</v>
      </c>
      <c r="H6" s="29" t="s">
        <v>270</v>
      </c>
      <c r="M6" s="76" t="s">
        <v>271</v>
      </c>
      <c r="N6" s="76"/>
      <c r="P6" s="31" t="s">
        <v>271</v>
      </c>
    </row>
    <row r="7" spans="3:16">
      <c r="C7" s="29" t="s">
        <v>272</v>
      </c>
      <c r="D7" s="29" t="s">
        <v>273</v>
      </c>
      <c r="E7" s="29">
        <v>5</v>
      </c>
      <c r="F7" s="29" t="s">
        <v>274</v>
      </c>
      <c r="G7" s="29" t="s">
        <v>275</v>
      </c>
      <c r="H7" s="29" t="s">
        <v>276</v>
      </c>
    </row>
    <row r="9" spans="3:16" ht="14.45" customHeight="1">
      <c r="O9" s="23"/>
      <c r="P9" s="23"/>
    </row>
    <row r="10" spans="3:16" ht="14.45" customHeight="1">
      <c r="O10" s="23"/>
      <c r="P10" s="23"/>
    </row>
    <row r="11" spans="3:16" ht="14.45" customHeight="1">
      <c r="O11" s="23"/>
      <c r="P11" s="23"/>
    </row>
    <row r="12" spans="3:16" ht="14.45" customHeight="1">
      <c r="M12" s="25" t="s">
        <v>14</v>
      </c>
      <c r="O12" s="23"/>
      <c r="P12" s="23"/>
    </row>
    <row r="13" spans="3:16" ht="14.45" customHeight="1">
      <c r="M13" s="25" t="s">
        <v>57</v>
      </c>
      <c r="N13" s="34"/>
      <c r="O13" s="34"/>
      <c r="P13" s="34"/>
    </row>
    <row r="14" spans="3:16" ht="14.45" customHeight="1">
      <c r="M14" s="25" t="s">
        <v>41</v>
      </c>
      <c r="N14" s="34"/>
      <c r="O14" s="34"/>
      <c r="P14" s="34"/>
    </row>
    <row r="15" spans="3:16" ht="14.45" customHeight="1">
      <c r="M15" s="25" t="s">
        <v>277</v>
      </c>
      <c r="N15" s="34"/>
      <c r="O15" s="34"/>
      <c r="P15" s="34"/>
    </row>
    <row r="16" spans="3:16" ht="14.45" customHeight="1">
      <c r="M16" s="25" t="s">
        <v>278</v>
      </c>
      <c r="N16" s="34"/>
      <c r="O16" s="34"/>
      <c r="P16" s="34"/>
    </row>
    <row r="17" spans="13:16" ht="14.45" customHeight="1">
      <c r="M17" s="25" t="s">
        <v>279</v>
      </c>
      <c r="N17" s="34"/>
      <c r="O17" s="34"/>
      <c r="P17" s="34"/>
    </row>
    <row r="18" spans="13:16" ht="14.45" customHeight="1">
      <c r="M18" s="25" t="s">
        <v>280</v>
      </c>
      <c r="N18" s="34"/>
      <c r="O18" s="34"/>
      <c r="P18" s="34"/>
    </row>
    <row r="19" spans="13:16" ht="14.45" customHeight="1">
      <c r="M19" s="25" t="s">
        <v>281</v>
      </c>
      <c r="N19" s="34"/>
      <c r="O19" s="34"/>
      <c r="P19" s="34"/>
    </row>
    <row r="20" spans="13:16" ht="14.45" customHeight="1">
      <c r="M20" s="25" t="s">
        <v>282</v>
      </c>
      <c r="N20" s="34"/>
      <c r="O20" s="34"/>
      <c r="P20" s="34"/>
    </row>
    <row r="21" spans="13:16" ht="14.45" customHeight="1">
      <c r="M21" s="25" t="s">
        <v>229</v>
      </c>
      <c r="N21" s="34"/>
      <c r="O21" s="34"/>
      <c r="P21" s="34"/>
    </row>
    <row r="22" spans="13:16" ht="14.45" customHeight="1">
      <c r="M22" s="25" t="s">
        <v>128</v>
      </c>
      <c r="N22" s="34"/>
      <c r="O22" s="34"/>
      <c r="P22" s="34"/>
    </row>
    <row r="23" spans="13:16" ht="14.45" customHeight="1">
      <c r="M23" s="25" t="s">
        <v>70</v>
      </c>
      <c r="N23" s="34"/>
      <c r="O23" s="34"/>
      <c r="P23" s="34"/>
    </row>
    <row r="24" spans="13:16" ht="14.45" customHeight="1">
      <c r="M24" s="25" t="s">
        <v>237</v>
      </c>
      <c r="N24" s="34"/>
      <c r="O24" s="34"/>
      <c r="P24" s="34"/>
    </row>
    <row r="25" spans="13:16">
      <c r="M25" s="25" t="s">
        <v>283</v>
      </c>
    </row>
    <row r="26" spans="13:16">
      <c r="M26" s="25" t="s">
        <v>146</v>
      </c>
    </row>
  </sheetData>
  <mergeCells count="8">
    <mergeCell ref="M5:N5"/>
    <mergeCell ref="M6:N6"/>
    <mergeCell ref="C1:D1"/>
    <mergeCell ref="E1:E2"/>
    <mergeCell ref="F1:H1"/>
    <mergeCell ref="M2:N2"/>
    <mergeCell ref="M3:N3"/>
    <mergeCell ref="M4:N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E8E1E177F77448BEC93EF7DF866B9D" ma:contentTypeVersion="13" ma:contentTypeDescription="Create a new document." ma:contentTypeScope="" ma:versionID="85566a02b7317914e49b9f9703b91aba">
  <xsd:schema xmlns:xsd="http://www.w3.org/2001/XMLSchema" xmlns:xs="http://www.w3.org/2001/XMLSchema" xmlns:p="http://schemas.microsoft.com/office/2006/metadata/properties" xmlns:ns2="e8ffc5b7-69bd-41e2-b6bf-cdf24baf8ecd" xmlns:ns3="48cf4d9b-55cc-4e90-aedc-240a749f2e48" targetNamespace="http://schemas.microsoft.com/office/2006/metadata/properties" ma:root="true" ma:fieldsID="a1f28a23d91dc9ca16108361916086ee" ns2:_="" ns3:_="">
    <xsd:import namespace="e8ffc5b7-69bd-41e2-b6bf-cdf24baf8ecd"/>
    <xsd:import namespace="48cf4d9b-55cc-4e90-aedc-240a749f2e4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fc5b7-69bd-41e2-b6bf-cdf24baf8e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70c372c-6424-4097-8a48-c2c343e9977d}" ma:internalName="TaxCatchAll" ma:showField="CatchAllData" ma:web="e8ffc5b7-69bd-41e2-b6bf-cdf24baf8ec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cf4d9b-55cc-4e90-aedc-240a749f2e4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eb99308c-3b23-40c9-9646-cca3f7cb729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8ffc5b7-69bd-41e2-b6bf-cdf24baf8ecd" xsi:nil="true"/>
    <lcf76f155ced4ddcb4097134ff3c332f xmlns="48cf4d9b-55cc-4e90-aedc-240a749f2e4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E6CD67B-283C-4AA3-B20B-EE317200B528}"/>
</file>

<file path=customXml/itemProps2.xml><?xml version="1.0" encoding="utf-8"?>
<ds:datastoreItem xmlns:ds="http://schemas.openxmlformats.org/officeDocument/2006/customXml" ds:itemID="{DD69AE4C-00B9-441D-8716-D76FDA604ED4}"/>
</file>

<file path=customXml/itemProps3.xml><?xml version="1.0" encoding="utf-8"?>
<ds:datastoreItem xmlns:ds="http://schemas.openxmlformats.org/officeDocument/2006/customXml" ds:itemID="{AE8C87A4-57AC-4133-9805-866E04816B9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Graham Nicol</dc:creator>
  <cp:keywords/>
  <dc:description/>
  <cp:lastModifiedBy>Ben Morris</cp:lastModifiedBy>
  <cp:revision/>
  <dcterms:created xsi:type="dcterms:W3CDTF">2022-11-02T19:12:35Z</dcterms:created>
  <dcterms:modified xsi:type="dcterms:W3CDTF">2022-11-09T15:10:01Z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0x01010007E8E1E177F77448BEC93EF7DF866B9D</vt:lpwstr>
  </property>
</Properties>
</file>