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7/Shared Documents/Team 15A/"/>
    </mc:Choice>
  </mc:AlternateContent>
  <xr:revisionPtr revIDLastSave="155" documentId="11_E297C6A6B3537FFFC170BB96E6B9DAE4A2019BF2" xr6:coauthVersionLast="47" xr6:coauthVersionMax="47" xr10:uidLastSave="{C83D8636-505A-41EB-9EF7-3E92F52ED019}"/>
  <bookViews>
    <workbookView minimized="1" xWindow="12504" yWindow="2196" windowWidth="17280" windowHeight="8964" activeTab="2" xr2:uid="{00000000-000D-0000-FFFF-FFFF00000000}"/>
  </bookViews>
  <sheets>
    <sheet name="Sheet1" sheetId="1" r:id="rId1"/>
    <sheet name="Sheet3" sheetId="3" r:id="rId2"/>
    <sheet name="Sheet4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J13" i="4"/>
  <c r="J8" i="4"/>
  <c r="Z4" i="3"/>
  <c r="T4" i="3"/>
  <c r="O4" i="3"/>
</calcChain>
</file>

<file path=xl/sharedStrings.xml><?xml version="1.0" encoding="utf-8"?>
<sst xmlns="http://schemas.openxmlformats.org/spreadsheetml/2006/main" count="223" uniqueCount="88">
  <si>
    <t>Master Risk Register</t>
  </si>
  <si>
    <t>Actions</t>
  </si>
  <si>
    <t>RiskId(GUID)</t>
  </si>
  <si>
    <t>RiskId</t>
  </si>
  <si>
    <t>Text(GUID)</t>
  </si>
  <si>
    <t>DateAdded</t>
  </si>
  <si>
    <t>Date</t>
  </si>
  <si>
    <t>AddedBy</t>
  </si>
  <si>
    <t>ActionName</t>
  </si>
  <si>
    <t>Text</t>
  </si>
  <si>
    <t>ReviewStatus</t>
  </si>
  <si>
    <t>ActionDetail</t>
  </si>
  <si>
    <t>Ref</t>
  </si>
  <si>
    <t>ProjectRef</t>
  </si>
  <si>
    <t>ActionOwner</t>
  </si>
  <si>
    <t>Threat or Opportunity</t>
  </si>
  <si>
    <t>ThreatorOpp</t>
  </si>
  <si>
    <t>UpdateNotes</t>
  </si>
  <si>
    <t>Project</t>
  </si>
  <si>
    <t>DateDue</t>
  </si>
  <si>
    <t>WBS</t>
  </si>
  <si>
    <t>ActionStatus</t>
  </si>
  <si>
    <t>Risk Title</t>
  </si>
  <si>
    <t>RiskTitle</t>
  </si>
  <si>
    <t>Risk Owner</t>
  </si>
  <si>
    <t>Risk Proximity</t>
  </si>
  <si>
    <t>Probability (1-5)</t>
  </si>
  <si>
    <t>Severity (1-5)</t>
  </si>
  <si>
    <t>Risk Rating (1-25)</t>
  </si>
  <si>
    <t>Prob (%)</t>
  </si>
  <si>
    <t>Min Impact (Cost)</t>
  </si>
  <si>
    <t>Most Likely Impact 
(Cost)</t>
  </si>
  <si>
    <t>Max Impact (Cost)</t>
  </si>
  <si>
    <t>Current Risk Value*</t>
  </si>
  <si>
    <t>Justification</t>
  </si>
  <si>
    <t>Manageability</t>
  </si>
  <si>
    <t>Action Owner (Named Person)</t>
  </si>
  <si>
    <t>Action Due Date</t>
  </si>
  <si>
    <t>Comments/Updates</t>
  </si>
  <si>
    <t>Status Open / Closed</t>
  </si>
  <si>
    <t>Date Closed</t>
  </si>
  <si>
    <t>Date Reviewed</t>
  </si>
  <si>
    <t>Priority</t>
  </si>
  <si>
    <t>RiskCause</t>
  </si>
  <si>
    <t>RiskConsequence</t>
  </si>
  <si>
    <t>RiskOwner</t>
  </si>
  <si>
    <t>RiskProximity</t>
  </si>
  <si>
    <t>Probability</t>
  </si>
  <si>
    <t>Severity</t>
  </si>
  <si>
    <t>RiskRating</t>
  </si>
  <si>
    <t>Prob</t>
  </si>
  <si>
    <t>MinImpact</t>
  </si>
  <si>
    <t>MostLikelyImpact</t>
  </si>
  <si>
    <t>MaxImpact</t>
  </si>
  <si>
    <t>CurrentRiskValue</t>
  </si>
  <si>
    <t>Risk Rating</t>
  </si>
  <si>
    <t>OverallStatus</t>
  </si>
  <si>
    <t>Details</t>
  </si>
  <si>
    <t>Current Assessment</t>
  </si>
  <si>
    <t>Mitigation</t>
  </si>
  <si>
    <t>Updates</t>
  </si>
  <si>
    <t>Risk Description</t>
  </si>
  <si>
    <t>Risk Cause</t>
  </si>
  <si>
    <t>Risk Consequence</t>
  </si>
  <si>
    <t>RiskDescription</t>
  </si>
  <si>
    <t>edit</t>
  </si>
  <si>
    <t>Entry Screen</t>
  </si>
  <si>
    <t>Review Screen</t>
  </si>
  <si>
    <t>GLDS_001</t>
  </si>
  <si>
    <t>Opportunity</t>
  </si>
  <si>
    <t>Project Sunset</t>
  </si>
  <si>
    <t>04- Design</t>
  </si>
  <si>
    <t>Project Acceleration Opportunity</t>
  </si>
  <si>
    <t>There is an opportunity that the programme can be accelerated on Project Sunset</t>
  </si>
  <si>
    <t>Caused by improved performance of design team</t>
  </si>
  <si>
    <t>Resulting in potential programme acceleration and ability to start construction earlier</t>
  </si>
  <si>
    <t>A.Turing</t>
  </si>
  <si>
    <t>0-3 months</t>
  </si>
  <si>
    <t>Min - 
ML -
Max- Cost per week of 8 weeks saving</t>
  </si>
  <si>
    <t>Reasonable Ability to Influence &amp; Manage</t>
  </si>
  <si>
    <t>Scope lockdown and certainty required. Design team to identify opportunities for time saving and seek approval at earliest moment</t>
  </si>
  <si>
    <t>31st Dec 22</t>
  </si>
  <si>
    <t>Open</t>
  </si>
  <si>
    <t>26.08.22</t>
  </si>
  <si>
    <t>DateReviewed</t>
  </si>
  <si>
    <t>DateClosed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</si>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</sst>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\ mmm\ yy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3130"/>
      <name val="Calibri"/>
      <family val="2"/>
      <scheme val="minor"/>
    </font>
    <font>
      <sz val="11"/>
      <color rgb="FF32313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center"/>
    </xf>
    <xf numFmtId="0" fontId="0" fillId="5" borderId="0" xfId="0" applyFill="1"/>
    <xf numFmtId="0" fontId="3" fillId="5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" fontId="6" fillId="0" borderId="1" xfId="3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164" fontId="7" fillId="6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64" fontId="4" fillId="0" borderId="2" xfId="1" applyNumberFormat="1" applyFont="1" applyFill="1" applyBorder="1" applyAlignment="1">
      <alignment horizontal="left" vertical="center" wrapText="1"/>
    </xf>
    <xf numFmtId="164" fontId="6" fillId="6" borderId="1" xfId="1" applyNumberFormat="1" applyFont="1" applyFill="1" applyBorder="1" applyAlignment="1">
      <alignment horizontal="left" vertical="center" wrapText="1"/>
    </xf>
    <xf numFmtId="0" fontId="6" fillId="6" borderId="1" xfId="2" applyFont="1" applyFill="1" applyBorder="1" applyAlignment="1">
      <alignment horizontal="left" vertical="center" wrapText="1"/>
    </xf>
    <xf numFmtId="0" fontId="7" fillId="6" borderId="1" xfId="2" applyFont="1" applyFill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 wrapText="1"/>
    </xf>
    <xf numFmtId="1" fontId="6" fillId="0" borderId="1" xfId="3" applyNumberFormat="1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2" applyFont="1" applyBorder="1" applyAlignment="1">
      <alignment horizontal="left" vertical="center" wrapText="1"/>
    </xf>
    <xf numFmtId="164" fontId="7" fillId="6" borderId="1" xfId="1" applyNumberFormat="1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left" vertical="center" wrapText="1"/>
    </xf>
  </cellXfs>
  <cellStyles count="4">
    <cellStyle name="Comma 3" xfId="1" xr:uid="{EB466FF0-E043-4387-9BEB-42D19EBB98D7}"/>
    <cellStyle name="Normal" xfId="0" builtinId="0"/>
    <cellStyle name="Normal 3" xfId="3" xr:uid="{D9D54920-0E58-4FDE-8C25-A2101A7AAF26}"/>
    <cellStyle name="Normal_Risk Review" xfId="2" xr:uid="{A8647740-F9E1-4B02-B6DC-3EDDBA6E722D}"/>
  </cellStyles>
  <dxfs count="44"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ont>
        <condense val="0"/>
        <extend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rgb="FFE89090"/>
        </patternFill>
      </fill>
    </dxf>
    <dxf>
      <font>
        <b val="0"/>
        <i val="0"/>
        <condense val="0"/>
        <extend val="0"/>
        <color indexed="50"/>
      </font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ont>
        <condense val="0"/>
        <extend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rgb="FFE89090"/>
        </patternFill>
      </fill>
    </dxf>
    <dxf>
      <font>
        <b val="0"/>
        <i val="0"/>
        <condense val="0"/>
        <extend val="0"/>
        <color indexed="50"/>
      </font>
    </dxf>
    <dxf>
      <fill>
        <patternFill patternType="none">
          <bgColor auto="1"/>
        </patternFill>
      </fill>
    </dxf>
  </dxfs>
  <tableStyles count="1" defaultTableStyle="TableStyleMedium2" defaultPivotStyle="PivotStyleMedium9">
    <tableStyle name="Invisible" pivot="0" table="0" count="0" xr9:uid="{399F156D-3F5C-409A-B2DB-3C41D7D8DA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7"/>
  <sheetViews>
    <sheetView topLeftCell="A13" workbookViewId="0">
      <selection activeCell="B34" sqref="B34:B37"/>
    </sheetView>
  </sheetViews>
  <sheetFormatPr defaultRowHeight="14.4" x14ac:dyDescent="0.3"/>
  <cols>
    <col min="1" max="1" width="19.6640625" customWidth="1"/>
    <col min="2" max="2" width="27.44140625" customWidth="1"/>
    <col min="3" max="3" width="26" bestFit="1" customWidth="1"/>
    <col min="4" max="5" width="14.6640625" style="10" customWidth="1"/>
    <col min="7" max="7" width="17.77734375" customWidth="1"/>
    <col min="8" max="8" width="15.88671875" customWidth="1"/>
    <col min="9" max="9" width="12.6640625" customWidth="1"/>
  </cols>
  <sheetData>
    <row r="4" spans="1:9" x14ac:dyDescent="0.3">
      <c r="B4" s="1" t="s">
        <v>0</v>
      </c>
      <c r="H4" s="2" t="s">
        <v>1</v>
      </c>
    </row>
    <row r="5" spans="1:9" x14ac:dyDescent="0.3">
      <c r="B5" s="3" t="s">
        <v>2</v>
      </c>
      <c r="C5" s="3" t="s">
        <v>3</v>
      </c>
      <c r="H5" t="s">
        <v>3</v>
      </c>
      <c r="I5" t="s">
        <v>4</v>
      </c>
    </row>
    <row r="6" spans="1:9" x14ac:dyDescent="0.3">
      <c r="B6" s="3"/>
      <c r="C6" t="s">
        <v>7</v>
      </c>
      <c r="D6" s="10" t="s">
        <v>66</v>
      </c>
      <c r="E6" s="10" t="s">
        <v>67</v>
      </c>
      <c r="H6" t="s">
        <v>5</v>
      </c>
      <c r="I6" t="s">
        <v>6</v>
      </c>
    </row>
    <row r="7" spans="1:9" x14ac:dyDescent="0.3">
      <c r="B7" s="3"/>
      <c r="C7" t="s">
        <v>10</v>
      </c>
      <c r="H7" t="s">
        <v>8</v>
      </c>
      <c r="I7" t="s">
        <v>9</v>
      </c>
    </row>
    <row r="8" spans="1:9" x14ac:dyDescent="0.3">
      <c r="A8" s="6" t="s">
        <v>57</v>
      </c>
      <c r="B8" s="7" t="s">
        <v>12</v>
      </c>
      <c r="C8" s="6" t="s">
        <v>13</v>
      </c>
      <c r="E8" s="10" t="s">
        <v>65</v>
      </c>
      <c r="H8" t="s">
        <v>11</v>
      </c>
      <c r="I8" t="s">
        <v>9</v>
      </c>
    </row>
    <row r="9" spans="1:9" x14ac:dyDescent="0.3">
      <c r="A9" s="6" t="s">
        <v>57</v>
      </c>
      <c r="B9" s="7" t="s">
        <v>15</v>
      </c>
      <c r="C9" s="6" t="s">
        <v>16</v>
      </c>
      <c r="E9" s="10" t="s">
        <v>65</v>
      </c>
      <c r="H9" t="s">
        <v>14</v>
      </c>
      <c r="I9" t="s">
        <v>9</v>
      </c>
    </row>
    <row r="10" spans="1:9" x14ac:dyDescent="0.3">
      <c r="A10" s="6" t="s">
        <v>57</v>
      </c>
      <c r="B10" s="7" t="s">
        <v>18</v>
      </c>
      <c r="C10" s="6" t="s">
        <v>18</v>
      </c>
      <c r="D10" s="10" t="s">
        <v>65</v>
      </c>
      <c r="E10" s="10" t="s">
        <v>65</v>
      </c>
      <c r="H10" t="s">
        <v>17</v>
      </c>
      <c r="I10" t="s">
        <v>9</v>
      </c>
    </row>
    <row r="11" spans="1:9" x14ac:dyDescent="0.3">
      <c r="A11" s="6" t="s">
        <v>57</v>
      </c>
      <c r="B11" s="7" t="s">
        <v>20</v>
      </c>
      <c r="C11" s="6" t="s">
        <v>20</v>
      </c>
      <c r="D11" s="10" t="s">
        <v>65</v>
      </c>
      <c r="E11" s="10" t="s">
        <v>65</v>
      </c>
      <c r="H11" t="s">
        <v>19</v>
      </c>
      <c r="I11" t="s">
        <v>6</v>
      </c>
    </row>
    <row r="12" spans="1:9" x14ac:dyDescent="0.3">
      <c r="A12" s="6" t="s">
        <v>57</v>
      </c>
      <c r="B12" s="7" t="s">
        <v>22</v>
      </c>
      <c r="C12" s="6" t="s">
        <v>23</v>
      </c>
      <c r="D12" s="10" t="s">
        <v>65</v>
      </c>
      <c r="E12" s="10" t="s">
        <v>65</v>
      </c>
      <c r="H12" t="s">
        <v>21</v>
      </c>
      <c r="I12" t="s">
        <v>9</v>
      </c>
    </row>
    <row r="13" spans="1:9" x14ac:dyDescent="0.3">
      <c r="A13" s="6" t="s">
        <v>57</v>
      </c>
      <c r="B13" s="7" t="s">
        <v>61</v>
      </c>
      <c r="C13" s="6" t="s">
        <v>64</v>
      </c>
      <c r="D13" s="10" t="s">
        <v>65</v>
      </c>
      <c r="E13" s="10" t="s">
        <v>65</v>
      </c>
      <c r="H13" t="s">
        <v>42</v>
      </c>
      <c r="I13" t="s">
        <v>9</v>
      </c>
    </row>
    <row r="14" spans="1:9" x14ac:dyDescent="0.3">
      <c r="A14" s="6" t="s">
        <v>57</v>
      </c>
      <c r="B14" s="7" t="s">
        <v>62</v>
      </c>
      <c r="C14" s="6" t="s">
        <v>43</v>
      </c>
      <c r="D14" s="10" t="s">
        <v>65</v>
      </c>
      <c r="E14" s="10" t="s">
        <v>65</v>
      </c>
    </row>
    <row r="15" spans="1:9" x14ac:dyDescent="0.3">
      <c r="A15" s="6" t="s">
        <v>57</v>
      </c>
      <c r="B15" s="7" t="s">
        <v>63</v>
      </c>
      <c r="C15" s="6" t="s">
        <v>44</v>
      </c>
      <c r="D15" s="10" t="s">
        <v>65</v>
      </c>
      <c r="E15" s="10" t="s">
        <v>65</v>
      </c>
    </row>
    <row r="16" spans="1:9" x14ac:dyDescent="0.3">
      <c r="A16" s="6" t="s">
        <v>57</v>
      </c>
      <c r="B16" s="7" t="s">
        <v>24</v>
      </c>
      <c r="C16" s="6" t="s">
        <v>45</v>
      </c>
      <c r="D16" s="10" t="s">
        <v>65</v>
      </c>
      <c r="E16" s="10" t="s">
        <v>65</v>
      </c>
    </row>
    <row r="17" spans="1:5" x14ac:dyDescent="0.3">
      <c r="A17" s="6" t="s">
        <v>57</v>
      </c>
      <c r="B17" s="7" t="s">
        <v>25</v>
      </c>
      <c r="C17" s="6" t="s">
        <v>46</v>
      </c>
      <c r="D17" s="10" t="s">
        <v>65</v>
      </c>
      <c r="E17" s="10" t="s">
        <v>65</v>
      </c>
    </row>
    <row r="18" spans="1:5" x14ac:dyDescent="0.3">
      <c r="A18" s="4" t="s">
        <v>58</v>
      </c>
      <c r="B18" s="5" t="s">
        <v>26</v>
      </c>
      <c r="C18" s="4" t="s">
        <v>47</v>
      </c>
      <c r="E18" s="10" t="s">
        <v>65</v>
      </c>
    </row>
    <row r="19" spans="1:5" x14ac:dyDescent="0.3">
      <c r="A19" s="4" t="s">
        <v>58</v>
      </c>
      <c r="B19" s="5" t="s">
        <v>27</v>
      </c>
      <c r="C19" s="4" t="s">
        <v>48</v>
      </c>
      <c r="E19" s="10" t="s">
        <v>65</v>
      </c>
    </row>
    <row r="20" spans="1:5" x14ac:dyDescent="0.3">
      <c r="A20" s="4" t="s">
        <v>58</v>
      </c>
      <c r="B20" s="5" t="s">
        <v>28</v>
      </c>
      <c r="C20" s="4" t="s">
        <v>49</v>
      </c>
      <c r="E20" s="10" t="s">
        <v>65</v>
      </c>
    </row>
    <row r="21" spans="1:5" x14ac:dyDescent="0.3">
      <c r="A21" s="4" t="s">
        <v>58</v>
      </c>
      <c r="B21" s="5" t="s">
        <v>29</v>
      </c>
      <c r="C21" s="4" t="s">
        <v>50</v>
      </c>
      <c r="E21" s="10" t="s">
        <v>65</v>
      </c>
    </row>
    <row r="22" spans="1:5" x14ac:dyDescent="0.3">
      <c r="A22" s="4" t="s">
        <v>58</v>
      </c>
      <c r="B22" s="5" t="s">
        <v>30</v>
      </c>
      <c r="C22" s="4" t="s">
        <v>51</v>
      </c>
      <c r="E22" s="10" t="s">
        <v>65</v>
      </c>
    </row>
    <row r="23" spans="1:5" x14ac:dyDescent="0.3">
      <c r="A23" s="4" t="s">
        <v>58</v>
      </c>
      <c r="B23" s="5" t="s">
        <v>31</v>
      </c>
      <c r="C23" s="4" t="s">
        <v>52</v>
      </c>
      <c r="E23" s="10" t="s">
        <v>65</v>
      </c>
    </row>
    <row r="24" spans="1:5" x14ac:dyDescent="0.3">
      <c r="A24" s="4" t="s">
        <v>58</v>
      </c>
      <c r="B24" s="5" t="s">
        <v>32</v>
      </c>
      <c r="C24" s="4" t="s">
        <v>53</v>
      </c>
      <c r="E24" s="10" t="s">
        <v>65</v>
      </c>
    </row>
    <row r="25" spans="1:5" x14ac:dyDescent="0.3">
      <c r="A25" s="4" t="s">
        <v>58</v>
      </c>
      <c r="B25" s="5" t="s">
        <v>33</v>
      </c>
      <c r="C25" s="4" t="s">
        <v>54</v>
      </c>
      <c r="E25" s="10" t="s">
        <v>65</v>
      </c>
    </row>
    <row r="26" spans="1:5" x14ac:dyDescent="0.3">
      <c r="A26" s="4" t="s">
        <v>58</v>
      </c>
      <c r="B26" s="5" t="s">
        <v>34</v>
      </c>
      <c r="C26" s="4" t="s">
        <v>34</v>
      </c>
      <c r="E26" s="10" t="s">
        <v>65</v>
      </c>
    </row>
    <row r="27" spans="1:5" x14ac:dyDescent="0.3">
      <c r="A27" s="8" t="s">
        <v>59</v>
      </c>
      <c r="B27" s="9" t="s">
        <v>35</v>
      </c>
      <c r="C27" s="8" t="s">
        <v>35</v>
      </c>
      <c r="E27" s="10" t="s">
        <v>65</v>
      </c>
    </row>
    <row r="28" spans="1:5" x14ac:dyDescent="0.3">
      <c r="A28" s="8" t="s">
        <v>59</v>
      </c>
      <c r="B28" s="9" t="s">
        <v>26</v>
      </c>
      <c r="C28" s="8" t="s">
        <v>47</v>
      </c>
      <c r="E28" s="10" t="s">
        <v>65</v>
      </c>
    </row>
    <row r="29" spans="1:5" x14ac:dyDescent="0.3">
      <c r="A29" s="8" t="s">
        <v>59</v>
      </c>
      <c r="B29" s="9" t="s">
        <v>27</v>
      </c>
      <c r="C29" s="8" t="s">
        <v>48</v>
      </c>
      <c r="E29" s="10" t="s">
        <v>65</v>
      </c>
    </row>
    <row r="30" spans="1:5" x14ac:dyDescent="0.3">
      <c r="A30" s="8" t="s">
        <v>59</v>
      </c>
      <c r="B30" s="9" t="s">
        <v>28</v>
      </c>
      <c r="C30" s="8" t="s">
        <v>55</v>
      </c>
      <c r="E30" s="10" t="s">
        <v>65</v>
      </c>
    </row>
    <row r="31" spans="1:5" x14ac:dyDescent="0.3">
      <c r="A31" t="s">
        <v>59</v>
      </c>
    </row>
    <row r="32" spans="1:5" x14ac:dyDescent="0.3">
      <c r="A32" t="s">
        <v>59</v>
      </c>
    </row>
    <row r="33" spans="1:5" x14ac:dyDescent="0.3">
      <c r="A33" t="s">
        <v>59</v>
      </c>
    </row>
    <row r="34" spans="1:5" x14ac:dyDescent="0.3">
      <c r="A34" s="11" t="s">
        <v>60</v>
      </c>
      <c r="B34" s="12" t="s">
        <v>38</v>
      </c>
      <c r="C34" s="11"/>
    </row>
    <row r="35" spans="1:5" x14ac:dyDescent="0.3">
      <c r="A35" s="11" t="s">
        <v>60</v>
      </c>
      <c r="B35" s="12" t="s">
        <v>39</v>
      </c>
      <c r="C35" s="11" t="s">
        <v>56</v>
      </c>
      <c r="E35" s="10" t="s">
        <v>65</v>
      </c>
    </row>
    <row r="36" spans="1:5" x14ac:dyDescent="0.3">
      <c r="A36" s="11" t="s">
        <v>60</v>
      </c>
      <c r="B36" s="12" t="s">
        <v>40</v>
      </c>
      <c r="C36" s="11" t="s">
        <v>85</v>
      </c>
      <c r="E36" s="10" t="s">
        <v>65</v>
      </c>
    </row>
    <row r="37" spans="1:5" x14ac:dyDescent="0.3">
      <c r="A37" s="11" t="s">
        <v>60</v>
      </c>
      <c r="B37" s="12" t="s">
        <v>41</v>
      </c>
      <c r="C37" s="11" t="s">
        <v>84</v>
      </c>
      <c r="E37" s="1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AD96-BF15-40DF-8CB1-36DAE9295900}">
  <dimension ref="C4:AF4"/>
  <sheetViews>
    <sheetView workbookViewId="0">
      <selection activeCell="U4" sqref="C4:U4"/>
    </sheetView>
  </sheetViews>
  <sheetFormatPr defaultRowHeight="14.4" x14ac:dyDescent="0.3"/>
  <sheetData>
    <row r="4" spans="3:32" ht="220.8" x14ac:dyDescent="0.3">
      <c r="C4" s="13" t="s">
        <v>68</v>
      </c>
      <c r="D4" s="14" t="s">
        <v>69</v>
      </c>
      <c r="E4" s="14" t="s">
        <v>70</v>
      </c>
      <c r="F4" s="15" t="s">
        <v>71</v>
      </c>
      <c r="G4" s="16" t="s">
        <v>72</v>
      </c>
      <c r="H4" s="17" t="s">
        <v>73</v>
      </c>
      <c r="I4" s="18" t="s">
        <v>74</v>
      </c>
      <c r="J4" s="18" t="s">
        <v>75</v>
      </c>
      <c r="K4" s="19" t="s">
        <v>76</v>
      </c>
      <c r="L4" s="20" t="s">
        <v>77</v>
      </c>
      <c r="M4" s="21">
        <v>3</v>
      </c>
      <c r="N4" s="21">
        <v>-5</v>
      </c>
      <c r="O4" s="22">
        <f t="shared" ref="O4" si="0">M4*N4</f>
        <v>-15</v>
      </c>
      <c r="P4" s="23">
        <v>0.5</v>
      </c>
      <c r="Q4" s="24">
        <v>0</v>
      </c>
      <c r="R4" s="24">
        <v>0</v>
      </c>
      <c r="S4" s="24">
        <v>-25000000</v>
      </c>
      <c r="T4" s="24">
        <f t="shared" ref="T4" si="1">AVERAGE(Q4:S4)*P4</f>
        <v>-4166666.6666666665</v>
      </c>
      <c r="U4" s="25" t="s">
        <v>78</v>
      </c>
      <c r="V4" s="19" t="s">
        <v>79</v>
      </c>
      <c r="W4" s="19" t="s">
        <v>80</v>
      </c>
      <c r="X4" s="21">
        <v>4</v>
      </c>
      <c r="Y4" s="21">
        <v>-5</v>
      </c>
      <c r="Z4" s="22">
        <f>X4*Y4</f>
        <v>-20</v>
      </c>
      <c r="AA4" s="26" t="s">
        <v>76</v>
      </c>
      <c r="AB4" s="26" t="s">
        <v>81</v>
      </c>
      <c r="AC4" s="27"/>
      <c r="AD4" s="28" t="s">
        <v>82</v>
      </c>
      <c r="AE4" s="28"/>
      <c r="AF4" s="28" t="s">
        <v>83</v>
      </c>
    </row>
  </sheetData>
  <conditionalFormatting sqref="M4:O4 Z4">
    <cfRule type="cellIs" dxfId="43" priority="17" stopIfTrue="1" operator="equal">
      <formula>0</formula>
    </cfRule>
  </conditionalFormatting>
  <conditionalFormatting sqref="AD4">
    <cfRule type="cellIs" dxfId="42" priority="14" stopIfTrue="1" operator="equal">
      <formula>"ongoing"</formula>
    </cfRule>
    <cfRule type="cellIs" dxfId="41" priority="15" stopIfTrue="1" operator="equal">
      <formula>"open"</formula>
    </cfRule>
    <cfRule type="cellIs" dxfId="40" priority="16" stopIfTrue="1" operator="equal">
      <formula>"closed"</formula>
    </cfRule>
  </conditionalFormatting>
  <conditionalFormatting sqref="F4:G4">
    <cfRule type="cellIs" dxfId="39" priority="8" stopIfTrue="1" operator="equal">
      <formula>"ongoing"</formula>
    </cfRule>
    <cfRule type="cellIs" dxfId="38" priority="9" stopIfTrue="1" operator="equal">
      <formula>"open"</formula>
    </cfRule>
    <cfRule type="cellIs" dxfId="37" priority="10" stopIfTrue="1" operator="equal">
      <formula>"closed"</formula>
    </cfRule>
  </conditionalFormatting>
  <conditionalFormatting sqref="G4">
    <cfRule type="containsText" dxfId="36" priority="6" operator="containsText" text="Rejected">
      <formula>NOT(ISERROR(SEARCH("Rejected",G4)))</formula>
    </cfRule>
    <cfRule type="containsText" dxfId="35" priority="7" operator="containsText" text="Approved">
      <formula>NOT(ISERROR(SEARCH("Approved",G4)))</formula>
    </cfRule>
  </conditionalFormatting>
  <conditionalFormatting sqref="O4 Z4">
    <cfRule type="cellIs" dxfId="34" priority="5" operator="between">
      <formula>5</formula>
      <formula>8</formula>
    </cfRule>
    <cfRule type="cellIs" dxfId="33" priority="11" stopIfTrue="1" operator="greaterThan">
      <formula>15</formula>
    </cfRule>
    <cfRule type="cellIs" dxfId="32" priority="12" stopIfTrue="1" operator="between">
      <formula>9</formula>
      <formula>15</formula>
    </cfRule>
    <cfRule type="cellIs" dxfId="31" priority="13" stopIfTrue="1" operator="lessThan">
      <formula>5</formula>
    </cfRule>
  </conditionalFormatting>
  <conditionalFormatting sqref="V4">
    <cfRule type="cellIs" dxfId="30" priority="2" operator="equal">
      <formula>"Strong Ability to Influence &amp; Manage"</formula>
    </cfRule>
    <cfRule type="cellIs" dxfId="29" priority="3" operator="equal">
      <formula>"Reasonable Ability to Influence &amp; Manage"</formula>
    </cfRule>
    <cfRule type="cellIs" dxfId="28" priority="4" operator="equal">
      <formula>"Low Ability to Influence &amp; Manage"</formula>
    </cfRule>
  </conditionalFormatting>
  <conditionalFormatting sqref="X4:Y4">
    <cfRule type="cellIs" dxfId="27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F02-C970-4A77-968B-2DC4BE175787}">
  <dimension ref="B6:J35"/>
  <sheetViews>
    <sheetView tabSelected="1" topLeftCell="A7" zoomScale="70" zoomScaleNormal="70" workbookViewId="0">
      <selection activeCell="J29" sqref="J29"/>
    </sheetView>
  </sheetViews>
  <sheetFormatPr defaultRowHeight="14.4" x14ac:dyDescent="0.3"/>
  <cols>
    <col min="2" max="3" width="4.5546875" style="10" customWidth="1"/>
    <col min="4" max="4" width="29.109375" customWidth="1"/>
    <col min="5" max="5" width="54.44140625" style="40" customWidth="1"/>
    <col min="7" max="8" width="4.5546875" style="10" customWidth="1"/>
    <col min="9" max="9" width="29.109375" customWidth="1"/>
    <col min="10" max="10" width="54.44140625" customWidth="1"/>
  </cols>
  <sheetData>
    <row r="6" spans="2:10" x14ac:dyDescent="0.3">
      <c r="B6" s="10" t="s">
        <v>86</v>
      </c>
      <c r="D6" t="s">
        <v>13</v>
      </c>
      <c r="E6" s="29" t="s">
        <v>68</v>
      </c>
      <c r="G6" s="10" t="s">
        <v>87</v>
      </c>
      <c r="I6" t="s">
        <v>26</v>
      </c>
      <c r="J6" s="37">
        <v>3</v>
      </c>
    </row>
    <row r="7" spans="2:10" x14ac:dyDescent="0.3">
      <c r="B7" s="10" t="s">
        <v>86</v>
      </c>
      <c r="D7" t="s">
        <v>16</v>
      </c>
      <c r="E7" s="30" t="s">
        <v>69</v>
      </c>
      <c r="G7" s="10" t="s">
        <v>87</v>
      </c>
      <c r="I7" t="s">
        <v>27</v>
      </c>
      <c r="J7" s="37">
        <v>-5</v>
      </c>
    </row>
    <row r="8" spans="2:10" x14ac:dyDescent="0.3">
      <c r="B8" s="10" t="s">
        <v>86</v>
      </c>
      <c r="D8" t="s">
        <v>18</v>
      </c>
      <c r="E8" s="30" t="s">
        <v>70</v>
      </c>
      <c r="G8" s="10" t="s">
        <v>87</v>
      </c>
      <c r="I8" t="s">
        <v>28</v>
      </c>
      <c r="J8" s="38">
        <f>J6*J7</f>
        <v>-15</v>
      </c>
    </row>
    <row r="9" spans="2:10" x14ac:dyDescent="0.3">
      <c r="B9" s="10" t="s">
        <v>86</v>
      </c>
      <c r="D9" t="s">
        <v>20</v>
      </c>
      <c r="E9" s="31" t="s">
        <v>71</v>
      </c>
      <c r="G9" s="10" t="s">
        <v>87</v>
      </c>
      <c r="I9" t="s">
        <v>29</v>
      </c>
      <c r="J9" s="39">
        <v>0.5</v>
      </c>
    </row>
    <row r="10" spans="2:10" x14ac:dyDescent="0.3">
      <c r="B10" s="10" t="s">
        <v>86</v>
      </c>
      <c r="D10" t="s">
        <v>23</v>
      </c>
      <c r="E10" s="32" t="s">
        <v>72</v>
      </c>
      <c r="G10" s="10" t="s">
        <v>87</v>
      </c>
      <c r="I10" t="s">
        <v>30</v>
      </c>
      <c r="J10" s="25">
        <v>0</v>
      </c>
    </row>
    <row r="11" spans="2:10" ht="27.6" x14ac:dyDescent="0.3">
      <c r="B11" s="10" t="s">
        <v>86</v>
      </c>
      <c r="D11" t="s">
        <v>64</v>
      </c>
      <c r="E11" s="33" t="s">
        <v>73</v>
      </c>
      <c r="G11" s="10" t="s">
        <v>87</v>
      </c>
      <c r="I11" t="s">
        <v>31</v>
      </c>
      <c r="J11" s="25">
        <v>0</v>
      </c>
    </row>
    <row r="12" spans="2:10" x14ac:dyDescent="0.3">
      <c r="B12" s="10" t="s">
        <v>86</v>
      </c>
      <c r="D12" t="s">
        <v>62</v>
      </c>
      <c r="E12" s="34" t="s">
        <v>74</v>
      </c>
      <c r="G12" s="10" t="s">
        <v>87</v>
      </c>
      <c r="I12" t="s">
        <v>32</v>
      </c>
      <c r="J12" s="25">
        <v>-25000000</v>
      </c>
    </row>
    <row r="13" spans="2:10" ht="27.6" x14ac:dyDescent="0.3">
      <c r="B13" s="10" t="s">
        <v>86</v>
      </c>
      <c r="D13" t="s">
        <v>63</v>
      </c>
      <c r="E13" s="34" t="s">
        <v>75</v>
      </c>
      <c r="G13" s="10" t="s">
        <v>87</v>
      </c>
      <c r="I13" t="s">
        <v>33</v>
      </c>
      <c r="J13" s="25">
        <f>AVERAGE(J10:J12)*J9</f>
        <v>-4166666.6666666665</v>
      </c>
    </row>
    <row r="14" spans="2:10" ht="41.4" x14ac:dyDescent="0.3">
      <c r="B14" s="10" t="s">
        <v>86</v>
      </c>
      <c r="D14" t="s">
        <v>24</v>
      </c>
      <c r="E14" s="35" t="s">
        <v>76</v>
      </c>
      <c r="G14" s="10" t="s">
        <v>87</v>
      </c>
      <c r="I14" t="s">
        <v>34</v>
      </c>
      <c r="J14" s="25" t="s">
        <v>78</v>
      </c>
    </row>
    <row r="15" spans="2:10" x14ac:dyDescent="0.3">
      <c r="B15" s="10" t="s">
        <v>86</v>
      </c>
      <c r="D15" t="s">
        <v>25</v>
      </c>
      <c r="E15" s="36" t="s">
        <v>77</v>
      </c>
    </row>
    <row r="25" spans="4:5" x14ac:dyDescent="0.3">
      <c r="D25" t="s">
        <v>35</v>
      </c>
      <c r="E25" s="35" t="s">
        <v>79</v>
      </c>
    </row>
    <row r="26" spans="4:5" x14ac:dyDescent="0.3">
      <c r="E26" s="35"/>
    </row>
    <row r="27" spans="4:5" x14ac:dyDescent="0.3">
      <c r="D27" t="s">
        <v>26</v>
      </c>
      <c r="E27" s="37">
        <v>4</v>
      </c>
    </row>
    <row r="28" spans="4:5" x14ac:dyDescent="0.3">
      <c r="D28" t="s">
        <v>27</v>
      </c>
      <c r="E28" s="37">
        <v>-5</v>
      </c>
    </row>
    <row r="29" spans="4:5" x14ac:dyDescent="0.3">
      <c r="D29" t="s">
        <v>28</v>
      </c>
      <c r="E29" s="38">
        <f>E27*E28</f>
        <v>-20</v>
      </c>
    </row>
    <row r="30" spans="4:5" x14ac:dyDescent="0.3">
      <c r="D30" t="s">
        <v>36</v>
      </c>
      <c r="E30" s="41" t="s">
        <v>76</v>
      </c>
    </row>
    <row r="31" spans="4:5" x14ac:dyDescent="0.3">
      <c r="D31" t="s">
        <v>37</v>
      </c>
      <c r="E31" s="41" t="s">
        <v>81</v>
      </c>
    </row>
    <row r="32" spans="4:5" x14ac:dyDescent="0.3">
      <c r="E32" s="42"/>
    </row>
    <row r="33" spans="4:5" x14ac:dyDescent="0.3">
      <c r="D33" t="s">
        <v>56</v>
      </c>
      <c r="E33" s="43" t="s">
        <v>82</v>
      </c>
    </row>
    <row r="34" spans="4:5" x14ac:dyDescent="0.3">
      <c r="D34" t="s">
        <v>85</v>
      </c>
      <c r="E34" s="43"/>
    </row>
    <row r="35" spans="4:5" x14ac:dyDescent="0.3">
      <c r="D35" t="s">
        <v>84</v>
      </c>
      <c r="E35" s="43" t="s">
        <v>83</v>
      </c>
    </row>
  </sheetData>
  <conditionalFormatting sqref="J6:J8 E29">
    <cfRule type="cellIs" dxfId="16" priority="17" stopIfTrue="1" operator="equal">
      <formula>0</formula>
    </cfRule>
  </conditionalFormatting>
  <conditionalFormatting sqref="E33">
    <cfRule type="cellIs" dxfId="15" priority="14" stopIfTrue="1" operator="equal">
      <formula>"ongoing"</formula>
    </cfRule>
    <cfRule type="cellIs" dxfId="14" priority="15" stopIfTrue="1" operator="equal">
      <formula>"open"</formula>
    </cfRule>
    <cfRule type="cellIs" dxfId="13" priority="16" stopIfTrue="1" operator="equal">
      <formula>"closed"</formula>
    </cfRule>
  </conditionalFormatting>
  <conditionalFormatting sqref="E9:E10">
    <cfRule type="cellIs" dxfId="12" priority="8" stopIfTrue="1" operator="equal">
      <formula>"ongoing"</formula>
    </cfRule>
    <cfRule type="cellIs" dxfId="11" priority="9" stopIfTrue="1" operator="equal">
      <formula>"open"</formula>
    </cfRule>
    <cfRule type="cellIs" dxfId="10" priority="10" stopIfTrue="1" operator="equal">
      <formula>"closed"</formula>
    </cfRule>
  </conditionalFormatting>
  <conditionalFormatting sqref="E10">
    <cfRule type="containsText" dxfId="9" priority="6" operator="containsText" text="Rejected">
      <formula>NOT(ISERROR(SEARCH("Rejected",E10)))</formula>
    </cfRule>
    <cfRule type="containsText" dxfId="8" priority="7" operator="containsText" text="Approved">
      <formula>NOT(ISERROR(SEARCH("Approved",E10)))</formula>
    </cfRule>
  </conditionalFormatting>
  <conditionalFormatting sqref="J8 E29">
    <cfRule type="cellIs" dxfId="7" priority="5" operator="between">
      <formula>5</formula>
      <formula>8</formula>
    </cfRule>
    <cfRule type="cellIs" dxfId="6" priority="11" stopIfTrue="1" operator="greaterThan">
      <formula>15</formula>
    </cfRule>
    <cfRule type="cellIs" dxfId="5" priority="12" stopIfTrue="1" operator="between">
      <formula>9</formula>
      <formula>15</formula>
    </cfRule>
    <cfRule type="cellIs" dxfId="4" priority="13" stopIfTrue="1" operator="lessThan">
      <formula>5</formula>
    </cfRule>
  </conditionalFormatting>
  <conditionalFormatting sqref="E25">
    <cfRule type="cellIs" dxfId="3" priority="2" operator="equal">
      <formula>"Strong Ability to Influence &amp; Manage"</formula>
    </cfRule>
    <cfRule type="cellIs" dxfId="2" priority="3" operator="equal">
      <formula>"Reasonable Ability to Influence &amp; Manage"</formula>
    </cfRule>
    <cfRule type="cellIs" dxfId="1" priority="4" operator="equal">
      <formula>"Low Ability to Influence &amp; Manage"</formula>
    </cfRule>
  </conditionalFormatting>
  <conditionalFormatting sqref="E27:E28">
    <cfRule type="cellIs" dxfId="0" priority="1" stopIfTrue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0DE25A-07C9-446A-BCE6-411351BB93F5}">
  <ds:schemaRefs>
    <ds:schemaRef ds:uri="48cf4d9b-55cc-4e90-aedc-240a749f2e48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e8ffc5b7-69bd-41e2-b6bf-cdf24baf8ecd"/>
  </ds:schemaRefs>
</ds:datastoreItem>
</file>

<file path=customXml/itemProps2.xml><?xml version="1.0" encoding="utf-8"?>
<ds:datastoreItem xmlns:ds="http://schemas.openxmlformats.org/officeDocument/2006/customXml" ds:itemID="{CCB0D2DD-66AF-418F-B9AE-3CE5019388D8}"/>
</file>

<file path=customXml/itemProps3.xml><?xml version="1.0" encoding="utf-8"?>
<ds:datastoreItem xmlns:ds="http://schemas.openxmlformats.org/officeDocument/2006/customXml" ds:itemID="{0FAB1060-AD4E-468A-A00E-52CFDD78A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Elderton</cp:lastModifiedBy>
  <cp:revision/>
  <dcterms:created xsi:type="dcterms:W3CDTF">2022-11-28T11:48:40Z</dcterms:created>
  <dcterms:modified xsi:type="dcterms:W3CDTF">2022-11-28T14:00:34Z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