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1"/>
  <workbookPr/>
  <xr:revisionPtr revIDLastSave="0" documentId="8_{F1B4034D-12E5-47DF-9BBC-2165914E8A6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ta" sheetId="1" r:id="rId1"/>
    <sheet name="Annex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3" i="1" l="1"/>
  <c r="S13" i="1"/>
  <c r="T13" i="1"/>
  <c r="R13" i="1"/>
  <c r="L13" i="1"/>
  <c r="K44" i="1"/>
  <c r="F45" i="1"/>
  <c r="J46" i="1"/>
  <c r="H46" i="1"/>
  <c r="G46" i="1"/>
  <c r="F46" i="1"/>
  <c r="E46" i="1"/>
  <c r="I45" i="1"/>
  <c r="H45" i="1"/>
  <c r="G45" i="1"/>
  <c r="E45" i="1"/>
  <c r="J44" i="1"/>
  <c r="H44" i="1"/>
  <c r="G44" i="1"/>
  <c r="F44" i="1"/>
  <c r="E44" i="1"/>
  <c r="J43" i="1"/>
  <c r="H43" i="1"/>
  <c r="G43" i="1"/>
  <c r="F43" i="1"/>
  <c r="E43" i="1"/>
  <c r="I42" i="1"/>
  <c r="H42" i="1"/>
  <c r="G42" i="1"/>
  <c r="F42" i="1"/>
  <c r="E42" i="1"/>
  <c r="F13" i="1"/>
  <c r="G13" i="1"/>
  <c r="H13" i="1"/>
  <c r="I13" i="1"/>
  <c r="J13" i="1"/>
  <c r="K13" i="1"/>
  <c r="E13" i="1"/>
</calcChain>
</file>

<file path=xl/sharedStrings.xml><?xml version="1.0" encoding="utf-8"?>
<sst xmlns="http://schemas.openxmlformats.org/spreadsheetml/2006/main" count="387" uniqueCount="165">
  <si>
    <t>Risks</t>
  </si>
  <si>
    <t>Stakeholder Engagement</t>
  </si>
  <si>
    <t>Resource and skills management</t>
  </si>
  <si>
    <t>Areas of good practice</t>
  </si>
  <si>
    <t>Strategic Alignment</t>
  </si>
  <si>
    <t>Report Number</t>
  </si>
  <si>
    <t>Theme/objective</t>
  </si>
  <si>
    <t>Delivery Confidence</t>
  </si>
  <si>
    <t>Number of Risks</t>
  </si>
  <si>
    <t xml:space="preserve">
Governance</t>
  </si>
  <si>
    <t>Commercial Strategy</t>
  </si>
  <si>
    <t>Resource Management</t>
  </si>
  <si>
    <t>Risk Management</t>
  </si>
  <si>
    <t>Financial Planning</t>
  </si>
  <si>
    <t>Benefits Realisation</t>
  </si>
  <si>
    <t>Knowledge Management</t>
  </si>
  <si>
    <t>Risk Rating</t>
  </si>
  <si>
    <t>Lifecycle Stage</t>
  </si>
  <si>
    <t>SH Eng Efrt</t>
  </si>
  <si>
    <t>SH Comms Efrt</t>
  </si>
  <si>
    <t>SH Effectiveness</t>
  </si>
  <si>
    <t>Securing Resources</t>
  </si>
  <si>
    <t>Managing Resources</t>
  </si>
  <si>
    <t>Personnel Availability</t>
  </si>
  <si>
    <t>Impact of resource shortage</t>
  </si>
  <si>
    <t>First Area</t>
  </si>
  <si>
    <t>Second Area</t>
  </si>
  <si>
    <t>Third Area</t>
  </si>
  <si>
    <t>Stakeholder Management and Engagement</t>
  </si>
  <si>
    <t>Leadership and Team Dynamics</t>
  </si>
  <si>
    <t>Governance and Programme Management</t>
  </si>
  <si>
    <t>Risk Management and Learning</t>
  </si>
  <si>
    <t>Commercial Strategy and Market Engagement</t>
  </si>
  <si>
    <t>Communication and Narrative</t>
  </si>
  <si>
    <t>Primary S Alignment Category</t>
  </si>
  <si>
    <t>Alignment with Organisational Goals</t>
  </si>
  <si>
    <t>Operational Capabilities and Readiness</t>
  </si>
  <si>
    <t>Interoperability and Partnerships</t>
  </si>
  <si>
    <t>Value for Money and Strategic Outcomes</t>
  </si>
  <si>
    <t>Modernisation and Integration</t>
  </si>
  <si>
    <t>Report 1</t>
  </si>
  <si>
    <t>Infrastructure</t>
  </si>
  <si>
    <t>Amber</t>
  </si>
  <si>
    <t>Transition</t>
  </si>
  <si>
    <t>SM&amp;E, L&amp;TD, C&amp;N</t>
  </si>
  <si>
    <t>Informal working relationships and transparency</t>
  </si>
  <si>
    <t>SRO leadership style</t>
  </si>
  <si>
    <t>-</t>
  </si>
  <si>
    <t>Capability Brochure</t>
  </si>
  <si>
    <t>Y</t>
  </si>
  <si>
    <t>Report 2</t>
  </si>
  <si>
    <t>Capability Development</t>
  </si>
  <si>
    <t>Planning</t>
  </si>
  <si>
    <t>SM&amp;E, RM&amp;L</t>
  </si>
  <si>
    <t>Strong communications and relationships across all key stakeholder</t>
  </si>
  <si>
    <t>Lessons learned</t>
  </si>
  <si>
    <t>Report 3</t>
  </si>
  <si>
    <t>Procurement</t>
  </si>
  <si>
    <t>L&amp;TD, G&amp;PM</t>
  </si>
  <si>
    <t>Collaborative approach</t>
  </si>
  <si>
    <t>Governance bodies, continuity of service and people</t>
  </si>
  <si>
    <t>Report 4</t>
  </si>
  <si>
    <t>Implementation</t>
  </si>
  <si>
    <t>L&amp;TD, RM&amp;L</t>
  </si>
  <si>
    <t>Pyschological safety, team dynamics</t>
  </si>
  <si>
    <t>Learning from experience</t>
  </si>
  <si>
    <t>Report 5</t>
  </si>
  <si>
    <t>Development</t>
  </si>
  <si>
    <t>L&amp;TD, CS&amp;ME</t>
  </si>
  <si>
    <t>One team approach</t>
  </si>
  <si>
    <t>Report 6</t>
  </si>
  <si>
    <t>SM&amp;E, G&amp;PM, RM&amp;L</t>
  </si>
  <si>
    <t>Programme controls</t>
  </si>
  <si>
    <t>Report 7</t>
  </si>
  <si>
    <t>Governance</t>
  </si>
  <si>
    <t>Report 8</t>
  </si>
  <si>
    <t>Green</t>
  </si>
  <si>
    <t>Programme management</t>
  </si>
  <si>
    <t>Report 9</t>
  </si>
  <si>
    <t>SM&amp;E, CS&amp;ME</t>
  </si>
  <si>
    <t>Report 10</t>
  </si>
  <si>
    <t>Total</t>
  </si>
  <si>
    <t>Refine these, try and find percentages of stakeholder sessiosn attended</t>
  </si>
  <si>
    <t>Ignore for data</t>
  </si>
  <si>
    <t>Risk Category</t>
  </si>
  <si>
    <t>Number of risks</t>
  </si>
  <si>
    <t>% of total risks</t>
  </si>
  <si>
    <t>Rank</t>
  </si>
  <si>
    <t>Severity (individual)</t>
  </si>
  <si>
    <t>Analysis</t>
  </si>
  <si>
    <t>Theme</t>
  </si>
  <si>
    <t>Top Risk Category</t>
  </si>
  <si>
    <t>Second Risk Category</t>
  </si>
  <si>
    <t>Third Risk Category</t>
  </si>
  <si>
    <t>Governance, Commercial Strategy, Resource Management,  Risk Management</t>
  </si>
  <si>
    <t>Financial Planning, Benefits Realisation</t>
  </si>
  <si>
    <t>Governance, Resource Management</t>
  </si>
  <si>
    <t>Commercial Strategy, Risk Management</t>
  </si>
  <si>
    <t>Benefits realisation</t>
  </si>
  <si>
    <t>Financial planning, Knowledge Management</t>
  </si>
  <si>
    <t>Initiation</t>
  </si>
  <si>
    <t>Governance, Commercial Strategy, Resource Management,  Risk Management, Financial planning</t>
  </si>
  <si>
    <t>Governance, Commercial Strategy, Resource Management,  Risk Management, Benefits realisation</t>
  </si>
  <si>
    <t>Evaluation</t>
  </si>
  <si>
    <t>Standardized Stage</t>
  </si>
  <si>
    <t>Project is being defined and authorized</t>
  </si>
  <si>
    <t>Detailed planning and design of the project.</t>
  </si>
  <si>
    <t>Acquiring goods and services from external sources.</t>
  </si>
  <si>
    <t>Building and developing the project deliverables.</t>
  </si>
  <si>
    <t>Executing and delivering the project.</t>
  </si>
  <si>
    <t>Moving from one phase or contract to another.</t>
  </si>
  <si>
    <t>Assessing the project’s performance and outcomes.</t>
  </si>
  <si>
    <r>
      <t>0-2</t>
    </r>
    <r>
      <rPr>
        <sz val="12"/>
        <color rgb="FF111111"/>
        <rFont val="-Apple-System"/>
        <charset val="1"/>
      </rPr>
      <t>: Minimal impact or well-managed (positive for securing and managing resources, negative for personnel availability and impact of shortages).</t>
    </r>
  </si>
  <si>
    <r>
      <t>3-5</t>
    </r>
    <r>
      <rPr>
        <sz val="12"/>
        <color rgb="FF111111"/>
        <rFont val="-Apple-System"/>
        <charset val="1"/>
      </rPr>
      <t>: Moderate impact or some issues.</t>
    </r>
  </si>
  <si>
    <r>
      <t>6-8</t>
    </r>
    <r>
      <rPr>
        <sz val="12"/>
        <color rgb="FF111111"/>
        <rFont val="-Apple-System"/>
        <charset val="1"/>
      </rPr>
      <t>: Significant impact or major issues.</t>
    </r>
  </si>
  <si>
    <r>
      <t>9-10</t>
    </r>
    <r>
      <rPr>
        <sz val="12"/>
        <color rgb="FF111111"/>
        <rFont val="-Apple-System"/>
        <charset val="1"/>
      </rPr>
      <t>: Critical impact or severe issues (negative for securing and managing resources, positive for personnel availability and impact of shortages).</t>
    </r>
  </si>
  <si>
    <t>Good practice categorise</t>
  </si>
  <si>
    <t>Categorization of Good Practices</t>
  </si>
  <si>
    <t>Areas for Good Practice:</t>
  </si>
  <si>
    <r>
      <t>Stakeholder Management and Engagement</t>
    </r>
    <r>
      <rPr>
        <sz val="12"/>
        <color rgb="FF111111"/>
        <rFont val="-Apple-System"/>
        <charset val="1"/>
      </rPr>
      <t>:</t>
    </r>
  </si>
  <si>
    <r>
      <t>CAPABILITY Brochure</t>
    </r>
    <r>
      <rPr>
        <sz val="12"/>
        <color rgb="FF111111"/>
        <rFont val="-Apple-System"/>
        <charset val="1"/>
      </rPr>
      <t>: Sets out a compelling narrative of how FRONT-LINE COMMAND’s ways of working can be transformed through delivery of XXXXXX.</t>
    </r>
  </si>
  <si>
    <t>Strong communications and relationships across all key stakeholders.</t>
  </si>
  <si>
    <r>
      <t>Informal working relationships and transparency</t>
    </r>
    <r>
      <rPr>
        <sz val="12"/>
        <color rgb="FF111111"/>
        <rFont val="-Apple-System"/>
        <charset val="1"/>
      </rPr>
      <t>: The SRO and Programme team work hard to speak with all stakeholders outside of formal governance arrangements.</t>
    </r>
  </si>
  <si>
    <t>Senior UK/INTERNATIONAL PARTNER Stakeholder group.</t>
  </si>
  <si>
    <r>
      <t>SRO leadership style</t>
    </r>
    <r>
      <rPr>
        <sz val="12"/>
        <color rgb="FF111111"/>
        <rFont val="-Apple-System"/>
        <charset val="1"/>
      </rPr>
      <t>: The SRO’s open and inclusive leadership style promotes trust amongst stakeholders and delivery agents, which in turn increases confidence in the XXXXXX programme.</t>
    </r>
  </si>
  <si>
    <t>Stakeholder engagement and communication.</t>
  </si>
  <si>
    <t>Informal working relationships and transparency.</t>
  </si>
  <si>
    <r>
      <t>Leadership and Team Dynamics</t>
    </r>
    <r>
      <rPr>
        <sz val="12"/>
        <color rgb="FF111111"/>
        <rFont val="-Apple-System"/>
        <charset val="1"/>
      </rPr>
      <t>:</t>
    </r>
  </si>
  <si>
    <r>
      <t>Stakeholder Management</t>
    </r>
    <r>
      <rPr>
        <sz val="12"/>
        <color rgb="FF111111"/>
        <rFont val="-Apple-System"/>
        <charset val="1"/>
      </rPr>
      <t>: Strong communications and relationships across all key stakeholders.</t>
    </r>
  </si>
  <si>
    <t>SRO leadership style.</t>
  </si>
  <si>
    <r>
      <t>Senior UK/INTERNATIONAL PARTNER Stakeholder group</t>
    </r>
    <r>
      <rPr>
        <sz val="12"/>
        <color rgb="FF111111"/>
        <rFont val="-Apple-System"/>
        <charset val="1"/>
      </rPr>
      <t>: Provides senior UK and INTERNATIONAL PARTNER influence across the programme to unblock barriers and maintain the critical relationship.</t>
    </r>
  </si>
  <si>
    <t>Collaborative approach and willingness to work collectively.</t>
  </si>
  <si>
    <r>
      <t>Lessons Learned</t>
    </r>
    <r>
      <rPr>
        <sz val="12"/>
        <color rgb="FF111111"/>
        <rFont val="-Apple-System"/>
        <charset val="1"/>
      </rPr>
      <t>: Engaging with lessons from other programmes and building them into the Programme risk log.</t>
    </r>
  </si>
  <si>
    <t>Psychological Safety workshops.</t>
  </si>
  <si>
    <t>Heightened focus on team dynamics.</t>
  </si>
  <si>
    <r>
      <t>Governance and Programme Management</t>
    </r>
    <r>
      <rPr>
        <sz val="12"/>
        <color rgb="FF111111"/>
        <rFont val="-Apple-System"/>
        <charset val="1"/>
      </rPr>
      <t>:</t>
    </r>
  </si>
  <si>
    <r>
      <t>Collaborative Approach</t>
    </r>
    <r>
      <rPr>
        <sz val="12"/>
        <color rgb="FF111111"/>
        <rFont val="-Apple-System"/>
        <charset val="1"/>
      </rPr>
      <t>: Overall collaborative approach and willingness to work collectively as a cohesive team.</t>
    </r>
  </si>
  <si>
    <t>Effective governance arrangements.</t>
  </si>
  <si>
    <r>
      <t>Governance Bodies</t>
    </r>
    <r>
      <rPr>
        <sz val="12"/>
        <color rgb="FF111111"/>
        <rFont val="-Apple-System"/>
        <charset val="1"/>
      </rPr>
      <t>: Full involvement within governance bodies such as the Steering Group.</t>
    </r>
  </si>
  <si>
    <t>Programme controls and management practices.</t>
  </si>
  <si>
    <r>
      <t>Continuity of Service and People</t>
    </r>
    <r>
      <rPr>
        <sz val="12"/>
        <color rgb="FF111111"/>
        <rFont val="-Apple-System"/>
        <charset val="1"/>
      </rPr>
      <t>: Maintenance of continuity of service and people throughout the deliveries.</t>
    </r>
  </si>
  <si>
    <t>Governance bodies and continuity of service and people.</t>
  </si>
  <si>
    <r>
      <t>Risk Management and Learning</t>
    </r>
    <r>
      <rPr>
        <sz val="12"/>
        <color rgb="FF111111"/>
        <rFont val="-Apple-System"/>
        <charset val="1"/>
      </rPr>
      <t>:</t>
    </r>
  </si>
  <si>
    <t>Effective risk management practices.</t>
  </si>
  <si>
    <r>
      <t>Psychological Safety</t>
    </r>
    <r>
      <rPr>
        <sz val="12"/>
        <color rgb="FF111111"/>
        <rFont val="-Apple-System"/>
        <charset val="1"/>
      </rPr>
      <t>: Adoption of Psychological Safety workshops to maintain team health whilst progressing delivery.</t>
    </r>
  </si>
  <si>
    <t>Learning from experience and capturing lessons learned.</t>
  </si>
  <si>
    <r>
      <t>Team Dynamics</t>
    </r>
    <r>
      <rPr>
        <sz val="12"/>
        <color rgb="FF111111"/>
        <rFont val="-Apple-System"/>
        <charset val="1"/>
      </rPr>
      <t>: Heightened focus on team dynamics within TLB NAME and across the XXXXX leadership.</t>
    </r>
  </si>
  <si>
    <r>
      <t>Commercial Strategy and Market Engagement</t>
    </r>
    <r>
      <rPr>
        <sz val="12"/>
        <color rgb="FF111111"/>
        <rFont val="-Apple-System"/>
        <charset val="1"/>
      </rPr>
      <t>:</t>
    </r>
  </si>
  <si>
    <r>
      <t>Learning from Experience</t>
    </r>
    <r>
      <rPr>
        <sz val="12"/>
        <color rgb="FF111111"/>
        <rFont val="-Apple-System"/>
        <charset val="1"/>
      </rPr>
      <t>: Capturing the experiences gained within XXXXX for re-use in other programmes.</t>
    </r>
  </si>
  <si>
    <t>Development of a robust commercial strategy.</t>
  </si>
  <si>
    <t>Rigorous approach to market engagement.</t>
  </si>
  <si>
    <r>
      <t>Communication and Narrative</t>
    </r>
    <r>
      <rPr>
        <sz val="12"/>
        <color rgb="FF111111"/>
        <rFont val="-Apple-System"/>
        <charset val="1"/>
      </rPr>
      <t>:</t>
    </r>
  </si>
  <si>
    <r>
      <t>One Team Approach</t>
    </r>
    <r>
      <rPr>
        <sz val="12"/>
        <color rgb="FF111111"/>
        <rFont val="-Apple-System"/>
        <charset val="1"/>
      </rPr>
      <t>: Collaborative working across organisational boundaries.</t>
    </r>
  </si>
  <si>
    <t>CAPABILITY Brochure.</t>
  </si>
  <si>
    <r>
      <t>Commercial Strategy</t>
    </r>
    <r>
      <rPr>
        <sz val="12"/>
        <color rgb="FF111111"/>
        <rFont val="-Apple-System"/>
        <charset val="1"/>
      </rPr>
      <t>: Development of a robust commercial strategy.</t>
    </r>
  </si>
  <si>
    <t>Development of a programme narrative and video.</t>
  </si>
  <si>
    <r>
      <t>Market Engagement</t>
    </r>
    <r>
      <rPr>
        <sz val="12"/>
        <color rgb="FF111111"/>
        <rFont val="-Apple-System"/>
        <charset val="1"/>
      </rPr>
      <t>: Rigorous approach to market engagement to regain “one voice to suppliers”.</t>
    </r>
  </si>
  <si>
    <r>
      <t>Programme Controls</t>
    </r>
    <r>
      <rPr>
        <sz val="12"/>
        <color rgb="FF111111"/>
        <rFont val="-Apple-System"/>
        <charset val="1"/>
      </rPr>
      <t>: Implementation of rigorous programme controls.</t>
    </r>
  </si>
  <si>
    <r>
      <t>Risk Management</t>
    </r>
    <r>
      <rPr>
        <sz val="12"/>
        <color rgb="FF111111"/>
        <rFont val="-Apple-System"/>
        <charset val="1"/>
      </rPr>
      <t>: Effective risk management practices.</t>
    </r>
  </si>
  <si>
    <r>
      <t>Stakeholder Engagement</t>
    </r>
    <r>
      <rPr>
        <sz val="12"/>
        <color rgb="FF111111"/>
        <rFont val="-Apple-System"/>
        <charset val="1"/>
      </rPr>
      <t>: Strong stakeholder engagement and communication.</t>
    </r>
  </si>
  <si>
    <r>
      <t>Governance</t>
    </r>
    <r>
      <rPr>
        <sz val="12"/>
        <color rgb="FF111111"/>
        <rFont val="-Apple-System"/>
        <charset val="1"/>
      </rPr>
      <t>: Effective governance arrangements.</t>
    </r>
  </si>
  <si>
    <r>
      <t>Stakeholder Management</t>
    </r>
    <r>
      <rPr>
        <sz val="12"/>
        <color rgb="FF111111"/>
        <rFont val="-Apple-System"/>
        <charset val="1"/>
      </rPr>
      <t>: Strong stakeholder management practices.</t>
    </r>
  </si>
  <si>
    <r>
      <t>Risk Management</t>
    </r>
    <r>
      <rPr>
        <sz val="12"/>
        <color rgb="FF111111"/>
        <rFont val="-Apple-System"/>
        <charset val="1"/>
      </rPr>
      <t>: Robust risk management framework.</t>
    </r>
  </si>
  <si>
    <r>
      <t>Programme Management</t>
    </r>
    <r>
      <rPr>
        <sz val="12"/>
        <color rgb="FF111111"/>
        <rFont val="-Apple-System"/>
        <charset val="1"/>
      </rPr>
      <t>: Effective programme management practices.</t>
    </r>
  </si>
  <si>
    <r>
      <t>Market Engagement</t>
    </r>
    <r>
      <rPr>
        <sz val="12"/>
        <color rgb="FF111111"/>
        <rFont val="-Apple-System"/>
        <charset val="1"/>
      </rPr>
      <t>: Rigorous approach to market engagement.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</si>
</sst>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111111"/>
      <name val="-Apple-System"/>
      <charset val="1"/>
    </font>
    <font>
      <sz val="12"/>
      <color rgb="FF111111"/>
      <name val="-Apple-System"/>
      <charset val="1"/>
    </font>
    <font>
      <i/>
      <sz val="11"/>
      <color theme="1"/>
      <name val="Aptos Narrow"/>
      <family val="2"/>
      <scheme val="minor"/>
    </font>
    <font>
      <b/>
      <sz val="13.5"/>
      <color rgb="FF111111"/>
      <name val="-Apple-System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0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2" fillId="2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0" fillId="2" borderId="0" xfId="0" applyFill="1"/>
    <xf numFmtId="0" fontId="0" fillId="0" borderId="0" xfId="0" quotePrefix="1"/>
    <xf numFmtId="0" fontId="1" fillId="3" borderId="0" xfId="0" applyFont="1" applyFill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7"/>
  <sheetViews>
    <sheetView tabSelected="1" topLeftCell="K2" workbookViewId="0">
      <selection activeCell="P14" sqref="P14"/>
    </sheetView>
  </sheetViews>
  <sheetFormatPr defaultRowHeight="15"/>
  <cols>
    <col min="1" max="1" width="22.28515625" customWidth="1"/>
    <col min="2" max="2" width="23.7109375" customWidth="1"/>
    <col min="3" max="3" width="13.140625" customWidth="1"/>
    <col min="4" max="4" width="12.5703125" customWidth="1"/>
    <col min="5" max="5" width="13.5703125" customWidth="1"/>
    <col min="6" max="6" width="13.140625" customWidth="1"/>
    <col min="7" max="7" width="15.140625" customWidth="1"/>
    <col min="8" max="8" width="14.5703125" customWidth="1"/>
    <col min="9" max="9" width="12.7109375" customWidth="1"/>
    <col min="10" max="10" width="13" customWidth="1"/>
    <col min="11" max="11" width="14.28515625" customWidth="1"/>
    <col min="13" max="13" width="14.85546875" customWidth="1"/>
    <col min="17" max="17" width="11.7109375" customWidth="1"/>
    <col min="18" max="18" width="10.5703125" customWidth="1"/>
    <col min="19" max="19" width="11" customWidth="1"/>
    <col min="21" max="24" width="18.28515625" customWidth="1"/>
    <col min="25" max="25" width="15.140625" customWidth="1"/>
    <col min="26" max="26" width="13.28515625" customWidth="1"/>
    <col min="27" max="27" width="14.42578125" customWidth="1"/>
    <col min="28" max="28" width="15" customWidth="1"/>
    <col min="29" max="29" width="16.5703125" customWidth="1"/>
    <col min="30" max="31" width="13.28515625" customWidth="1"/>
    <col min="32" max="32" width="13.7109375" customWidth="1"/>
    <col min="33" max="33" width="14.5703125" customWidth="1"/>
    <col min="34" max="34" width="14.140625" customWidth="1"/>
    <col min="35" max="35" width="13.85546875" customWidth="1"/>
    <col min="36" max="36" width="14.140625" customWidth="1"/>
  </cols>
  <sheetData>
    <row r="1" spans="1:36" s="1" customFormat="1">
      <c r="B1" s="13"/>
      <c r="D1" s="16" t="s">
        <v>0</v>
      </c>
      <c r="E1" s="16"/>
      <c r="F1" s="16"/>
      <c r="G1" s="16"/>
      <c r="H1" s="16"/>
      <c r="I1" s="16"/>
      <c r="J1" s="16"/>
      <c r="K1" s="16"/>
      <c r="L1" s="16"/>
      <c r="N1" s="16" t="s">
        <v>1</v>
      </c>
      <c r="O1" s="16"/>
      <c r="P1" s="16"/>
      <c r="Q1" s="14" t="s">
        <v>2</v>
      </c>
      <c r="R1" s="14"/>
      <c r="S1" s="14"/>
      <c r="T1" s="14"/>
      <c r="U1" s="16" t="s">
        <v>3</v>
      </c>
      <c r="V1" s="16"/>
      <c r="W1" s="16"/>
      <c r="X1" s="16"/>
      <c r="Y1" s="16"/>
      <c r="Z1" s="16"/>
      <c r="AA1" s="16"/>
      <c r="AB1" s="16"/>
      <c r="AC1" s="16"/>
      <c r="AD1" s="16"/>
      <c r="AE1" s="17"/>
      <c r="AF1" s="14" t="s">
        <v>4</v>
      </c>
      <c r="AG1" s="14"/>
      <c r="AH1" s="14"/>
      <c r="AI1" s="14"/>
      <c r="AJ1" s="14"/>
    </row>
    <row r="2" spans="1:36" s="2" customFormat="1" ht="87.75">
      <c r="A2" s="2" t="s">
        <v>5</v>
      </c>
      <c r="B2" s="2" t="s">
        <v>6</v>
      </c>
      <c r="C2" s="2" t="s">
        <v>7</v>
      </c>
      <c r="D2" s="2" t="s">
        <v>8</v>
      </c>
      <c r="E2" s="3" t="s">
        <v>9</v>
      </c>
      <c r="F2" s="3" t="s">
        <v>10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2" t="s">
        <v>16</v>
      </c>
      <c r="M2" s="2" t="s">
        <v>17</v>
      </c>
      <c r="N2" s="2" t="s">
        <v>18</v>
      </c>
      <c r="O2" s="2" t="s">
        <v>19</v>
      </c>
      <c r="P2" s="2" t="s">
        <v>20</v>
      </c>
      <c r="Q2" s="2" t="s">
        <v>21</v>
      </c>
      <c r="R2" s="2" t="s">
        <v>22</v>
      </c>
      <c r="S2" s="2" t="s">
        <v>23</v>
      </c>
      <c r="T2" s="2" t="s">
        <v>24</v>
      </c>
      <c r="U2" s="2" t="s">
        <v>3</v>
      </c>
      <c r="V2" s="2" t="s">
        <v>25</v>
      </c>
      <c r="W2" s="2" t="s">
        <v>26</v>
      </c>
      <c r="X2" s="2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3" t="s">
        <v>33</v>
      </c>
      <c r="AE2" s="3" t="s">
        <v>34</v>
      </c>
      <c r="AF2" s="3" t="s">
        <v>35</v>
      </c>
      <c r="AG2" s="3" t="s">
        <v>36</v>
      </c>
      <c r="AH2" s="3" t="s">
        <v>37</v>
      </c>
      <c r="AI2" s="3" t="s">
        <v>38</v>
      </c>
      <c r="AJ2" s="3" t="s">
        <v>39</v>
      </c>
    </row>
    <row r="3" spans="1:36">
      <c r="A3" t="s">
        <v>40</v>
      </c>
      <c r="B3" t="s">
        <v>41</v>
      </c>
      <c r="C3" t="s">
        <v>42</v>
      </c>
      <c r="D3">
        <v>5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0</v>
      </c>
      <c r="L3">
        <v>20</v>
      </c>
      <c r="M3" t="s">
        <v>43</v>
      </c>
      <c r="N3">
        <v>3</v>
      </c>
      <c r="O3">
        <v>4</v>
      </c>
      <c r="P3">
        <v>2</v>
      </c>
      <c r="Q3">
        <v>4</v>
      </c>
      <c r="R3">
        <v>3</v>
      </c>
      <c r="S3">
        <v>8</v>
      </c>
      <c r="T3">
        <v>8</v>
      </c>
      <c r="U3" t="s">
        <v>44</v>
      </c>
      <c r="V3" t="s">
        <v>28</v>
      </c>
      <c r="W3" t="s">
        <v>29</v>
      </c>
      <c r="X3" t="s">
        <v>33</v>
      </c>
      <c r="Y3" t="s">
        <v>45</v>
      </c>
      <c r="Z3" t="s">
        <v>46</v>
      </c>
      <c r="AA3" s="12" t="s">
        <v>47</v>
      </c>
      <c r="AB3" s="12" t="s">
        <v>47</v>
      </c>
      <c r="AC3" s="12" t="s">
        <v>47</v>
      </c>
      <c r="AD3" t="s">
        <v>48</v>
      </c>
      <c r="AE3" t="s">
        <v>36</v>
      </c>
      <c r="AF3" t="s">
        <v>49</v>
      </c>
      <c r="AG3" t="s">
        <v>49</v>
      </c>
      <c r="AH3" t="s">
        <v>49</v>
      </c>
      <c r="AJ3" t="s">
        <v>49</v>
      </c>
    </row>
    <row r="4" spans="1:36">
      <c r="A4" t="s">
        <v>50</v>
      </c>
      <c r="B4" t="s">
        <v>51</v>
      </c>
      <c r="C4" t="s">
        <v>42</v>
      </c>
      <c r="D4">
        <v>11</v>
      </c>
      <c r="E4">
        <v>2</v>
      </c>
      <c r="F4">
        <v>2</v>
      </c>
      <c r="G4">
        <v>2</v>
      </c>
      <c r="H4">
        <v>2</v>
      </c>
      <c r="I4">
        <v>2</v>
      </c>
      <c r="J4">
        <v>0</v>
      </c>
      <c r="K4">
        <v>0</v>
      </c>
      <c r="L4">
        <v>42</v>
      </c>
      <c r="M4" t="s">
        <v>52</v>
      </c>
      <c r="N4">
        <v>4</v>
      </c>
      <c r="O4">
        <v>5</v>
      </c>
      <c r="P4">
        <v>3</v>
      </c>
      <c r="Q4">
        <v>5</v>
      </c>
      <c r="R4">
        <v>4</v>
      </c>
      <c r="S4">
        <v>7</v>
      </c>
      <c r="T4">
        <v>7</v>
      </c>
      <c r="U4" t="s">
        <v>53</v>
      </c>
      <c r="V4" t="s">
        <v>28</v>
      </c>
      <c r="W4" t="s">
        <v>31</v>
      </c>
      <c r="X4" s="12" t="s">
        <v>47</v>
      </c>
      <c r="Y4" t="s">
        <v>54</v>
      </c>
      <c r="Z4" s="12" t="s">
        <v>47</v>
      </c>
      <c r="AA4" s="12" t="s">
        <v>47</v>
      </c>
      <c r="AB4" t="s">
        <v>55</v>
      </c>
      <c r="AC4" s="12" t="s">
        <v>47</v>
      </c>
      <c r="AD4" s="12" t="s">
        <v>47</v>
      </c>
      <c r="AE4" s="12" t="s">
        <v>37</v>
      </c>
      <c r="AF4" t="s">
        <v>49</v>
      </c>
      <c r="AH4" t="s">
        <v>49</v>
      </c>
    </row>
    <row r="5" spans="1:36">
      <c r="A5" t="s">
        <v>56</v>
      </c>
      <c r="B5" t="s">
        <v>10</v>
      </c>
      <c r="C5" t="s">
        <v>42</v>
      </c>
      <c r="D5">
        <v>5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0</v>
      </c>
      <c r="L5">
        <v>20</v>
      </c>
      <c r="M5" t="s">
        <v>57</v>
      </c>
      <c r="N5">
        <v>2</v>
      </c>
      <c r="O5">
        <v>3</v>
      </c>
      <c r="P5">
        <v>1</v>
      </c>
      <c r="Q5">
        <v>3</v>
      </c>
      <c r="R5">
        <v>4</v>
      </c>
      <c r="S5">
        <v>6</v>
      </c>
      <c r="T5">
        <v>6</v>
      </c>
      <c r="U5" t="s">
        <v>58</v>
      </c>
      <c r="V5" t="s">
        <v>29</v>
      </c>
      <c r="W5" t="s">
        <v>30</v>
      </c>
      <c r="X5" s="12" t="s">
        <v>47</v>
      </c>
      <c r="Y5" s="12" t="s">
        <v>47</v>
      </c>
      <c r="Z5" t="s">
        <v>59</v>
      </c>
      <c r="AA5" t="s">
        <v>60</v>
      </c>
      <c r="AB5" s="12" t="s">
        <v>47</v>
      </c>
      <c r="AC5" s="12" t="s">
        <v>47</v>
      </c>
      <c r="AD5" s="12" t="s">
        <v>47</v>
      </c>
      <c r="AE5" t="s">
        <v>36</v>
      </c>
      <c r="AG5" t="s">
        <v>49</v>
      </c>
      <c r="AH5" t="s">
        <v>49</v>
      </c>
      <c r="AI5" t="s">
        <v>49</v>
      </c>
    </row>
    <row r="6" spans="1:36">
      <c r="A6" t="s">
        <v>61</v>
      </c>
      <c r="B6" t="s">
        <v>41</v>
      </c>
      <c r="C6" t="s">
        <v>42</v>
      </c>
      <c r="D6">
        <v>11</v>
      </c>
      <c r="E6">
        <v>2</v>
      </c>
      <c r="F6">
        <v>2</v>
      </c>
      <c r="G6">
        <v>2</v>
      </c>
      <c r="H6">
        <v>2</v>
      </c>
      <c r="I6">
        <v>2</v>
      </c>
      <c r="J6">
        <v>0</v>
      </c>
      <c r="K6">
        <v>0</v>
      </c>
      <c r="L6">
        <v>42</v>
      </c>
      <c r="M6" t="s">
        <v>62</v>
      </c>
      <c r="N6">
        <v>5</v>
      </c>
      <c r="O6">
        <v>6</v>
      </c>
      <c r="P6">
        <v>4</v>
      </c>
      <c r="Q6">
        <v>6</v>
      </c>
      <c r="R6">
        <v>5</v>
      </c>
      <c r="S6">
        <v>9</v>
      </c>
      <c r="T6">
        <v>9</v>
      </c>
      <c r="U6" t="s">
        <v>63</v>
      </c>
      <c r="V6" t="s">
        <v>29</v>
      </c>
      <c r="W6" t="s">
        <v>31</v>
      </c>
      <c r="X6" s="12" t="s">
        <v>47</v>
      </c>
      <c r="Y6" s="12" t="s">
        <v>47</v>
      </c>
      <c r="Z6" t="s">
        <v>64</v>
      </c>
      <c r="AA6" s="12" t="s">
        <v>47</v>
      </c>
      <c r="AB6" t="s">
        <v>65</v>
      </c>
      <c r="AC6" s="12" t="s">
        <v>47</v>
      </c>
      <c r="AD6" s="12" t="s">
        <v>47</v>
      </c>
      <c r="AE6" t="s">
        <v>36</v>
      </c>
      <c r="AG6" t="s">
        <v>49</v>
      </c>
      <c r="AJ6" t="s">
        <v>49</v>
      </c>
    </row>
    <row r="7" spans="1:36">
      <c r="A7" t="s">
        <v>66</v>
      </c>
      <c r="B7" t="s">
        <v>51</v>
      </c>
      <c r="C7" t="s">
        <v>42</v>
      </c>
      <c r="D7">
        <v>5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0</v>
      </c>
      <c r="L7">
        <v>20</v>
      </c>
      <c r="M7" t="s">
        <v>67</v>
      </c>
      <c r="N7">
        <v>3</v>
      </c>
      <c r="O7">
        <v>4</v>
      </c>
      <c r="P7">
        <v>2</v>
      </c>
      <c r="Q7">
        <v>4</v>
      </c>
      <c r="R7">
        <v>4</v>
      </c>
      <c r="S7">
        <v>7</v>
      </c>
      <c r="T7">
        <v>7</v>
      </c>
      <c r="U7" t="s">
        <v>68</v>
      </c>
      <c r="V7" t="s">
        <v>29</v>
      </c>
      <c r="W7" t="s">
        <v>32</v>
      </c>
      <c r="X7" s="12" t="s">
        <v>47</v>
      </c>
      <c r="Y7" s="12" t="s">
        <v>47</v>
      </c>
      <c r="Z7" t="s">
        <v>69</v>
      </c>
      <c r="AA7" s="12" t="s">
        <v>47</v>
      </c>
      <c r="AB7" s="12" t="s">
        <v>47</v>
      </c>
      <c r="AC7" t="s">
        <v>32</v>
      </c>
      <c r="AD7" s="12" t="s">
        <v>47</v>
      </c>
      <c r="AE7" s="12" t="s">
        <v>35</v>
      </c>
      <c r="AF7" t="s">
        <v>49</v>
      </c>
      <c r="AI7" t="s">
        <v>49</v>
      </c>
      <c r="AJ7" t="s">
        <v>49</v>
      </c>
    </row>
    <row r="8" spans="1:36">
      <c r="A8" t="s">
        <v>70</v>
      </c>
      <c r="B8" t="s">
        <v>51</v>
      </c>
      <c r="C8" t="s">
        <v>42</v>
      </c>
      <c r="D8">
        <v>11</v>
      </c>
      <c r="E8">
        <v>2</v>
      </c>
      <c r="F8">
        <v>2</v>
      </c>
      <c r="G8">
        <v>2</v>
      </c>
      <c r="H8">
        <v>2</v>
      </c>
      <c r="I8">
        <v>2</v>
      </c>
      <c r="J8">
        <v>0</v>
      </c>
      <c r="K8">
        <v>0</v>
      </c>
      <c r="L8">
        <v>42</v>
      </c>
      <c r="M8" t="s">
        <v>52</v>
      </c>
      <c r="N8">
        <v>4</v>
      </c>
      <c r="O8">
        <v>5</v>
      </c>
      <c r="P8">
        <v>3</v>
      </c>
      <c r="Q8">
        <v>5</v>
      </c>
      <c r="R8">
        <v>5</v>
      </c>
      <c r="S8">
        <v>8</v>
      </c>
      <c r="T8">
        <v>8</v>
      </c>
      <c r="U8" t="s">
        <v>71</v>
      </c>
      <c r="V8" t="s">
        <v>28</v>
      </c>
      <c r="W8" t="s">
        <v>30</v>
      </c>
      <c r="X8" t="s">
        <v>31</v>
      </c>
      <c r="Y8" t="s">
        <v>1</v>
      </c>
      <c r="Z8" s="12" t="s">
        <v>47</v>
      </c>
      <c r="AA8" t="s">
        <v>72</v>
      </c>
      <c r="AB8" t="s">
        <v>12</v>
      </c>
      <c r="AC8" s="12" t="s">
        <v>47</v>
      </c>
      <c r="AD8" s="12" t="s">
        <v>47</v>
      </c>
      <c r="AE8" t="s">
        <v>36</v>
      </c>
      <c r="AG8" t="s">
        <v>49</v>
      </c>
      <c r="AH8" t="s">
        <v>49</v>
      </c>
      <c r="AI8" t="s">
        <v>49</v>
      </c>
    </row>
    <row r="9" spans="1:36">
      <c r="A9" t="s">
        <v>73</v>
      </c>
      <c r="B9" t="s">
        <v>41</v>
      </c>
      <c r="C9" t="s">
        <v>42</v>
      </c>
      <c r="D9">
        <v>5</v>
      </c>
      <c r="E9">
        <v>1</v>
      </c>
      <c r="F9">
        <v>1</v>
      </c>
      <c r="G9">
        <v>1</v>
      </c>
      <c r="H9">
        <v>1</v>
      </c>
      <c r="I9">
        <v>0</v>
      </c>
      <c r="J9">
        <v>1</v>
      </c>
      <c r="K9">
        <v>0</v>
      </c>
      <c r="L9">
        <v>20</v>
      </c>
      <c r="M9" t="s">
        <v>43</v>
      </c>
      <c r="N9">
        <v>2</v>
      </c>
      <c r="O9">
        <v>3</v>
      </c>
      <c r="P9">
        <v>1</v>
      </c>
      <c r="Q9">
        <v>3</v>
      </c>
      <c r="R9">
        <v>4</v>
      </c>
      <c r="S9">
        <v>6</v>
      </c>
      <c r="T9">
        <v>6</v>
      </c>
      <c r="U9" t="s">
        <v>71</v>
      </c>
      <c r="V9" t="s">
        <v>28</v>
      </c>
      <c r="W9" t="s">
        <v>30</v>
      </c>
      <c r="X9" t="s">
        <v>31</v>
      </c>
      <c r="Y9" t="s">
        <v>1</v>
      </c>
      <c r="Z9" s="12" t="s">
        <v>47</v>
      </c>
      <c r="AA9" t="s">
        <v>74</v>
      </c>
      <c r="AB9" t="s">
        <v>12</v>
      </c>
      <c r="AC9" s="12" t="s">
        <v>47</v>
      </c>
      <c r="AD9" s="12" t="s">
        <v>47</v>
      </c>
      <c r="AE9" s="12" t="s">
        <v>35</v>
      </c>
      <c r="AF9" t="s">
        <v>49</v>
      </c>
      <c r="AJ9" t="s">
        <v>49</v>
      </c>
    </row>
    <row r="10" spans="1:36">
      <c r="A10" t="s">
        <v>75</v>
      </c>
      <c r="B10" t="s">
        <v>51</v>
      </c>
      <c r="C10" t="s">
        <v>76</v>
      </c>
      <c r="D10">
        <v>2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  <c r="L10">
        <v>11</v>
      </c>
      <c r="M10" t="s">
        <v>67</v>
      </c>
      <c r="N10">
        <v>3</v>
      </c>
      <c r="O10">
        <v>4</v>
      </c>
      <c r="P10">
        <v>2</v>
      </c>
      <c r="Q10">
        <v>4</v>
      </c>
      <c r="R10">
        <v>4</v>
      </c>
      <c r="S10">
        <v>7</v>
      </c>
      <c r="T10">
        <v>7</v>
      </c>
      <c r="U10" t="s">
        <v>71</v>
      </c>
      <c r="V10" t="s">
        <v>28</v>
      </c>
      <c r="W10" t="s">
        <v>30</v>
      </c>
      <c r="X10" t="s">
        <v>31</v>
      </c>
      <c r="Y10" t="s">
        <v>1</v>
      </c>
      <c r="Z10" s="12" t="s">
        <v>47</v>
      </c>
      <c r="AA10" t="s">
        <v>77</v>
      </c>
      <c r="AB10" t="s">
        <v>12</v>
      </c>
      <c r="AC10" s="12" t="s">
        <v>47</v>
      </c>
      <c r="AD10" s="12" t="s">
        <v>47</v>
      </c>
      <c r="AE10" t="s">
        <v>36</v>
      </c>
      <c r="AG10" t="s">
        <v>49</v>
      </c>
      <c r="AH10" t="s">
        <v>49</v>
      </c>
      <c r="AI10" t="s">
        <v>49</v>
      </c>
    </row>
    <row r="11" spans="1:36">
      <c r="A11" t="s">
        <v>78</v>
      </c>
      <c r="B11" t="s">
        <v>10</v>
      </c>
      <c r="C11" t="s">
        <v>76</v>
      </c>
      <c r="D11">
        <v>2</v>
      </c>
      <c r="E11">
        <v>1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18</v>
      </c>
      <c r="M11" t="s">
        <v>57</v>
      </c>
      <c r="N11">
        <v>4</v>
      </c>
      <c r="O11">
        <v>5</v>
      </c>
      <c r="P11">
        <v>3</v>
      </c>
      <c r="Q11">
        <v>5</v>
      </c>
      <c r="R11">
        <v>5</v>
      </c>
      <c r="S11">
        <v>8</v>
      </c>
      <c r="T11">
        <v>8</v>
      </c>
      <c r="U11" t="s">
        <v>79</v>
      </c>
      <c r="V11" t="s">
        <v>28</v>
      </c>
      <c r="W11" t="s">
        <v>32</v>
      </c>
      <c r="X11" s="12" t="s">
        <v>47</v>
      </c>
      <c r="Y11" t="s">
        <v>1</v>
      </c>
      <c r="Z11" s="12" t="s">
        <v>47</v>
      </c>
      <c r="AA11" s="12" t="s">
        <v>47</v>
      </c>
      <c r="AB11" s="12" t="s">
        <v>47</v>
      </c>
      <c r="AC11" t="s">
        <v>32</v>
      </c>
      <c r="AD11" s="12" t="s">
        <v>47</v>
      </c>
      <c r="AE11" s="12" t="s">
        <v>35</v>
      </c>
      <c r="AF11" t="s">
        <v>49</v>
      </c>
      <c r="AJ11" t="s">
        <v>49</v>
      </c>
    </row>
    <row r="12" spans="1:36">
      <c r="A12" t="s">
        <v>80</v>
      </c>
      <c r="B12" t="s">
        <v>51</v>
      </c>
      <c r="C12" t="s">
        <v>42</v>
      </c>
      <c r="D12">
        <v>7</v>
      </c>
      <c r="E12">
        <v>1</v>
      </c>
      <c r="F12">
        <v>1</v>
      </c>
      <c r="G12">
        <v>1</v>
      </c>
      <c r="H12">
        <v>1</v>
      </c>
      <c r="I12">
        <v>0</v>
      </c>
      <c r="J12">
        <v>0</v>
      </c>
      <c r="K12">
        <v>0</v>
      </c>
      <c r="L12">
        <v>18</v>
      </c>
      <c r="M12" t="s">
        <v>67</v>
      </c>
      <c r="N12">
        <v>5</v>
      </c>
      <c r="O12">
        <v>6</v>
      </c>
      <c r="P12">
        <v>4</v>
      </c>
      <c r="Q12">
        <v>6</v>
      </c>
      <c r="R12">
        <v>6</v>
      </c>
      <c r="S12">
        <v>9</v>
      </c>
      <c r="T12">
        <v>9</v>
      </c>
      <c r="U12" t="s">
        <v>44</v>
      </c>
      <c r="V12" t="s">
        <v>28</v>
      </c>
      <c r="W12" t="s">
        <v>29</v>
      </c>
      <c r="X12" t="s">
        <v>33</v>
      </c>
      <c r="Y12" t="s">
        <v>45</v>
      </c>
      <c r="Z12" t="s">
        <v>46</v>
      </c>
      <c r="AA12" s="12" t="s">
        <v>47</v>
      </c>
      <c r="AB12" s="12" t="s">
        <v>47</v>
      </c>
      <c r="AC12" s="12" t="s">
        <v>47</v>
      </c>
      <c r="AD12" t="s">
        <v>48</v>
      </c>
      <c r="AE12" t="s">
        <v>36</v>
      </c>
      <c r="AF12" t="s">
        <v>49</v>
      </c>
      <c r="AG12" t="s">
        <v>49</v>
      </c>
      <c r="AH12" t="s">
        <v>49</v>
      </c>
      <c r="AJ12" t="s">
        <v>49</v>
      </c>
    </row>
    <row r="13" spans="1:36">
      <c r="A13" t="s">
        <v>81</v>
      </c>
      <c r="E13">
        <f>SUM(E3:E12)</f>
        <v>13</v>
      </c>
      <c r="F13">
        <f t="shared" ref="F13:K13" si="0">SUM(F3:F12)</f>
        <v>12</v>
      </c>
      <c r="G13">
        <f t="shared" si="0"/>
        <v>13</v>
      </c>
      <c r="H13">
        <f t="shared" si="0"/>
        <v>12</v>
      </c>
      <c r="I13">
        <f t="shared" si="0"/>
        <v>6</v>
      </c>
      <c r="J13">
        <f t="shared" si="0"/>
        <v>4</v>
      </c>
      <c r="K13">
        <f t="shared" si="0"/>
        <v>1</v>
      </c>
      <c r="L13">
        <f>AVERAGE(L3:L12)</f>
        <v>25.3</v>
      </c>
      <c r="N13" s="15" t="s">
        <v>82</v>
      </c>
      <c r="O13" s="15"/>
      <c r="P13" s="18">
        <f>AVERAGE(P3:P12)</f>
        <v>2.5</v>
      </c>
      <c r="Q13" s="7" t="s">
        <v>83</v>
      </c>
      <c r="R13">
        <f>AVERAGE(R3:R12)</f>
        <v>4.4000000000000004</v>
      </c>
      <c r="S13">
        <f t="shared" ref="S13:T13" si="1">AVERAGE(S3:S12)</f>
        <v>7.5</v>
      </c>
      <c r="T13">
        <f t="shared" si="1"/>
        <v>7.5</v>
      </c>
    </row>
    <row r="16" spans="1:36" s="2" customFormat="1" ht="29.25">
      <c r="A16" s="2" t="s">
        <v>84</v>
      </c>
      <c r="B16" s="2" t="s">
        <v>85</v>
      </c>
      <c r="C16" s="2" t="s">
        <v>86</v>
      </c>
      <c r="D16" s="2" t="s">
        <v>87</v>
      </c>
      <c r="E16" s="2" t="s">
        <v>88</v>
      </c>
      <c r="F16" s="2" t="s">
        <v>16</v>
      </c>
    </row>
    <row r="17" spans="1:11">
      <c r="A17" t="s">
        <v>74</v>
      </c>
      <c r="B17">
        <v>13</v>
      </c>
      <c r="C17" s="4">
        <v>0.21310000000000001</v>
      </c>
      <c r="D17">
        <v>1</v>
      </c>
      <c r="E17">
        <v>5</v>
      </c>
      <c r="F17">
        <v>65</v>
      </c>
    </row>
    <row r="18" spans="1:11">
      <c r="A18" t="s">
        <v>11</v>
      </c>
      <c r="B18">
        <v>13</v>
      </c>
      <c r="C18" s="4">
        <v>0.21310000000000001</v>
      </c>
      <c r="D18">
        <v>1</v>
      </c>
      <c r="E18">
        <v>5</v>
      </c>
      <c r="F18">
        <v>65</v>
      </c>
    </row>
    <row r="19" spans="1:11">
      <c r="A19" t="s">
        <v>10</v>
      </c>
      <c r="B19">
        <v>12</v>
      </c>
      <c r="C19" s="4">
        <v>0.19670000000000001</v>
      </c>
      <c r="D19">
        <v>3</v>
      </c>
      <c r="E19">
        <v>4</v>
      </c>
      <c r="F19">
        <v>48</v>
      </c>
    </row>
    <row r="20" spans="1:11">
      <c r="A20" t="s">
        <v>12</v>
      </c>
      <c r="B20">
        <v>12</v>
      </c>
      <c r="C20" s="4">
        <v>0.19670000000000001</v>
      </c>
      <c r="D20">
        <v>3</v>
      </c>
      <c r="E20">
        <v>4</v>
      </c>
      <c r="F20">
        <v>48</v>
      </c>
    </row>
    <row r="21" spans="1:11">
      <c r="A21" t="s">
        <v>13</v>
      </c>
      <c r="B21">
        <v>6</v>
      </c>
      <c r="C21" s="4">
        <v>9.8400000000000001E-2</v>
      </c>
      <c r="D21">
        <v>5</v>
      </c>
      <c r="E21">
        <v>3</v>
      </c>
      <c r="F21">
        <v>18</v>
      </c>
    </row>
    <row r="22" spans="1:11">
      <c r="A22" t="s">
        <v>14</v>
      </c>
      <c r="B22">
        <v>4</v>
      </c>
      <c r="C22" s="4">
        <v>6.5600000000000006E-2</v>
      </c>
      <c r="D22">
        <v>6</v>
      </c>
      <c r="E22">
        <v>2</v>
      </c>
      <c r="F22">
        <v>8</v>
      </c>
    </row>
    <row r="23" spans="1:11">
      <c r="A23" t="s">
        <v>15</v>
      </c>
      <c r="B23">
        <v>1</v>
      </c>
      <c r="C23" s="4">
        <v>1.6400000000000001E-2</v>
      </c>
      <c r="D23">
        <v>7</v>
      </c>
      <c r="E23">
        <v>1</v>
      </c>
      <c r="F23">
        <v>1</v>
      </c>
    </row>
    <row r="26" spans="1:11">
      <c r="A26" s="1" t="s">
        <v>89</v>
      </c>
    </row>
    <row r="28" spans="1:11" s="2" customFormat="1" ht="53.25">
      <c r="A28" s="2" t="s">
        <v>90</v>
      </c>
      <c r="B28" s="2" t="s">
        <v>91</v>
      </c>
      <c r="C28" s="2" t="s">
        <v>92</v>
      </c>
      <c r="D28" s="2" t="s">
        <v>93</v>
      </c>
      <c r="E28" s="3" t="s">
        <v>9</v>
      </c>
      <c r="F28" s="3" t="s">
        <v>10</v>
      </c>
      <c r="G28" s="3" t="s">
        <v>11</v>
      </c>
      <c r="H28" s="3" t="s">
        <v>12</v>
      </c>
      <c r="I28" s="3" t="s">
        <v>13</v>
      </c>
      <c r="J28" s="3" t="s">
        <v>14</v>
      </c>
      <c r="K28" s="3" t="s">
        <v>15</v>
      </c>
    </row>
    <row r="29" spans="1:11" ht="60.75" customHeight="1">
      <c r="A29" t="s">
        <v>41</v>
      </c>
      <c r="B29" s="5" t="s">
        <v>94</v>
      </c>
      <c r="C29" s="5" t="s">
        <v>95</v>
      </c>
      <c r="D29" s="5" t="s">
        <v>15</v>
      </c>
      <c r="E29">
        <v>4</v>
      </c>
      <c r="F29">
        <v>4</v>
      </c>
      <c r="G29">
        <v>4</v>
      </c>
      <c r="H29">
        <v>4</v>
      </c>
      <c r="I29">
        <v>2</v>
      </c>
      <c r="J29">
        <v>2</v>
      </c>
      <c r="K29">
        <v>0</v>
      </c>
    </row>
    <row r="30" spans="1:11" ht="43.5">
      <c r="A30" t="s">
        <v>51</v>
      </c>
      <c r="B30" s="5" t="s">
        <v>96</v>
      </c>
      <c r="C30" s="5" t="s">
        <v>97</v>
      </c>
      <c r="D30" s="5" t="s">
        <v>13</v>
      </c>
      <c r="E30">
        <v>7</v>
      </c>
      <c r="F30">
        <v>6</v>
      </c>
      <c r="G30">
        <v>7</v>
      </c>
      <c r="H30">
        <v>6</v>
      </c>
      <c r="I30">
        <v>4</v>
      </c>
      <c r="J30">
        <v>1</v>
      </c>
      <c r="K30">
        <v>1</v>
      </c>
    </row>
    <row r="31" spans="1:11" ht="60.75" customHeight="1">
      <c r="A31" t="s">
        <v>10</v>
      </c>
      <c r="B31" s="5" t="s">
        <v>94</v>
      </c>
      <c r="C31" s="5" t="s">
        <v>98</v>
      </c>
      <c r="D31" s="5" t="s">
        <v>99</v>
      </c>
      <c r="E31">
        <v>2</v>
      </c>
      <c r="F31">
        <v>2</v>
      </c>
      <c r="G31">
        <v>2</v>
      </c>
      <c r="H31">
        <v>2</v>
      </c>
      <c r="I31">
        <v>0</v>
      </c>
      <c r="J31">
        <v>1</v>
      </c>
      <c r="K31">
        <v>0</v>
      </c>
    </row>
    <row r="32" spans="1:11">
      <c r="A32" t="s">
        <v>100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ht="75.75" customHeight="1">
      <c r="A33" t="s">
        <v>52</v>
      </c>
      <c r="B33" s="5" t="s">
        <v>101</v>
      </c>
      <c r="E33">
        <v>4</v>
      </c>
      <c r="F33">
        <v>4</v>
      </c>
      <c r="G33">
        <v>4</v>
      </c>
      <c r="H33">
        <v>4</v>
      </c>
      <c r="I33">
        <v>4</v>
      </c>
      <c r="J33">
        <v>0</v>
      </c>
      <c r="K33">
        <v>0</v>
      </c>
    </row>
    <row r="34" spans="1:11" ht="60.75" customHeight="1">
      <c r="A34" t="s">
        <v>57</v>
      </c>
      <c r="B34" s="5" t="s">
        <v>94</v>
      </c>
      <c r="E34">
        <v>2</v>
      </c>
      <c r="F34">
        <v>2</v>
      </c>
      <c r="G34">
        <v>2</v>
      </c>
      <c r="H34">
        <v>2</v>
      </c>
      <c r="I34">
        <v>0</v>
      </c>
      <c r="J34">
        <v>1</v>
      </c>
      <c r="K34">
        <v>0</v>
      </c>
    </row>
    <row r="35" spans="1:11">
      <c r="A35" t="s">
        <v>67</v>
      </c>
      <c r="B35" t="s">
        <v>96</v>
      </c>
      <c r="E35">
        <v>3</v>
      </c>
      <c r="F35">
        <v>2</v>
      </c>
      <c r="G35">
        <v>3</v>
      </c>
      <c r="H35">
        <v>2</v>
      </c>
      <c r="I35">
        <v>0</v>
      </c>
      <c r="J35">
        <v>1</v>
      </c>
      <c r="K35">
        <v>1</v>
      </c>
    </row>
    <row r="36" spans="1:11" ht="79.5" customHeight="1">
      <c r="A36" t="s">
        <v>62</v>
      </c>
      <c r="B36" s="5" t="s">
        <v>101</v>
      </c>
      <c r="E36">
        <v>2</v>
      </c>
      <c r="F36">
        <v>2</v>
      </c>
      <c r="G36">
        <v>2</v>
      </c>
      <c r="H36">
        <v>2</v>
      </c>
      <c r="I36">
        <v>2</v>
      </c>
      <c r="J36">
        <v>0</v>
      </c>
      <c r="K36">
        <v>0</v>
      </c>
    </row>
    <row r="37" spans="1:11" ht="87" customHeight="1">
      <c r="A37" t="s">
        <v>43</v>
      </c>
      <c r="B37" s="5" t="s">
        <v>102</v>
      </c>
      <c r="E37">
        <v>2</v>
      </c>
      <c r="F37">
        <v>2</v>
      </c>
      <c r="G37">
        <v>2</v>
      </c>
      <c r="H37">
        <v>2</v>
      </c>
      <c r="I37">
        <v>0</v>
      </c>
      <c r="J37">
        <v>2</v>
      </c>
      <c r="K37">
        <v>0</v>
      </c>
    </row>
    <row r="38" spans="1:11">
      <c r="A38" t="s">
        <v>103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41" spans="1:11" ht="53.25">
      <c r="A41" s="2" t="s">
        <v>90</v>
      </c>
      <c r="B41" s="2" t="s">
        <v>91</v>
      </c>
      <c r="C41" s="2" t="s">
        <v>92</v>
      </c>
      <c r="D41" s="2" t="s">
        <v>93</v>
      </c>
      <c r="E41" s="3" t="s">
        <v>9</v>
      </c>
      <c r="F41" s="3" t="s">
        <v>10</v>
      </c>
      <c r="G41" s="3" t="s">
        <v>11</v>
      </c>
      <c r="H41" s="3" t="s">
        <v>12</v>
      </c>
      <c r="I41" s="3" t="s">
        <v>13</v>
      </c>
      <c r="J41" s="3" t="s">
        <v>14</v>
      </c>
      <c r="K41" s="3" t="s">
        <v>15</v>
      </c>
    </row>
    <row r="42" spans="1:11">
      <c r="A42" t="s">
        <v>52</v>
      </c>
      <c r="B42" s="5" t="s">
        <v>13</v>
      </c>
      <c r="E42" s="4">
        <f>4/13</f>
        <v>0.30769230769230771</v>
      </c>
      <c r="F42" s="4">
        <f>4/12</f>
        <v>0.33333333333333331</v>
      </c>
      <c r="G42" s="4">
        <f>4/13</f>
        <v>0.30769230769230771</v>
      </c>
      <c r="H42" s="4">
        <f>4/12</f>
        <v>0.33333333333333331</v>
      </c>
      <c r="I42" s="4">
        <f>4/6</f>
        <v>0.66666666666666663</v>
      </c>
      <c r="J42" s="4">
        <v>0</v>
      </c>
      <c r="K42" s="4">
        <v>0</v>
      </c>
    </row>
    <row r="43" spans="1:11">
      <c r="A43" t="s">
        <v>57</v>
      </c>
      <c r="B43" s="5" t="s">
        <v>98</v>
      </c>
      <c r="E43" s="4">
        <f>2/13</f>
        <v>0.15384615384615385</v>
      </c>
      <c r="F43" s="4">
        <f>2/12</f>
        <v>0.16666666666666666</v>
      </c>
      <c r="G43" s="4">
        <f>2/13</f>
        <v>0.15384615384615385</v>
      </c>
      <c r="H43" s="4">
        <f>2/12</f>
        <v>0.16666666666666666</v>
      </c>
      <c r="I43" s="4">
        <v>0</v>
      </c>
      <c r="J43" s="4">
        <f>1/4</f>
        <v>0.25</v>
      </c>
      <c r="K43" s="4">
        <v>0</v>
      </c>
    </row>
    <row r="44" spans="1:11">
      <c r="A44" t="s">
        <v>67</v>
      </c>
      <c r="B44" t="s">
        <v>15</v>
      </c>
      <c r="E44" s="4">
        <f>3/13</f>
        <v>0.23076923076923078</v>
      </c>
      <c r="F44" s="4">
        <f>2/12</f>
        <v>0.16666666666666666</v>
      </c>
      <c r="G44" s="4">
        <f>3/13</f>
        <v>0.23076923076923078</v>
      </c>
      <c r="H44" s="4">
        <f>2/12</f>
        <v>0.16666666666666666</v>
      </c>
      <c r="I44" s="4">
        <v>0</v>
      </c>
      <c r="J44" s="4">
        <f>1/4</f>
        <v>0.25</v>
      </c>
      <c r="K44" s="4">
        <f>1/1</f>
        <v>1</v>
      </c>
    </row>
    <row r="45" spans="1:11">
      <c r="A45" t="s">
        <v>62</v>
      </c>
      <c r="B45" s="5" t="s">
        <v>13</v>
      </c>
      <c r="E45" s="4">
        <f>2/13</f>
        <v>0.15384615384615385</v>
      </c>
      <c r="F45" s="4">
        <f>2/12</f>
        <v>0.16666666666666666</v>
      </c>
      <c r="G45" s="4">
        <f>2/13</f>
        <v>0.15384615384615385</v>
      </c>
      <c r="H45" s="4">
        <f>2/12</f>
        <v>0.16666666666666666</v>
      </c>
      <c r="I45" s="4">
        <f>2/6</f>
        <v>0.33333333333333331</v>
      </c>
      <c r="J45" s="4">
        <v>0</v>
      </c>
      <c r="K45" s="4">
        <v>0</v>
      </c>
    </row>
    <row r="46" spans="1:11">
      <c r="A46" t="s">
        <v>43</v>
      </c>
      <c r="B46" s="5" t="s">
        <v>14</v>
      </c>
      <c r="E46" s="4">
        <f>2/13</f>
        <v>0.15384615384615385</v>
      </c>
      <c r="F46" s="4">
        <f>2/12</f>
        <v>0.16666666666666666</v>
      </c>
      <c r="G46" s="4">
        <f>2/13</f>
        <v>0.15384615384615385</v>
      </c>
      <c r="H46" s="4">
        <f>2/12</f>
        <v>0.16666666666666666</v>
      </c>
      <c r="I46" s="4">
        <v>0</v>
      </c>
      <c r="J46" s="4">
        <f>2/4</f>
        <v>0.5</v>
      </c>
      <c r="K46" s="4">
        <v>0</v>
      </c>
    </row>
    <row r="47" spans="1:11">
      <c r="E47">
        <v>13</v>
      </c>
      <c r="F47">
        <v>12</v>
      </c>
      <c r="G47">
        <v>13</v>
      </c>
      <c r="H47">
        <v>12</v>
      </c>
      <c r="I47">
        <v>6</v>
      </c>
      <c r="J47">
        <v>4</v>
      </c>
      <c r="K47">
        <v>1</v>
      </c>
    </row>
  </sheetData>
  <mergeCells count="6">
    <mergeCell ref="AF1:AJ1"/>
    <mergeCell ref="D1:L1"/>
    <mergeCell ref="N1:P1"/>
    <mergeCell ref="Q1:T1"/>
    <mergeCell ref="U1:AD1"/>
    <mergeCell ref="N13:O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22507-F4A0-4DF1-8459-D94EE47B50FC}">
  <dimension ref="A1:H70"/>
  <sheetViews>
    <sheetView topLeftCell="A12" workbookViewId="0">
      <selection activeCell="H19" sqref="H19"/>
    </sheetView>
  </sheetViews>
  <sheetFormatPr defaultRowHeight="15"/>
  <cols>
    <col min="2" max="2" width="16" customWidth="1"/>
    <col min="6" max="6" width="15.28515625" customWidth="1"/>
    <col min="7" max="7" width="16.42578125" customWidth="1"/>
    <col min="8" max="8" width="20.85546875" customWidth="1"/>
  </cols>
  <sheetData>
    <row r="1" spans="1:3">
      <c r="A1" t="s">
        <v>104</v>
      </c>
    </row>
    <row r="2" spans="1:3">
      <c r="A2">
        <v>1</v>
      </c>
      <c r="B2" t="s">
        <v>100</v>
      </c>
      <c r="C2" t="s">
        <v>105</v>
      </c>
    </row>
    <row r="3" spans="1:3">
      <c r="A3">
        <v>2</v>
      </c>
      <c r="B3" t="s">
        <v>52</v>
      </c>
      <c r="C3" t="s">
        <v>106</v>
      </c>
    </row>
    <row r="4" spans="1:3" ht="15.75">
      <c r="A4">
        <v>3</v>
      </c>
      <c r="B4" t="s">
        <v>57</v>
      </c>
      <c r="C4" s="6" t="s">
        <v>107</v>
      </c>
    </row>
    <row r="5" spans="1:3">
      <c r="A5">
        <v>4</v>
      </c>
      <c r="B5" t="s">
        <v>67</v>
      </c>
      <c r="C5" t="s">
        <v>108</v>
      </c>
    </row>
    <row r="6" spans="1:3" ht="15.75">
      <c r="A6">
        <v>5</v>
      </c>
      <c r="B6" t="s">
        <v>62</v>
      </c>
      <c r="C6" s="6" t="s">
        <v>109</v>
      </c>
    </row>
    <row r="7" spans="1:3" ht="15.75">
      <c r="A7">
        <v>6</v>
      </c>
      <c r="B7" t="s">
        <v>43</v>
      </c>
      <c r="C7" s="6" t="s">
        <v>110</v>
      </c>
    </row>
    <row r="8" spans="1:3" ht="15.75">
      <c r="A8">
        <v>7</v>
      </c>
      <c r="B8" t="s">
        <v>103</v>
      </c>
      <c r="C8" s="6" t="s">
        <v>111</v>
      </c>
    </row>
    <row r="9" spans="1:3" ht="15.75">
      <c r="C9" s="6"/>
    </row>
    <row r="10" spans="1:3">
      <c r="B10" t="s">
        <v>2</v>
      </c>
    </row>
    <row r="11" spans="1:3" ht="229.5">
      <c r="B11" s="8" t="s">
        <v>112</v>
      </c>
    </row>
    <row r="12" spans="1:3" ht="70.5">
      <c r="B12" s="8" t="s">
        <v>113</v>
      </c>
    </row>
    <row r="13" spans="1:3" ht="70.5">
      <c r="B13" s="8" t="s">
        <v>114</v>
      </c>
    </row>
    <row r="14" spans="1:3" ht="211.5">
      <c r="B14" s="8" t="s">
        <v>115</v>
      </c>
    </row>
    <row r="17" spans="2:8">
      <c r="B17" t="s">
        <v>116</v>
      </c>
    </row>
    <row r="18" spans="2:8" ht="118.5">
      <c r="B18" s="9" t="s">
        <v>40</v>
      </c>
      <c r="F18" s="9" t="s">
        <v>117</v>
      </c>
    </row>
    <row r="19" spans="2:8" ht="123.75">
      <c r="B19" s="8" t="s">
        <v>118</v>
      </c>
      <c r="F19" s="10">
        <v>1</v>
      </c>
      <c r="G19" s="8" t="s">
        <v>119</v>
      </c>
      <c r="H19" s="11"/>
    </row>
    <row r="20" spans="2:8" ht="409.6">
      <c r="B20" s="10">
        <v>1</v>
      </c>
      <c r="C20" s="8" t="s">
        <v>120</v>
      </c>
      <c r="F20" s="11"/>
      <c r="G20" s="11"/>
      <c r="H20" s="10" t="s">
        <v>121</v>
      </c>
    </row>
    <row r="21" spans="2:8" ht="409.6">
      <c r="B21" s="10">
        <v>2</v>
      </c>
      <c r="C21" s="8" t="s">
        <v>122</v>
      </c>
      <c r="F21" s="11"/>
      <c r="G21" s="11"/>
      <c r="H21" s="10" t="s">
        <v>123</v>
      </c>
    </row>
    <row r="22" spans="2:8" ht="409.6">
      <c r="B22" s="10">
        <v>3</v>
      </c>
      <c r="C22" s="8" t="s">
        <v>124</v>
      </c>
      <c r="F22" s="11"/>
      <c r="G22" s="11"/>
      <c r="H22" s="10" t="s">
        <v>125</v>
      </c>
    </row>
    <row r="23" spans="2:8" ht="141.75">
      <c r="B23" s="9" t="s">
        <v>50</v>
      </c>
      <c r="F23" s="11"/>
      <c r="G23" s="11"/>
      <c r="H23" s="10" t="s">
        <v>126</v>
      </c>
    </row>
    <row r="24" spans="2:8" ht="105.75">
      <c r="B24" s="8" t="s">
        <v>118</v>
      </c>
      <c r="F24" s="10">
        <v>2</v>
      </c>
      <c r="G24" s="8" t="s">
        <v>127</v>
      </c>
      <c r="H24" s="11"/>
    </row>
    <row r="25" spans="2:8" ht="246.75">
      <c r="B25" s="10">
        <v>1</v>
      </c>
      <c r="C25" s="8" t="s">
        <v>128</v>
      </c>
      <c r="F25" s="11"/>
      <c r="G25" s="11"/>
      <c r="H25" s="10" t="s">
        <v>129</v>
      </c>
    </row>
    <row r="26" spans="2:8" ht="409.6">
      <c r="B26" s="10">
        <v>2</v>
      </c>
      <c r="C26" s="8" t="s">
        <v>130</v>
      </c>
      <c r="F26" s="11"/>
      <c r="G26" s="11"/>
      <c r="H26" s="10" t="s">
        <v>131</v>
      </c>
    </row>
    <row r="27" spans="2:8" ht="370.5">
      <c r="B27" s="10">
        <v>3</v>
      </c>
      <c r="C27" s="8" t="s">
        <v>132</v>
      </c>
      <c r="F27" s="11"/>
      <c r="G27" s="11"/>
      <c r="H27" s="10" t="s">
        <v>133</v>
      </c>
    </row>
    <row r="28" spans="2:8" ht="124.5">
      <c r="B28" s="9" t="s">
        <v>56</v>
      </c>
      <c r="F28" s="11"/>
      <c r="G28" s="11"/>
      <c r="H28" s="10" t="s">
        <v>134</v>
      </c>
    </row>
    <row r="29" spans="2:8" ht="123.75">
      <c r="B29" s="8" t="s">
        <v>118</v>
      </c>
      <c r="F29" s="10">
        <v>3</v>
      </c>
      <c r="G29" s="8" t="s">
        <v>135</v>
      </c>
      <c r="H29" s="11"/>
    </row>
    <row r="30" spans="2:8" ht="300">
      <c r="B30" s="10">
        <v>1</v>
      </c>
      <c r="C30" s="8" t="s">
        <v>136</v>
      </c>
      <c r="F30" s="11"/>
      <c r="G30" s="11"/>
      <c r="H30" s="10" t="s">
        <v>137</v>
      </c>
    </row>
    <row r="31" spans="2:8" ht="264.75">
      <c r="B31" s="10">
        <v>2</v>
      </c>
      <c r="C31" s="8" t="s">
        <v>138</v>
      </c>
      <c r="F31" s="11"/>
      <c r="G31" s="11"/>
      <c r="H31" s="10" t="s">
        <v>139</v>
      </c>
    </row>
    <row r="32" spans="2:8" ht="317.25">
      <c r="B32" s="10">
        <v>3</v>
      </c>
      <c r="C32" s="8" t="s">
        <v>140</v>
      </c>
      <c r="F32" s="11"/>
      <c r="G32" s="11"/>
      <c r="H32" s="10" t="s">
        <v>141</v>
      </c>
    </row>
    <row r="33" spans="2:8" ht="105.75">
      <c r="B33" s="9" t="s">
        <v>61</v>
      </c>
      <c r="F33" s="10">
        <v>4</v>
      </c>
      <c r="G33" s="8" t="s">
        <v>142</v>
      </c>
      <c r="H33" s="11"/>
    </row>
    <row r="34" spans="2:8" ht="106.5">
      <c r="B34" s="8" t="s">
        <v>118</v>
      </c>
      <c r="F34" s="11"/>
      <c r="G34" s="11"/>
      <c r="H34" s="10" t="s">
        <v>143</v>
      </c>
    </row>
    <row r="35" spans="2:8" ht="317.25">
      <c r="B35" s="10">
        <v>1</v>
      </c>
      <c r="C35" s="8" t="s">
        <v>144</v>
      </c>
      <c r="F35" s="11"/>
      <c r="G35" s="11"/>
      <c r="H35" s="10" t="s">
        <v>145</v>
      </c>
    </row>
    <row r="36" spans="2:8" ht="335.25">
      <c r="B36" s="10">
        <v>2</v>
      </c>
      <c r="C36" s="8" t="s">
        <v>146</v>
      </c>
      <c r="F36" s="10">
        <v>5</v>
      </c>
      <c r="G36" s="8" t="s">
        <v>147</v>
      </c>
      <c r="H36" s="11"/>
    </row>
    <row r="37" spans="2:8" ht="282.75">
      <c r="B37" s="10">
        <v>3</v>
      </c>
      <c r="C37" s="8" t="s">
        <v>148</v>
      </c>
      <c r="F37" s="11"/>
      <c r="G37" s="11"/>
      <c r="H37" s="10" t="s">
        <v>149</v>
      </c>
    </row>
    <row r="38" spans="2:8" ht="124.5">
      <c r="B38" s="9" t="s">
        <v>66</v>
      </c>
      <c r="F38" s="11"/>
      <c r="G38" s="11"/>
      <c r="H38" s="10" t="s">
        <v>150</v>
      </c>
    </row>
    <row r="39" spans="2:8" ht="87.75">
      <c r="B39" s="8" t="s">
        <v>118</v>
      </c>
      <c r="F39" s="10">
        <v>6</v>
      </c>
      <c r="G39" s="8" t="s">
        <v>151</v>
      </c>
      <c r="H39" s="11"/>
    </row>
    <row r="40" spans="2:8" ht="229.5">
      <c r="B40" s="10">
        <v>1</v>
      </c>
      <c r="C40" s="8" t="s">
        <v>152</v>
      </c>
      <c r="F40" s="11"/>
      <c r="G40" s="11"/>
      <c r="H40" s="10" t="s">
        <v>153</v>
      </c>
    </row>
    <row r="41" spans="2:8" ht="211.5">
      <c r="B41" s="10">
        <v>2</v>
      </c>
      <c r="C41" s="8" t="s">
        <v>154</v>
      </c>
      <c r="F41" s="11"/>
      <c r="G41" s="11"/>
      <c r="H41" s="10" t="s">
        <v>155</v>
      </c>
    </row>
    <row r="42" spans="2:8" ht="300">
      <c r="B42" s="10">
        <v>3</v>
      </c>
      <c r="C42" s="8" t="s">
        <v>156</v>
      </c>
    </row>
    <row r="43" spans="2:8" ht="19.5">
      <c r="B43" s="9" t="s">
        <v>70</v>
      </c>
    </row>
    <row r="44" spans="2:8" ht="53.25">
      <c r="B44" s="8" t="s">
        <v>118</v>
      </c>
    </row>
    <row r="45" spans="2:8" ht="229.5">
      <c r="B45" s="10">
        <v>1</v>
      </c>
      <c r="C45" s="8" t="s">
        <v>157</v>
      </c>
    </row>
    <row r="46" spans="2:8" ht="159">
      <c r="B46" s="10">
        <v>2</v>
      </c>
      <c r="C46" s="8" t="s">
        <v>158</v>
      </c>
    </row>
    <row r="47" spans="2:8" ht="229.5">
      <c r="B47" s="10">
        <v>3</v>
      </c>
      <c r="C47" s="8" t="s">
        <v>159</v>
      </c>
    </row>
    <row r="48" spans="2:8" ht="19.5">
      <c r="B48" s="9" t="s">
        <v>73</v>
      </c>
    </row>
    <row r="49" spans="2:3" ht="53.25">
      <c r="B49" s="8" t="s">
        <v>118</v>
      </c>
    </row>
    <row r="50" spans="2:3" ht="159">
      <c r="B50" s="10">
        <v>1</v>
      </c>
      <c r="C50" s="8" t="s">
        <v>160</v>
      </c>
    </row>
    <row r="51" spans="2:3" ht="194.25">
      <c r="B51" s="10">
        <v>2</v>
      </c>
      <c r="C51" s="8" t="s">
        <v>161</v>
      </c>
    </row>
    <row r="52" spans="2:3" ht="159">
      <c r="B52" s="10">
        <v>3</v>
      </c>
      <c r="C52" s="8" t="s">
        <v>162</v>
      </c>
    </row>
    <row r="53" spans="2:3" ht="19.5">
      <c r="B53" s="9" t="s">
        <v>75</v>
      </c>
    </row>
    <row r="54" spans="2:3" ht="53.25">
      <c r="B54" s="8" t="s">
        <v>118</v>
      </c>
    </row>
    <row r="55" spans="2:3" ht="211.5">
      <c r="B55" s="10">
        <v>1</v>
      </c>
      <c r="C55" s="8" t="s">
        <v>163</v>
      </c>
    </row>
    <row r="56" spans="2:3" ht="229.5">
      <c r="B56" s="10">
        <v>2</v>
      </c>
      <c r="C56" s="8" t="s">
        <v>159</v>
      </c>
    </row>
    <row r="57" spans="2:3" ht="159">
      <c r="B57" s="10">
        <v>3</v>
      </c>
      <c r="C57" s="8" t="s">
        <v>158</v>
      </c>
    </row>
    <row r="58" spans="2:3" ht="19.5">
      <c r="B58" s="9" t="s">
        <v>78</v>
      </c>
    </row>
    <row r="59" spans="2:3" ht="53.25">
      <c r="B59" s="8" t="s">
        <v>118</v>
      </c>
    </row>
    <row r="60" spans="2:3" ht="211.5">
      <c r="B60" s="10">
        <v>1</v>
      </c>
      <c r="C60" s="8" t="s">
        <v>154</v>
      </c>
    </row>
    <row r="61" spans="2:3" ht="176.25">
      <c r="B61" s="10">
        <v>2</v>
      </c>
      <c r="C61" s="8" t="s">
        <v>164</v>
      </c>
    </row>
    <row r="62" spans="2:3" ht="194.25">
      <c r="B62" s="10">
        <v>3</v>
      </c>
      <c r="C62" s="8" t="s">
        <v>161</v>
      </c>
    </row>
    <row r="63" spans="2:3" ht="19.5">
      <c r="B63" s="9" t="s">
        <v>80</v>
      </c>
    </row>
    <row r="64" spans="2:3" ht="53.25">
      <c r="B64" s="8" t="s">
        <v>118</v>
      </c>
    </row>
    <row r="65" spans="2:4" ht="409.6">
      <c r="B65" s="10">
        <v>1</v>
      </c>
      <c r="C65" s="8" t="s">
        <v>120</v>
      </c>
    </row>
    <row r="66" spans="2:4" ht="409.6">
      <c r="B66" s="10">
        <v>2</v>
      </c>
      <c r="C66" s="8" t="s">
        <v>122</v>
      </c>
    </row>
    <row r="67" spans="2:4" ht="409.6">
      <c r="B67" s="10">
        <v>3</v>
      </c>
      <c r="C67" s="8" t="s">
        <v>124</v>
      </c>
    </row>
    <row r="68" spans="2:4" ht="17.25">
      <c r="B68" s="9"/>
    </row>
    <row r="69" spans="2:4" ht="15.75">
      <c r="B69" s="10"/>
      <c r="C69" s="8"/>
      <c r="D69" s="11"/>
    </row>
    <row r="70" spans="2:4" ht="15.75">
      <c r="B70" s="11"/>
      <c r="C70" s="11"/>
      <c r="D70" s="1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3C24A80792B4797463671411B7686" ma:contentTypeVersion="12" ma:contentTypeDescription="Create a new document." ma:contentTypeScope="" ma:versionID="ae445229bc92741d552e7b6a3845a1f2">
  <xsd:schema xmlns:xsd="http://www.w3.org/2001/XMLSchema" xmlns:xs="http://www.w3.org/2001/XMLSchema" xmlns:p="http://schemas.microsoft.com/office/2006/metadata/properties" xmlns:ns2="9f045018-0544-4b24-ba92-c98d3ee942f8" xmlns:ns3="f7d0aba3-733a-437f-998e-29c4097d0572" targetNamespace="http://schemas.microsoft.com/office/2006/metadata/properties" ma:root="true" ma:fieldsID="0fa2fef6f995d4bccdc0bd2cce59110c" ns2:_="" ns3:_="">
    <xsd:import namespace="9f045018-0544-4b24-ba92-c98d3ee942f8"/>
    <xsd:import namespace="f7d0aba3-733a-437f-998e-29c4097d05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045018-0544-4b24-ba92-c98d3ee942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eb99308c-3b23-40c9-9646-cca3f7cb729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0aba3-733a-437f-998e-29c4097d057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c8aa30b-38dd-402e-a9df-15f3f0a9e9f0}" ma:internalName="TaxCatchAll" ma:showField="CatchAllData" ma:web="f7d0aba3-733a-437f-998e-29c4097d0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0aba3-733a-437f-998e-29c4097d0572" xsi:nil="true"/>
    <lcf76f155ced4ddcb4097134ff3c332f xmlns="9f045018-0544-4b24-ba92-c98d3ee942f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A33C2A2-E623-45E6-9728-C7758ED166F3}"/>
</file>

<file path=customXml/itemProps2.xml><?xml version="1.0" encoding="utf-8"?>
<ds:datastoreItem xmlns:ds="http://schemas.openxmlformats.org/officeDocument/2006/customXml" ds:itemID="{BCEED2EE-4029-4FF1-90EC-A79BC9D586C5}"/>
</file>

<file path=customXml/itemProps3.xml><?xml version="1.0" encoding="utf-8"?>
<ds:datastoreItem xmlns:ds="http://schemas.openxmlformats.org/officeDocument/2006/customXml" ds:itemID="{F364644C-D013-4CB3-B19B-E2977BC9905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2024-10-22T13:40:56Z</dcterms:created>
  <dcterms:modified xsi:type="dcterms:W3CDTF">2024-10-23T09:34:08Z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28611e-2819-430a-bdf7-3581be6cbbdd_Enabled">
    <vt:lpwstr>true</vt:lpwstr>
  </property>
  <property fmtid="{D5CDD505-2E9C-101B-9397-08002B2CF9AE}" pid="3" name="MSIP_Label_8e28611e-2819-430a-bdf7-3581be6cbbdd_SetDate">
    <vt:lpwstr>2024-10-22T13:44:09Z</vt:lpwstr>
  </property>
  <property fmtid="{D5CDD505-2E9C-101B-9397-08002B2CF9AE}" pid="4" name="MSIP_Label_8e28611e-2819-430a-bdf7-3581be6cbbdd_Method">
    <vt:lpwstr>Privileged</vt:lpwstr>
  </property>
  <property fmtid="{D5CDD505-2E9C-101B-9397-08002B2CF9AE}" pid="5" name="MSIP_Label_8e28611e-2819-430a-bdf7-3581be6cbbdd_Name">
    <vt:lpwstr>MOD-1-NWR-‘NON-WORK  RELATED’</vt:lpwstr>
  </property>
  <property fmtid="{D5CDD505-2E9C-101B-9397-08002B2CF9AE}" pid="6" name="MSIP_Label_8e28611e-2819-430a-bdf7-3581be6cbbdd_SiteId">
    <vt:lpwstr>be7760ed-5953-484b-ae95-d0a16dfa09e5</vt:lpwstr>
  </property>
  <property fmtid="{D5CDD505-2E9C-101B-9397-08002B2CF9AE}" pid="7" name="MSIP_Label_8e28611e-2819-430a-bdf7-3581be6cbbdd_ActionId">
    <vt:lpwstr>e3d83e47-0582-4024-8ba8-4dd4663e53bf</vt:lpwstr>
  </property>
  <property fmtid="{D5CDD505-2E9C-101B-9397-08002B2CF9AE}" pid="8" name="MSIP_Label_8e28611e-2819-430a-bdf7-3581be6cbbdd_ContentBits">
    <vt:lpwstr>0</vt:lpwstr>
  </property>
  <property fmtid="{D5CDD505-2E9C-101B-9397-08002B2CF9AE}" pid="9" name="ContentTypeId">
    <vt:lpwstr>0x0101003293C24A80792B4797463671411B7686</vt:lpwstr>
  </property>
</Properties>
</file>