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Control Board" sheetId="6" r:id="rId1"/>
    <sheet name="Phototransistor Board" sheetId="5" r:id="rId2"/>
    <sheet name="Emitter Board" sheetId="1" r:id="rId3"/>
    <sheet name="Other" sheetId="4" r:id="rId4"/>
  </sheets>
  <definedNames>
    <definedName name="Goal" localSheetId="0">'Control Board'!$L$1</definedName>
    <definedName name="Goal" localSheetId="3">Other!$J$1</definedName>
    <definedName name="Goal" localSheetId="1">'Phototransistor Board'!$L$1</definedName>
    <definedName name="Goal">'Emitter Board'!$L$1</definedName>
    <definedName name="_xlnm.Print_Area" localSheetId="0">'Control Board'!$A$1:$L$28</definedName>
    <definedName name="_xlnm.Print_Area" localSheetId="2">'Emitter Board'!$A$1:$L$28</definedName>
    <definedName name="_xlnm.Print_Area" localSheetId="1">'Phototransistor Board'!$A$1:$L$28</definedName>
  </definedNames>
  <calcPr calcId="145621"/>
</workbook>
</file>

<file path=xl/calcChain.xml><?xml version="1.0" encoding="utf-8"?>
<calcChain xmlns="http://schemas.openxmlformats.org/spreadsheetml/2006/main">
  <c r="H200" i="6" l="1"/>
  <c r="J200" i="6" s="1"/>
  <c r="H199" i="6"/>
  <c r="J199" i="6" s="1"/>
  <c r="H198" i="6"/>
  <c r="J198" i="6" s="1"/>
  <c r="H197" i="6"/>
  <c r="J197" i="6" s="1"/>
  <c r="H196" i="6"/>
  <c r="J196" i="6" s="1"/>
  <c r="H195" i="6"/>
  <c r="J195" i="6" s="1"/>
  <c r="H194" i="6"/>
  <c r="J194" i="6" s="1"/>
  <c r="H193" i="6"/>
  <c r="J193" i="6" s="1"/>
  <c r="H192" i="6"/>
  <c r="J192" i="6" s="1"/>
  <c r="H191" i="6"/>
  <c r="J191" i="6" s="1"/>
  <c r="H190" i="6"/>
  <c r="J190" i="6" s="1"/>
  <c r="H189" i="6"/>
  <c r="J189" i="6" s="1"/>
  <c r="H188" i="6"/>
  <c r="J188" i="6" s="1"/>
  <c r="H187" i="6"/>
  <c r="J187" i="6" s="1"/>
  <c r="H186" i="6"/>
  <c r="J186" i="6" s="1"/>
  <c r="H185" i="6"/>
  <c r="J185" i="6" s="1"/>
  <c r="J184" i="6"/>
  <c r="H184" i="6"/>
  <c r="H183" i="6"/>
  <c r="J183" i="6" s="1"/>
  <c r="H182" i="6"/>
  <c r="J182" i="6" s="1"/>
  <c r="H181" i="6"/>
  <c r="J181" i="6" s="1"/>
  <c r="J180" i="6"/>
  <c r="H180" i="6"/>
  <c r="H179" i="6"/>
  <c r="J179" i="6" s="1"/>
  <c r="H178" i="6"/>
  <c r="J178" i="6" s="1"/>
  <c r="H177" i="6"/>
  <c r="J177" i="6" s="1"/>
  <c r="H176" i="6"/>
  <c r="J176" i="6" s="1"/>
  <c r="H175" i="6"/>
  <c r="J175" i="6" s="1"/>
  <c r="H174" i="6"/>
  <c r="J174" i="6" s="1"/>
  <c r="H173" i="6"/>
  <c r="J173" i="6" s="1"/>
  <c r="H172" i="6"/>
  <c r="J172" i="6" s="1"/>
  <c r="H171" i="6"/>
  <c r="J171" i="6" s="1"/>
  <c r="H170" i="6"/>
  <c r="J170" i="6" s="1"/>
  <c r="H169" i="6"/>
  <c r="J169" i="6" s="1"/>
  <c r="H168" i="6"/>
  <c r="J168" i="6" s="1"/>
  <c r="H167" i="6"/>
  <c r="J167" i="6" s="1"/>
  <c r="H166" i="6"/>
  <c r="J166" i="6" s="1"/>
  <c r="H165" i="6"/>
  <c r="J165" i="6" s="1"/>
  <c r="H164" i="6"/>
  <c r="J164" i="6" s="1"/>
  <c r="H163" i="6"/>
  <c r="J163" i="6" s="1"/>
  <c r="H162" i="6"/>
  <c r="J162" i="6" s="1"/>
  <c r="H161" i="6"/>
  <c r="J161" i="6" s="1"/>
  <c r="H160" i="6"/>
  <c r="J160" i="6" s="1"/>
  <c r="H159" i="6"/>
  <c r="J159" i="6" s="1"/>
  <c r="H158" i="6"/>
  <c r="J158" i="6" s="1"/>
  <c r="H157" i="6"/>
  <c r="J157" i="6" s="1"/>
  <c r="H156" i="6"/>
  <c r="J156" i="6" s="1"/>
  <c r="H155" i="6"/>
  <c r="J155" i="6" s="1"/>
  <c r="H154" i="6"/>
  <c r="J154" i="6" s="1"/>
  <c r="H153" i="6"/>
  <c r="J153" i="6" s="1"/>
  <c r="H152" i="6"/>
  <c r="J152" i="6" s="1"/>
  <c r="H151" i="6"/>
  <c r="J151" i="6" s="1"/>
  <c r="H150" i="6"/>
  <c r="J150" i="6" s="1"/>
  <c r="H149" i="6"/>
  <c r="J149" i="6" s="1"/>
  <c r="H148" i="6"/>
  <c r="J148" i="6" s="1"/>
  <c r="H147" i="6"/>
  <c r="J147" i="6" s="1"/>
  <c r="H146" i="6"/>
  <c r="J146" i="6" s="1"/>
  <c r="H145" i="6"/>
  <c r="J145" i="6" s="1"/>
  <c r="H144" i="6"/>
  <c r="J144" i="6" s="1"/>
  <c r="H143" i="6"/>
  <c r="J143" i="6" s="1"/>
  <c r="H142" i="6"/>
  <c r="J142" i="6" s="1"/>
  <c r="H141" i="6"/>
  <c r="J141" i="6" s="1"/>
  <c r="H140" i="6"/>
  <c r="J140" i="6" s="1"/>
  <c r="H139" i="6"/>
  <c r="J139" i="6" s="1"/>
  <c r="H138" i="6"/>
  <c r="J138" i="6" s="1"/>
  <c r="H137" i="6"/>
  <c r="J137" i="6" s="1"/>
  <c r="H136" i="6"/>
  <c r="J136" i="6" s="1"/>
  <c r="H135" i="6"/>
  <c r="J135" i="6" s="1"/>
  <c r="H134" i="6"/>
  <c r="J134" i="6" s="1"/>
  <c r="H133" i="6"/>
  <c r="J133" i="6" s="1"/>
  <c r="H132" i="6"/>
  <c r="J132" i="6" s="1"/>
  <c r="H131" i="6"/>
  <c r="J131" i="6" s="1"/>
  <c r="H130" i="6"/>
  <c r="J130" i="6" s="1"/>
  <c r="H129" i="6"/>
  <c r="J129" i="6" s="1"/>
  <c r="H128" i="6"/>
  <c r="J128" i="6" s="1"/>
  <c r="H127" i="6"/>
  <c r="J127" i="6" s="1"/>
  <c r="H126" i="6"/>
  <c r="J126" i="6" s="1"/>
  <c r="H125" i="6"/>
  <c r="J125" i="6" s="1"/>
  <c r="H124" i="6"/>
  <c r="J124" i="6" s="1"/>
  <c r="H123" i="6"/>
  <c r="J123" i="6" s="1"/>
  <c r="H122" i="6"/>
  <c r="J122" i="6" s="1"/>
  <c r="H121" i="6"/>
  <c r="J121" i="6" s="1"/>
  <c r="H120" i="6"/>
  <c r="J120" i="6" s="1"/>
  <c r="H119" i="6"/>
  <c r="J119" i="6" s="1"/>
  <c r="H118" i="6"/>
  <c r="J118" i="6" s="1"/>
  <c r="H117" i="6"/>
  <c r="J117" i="6" s="1"/>
  <c r="H116" i="6"/>
  <c r="J116" i="6" s="1"/>
  <c r="H115" i="6"/>
  <c r="J115" i="6" s="1"/>
  <c r="H114" i="6"/>
  <c r="J114" i="6" s="1"/>
  <c r="H113" i="6"/>
  <c r="J113" i="6" s="1"/>
  <c r="H112" i="6"/>
  <c r="J112" i="6" s="1"/>
  <c r="H111" i="6"/>
  <c r="J111" i="6" s="1"/>
  <c r="H110" i="6"/>
  <c r="J110" i="6" s="1"/>
  <c r="H109" i="6"/>
  <c r="J109" i="6" s="1"/>
  <c r="H108" i="6"/>
  <c r="J108" i="6" s="1"/>
  <c r="H107" i="6"/>
  <c r="J107" i="6" s="1"/>
  <c r="H106" i="6"/>
  <c r="J106" i="6" s="1"/>
  <c r="H105" i="6"/>
  <c r="J105" i="6" s="1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J99" i="6" s="1"/>
  <c r="H98" i="6"/>
  <c r="J98" i="6" s="1"/>
  <c r="H97" i="6"/>
  <c r="J97" i="6" s="1"/>
  <c r="H96" i="6"/>
  <c r="J96" i="6" s="1"/>
  <c r="H95" i="6"/>
  <c r="J95" i="6" s="1"/>
  <c r="H94" i="6"/>
  <c r="J94" i="6" s="1"/>
  <c r="H93" i="6"/>
  <c r="J93" i="6" s="1"/>
  <c r="H92" i="6"/>
  <c r="J92" i="6" s="1"/>
  <c r="H91" i="6"/>
  <c r="J91" i="6" s="1"/>
  <c r="H90" i="6"/>
  <c r="J90" i="6" s="1"/>
  <c r="H89" i="6"/>
  <c r="J89" i="6" s="1"/>
  <c r="H88" i="6"/>
  <c r="J88" i="6" s="1"/>
  <c r="H87" i="6"/>
  <c r="J87" i="6" s="1"/>
  <c r="H86" i="6"/>
  <c r="J86" i="6" s="1"/>
  <c r="H85" i="6"/>
  <c r="J85" i="6" s="1"/>
  <c r="J84" i="6"/>
  <c r="H84" i="6"/>
  <c r="H83" i="6"/>
  <c r="J83" i="6" s="1"/>
  <c r="H82" i="6"/>
  <c r="J82" i="6" s="1"/>
  <c r="H81" i="6"/>
  <c r="J81" i="6" s="1"/>
  <c r="H80" i="6"/>
  <c r="J80" i="6" s="1"/>
  <c r="H79" i="6"/>
  <c r="J79" i="6" s="1"/>
  <c r="H78" i="6"/>
  <c r="J78" i="6" s="1"/>
  <c r="H77" i="6"/>
  <c r="J77" i="6" s="1"/>
  <c r="H76" i="6"/>
  <c r="J76" i="6" s="1"/>
  <c r="H75" i="6"/>
  <c r="J75" i="6" s="1"/>
  <c r="H74" i="6"/>
  <c r="J74" i="6" s="1"/>
  <c r="H73" i="6"/>
  <c r="J73" i="6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6" i="6"/>
  <c r="J66" i="6" s="1"/>
  <c r="H65" i="6"/>
  <c r="J65" i="6" s="1"/>
  <c r="H64" i="6"/>
  <c r="J64" i="6" s="1"/>
  <c r="H63" i="6"/>
  <c r="J63" i="6" s="1"/>
  <c r="H62" i="6"/>
  <c r="J62" i="6" s="1"/>
  <c r="H61" i="6"/>
  <c r="J61" i="6" s="1"/>
  <c r="H60" i="6"/>
  <c r="J60" i="6" s="1"/>
  <c r="H59" i="6"/>
  <c r="J59" i="6" s="1"/>
  <c r="H58" i="6"/>
  <c r="J58" i="6" s="1"/>
  <c r="H57" i="6"/>
  <c r="J57" i="6" s="1"/>
  <c r="J56" i="6"/>
  <c r="H56" i="6"/>
  <c r="H55" i="6"/>
  <c r="J55" i="6" s="1"/>
  <c r="H54" i="6"/>
  <c r="J54" i="6" s="1"/>
  <c r="H53" i="6"/>
  <c r="J53" i="6" s="1"/>
  <c r="J52" i="6"/>
  <c r="H52" i="6"/>
  <c r="H51" i="6"/>
  <c r="J51" i="6" s="1"/>
  <c r="H50" i="6"/>
  <c r="J50" i="6" s="1"/>
  <c r="H49" i="6"/>
  <c r="J49" i="6" s="1"/>
  <c r="H48" i="6"/>
  <c r="J48" i="6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H163" i="5"/>
  <c r="J163" i="5" s="1"/>
  <c r="H162" i="5"/>
  <c r="J162" i="5" s="1"/>
  <c r="H161" i="5"/>
  <c r="J161" i="5" s="1"/>
  <c r="H160" i="5"/>
  <c r="J160" i="5" s="1"/>
  <c r="H159" i="5"/>
  <c r="J159" i="5" s="1"/>
  <c r="H158" i="5"/>
  <c r="J158" i="5" s="1"/>
  <c r="H157" i="5"/>
  <c r="J157" i="5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H137" i="5"/>
  <c r="J137" i="5" s="1"/>
  <c r="H136" i="5"/>
  <c r="J136" i="5" s="1"/>
  <c r="H135" i="5"/>
  <c r="J135" i="5" s="1"/>
  <c r="H134" i="5"/>
  <c r="J134" i="5" s="1"/>
  <c r="H133" i="5"/>
  <c r="J133" i="5" s="1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J116" i="5" s="1"/>
  <c r="H115" i="5"/>
  <c r="J115" i="5" s="1"/>
  <c r="H114" i="5"/>
  <c r="J114" i="5" s="1"/>
  <c r="H113" i="5"/>
  <c r="J113" i="5" s="1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2" i="5"/>
  <c r="J12" i="5" s="1"/>
  <c r="H11" i="5"/>
  <c r="J11" i="5" s="1"/>
  <c r="H10" i="5"/>
  <c r="J10" i="5" s="1"/>
  <c r="H9" i="5"/>
  <c r="J9" i="5" s="1"/>
  <c r="H8" i="5"/>
  <c r="J8" i="5" s="1"/>
  <c r="H7" i="5"/>
  <c r="J7" i="5" s="1"/>
  <c r="H6" i="5"/>
  <c r="J6" i="5" s="1"/>
  <c r="B4" i="6" l="1"/>
  <c r="B4" i="5"/>
  <c r="H14" i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1" i="1"/>
  <c r="J21" i="1" s="1"/>
  <c r="H25" i="1" l="1"/>
  <c r="J25" i="1" s="1"/>
  <c r="H6" i="1"/>
  <c r="J6" i="1" s="1"/>
  <c r="H7" i="1"/>
  <c r="J7" i="1" s="1"/>
  <c r="H26" i="1"/>
  <c r="J26" i="1" s="1"/>
  <c r="H27" i="1"/>
  <c r="J27" i="1" s="1"/>
  <c r="H22" i="1"/>
  <c r="J22" i="1" s="1"/>
  <c r="H8" i="1"/>
  <c r="J8" i="1" s="1"/>
  <c r="H19" i="1"/>
  <c r="J19" i="1" s="1"/>
  <c r="H11" i="1"/>
  <c r="J11" i="1" s="1"/>
  <c r="H12" i="1"/>
  <c r="J12" i="1" s="1"/>
  <c r="H10" i="1"/>
  <c r="J10" i="1" s="1"/>
  <c r="H23" i="1"/>
  <c r="J23" i="1" s="1"/>
  <c r="H18" i="1"/>
  <c r="J18" i="1" s="1"/>
  <c r="H20" i="1"/>
  <c r="J20" i="1" s="1"/>
  <c r="H9" i="1"/>
  <c r="J9" i="1" s="1"/>
  <c r="H13" i="1"/>
  <c r="J13" i="1" s="1"/>
  <c r="J14" i="1"/>
  <c r="H15" i="1"/>
  <c r="J15" i="1" s="1"/>
  <c r="H28" i="1"/>
  <c r="J28" i="1" s="1"/>
  <c r="H24" i="1"/>
  <c r="J24" i="1" s="1"/>
  <c r="H16" i="1"/>
  <c r="J16" i="1" s="1"/>
  <c r="H17" i="1"/>
  <c r="J17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B4" i="1" l="1"/>
</calcChain>
</file>

<file path=xl/sharedStrings.xml><?xml version="1.0" encoding="utf-8"?>
<sst xmlns="http://schemas.openxmlformats.org/spreadsheetml/2006/main" count="83" uniqueCount="34">
  <si>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</si>
  <si>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</si>
  <si>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</si>
  <si>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</si>
  <si>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</si>
  <si>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</si>
  <si>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</si>
  <si>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</si>
  <si>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</si>
  <si>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</si>
  <si>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</si>
  <si>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</si>
  <si>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</si>
  <si>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</si>
  <si>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KiCad Footprint</t>
  </si>
  <si>
    <t>Bill of Materials - Accel - Other</t>
  </si>
  <si>
    <t>Bill of Materials - Accel - Emitter Board</t>
  </si>
  <si>
    <t>Bill of Materials - Accel - Phototransistor Board</t>
  </si>
  <si>
    <t>Bill of Materials - Accel - Control Board</t>
  </si>
  <si>
    <t>Phototransistor</t>
  </si>
  <si>
    <t>PT91-21B/TR7</t>
  </si>
  <si>
    <t>2-SMD, Gull Wing</t>
  </si>
  <si>
    <t>DigiKey</t>
  </si>
  <si>
    <t>MC74HC165ADG</t>
  </si>
  <si>
    <t>Shift Register, 8-bit</t>
  </si>
  <si>
    <t xml:space="preserve"> 16-SOIC</t>
  </si>
  <si>
    <t>Resistor 200 Ohm</t>
  </si>
  <si>
    <t>Resistor 510 Ohm</t>
  </si>
  <si>
    <t>SN74LVC1G17DBVR</t>
  </si>
  <si>
    <t>Schmitt Trigger</t>
  </si>
  <si>
    <t>SOT-23-5</t>
  </si>
  <si>
    <t>P-Type MOSFET</t>
  </si>
  <si>
    <t>IR95-21C/TR7</t>
  </si>
  <si>
    <t>LED, Infrared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</si>
</sst>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434" displayName="Table434" ref="A5:L200" totalsRowShown="0" headerRowDxfId="13" dataDxfId="12">
  <autoFilter ref="A5:L200"/>
  <tableColumns count="12">
    <tableColumn id="1" name="Description" dataDxfId="11"/>
    <tableColumn id="2" name="Mfg Part #" dataDxfId="10"/>
    <tableColumn id="3" name="Package" dataDxfId="9"/>
    <tableColumn id="12" name="KiCad Footprint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SUM(Table434[[#This Row],[Qty per board]]*Goal)</calculatedColumnFormula>
    </tableColumn>
    <tableColumn id="11" name="Price per part at Qty" dataDxfId="3"/>
    <tableColumn id="7" name="Total Price" dataDxfId="2">
      <calculatedColumnFormula>SUM(I6*H6)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2" name="Table43" displayName="Table43" ref="A5:L200" totalsRowShown="0" headerRowDxfId="27" dataDxfId="26">
  <autoFilter ref="A5:L200"/>
  <tableColumns count="12">
    <tableColumn id="1" name="Description" dataDxfId="25"/>
    <tableColumn id="2" name="Mfg Part #" dataDxfId="24"/>
    <tableColumn id="3" name="Package" dataDxfId="23"/>
    <tableColumn id="12" name="KiCad Footprint" dataDxfId="22"/>
    <tableColumn id="5" name="Default Supplier" dataDxfId="21"/>
    <tableColumn id="10" name="Supplier On Hand" dataDxfId="20"/>
    <tableColumn id="4" name="Qty per board" dataDxfId="19"/>
    <tableColumn id="6" name="Total Qty Needed" dataDxfId="18">
      <calculatedColumnFormula>SUM(Table43[[#This Row],[Qty per board]]*Goal)</calculatedColumnFormula>
    </tableColumn>
    <tableColumn id="11" name="Price per part at Qty" dataDxfId="17"/>
    <tableColumn id="7" name="Total Price" dataDxfId="16">
      <calculatedColumnFormula>SUM(I6*H6)</calculatedColumnFormula>
    </tableColumn>
    <tableColumn id="8" name="Notes" dataDxfId="15"/>
    <tableColumn id="9" name="Part References" dataDxfId="14"/>
  </tableColumns>
  <tableStyleInfo name="Projects and Stuff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5:L200" totalsRowShown="0" headerRowDxfId="53" dataDxfId="52">
  <autoFilter ref="A5:L200"/>
  <tableColumns count="12">
    <tableColumn id="1" name="Description" dataDxfId="51"/>
    <tableColumn id="2" name="Mfg Part #" dataDxfId="50"/>
    <tableColumn id="3" name="Package" dataDxfId="49"/>
    <tableColumn id="12" name="KiCad Footprint" dataDxfId="48"/>
    <tableColumn id="5" name="Default Supplier" dataDxfId="47"/>
    <tableColumn id="10" name="Supplier On Hand" dataDxfId="46"/>
    <tableColumn id="4" name="Qty per board" dataDxfId="45"/>
    <tableColumn id="6" name="Total Qty Needed" dataDxfId="44">
      <calculatedColumnFormula>SUM(Table4[[#This Row],[Qty per board]]*Goal)</calculatedColumnFormula>
    </tableColumn>
    <tableColumn id="11" name="Price per part at Qty" dataDxfId="43"/>
    <tableColumn id="7" name="Total Price" dataDxfId="42">
      <calculatedColumnFormula>SUM(I6*H6)</calculatedColumnFormula>
    </tableColumn>
    <tableColumn id="8" name="Notes" dataDxfId="41"/>
    <tableColumn id="9" name="Part References" dataDxfId="40"/>
  </tableColumns>
  <tableStyleInfo name="Projects and Stuff" showFirstColumn="0" showLastColumn="0" showRowStripes="1" showColumnStripes="0"/>
</table>
</file>

<file path=xl/tables/table4.xml><?xml version="1.0" encoding="utf-8"?>
<table xmlns="http://schemas.openxmlformats.org/spreadsheetml/2006/main" id="1" name="Table42" displayName="Table42" ref="A5:J200" totalsRowShown="0" headerRowDxfId="39" dataDxfId="38">
  <autoFilter ref="A5:J200"/>
  <tableColumns count="10">
    <tableColumn id="1" name="Description" dataDxfId="37"/>
    <tableColumn id="2" name="Mfg Part #" dataDxfId="36"/>
    <tableColumn id="5" name="Default Supplier" dataDxfId="35"/>
    <tableColumn id="10" name="Supplier On Hand" dataDxfId="34"/>
    <tableColumn id="4" name="Qty per board" dataDxfId="33"/>
    <tableColumn id="6" name="Total Qty Needed" dataDxfId="32">
      <calculatedColumnFormula>SUM(Table42[[#This Row],[Qty per board]]*Goal)</calculatedColumnFormula>
    </tableColumn>
    <tableColumn id="11" name="Price per part at Qty" dataDxfId="31"/>
    <tableColumn id="7" name="Total Price" dataDxfId="30">
      <calculatedColumnFormula>SUM(G6*F6)</calculatedColumnFormula>
    </tableColumn>
    <tableColumn id="8" name="Notes" dataDxfId="29"/>
    <tableColumn id="9" name="Part References" dataDxfId="28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MC74HC165ADG/MC74HC165ADGOS-ND/1479887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SN74LVC1G17DBVR/296-11933-1-ND/389050" TargetMode="External"/><Relationship Id="rId2" Type="http://schemas.openxmlformats.org/officeDocument/2006/relationships/hyperlink" Target="http://www.digikey.com/product-detail/en/PT91-21B%2FTR7/1080-1393-1-ND/2676127" TargetMode="External"/><Relationship Id="rId1" Type="http://schemas.openxmlformats.org/officeDocument/2006/relationships/hyperlink" Target="http://www.projectsandstuff.com/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digikey.com/product-detail/en/IR95-21C%2FTR7/1080-1364-1-ND/2676098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projectsandstuf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tabSelected="1" workbookViewId="0">
      <selection activeCell="B4" sqref="B4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8" t="s">
        <v>4</v>
      </c>
      <c r="L1" s="9">
        <v>1</v>
      </c>
    </row>
    <row r="2" spans="1:12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11</v>
      </c>
      <c r="B4" s="14">
        <f>SUM(J6:J200)</f>
        <v>1.23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14</v>
      </c>
      <c r="E5" s="2" t="s">
        <v>12</v>
      </c>
      <c r="F5" s="2" t="s">
        <v>10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15" x14ac:dyDescent="0.25">
      <c r="A6" s="20" t="s">
        <v>24</v>
      </c>
      <c r="B6" s="26" t="s">
        <v>23</v>
      </c>
      <c r="C6" s="21" t="s">
        <v>25</v>
      </c>
      <c r="D6" s="21"/>
      <c r="E6" s="18" t="s">
        <v>22</v>
      </c>
      <c r="F6" s="16">
        <v>8387</v>
      </c>
      <c r="G6" s="15">
        <v>3</v>
      </c>
      <c r="H6" s="23">
        <f>SUM(Table434[[#This Row],[Qty per board]]*Goal)</f>
        <v>3</v>
      </c>
      <c r="I6" s="17">
        <v>0.41</v>
      </c>
      <c r="J6" s="22">
        <f t="shared" ref="J6:J69" si="0">SUM(I6*H6)</f>
        <v>1.23</v>
      </c>
      <c r="K6" s="18"/>
      <c r="L6"/>
    </row>
    <row r="7" spans="1:12" ht="15" x14ac:dyDescent="0.25">
      <c r="A7" s="20"/>
      <c r="B7" s="26"/>
      <c r="C7" s="21"/>
      <c r="D7" s="21"/>
      <c r="E7" s="18"/>
      <c r="F7" s="16"/>
      <c r="G7" s="15"/>
      <c r="H7" s="23">
        <f>SUM(Table434[[#This Row],[Qty per board]]*Goal)</f>
        <v>0</v>
      </c>
      <c r="I7" s="17"/>
      <c r="J7" s="22">
        <f t="shared" si="0"/>
        <v>0</v>
      </c>
      <c r="K7" s="18"/>
      <c r="L7"/>
    </row>
    <row r="8" spans="1:12" ht="15" x14ac:dyDescent="0.25">
      <c r="A8" s="20"/>
      <c r="B8" s="26"/>
      <c r="C8" s="21"/>
      <c r="D8" s="21"/>
      <c r="E8" s="18"/>
      <c r="F8" s="16"/>
      <c r="G8" s="15"/>
      <c r="H8" s="23">
        <f>SUM(Table434[[#This Row],[Qty per board]]*Goal)</f>
        <v>0</v>
      </c>
      <c r="I8" s="17"/>
      <c r="J8" s="22">
        <f t="shared" si="0"/>
        <v>0</v>
      </c>
      <c r="K8" s="18"/>
      <c r="L8"/>
    </row>
    <row r="9" spans="1:12" ht="15" x14ac:dyDescent="0.25">
      <c r="A9" s="20"/>
      <c r="B9" s="26"/>
      <c r="C9" s="21"/>
      <c r="D9" s="21"/>
      <c r="E9" s="18"/>
      <c r="F9" s="16"/>
      <c r="G9" s="15"/>
      <c r="H9" s="23">
        <f>SUM(Table434[[#This Row],[Qty per board]]*Goal)</f>
        <v>0</v>
      </c>
      <c r="I9" s="17"/>
      <c r="J9" s="22">
        <f t="shared" si="0"/>
        <v>0</v>
      </c>
      <c r="K9" s="18"/>
      <c r="L9"/>
    </row>
    <row r="10" spans="1:12" ht="15" x14ac:dyDescent="0.25">
      <c r="A10" s="20"/>
      <c r="B10" s="26"/>
      <c r="C10" s="21"/>
      <c r="D10" s="21"/>
      <c r="E10" s="18"/>
      <c r="F10" s="16"/>
      <c r="G10" s="15"/>
      <c r="H10" s="23">
        <f>SUM(Table434[[#This Row],[Qty per board]]*Goal)</f>
        <v>0</v>
      </c>
      <c r="I10" s="17"/>
      <c r="J10" s="22">
        <f t="shared" si="0"/>
        <v>0</v>
      </c>
      <c r="K10" s="18"/>
      <c r="L10"/>
    </row>
    <row r="11" spans="1:12" ht="15" x14ac:dyDescent="0.25">
      <c r="A11" s="20"/>
      <c r="B11" s="26"/>
      <c r="C11" s="21"/>
      <c r="D11" s="21"/>
      <c r="E11" s="18"/>
      <c r="F11" s="16"/>
      <c r="G11" s="15"/>
      <c r="H11" s="23">
        <f>SUM(Table434[[#This Row],[Qty per board]]*Goal)</f>
        <v>0</v>
      </c>
      <c r="I11" s="17"/>
      <c r="J11" s="22">
        <f t="shared" si="0"/>
        <v>0</v>
      </c>
      <c r="K11" s="18"/>
      <c r="L11"/>
    </row>
    <row r="12" spans="1:12" ht="15" x14ac:dyDescent="0.25">
      <c r="A12" s="20"/>
      <c r="B12" s="26"/>
      <c r="C12" s="21"/>
      <c r="D12" s="21"/>
      <c r="E12" s="18"/>
      <c r="F12" s="16"/>
      <c r="G12" s="15"/>
      <c r="H12" s="23">
        <f>SUM(Table434[[#This Row],[Qty per board]]*Goal)</f>
        <v>0</v>
      </c>
      <c r="I12" s="17"/>
      <c r="J12" s="22">
        <f t="shared" si="0"/>
        <v>0</v>
      </c>
      <c r="K12" s="18"/>
      <c r="L12"/>
    </row>
    <row r="13" spans="1:12" ht="15" x14ac:dyDescent="0.25">
      <c r="A13" s="20"/>
      <c r="B13" s="26"/>
      <c r="C13" s="21"/>
      <c r="D13" s="21"/>
      <c r="E13" s="18"/>
      <c r="F13" s="16"/>
      <c r="G13" s="15"/>
      <c r="H13" s="23">
        <f>SUM(Table434[[#This Row],[Qty per board]]*Goal)</f>
        <v>0</v>
      </c>
      <c r="I13" s="17"/>
      <c r="J13" s="22">
        <f t="shared" si="0"/>
        <v>0</v>
      </c>
      <c r="K13" s="18"/>
      <c r="L13"/>
    </row>
    <row r="14" spans="1:12" ht="15" x14ac:dyDescent="0.25">
      <c r="A14" s="20"/>
      <c r="B14" s="26"/>
      <c r="C14" s="25"/>
      <c r="D14" s="25"/>
      <c r="E14" s="18"/>
      <c r="F14" s="16"/>
      <c r="G14" s="15"/>
      <c r="H14" s="23">
        <f>SUM(Table434[[#This Row],[Qty per board]]*Goal)</f>
        <v>0</v>
      </c>
      <c r="I14" s="17"/>
      <c r="J14" s="22">
        <f t="shared" si="0"/>
        <v>0</v>
      </c>
      <c r="K14" s="18"/>
      <c r="L14"/>
    </row>
    <row r="15" spans="1:12" ht="15" x14ac:dyDescent="0.25">
      <c r="A15" s="20"/>
      <c r="B15" s="26"/>
      <c r="C15" s="21"/>
      <c r="D15" s="21"/>
      <c r="E15" s="18"/>
      <c r="F15" s="16"/>
      <c r="G15" s="15"/>
      <c r="H15" s="23">
        <f>SUM(Table434[[#This Row],[Qty per board]]*Goal)</f>
        <v>0</v>
      </c>
      <c r="I15" s="17"/>
      <c r="J15" s="22">
        <f t="shared" si="0"/>
        <v>0</v>
      </c>
      <c r="K15" s="18"/>
      <c r="L15"/>
    </row>
    <row r="16" spans="1:12" ht="15" x14ac:dyDescent="0.25">
      <c r="A16" s="20"/>
      <c r="B16" s="26"/>
      <c r="C16" s="25"/>
      <c r="D16" s="25"/>
      <c r="E16" s="18"/>
      <c r="F16" s="16"/>
      <c r="G16" s="15"/>
      <c r="H16" s="23">
        <f>SUM(Table434[[#This Row],[Qty per board]]*Goal)</f>
        <v>0</v>
      </c>
      <c r="I16" s="17"/>
      <c r="J16" s="22">
        <f t="shared" si="0"/>
        <v>0</v>
      </c>
      <c r="K16" s="18"/>
      <c r="L16" s="18"/>
    </row>
    <row r="17" spans="1:12" ht="15" x14ac:dyDescent="0.25">
      <c r="A17" s="20"/>
      <c r="B17" s="26"/>
      <c r="C17" s="25"/>
      <c r="D17" s="25"/>
      <c r="E17" s="18"/>
      <c r="F17" s="16"/>
      <c r="G17" s="15"/>
      <c r="H17" s="23">
        <f>SUM(Table434[[#This Row],[Qty per board]]*Goal)</f>
        <v>0</v>
      </c>
      <c r="I17" s="17"/>
      <c r="J17" s="22">
        <f t="shared" si="0"/>
        <v>0</v>
      </c>
      <c r="K17" s="18"/>
      <c r="L17" s="18"/>
    </row>
    <row r="18" spans="1:12" ht="15" x14ac:dyDescent="0.25">
      <c r="A18" s="20"/>
      <c r="B18" s="26"/>
      <c r="C18" s="21"/>
      <c r="D18" s="21"/>
      <c r="E18" s="18"/>
      <c r="F18" s="16"/>
      <c r="G18" s="15"/>
      <c r="H18" s="23">
        <f>SUM(Table434[[#This Row],[Qty per board]]*Goal)</f>
        <v>0</v>
      </c>
      <c r="I18" s="17"/>
      <c r="J18" s="22">
        <f t="shared" si="0"/>
        <v>0</v>
      </c>
      <c r="K18" s="18"/>
      <c r="L18" s="18"/>
    </row>
    <row r="19" spans="1:12" ht="15.75" customHeight="1" x14ac:dyDescent="0.25">
      <c r="A19" s="20"/>
      <c r="B19" s="26"/>
      <c r="C19" s="21"/>
      <c r="D19" s="21"/>
      <c r="E19" s="18"/>
      <c r="F19" s="16"/>
      <c r="G19" s="15"/>
      <c r="H19" s="23">
        <f>SUM(Table434[[#This Row],[Qty per board]]*Goal)</f>
        <v>0</v>
      </c>
      <c r="I19" s="17"/>
      <c r="J19" s="22">
        <f t="shared" si="0"/>
        <v>0</v>
      </c>
      <c r="K19" s="18"/>
      <c r="L19"/>
    </row>
    <row r="20" spans="1:12" ht="15" x14ac:dyDescent="0.25">
      <c r="A20" s="20"/>
      <c r="B20" s="26"/>
      <c r="C20" s="21"/>
      <c r="D20" s="21"/>
      <c r="E20" s="18"/>
      <c r="F20" s="16"/>
      <c r="G20" s="15"/>
      <c r="H20" s="23">
        <f>SUM(Table434[[#This Row],[Qty per board]]*Goal)</f>
        <v>0</v>
      </c>
      <c r="I20" s="17"/>
      <c r="J20" s="22">
        <f t="shared" si="0"/>
        <v>0</v>
      </c>
      <c r="K20" s="18"/>
      <c r="L20"/>
    </row>
    <row r="21" spans="1:12" ht="15" x14ac:dyDescent="0.25">
      <c r="A21" s="20"/>
      <c r="B21" s="26"/>
      <c r="C21" s="25"/>
      <c r="D21" s="25"/>
      <c r="E21" s="18"/>
      <c r="F21" s="16"/>
      <c r="G21" s="15"/>
      <c r="H21" s="23">
        <f>SUM(Table434[[#This Row],[Qty per board]]*Goal)</f>
        <v>0</v>
      </c>
      <c r="I21" s="17"/>
      <c r="J21" s="22">
        <f t="shared" si="0"/>
        <v>0</v>
      </c>
      <c r="K21" s="18"/>
      <c r="L21"/>
    </row>
    <row r="22" spans="1:12" ht="15" x14ac:dyDescent="0.25">
      <c r="A22" s="20"/>
      <c r="B22" s="26"/>
      <c r="C22" s="21"/>
      <c r="D22" s="21"/>
      <c r="E22" s="18"/>
      <c r="F22" s="16"/>
      <c r="G22" s="15"/>
      <c r="H22" s="23">
        <f>SUM(Table434[[#This Row],[Qty per board]]*Goal)</f>
        <v>0</v>
      </c>
      <c r="I22" s="17"/>
      <c r="J22" s="22">
        <f t="shared" si="0"/>
        <v>0</v>
      </c>
      <c r="K22" s="18"/>
      <c r="L22"/>
    </row>
    <row r="23" spans="1:12" ht="15" x14ac:dyDescent="0.25">
      <c r="A23" s="20"/>
      <c r="B23" s="26"/>
      <c r="C23" s="21"/>
      <c r="D23" s="21"/>
      <c r="E23" s="18"/>
      <c r="F23" s="16"/>
      <c r="G23" s="15"/>
      <c r="H23" s="23">
        <f>SUM(Table434[[#This Row],[Qty per board]]*Goal)</f>
        <v>0</v>
      </c>
      <c r="I23" s="17"/>
      <c r="J23" s="22">
        <f t="shared" si="0"/>
        <v>0</v>
      </c>
      <c r="K23" s="18"/>
      <c r="L23"/>
    </row>
    <row r="24" spans="1:12" ht="15" x14ac:dyDescent="0.25">
      <c r="A24" s="20"/>
      <c r="B24" s="26"/>
      <c r="C24" s="25"/>
      <c r="D24" s="25"/>
      <c r="E24" s="18"/>
      <c r="F24" s="16"/>
      <c r="G24" s="15"/>
      <c r="H24" s="23">
        <f>SUM(Table434[[#This Row],[Qty per board]]*Goal)</f>
        <v>0</v>
      </c>
      <c r="I24" s="17"/>
      <c r="J24" s="22">
        <f t="shared" si="0"/>
        <v>0</v>
      </c>
      <c r="K24" s="18"/>
      <c r="L24"/>
    </row>
    <row r="25" spans="1:12" ht="15" x14ac:dyDescent="0.25">
      <c r="A25" s="20"/>
      <c r="B25" s="26"/>
      <c r="C25" s="24"/>
      <c r="D25" s="24"/>
      <c r="E25" s="18"/>
      <c r="F25" s="16"/>
      <c r="G25" s="15"/>
      <c r="H25" s="23">
        <f>SUM(Table434[[#This Row],[Qty per board]]*Goal)</f>
        <v>0</v>
      </c>
      <c r="I25" s="17"/>
      <c r="J25" s="22">
        <f t="shared" si="0"/>
        <v>0</v>
      </c>
      <c r="K25" s="18"/>
      <c r="L25"/>
    </row>
    <row r="26" spans="1:12" ht="15" x14ac:dyDescent="0.25">
      <c r="A26" s="20"/>
      <c r="B26" s="26"/>
      <c r="C26" s="25"/>
      <c r="D26" s="25"/>
      <c r="E26" s="18"/>
      <c r="F26" s="16"/>
      <c r="G26" s="15"/>
      <c r="H26" s="23">
        <f>SUM(Table434[[#This Row],[Qty per board]]*Goal)</f>
        <v>0</v>
      </c>
      <c r="I26" s="17"/>
      <c r="J26" s="22">
        <f t="shared" si="0"/>
        <v>0</v>
      </c>
      <c r="K26" s="18"/>
      <c r="L26"/>
    </row>
    <row r="27" spans="1:12" ht="15" x14ac:dyDescent="0.25">
      <c r="A27" s="20"/>
      <c r="B27" s="26"/>
      <c r="C27" s="25"/>
      <c r="D27" s="25"/>
      <c r="E27" s="18"/>
      <c r="F27" s="16"/>
      <c r="G27" s="15"/>
      <c r="H27" s="23">
        <f>SUM(Table434[[#This Row],[Qty per board]]*Goal)</f>
        <v>0</v>
      </c>
      <c r="I27" s="17"/>
      <c r="J27" s="22">
        <f t="shared" si="0"/>
        <v>0</v>
      </c>
      <c r="K27" s="18"/>
      <c r="L27"/>
    </row>
    <row r="28" spans="1:12" ht="15" x14ac:dyDescent="0.25">
      <c r="A28" s="20"/>
      <c r="B28" s="26"/>
      <c r="C28" s="25"/>
      <c r="D28" s="25"/>
      <c r="E28" s="18"/>
      <c r="F28" s="16"/>
      <c r="G28" s="15"/>
      <c r="H28" s="23">
        <f>SUM(Table434[[#This Row],[Qty per board]]*Goal)</f>
        <v>0</v>
      </c>
      <c r="I28" s="17"/>
      <c r="J28" s="22">
        <f t="shared" si="0"/>
        <v>0</v>
      </c>
      <c r="K28" s="18"/>
      <c r="L28"/>
    </row>
    <row r="29" spans="1:12" ht="15" x14ac:dyDescent="0.25">
      <c r="A29" s="20"/>
      <c r="B29" s="19"/>
      <c r="C29" s="25"/>
      <c r="D29" s="25"/>
      <c r="E29" s="18"/>
      <c r="F29" s="16"/>
      <c r="G29" s="15"/>
      <c r="H29" s="23">
        <f>SUM(Table434[[#This Row],[Qty per board]]*Goal)</f>
        <v>0</v>
      </c>
      <c r="I29" s="17"/>
      <c r="J29" s="22">
        <f t="shared" si="0"/>
        <v>0</v>
      </c>
      <c r="K29" s="18"/>
      <c r="L29" s="18"/>
    </row>
    <row r="30" spans="1:12" ht="15" x14ac:dyDescent="0.25">
      <c r="A30" s="20"/>
      <c r="B30" s="19"/>
      <c r="C30" s="25"/>
      <c r="D30" s="25"/>
      <c r="E30" s="18"/>
      <c r="F30" s="16"/>
      <c r="G30" s="15"/>
      <c r="H30" s="23">
        <f>SUM(Table434[[#This Row],[Qty per board]]*Goal)</f>
        <v>0</v>
      </c>
      <c r="I30" s="17"/>
      <c r="J30" s="22">
        <f t="shared" si="0"/>
        <v>0</v>
      </c>
      <c r="K30" s="18"/>
      <c r="L30" s="18"/>
    </row>
    <row r="31" spans="1:12" ht="15" x14ac:dyDescent="0.25">
      <c r="A31" s="20"/>
      <c r="B31" s="19"/>
      <c r="C31" s="25"/>
      <c r="D31" s="25"/>
      <c r="E31" s="18"/>
      <c r="F31" s="16"/>
      <c r="G31" s="15"/>
      <c r="H31" s="23">
        <f>SUM(Table434[[#This Row],[Qty per board]]*Goal)</f>
        <v>0</v>
      </c>
      <c r="I31" s="17"/>
      <c r="J31" s="22">
        <f t="shared" si="0"/>
        <v>0</v>
      </c>
      <c r="K31" s="18"/>
      <c r="L31" s="18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SUM(Table434[[#This Row],[Qty per board]]*Goal)</f>
        <v>0</v>
      </c>
      <c r="I32" s="17"/>
      <c r="J32" s="22">
        <f t="shared" si="0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SUM(Table434[[#This Row],[Qty per board]]*Goal)</f>
        <v>0</v>
      </c>
      <c r="I33" s="17"/>
      <c r="J33" s="22">
        <f t="shared" si="0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SUM(Table434[[#This Row],[Qty per board]]*Goal)</f>
        <v>0</v>
      </c>
      <c r="I34" s="17"/>
      <c r="J34" s="22">
        <f t="shared" si="0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SUM(Table434[[#This Row],[Qty per board]]*Goal)</f>
        <v>0</v>
      </c>
      <c r="I35" s="17"/>
      <c r="J35" s="22">
        <f t="shared" si="0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SUM(Table434[[#This Row],[Qty per board]]*Goal)</f>
        <v>0</v>
      </c>
      <c r="I36" s="17"/>
      <c r="J36" s="22">
        <f t="shared" si="0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SUM(Table434[[#This Row],[Qty per board]]*Goal)</f>
        <v>0</v>
      </c>
      <c r="I37" s="17"/>
      <c r="J37" s="22">
        <f t="shared" si="0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SUM(Table434[[#This Row],[Qty per board]]*Goal)</f>
        <v>0</v>
      </c>
      <c r="I38" s="17"/>
      <c r="J38" s="22">
        <f t="shared" si="0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SUM(Table434[[#This Row],[Qty per board]]*Goal)</f>
        <v>0</v>
      </c>
      <c r="I39" s="17"/>
      <c r="J39" s="22">
        <f t="shared" si="0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SUM(Table434[[#This Row],[Qty per board]]*Goal)</f>
        <v>0</v>
      </c>
      <c r="I40" s="17"/>
      <c r="J40" s="22">
        <f t="shared" si="0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SUM(Table434[[#This Row],[Qty per board]]*Goal)</f>
        <v>0</v>
      </c>
      <c r="I41" s="17"/>
      <c r="J41" s="22">
        <f t="shared" si="0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SUM(Table434[[#This Row],[Qty per board]]*Goal)</f>
        <v>0</v>
      </c>
      <c r="I42" s="17"/>
      <c r="J42" s="22">
        <f t="shared" si="0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SUM(Table434[[#This Row],[Qty per board]]*Goal)</f>
        <v>0</v>
      </c>
      <c r="I43" s="17"/>
      <c r="J43" s="22">
        <f t="shared" si="0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SUM(Table434[[#This Row],[Qty per board]]*Goal)</f>
        <v>0</v>
      </c>
      <c r="I44" s="17"/>
      <c r="J44" s="22">
        <f t="shared" si="0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SUM(Table434[[#This Row],[Qty per board]]*Goal)</f>
        <v>0</v>
      </c>
      <c r="I45" s="17"/>
      <c r="J45" s="22">
        <f t="shared" si="0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SUM(Table434[[#This Row],[Qty per board]]*Goal)</f>
        <v>0</v>
      </c>
      <c r="I46" s="17"/>
      <c r="J46" s="22">
        <f t="shared" si="0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SUM(Table434[[#This Row],[Qty per board]]*Goal)</f>
        <v>0</v>
      </c>
      <c r="I47" s="17"/>
      <c r="J47" s="22">
        <f t="shared" si="0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SUM(Table434[[#This Row],[Qty per board]]*Goal)</f>
        <v>0</v>
      </c>
      <c r="I48" s="17"/>
      <c r="J48" s="22">
        <f t="shared" si="0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SUM(Table434[[#This Row],[Qty per board]]*Goal)</f>
        <v>0</v>
      </c>
      <c r="I49" s="17"/>
      <c r="J49" s="22">
        <f t="shared" si="0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SUM(Table434[[#This Row],[Qty per board]]*Goal)</f>
        <v>0</v>
      </c>
      <c r="I50" s="17"/>
      <c r="J50" s="22">
        <f t="shared" si="0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SUM(Table434[[#This Row],[Qty per board]]*Goal)</f>
        <v>0</v>
      </c>
      <c r="I51" s="17"/>
      <c r="J51" s="22">
        <f t="shared" si="0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SUM(Table434[[#This Row],[Qty per board]]*Goal)</f>
        <v>0</v>
      </c>
      <c r="I52" s="17"/>
      <c r="J52" s="22">
        <f t="shared" si="0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SUM(Table434[[#This Row],[Qty per board]]*Goal)</f>
        <v>0</v>
      </c>
      <c r="I53" s="17"/>
      <c r="J53" s="22">
        <f t="shared" si="0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SUM(Table434[[#This Row],[Qty per board]]*Goal)</f>
        <v>0</v>
      </c>
      <c r="I54" s="17"/>
      <c r="J54" s="22">
        <f t="shared" si="0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SUM(Table434[[#This Row],[Qty per board]]*Goal)</f>
        <v>0</v>
      </c>
      <c r="I55" s="17"/>
      <c r="J55" s="22">
        <f t="shared" si="0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SUM(Table434[[#This Row],[Qty per board]]*Goal)</f>
        <v>0</v>
      </c>
      <c r="I56" s="17"/>
      <c r="J56" s="22">
        <f t="shared" si="0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SUM(Table434[[#This Row],[Qty per board]]*Goal)</f>
        <v>0</v>
      </c>
      <c r="I57" s="17"/>
      <c r="J57" s="22">
        <f t="shared" si="0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SUM(Table434[[#This Row],[Qty per board]]*Goal)</f>
        <v>0</v>
      </c>
      <c r="I58" s="17"/>
      <c r="J58" s="22">
        <f t="shared" si="0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SUM(Table434[[#This Row],[Qty per board]]*Goal)</f>
        <v>0</v>
      </c>
      <c r="I59" s="17"/>
      <c r="J59" s="22">
        <f t="shared" si="0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SUM(Table434[[#This Row],[Qty per board]]*Goal)</f>
        <v>0</v>
      </c>
      <c r="I60" s="17"/>
      <c r="J60" s="22">
        <f t="shared" si="0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SUM(Table434[[#This Row],[Qty per board]]*Goal)</f>
        <v>0</v>
      </c>
      <c r="I61" s="17"/>
      <c r="J61" s="22">
        <f t="shared" si="0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SUM(Table434[[#This Row],[Qty per board]]*Goal)</f>
        <v>0</v>
      </c>
      <c r="I62" s="17"/>
      <c r="J62" s="22">
        <f t="shared" si="0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SUM(Table434[[#This Row],[Qty per board]]*Goal)</f>
        <v>0</v>
      </c>
      <c r="I63" s="17"/>
      <c r="J63" s="22">
        <f t="shared" si="0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SUM(Table434[[#This Row],[Qty per board]]*Goal)</f>
        <v>0</v>
      </c>
      <c r="I64" s="17"/>
      <c r="J64" s="22">
        <f t="shared" si="0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SUM(Table434[[#This Row],[Qty per board]]*Goal)</f>
        <v>0</v>
      </c>
      <c r="I65" s="17"/>
      <c r="J65" s="22">
        <f t="shared" si="0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SUM(Table434[[#This Row],[Qty per board]]*Goal)</f>
        <v>0</v>
      </c>
      <c r="I66" s="17"/>
      <c r="J66" s="22">
        <f t="shared" si="0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SUM(Table434[[#This Row],[Qty per board]]*Goal)</f>
        <v>0</v>
      </c>
      <c r="I67" s="17"/>
      <c r="J67" s="22">
        <f t="shared" si="0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SUM(Table434[[#This Row],[Qty per board]]*Goal)</f>
        <v>0</v>
      </c>
      <c r="I68" s="17"/>
      <c r="J68" s="22">
        <f t="shared" si="0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SUM(Table434[[#This Row],[Qty per board]]*Goal)</f>
        <v>0</v>
      </c>
      <c r="I69" s="17"/>
      <c r="J69" s="22">
        <f t="shared" si="0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SUM(Table434[[#This Row],[Qty per board]]*Goal)</f>
        <v>0</v>
      </c>
      <c r="I70" s="17"/>
      <c r="J70" s="22">
        <f t="shared" ref="J70:J133" si="1">SUM(I70*H70)</f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SUM(Table434[[#This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SUM(Table434[[#This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SUM(Table434[[#This Row],[Qty per board]]*Goal)</f>
        <v>0</v>
      </c>
      <c r="I73" s="17"/>
      <c r="J73" s="22">
        <f t="shared" si="1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SUM(Table434[[#This Row],[Qty per board]]*Goal)</f>
        <v>0</v>
      </c>
      <c r="I74" s="17"/>
      <c r="J74" s="22">
        <f t="shared" si="1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SUM(Table434[[#This Row],[Qty per board]]*Goal)</f>
        <v>0</v>
      </c>
      <c r="I75" s="17"/>
      <c r="J75" s="22">
        <f t="shared" si="1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SUM(Table434[[#This Row],[Qty per board]]*Goal)</f>
        <v>0</v>
      </c>
      <c r="I76" s="17"/>
      <c r="J76" s="22">
        <f t="shared" si="1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SUM(Table434[[#This Row],[Qty per board]]*Goal)</f>
        <v>0</v>
      </c>
      <c r="I77" s="17"/>
      <c r="J77" s="22">
        <f t="shared" si="1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SUM(Table434[[#This Row],[Qty per board]]*Goal)</f>
        <v>0</v>
      </c>
      <c r="I78" s="17"/>
      <c r="J78" s="22">
        <f t="shared" si="1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SUM(Table434[[#This Row],[Qty per board]]*Goal)</f>
        <v>0</v>
      </c>
      <c r="I79" s="17"/>
      <c r="J79" s="22">
        <f t="shared" si="1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SUM(Table434[[#This Row],[Qty per board]]*Goal)</f>
        <v>0</v>
      </c>
      <c r="I80" s="17"/>
      <c r="J80" s="22">
        <f t="shared" si="1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SUM(Table434[[#This Row],[Qty per board]]*Goal)</f>
        <v>0</v>
      </c>
      <c r="I81" s="17"/>
      <c r="J81" s="22">
        <f t="shared" si="1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SUM(Table434[[#This Row],[Qty per board]]*Goal)</f>
        <v>0</v>
      </c>
      <c r="I82" s="17"/>
      <c r="J82" s="22">
        <f t="shared" si="1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SUM(Table434[[#This Row],[Qty per board]]*Goal)</f>
        <v>0</v>
      </c>
      <c r="I83" s="17"/>
      <c r="J83" s="22">
        <f t="shared" si="1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SUM(Table434[[#This Row],[Qty per board]]*Goal)</f>
        <v>0</v>
      </c>
      <c r="I84" s="17"/>
      <c r="J84" s="22">
        <f t="shared" si="1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SUM(Table434[[#This Row],[Qty per board]]*Goal)</f>
        <v>0</v>
      </c>
      <c r="I85" s="17"/>
      <c r="J85" s="22">
        <f t="shared" si="1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SUM(Table434[[#This Row],[Qty per board]]*Goal)</f>
        <v>0</v>
      </c>
      <c r="I86" s="17"/>
      <c r="J86" s="22">
        <f t="shared" si="1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SUM(Table434[[#This Row],[Qty per board]]*Goal)</f>
        <v>0</v>
      </c>
      <c r="I87" s="17"/>
      <c r="J87" s="22">
        <f t="shared" si="1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SUM(Table434[[#This Row],[Qty per board]]*Goal)</f>
        <v>0</v>
      </c>
      <c r="I88" s="17"/>
      <c r="J88" s="22">
        <f t="shared" si="1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SUM(Table434[[#This Row],[Qty per board]]*Goal)</f>
        <v>0</v>
      </c>
      <c r="I89" s="17"/>
      <c r="J89" s="22">
        <f t="shared" si="1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SUM(Table434[[#This Row],[Qty per board]]*Goal)</f>
        <v>0</v>
      </c>
      <c r="I90" s="17"/>
      <c r="J90" s="22">
        <f t="shared" si="1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SUM(Table434[[#This Row],[Qty per board]]*Goal)</f>
        <v>0</v>
      </c>
      <c r="I91" s="17"/>
      <c r="J91" s="22">
        <f t="shared" si="1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SUM(Table434[[#This Row],[Qty per board]]*Goal)</f>
        <v>0</v>
      </c>
      <c r="I92" s="17"/>
      <c r="J92" s="22">
        <f t="shared" si="1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SUM(Table434[[#This Row],[Qty per board]]*Goal)</f>
        <v>0</v>
      </c>
      <c r="I93" s="17"/>
      <c r="J93" s="22">
        <f t="shared" si="1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SUM(Table434[[#This Row],[Qty per board]]*Goal)</f>
        <v>0</v>
      </c>
      <c r="I94" s="17"/>
      <c r="J94" s="22">
        <f t="shared" si="1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SUM(Table434[[#This Row],[Qty per board]]*Goal)</f>
        <v>0</v>
      </c>
      <c r="I95" s="17"/>
      <c r="J95" s="22">
        <f t="shared" si="1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SUM(Table434[[#This Row],[Qty per board]]*Goal)</f>
        <v>0</v>
      </c>
      <c r="I96" s="17"/>
      <c r="J96" s="22">
        <f t="shared" si="1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SUM(Table434[[#This Row],[Qty per board]]*Goal)</f>
        <v>0</v>
      </c>
      <c r="I97" s="17"/>
      <c r="J97" s="22">
        <f t="shared" si="1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SUM(Table434[[#This Row],[Qty per board]]*Goal)</f>
        <v>0</v>
      </c>
      <c r="I98" s="17"/>
      <c r="J98" s="22">
        <f t="shared" si="1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SUM(Table434[[#This Row],[Qty per board]]*Goal)</f>
        <v>0</v>
      </c>
      <c r="I99" s="17"/>
      <c r="J99" s="22">
        <f t="shared" si="1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SUM(Table434[[#This Row],[Qty per board]]*Goal)</f>
        <v>0</v>
      </c>
      <c r="I100" s="17"/>
      <c r="J100" s="22">
        <f t="shared" si="1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SUM(Table434[[#This Row],[Qty per board]]*Goal)</f>
        <v>0</v>
      </c>
      <c r="I101" s="17"/>
      <c r="J101" s="22">
        <f t="shared" si="1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SUM(Table434[[#This Row],[Qty per board]]*Goal)</f>
        <v>0</v>
      </c>
      <c r="I102" s="17"/>
      <c r="J102" s="22">
        <f t="shared" si="1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SUM(Table434[[#This Row],[Qty per board]]*Goal)</f>
        <v>0</v>
      </c>
      <c r="I103" s="17"/>
      <c r="J103" s="22">
        <f t="shared" si="1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SUM(Table434[[#This Row],[Qty per board]]*Goal)</f>
        <v>0</v>
      </c>
      <c r="I104" s="17"/>
      <c r="J104" s="22">
        <f t="shared" si="1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SUM(Table434[[#This Row],[Qty per board]]*Goal)</f>
        <v>0</v>
      </c>
      <c r="I105" s="17"/>
      <c r="J105" s="22">
        <f t="shared" si="1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SUM(Table434[[#This Row],[Qty per board]]*Goal)</f>
        <v>0</v>
      </c>
      <c r="I106" s="17"/>
      <c r="J106" s="22">
        <f t="shared" si="1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SUM(Table434[[#This Row],[Qty per board]]*Goal)</f>
        <v>0</v>
      </c>
      <c r="I107" s="17"/>
      <c r="J107" s="22">
        <f t="shared" si="1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SUM(Table434[[#This Row],[Qty per board]]*Goal)</f>
        <v>0</v>
      </c>
      <c r="I108" s="17"/>
      <c r="J108" s="22">
        <f t="shared" si="1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SUM(Table434[[#This Row],[Qty per board]]*Goal)</f>
        <v>0</v>
      </c>
      <c r="I109" s="17"/>
      <c r="J109" s="22">
        <f t="shared" si="1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SUM(Table434[[#This Row],[Qty per board]]*Goal)</f>
        <v>0</v>
      </c>
      <c r="I110" s="17"/>
      <c r="J110" s="22">
        <f t="shared" si="1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SUM(Table434[[#This Row],[Qty per board]]*Goal)</f>
        <v>0</v>
      </c>
      <c r="I111" s="17"/>
      <c r="J111" s="22">
        <f t="shared" si="1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SUM(Table434[[#This Row],[Qty per board]]*Goal)</f>
        <v>0</v>
      </c>
      <c r="I112" s="17"/>
      <c r="J112" s="22">
        <f t="shared" si="1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SUM(Table434[[#This Row],[Qty per board]]*Goal)</f>
        <v>0</v>
      </c>
      <c r="I113" s="17"/>
      <c r="J113" s="22">
        <f t="shared" si="1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SUM(Table434[[#This Row],[Qty per board]]*Goal)</f>
        <v>0</v>
      </c>
      <c r="I114" s="17"/>
      <c r="J114" s="22">
        <f t="shared" si="1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SUM(Table434[[#This Row],[Qty per board]]*Goal)</f>
        <v>0</v>
      </c>
      <c r="I115" s="17"/>
      <c r="J115" s="22">
        <f t="shared" si="1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SUM(Table434[[#This Row],[Qty per board]]*Goal)</f>
        <v>0</v>
      </c>
      <c r="I116" s="17"/>
      <c r="J116" s="22">
        <f t="shared" si="1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SUM(Table434[[#This Row],[Qty per board]]*Goal)</f>
        <v>0</v>
      </c>
      <c r="I117" s="17"/>
      <c r="J117" s="22">
        <f t="shared" si="1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SUM(Table434[[#This Row],[Qty per board]]*Goal)</f>
        <v>0</v>
      </c>
      <c r="I118" s="17"/>
      <c r="J118" s="22">
        <f t="shared" si="1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SUM(Table434[[#This Row],[Qty per board]]*Goal)</f>
        <v>0</v>
      </c>
      <c r="I119" s="17"/>
      <c r="J119" s="22">
        <f t="shared" si="1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SUM(Table434[[#This Row],[Qty per board]]*Goal)</f>
        <v>0</v>
      </c>
      <c r="I120" s="17"/>
      <c r="J120" s="22">
        <f t="shared" si="1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SUM(Table434[[#This Row],[Qty per board]]*Goal)</f>
        <v>0</v>
      </c>
      <c r="I121" s="17"/>
      <c r="J121" s="22">
        <f t="shared" si="1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SUM(Table434[[#This Row],[Qty per board]]*Goal)</f>
        <v>0</v>
      </c>
      <c r="I122" s="17"/>
      <c r="J122" s="22">
        <f t="shared" si="1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SUM(Table434[[#This Row],[Qty per board]]*Goal)</f>
        <v>0</v>
      </c>
      <c r="I123" s="17"/>
      <c r="J123" s="22">
        <f t="shared" si="1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SUM(Table434[[#This Row],[Qty per board]]*Goal)</f>
        <v>0</v>
      </c>
      <c r="I124" s="17"/>
      <c r="J124" s="22">
        <f t="shared" si="1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SUM(Table434[[#This Row],[Qty per board]]*Goal)</f>
        <v>0</v>
      </c>
      <c r="I125" s="17"/>
      <c r="J125" s="22">
        <f t="shared" si="1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SUM(Table434[[#This Row],[Qty per board]]*Goal)</f>
        <v>0</v>
      </c>
      <c r="I126" s="17"/>
      <c r="J126" s="22">
        <f t="shared" si="1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SUM(Table434[[#This Row],[Qty per board]]*Goal)</f>
        <v>0</v>
      </c>
      <c r="I127" s="17"/>
      <c r="J127" s="22">
        <f t="shared" si="1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SUM(Table434[[#This Row],[Qty per board]]*Goal)</f>
        <v>0</v>
      </c>
      <c r="I128" s="17"/>
      <c r="J128" s="22">
        <f t="shared" si="1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SUM(Table434[[#This Row],[Qty per board]]*Goal)</f>
        <v>0</v>
      </c>
      <c r="I129" s="17"/>
      <c r="J129" s="22">
        <f t="shared" si="1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SUM(Table434[[#This Row],[Qty per board]]*Goal)</f>
        <v>0</v>
      </c>
      <c r="I130" s="17"/>
      <c r="J130" s="22">
        <f t="shared" si="1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SUM(Table434[[#This Row],[Qty per board]]*Goal)</f>
        <v>0</v>
      </c>
      <c r="I131" s="17"/>
      <c r="J131" s="22">
        <f t="shared" si="1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SUM(Table434[[#This Row],[Qty per board]]*Goal)</f>
        <v>0</v>
      </c>
      <c r="I132" s="17"/>
      <c r="J132" s="22">
        <f t="shared" si="1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SUM(Table434[[#This Row],[Qty per board]]*Goal)</f>
        <v>0</v>
      </c>
      <c r="I133" s="17"/>
      <c r="J133" s="22">
        <f t="shared" si="1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SUM(Table434[[#This Row],[Qty per board]]*Goal)</f>
        <v>0</v>
      </c>
      <c r="I134" s="17"/>
      <c r="J134" s="22">
        <f t="shared" ref="J134:J197" si="2">SUM(I134*H134)</f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SUM(Table434[[#This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SUM(Table434[[#This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SUM(Table434[[#This Row],[Qty per board]]*Goal)</f>
        <v>0</v>
      </c>
      <c r="I137" s="17"/>
      <c r="J137" s="22">
        <f t="shared" si="2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SUM(Table434[[#This Row],[Qty per board]]*Goal)</f>
        <v>0</v>
      </c>
      <c r="I138" s="17"/>
      <c r="J138" s="22">
        <f t="shared" si="2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SUM(Table434[[#This Row],[Qty per board]]*Goal)</f>
        <v>0</v>
      </c>
      <c r="I139" s="17"/>
      <c r="J139" s="22">
        <f t="shared" si="2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SUM(Table434[[#This Row],[Qty per board]]*Goal)</f>
        <v>0</v>
      </c>
      <c r="I140" s="17"/>
      <c r="J140" s="22">
        <f t="shared" si="2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SUM(Table434[[#This Row],[Qty per board]]*Goal)</f>
        <v>0</v>
      </c>
      <c r="I141" s="17"/>
      <c r="J141" s="22">
        <f t="shared" si="2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SUM(Table434[[#This Row],[Qty per board]]*Goal)</f>
        <v>0</v>
      </c>
      <c r="I142" s="17"/>
      <c r="J142" s="22">
        <f t="shared" si="2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SUM(Table434[[#This Row],[Qty per board]]*Goal)</f>
        <v>0</v>
      </c>
      <c r="I143" s="17"/>
      <c r="J143" s="22">
        <f t="shared" si="2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SUM(Table434[[#This Row],[Qty per board]]*Goal)</f>
        <v>0</v>
      </c>
      <c r="I144" s="17"/>
      <c r="J144" s="22">
        <f t="shared" si="2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SUM(Table434[[#This Row],[Qty per board]]*Goal)</f>
        <v>0</v>
      </c>
      <c r="I145" s="17"/>
      <c r="J145" s="22">
        <f t="shared" si="2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SUM(Table434[[#This Row],[Qty per board]]*Goal)</f>
        <v>0</v>
      </c>
      <c r="I146" s="17"/>
      <c r="J146" s="22">
        <f t="shared" si="2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SUM(Table434[[#This Row],[Qty per board]]*Goal)</f>
        <v>0</v>
      </c>
      <c r="I147" s="17"/>
      <c r="J147" s="22">
        <f t="shared" si="2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SUM(Table434[[#This Row],[Qty per board]]*Goal)</f>
        <v>0</v>
      </c>
      <c r="I148" s="17"/>
      <c r="J148" s="22">
        <f t="shared" si="2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SUM(Table434[[#This Row],[Qty per board]]*Goal)</f>
        <v>0</v>
      </c>
      <c r="I149" s="17"/>
      <c r="J149" s="22">
        <f t="shared" si="2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SUM(Table434[[#This Row],[Qty per board]]*Goal)</f>
        <v>0</v>
      </c>
      <c r="I150" s="17"/>
      <c r="J150" s="22">
        <f t="shared" si="2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SUM(Table434[[#This Row],[Qty per board]]*Goal)</f>
        <v>0</v>
      </c>
      <c r="I151" s="17"/>
      <c r="J151" s="22">
        <f t="shared" si="2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SUM(Table434[[#This Row],[Qty per board]]*Goal)</f>
        <v>0</v>
      </c>
      <c r="I152" s="17"/>
      <c r="J152" s="22">
        <f t="shared" si="2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SUM(Table434[[#This Row],[Qty per board]]*Goal)</f>
        <v>0</v>
      </c>
      <c r="I153" s="17"/>
      <c r="J153" s="22">
        <f t="shared" si="2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SUM(Table434[[#This Row],[Qty per board]]*Goal)</f>
        <v>0</v>
      </c>
      <c r="I154" s="17"/>
      <c r="J154" s="22">
        <f t="shared" si="2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SUM(Table434[[#This Row],[Qty per board]]*Goal)</f>
        <v>0</v>
      </c>
      <c r="I155" s="17"/>
      <c r="J155" s="22">
        <f t="shared" si="2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SUM(Table434[[#This Row],[Qty per board]]*Goal)</f>
        <v>0</v>
      </c>
      <c r="I156" s="17"/>
      <c r="J156" s="22">
        <f t="shared" si="2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SUM(Table434[[#This Row],[Qty per board]]*Goal)</f>
        <v>0</v>
      </c>
      <c r="I157" s="17"/>
      <c r="J157" s="22">
        <f t="shared" si="2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SUM(Table434[[#This Row],[Qty per board]]*Goal)</f>
        <v>0</v>
      </c>
      <c r="I158" s="17"/>
      <c r="J158" s="22">
        <f t="shared" si="2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SUM(Table434[[#This Row],[Qty per board]]*Goal)</f>
        <v>0</v>
      </c>
      <c r="I159" s="17"/>
      <c r="J159" s="22">
        <f t="shared" si="2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SUM(Table434[[#This Row],[Qty per board]]*Goal)</f>
        <v>0</v>
      </c>
      <c r="I160" s="17"/>
      <c r="J160" s="22">
        <f t="shared" si="2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SUM(Table434[[#This Row],[Qty per board]]*Goal)</f>
        <v>0</v>
      </c>
      <c r="I161" s="17"/>
      <c r="J161" s="22">
        <f t="shared" si="2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SUM(Table434[[#This Row],[Qty per board]]*Goal)</f>
        <v>0</v>
      </c>
      <c r="I162" s="17"/>
      <c r="J162" s="22">
        <f t="shared" si="2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SUM(Table434[[#This Row],[Qty per board]]*Goal)</f>
        <v>0</v>
      </c>
      <c r="I163" s="17"/>
      <c r="J163" s="22">
        <f t="shared" si="2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SUM(Table434[[#This Row],[Qty per board]]*Goal)</f>
        <v>0</v>
      </c>
      <c r="I164" s="17"/>
      <c r="J164" s="22">
        <f t="shared" si="2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SUM(Table434[[#This Row],[Qty per board]]*Goal)</f>
        <v>0</v>
      </c>
      <c r="I165" s="17"/>
      <c r="J165" s="22">
        <f t="shared" si="2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SUM(Table434[[#This Row],[Qty per board]]*Goal)</f>
        <v>0</v>
      </c>
      <c r="I166" s="17"/>
      <c r="J166" s="22">
        <f t="shared" si="2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SUM(Table434[[#This Row],[Qty per board]]*Goal)</f>
        <v>0</v>
      </c>
      <c r="I167" s="17"/>
      <c r="J167" s="22">
        <f t="shared" si="2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SUM(Table434[[#This Row],[Qty per board]]*Goal)</f>
        <v>0</v>
      </c>
      <c r="I168" s="17"/>
      <c r="J168" s="22">
        <f t="shared" si="2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SUM(Table434[[#This Row],[Qty per board]]*Goal)</f>
        <v>0</v>
      </c>
      <c r="I169" s="17"/>
      <c r="J169" s="22">
        <f t="shared" si="2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SUM(Table434[[#This Row],[Qty per board]]*Goal)</f>
        <v>0</v>
      </c>
      <c r="I170" s="17"/>
      <c r="J170" s="22">
        <f t="shared" si="2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SUM(Table434[[#This Row],[Qty per board]]*Goal)</f>
        <v>0</v>
      </c>
      <c r="I171" s="17"/>
      <c r="J171" s="22">
        <f t="shared" si="2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SUM(Table434[[#This Row],[Qty per board]]*Goal)</f>
        <v>0</v>
      </c>
      <c r="I172" s="17"/>
      <c r="J172" s="22">
        <f t="shared" si="2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SUM(Table434[[#This Row],[Qty per board]]*Goal)</f>
        <v>0</v>
      </c>
      <c r="I173" s="17"/>
      <c r="J173" s="22">
        <f t="shared" si="2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SUM(Table434[[#This Row],[Qty per board]]*Goal)</f>
        <v>0</v>
      </c>
      <c r="I174" s="17"/>
      <c r="J174" s="22">
        <f t="shared" si="2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SUM(Table434[[#This Row],[Qty per board]]*Goal)</f>
        <v>0</v>
      </c>
      <c r="I175" s="17"/>
      <c r="J175" s="22">
        <f t="shared" si="2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SUM(Table434[[#This Row],[Qty per board]]*Goal)</f>
        <v>0</v>
      </c>
      <c r="I176" s="17"/>
      <c r="J176" s="22">
        <f t="shared" si="2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SUM(Table434[[#This Row],[Qty per board]]*Goal)</f>
        <v>0</v>
      </c>
      <c r="I177" s="17"/>
      <c r="J177" s="22">
        <f t="shared" si="2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SUM(Table434[[#This Row],[Qty per board]]*Goal)</f>
        <v>0</v>
      </c>
      <c r="I178" s="17"/>
      <c r="J178" s="22">
        <f t="shared" si="2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SUM(Table434[[#This Row],[Qty per board]]*Goal)</f>
        <v>0</v>
      </c>
      <c r="I179" s="17"/>
      <c r="J179" s="22">
        <f t="shared" si="2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SUM(Table434[[#This Row],[Qty per board]]*Goal)</f>
        <v>0</v>
      </c>
      <c r="I180" s="17"/>
      <c r="J180" s="22">
        <f t="shared" si="2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SUM(Table434[[#This Row],[Qty per board]]*Goal)</f>
        <v>0</v>
      </c>
      <c r="I181" s="17"/>
      <c r="J181" s="22">
        <f t="shared" si="2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SUM(Table434[[#This Row],[Qty per board]]*Goal)</f>
        <v>0</v>
      </c>
      <c r="I182" s="17"/>
      <c r="J182" s="22">
        <f t="shared" si="2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SUM(Table434[[#This Row],[Qty per board]]*Goal)</f>
        <v>0</v>
      </c>
      <c r="I183" s="17"/>
      <c r="J183" s="22">
        <f t="shared" si="2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SUM(Table434[[#This Row],[Qty per board]]*Goal)</f>
        <v>0</v>
      </c>
      <c r="I184" s="17"/>
      <c r="J184" s="22">
        <f t="shared" si="2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SUM(Table434[[#This Row],[Qty per board]]*Goal)</f>
        <v>0</v>
      </c>
      <c r="I185" s="17"/>
      <c r="J185" s="22">
        <f t="shared" si="2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SUM(Table434[[#This Row],[Qty per board]]*Goal)</f>
        <v>0</v>
      </c>
      <c r="I186" s="17"/>
      <c r="J186" s="22">
        <f t="shared" si="2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SUM(Table434[[#This Row],[Qty per board]]*Goal)</f>
        <v>0</v>
      </c>
      <c r="I187" s="17"/>
      <c r="J187" s="22">
        <f t="shared" si="2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SUM(Table434[[#This Row],[Qty per board]]*Goal)</f>
        <v>0</v>
      </c>
      <c r="I188" s="17"/>
      <c r="J188" s="22">
        <f t="shared" si="2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SUM(Table434[[#This Row],[Qty per board]]*Goal)</f>
        <v>0</v>
      </c>
      <c r="I189" s="17"/>
      <c r="J189" s="22">
        <f t="shared" si="2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SUM(Table434[[#This Row],[Qty per board]]*Goal)</f>
        <v>0</v>
      </c>
      <c r="I190" s="17"/>
      <c r="J190" s="22">
        <f t="shared" si="2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SUM(Table434[[#This Row],[Qty per board]]*Goal)</f>
        <v>0</v>
      </c>
      <c r="I191" s="17"/>
      <c r="J191" s="22">
        <f t="shared" si="2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SUM(Table434[[#This Row],[Qty per board]]*Goal)</f>
        <v>0</v>
      </c>
      <c r="I192" s="17"/>
      <c r="J192" s="22">
        <f t="shared" si="2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SUM(Table434[[#This Row],[Qty per board]]*Goal)</f>
        <v>0</v>
      </c>
      <c r="I193" s="17"/>
      <c r="J193" s="22">
        <f t="shared" si="2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SUM(Table434[[#This Row],[Qty per board]]*Goal)</f>
        <v>0</v>
      </c>
      <c r="I194" s="17"/>
      <c r="J194" s="22">
        <f t="shared" si="2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SUM(Table434[[#This Row],[Qty per board]]*Goal)</f>
        <v>0</v>
      </c>
      <c r="I195" s="17"/>
      <c r="J195" s="22">
        <f t="shared" si="2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SUM(Table434[[#This Row],[Qty per board]]*Goal)</f>
        <v>0</v>
      </c>
      <c r="I196" s="17"/>
      <c r="J196" s="22">
        <f t="shared" si="2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SUM(Table434[[#This Row],[Qty per board]]*Goal)</f>
        <v>0</v>
      </c>
      <c r="I197" s="17"/>
      <c r="J197" s="22">
        <f t="shared" si="2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SUM(Table434[[#This Row],[Qty per board]]*Goal)</f>
        <v>0</v>
      </c>
      <c r="I198" s="17"/>
      <c r="J198" s="22">
        <f t="shared" ref="J198:J200" si="3">SUM(I198*H198)</f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SUM(Table434[[#This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SUM(Table434[[#This Row],[Qty per board]]*Goal)</f>
        <v>0</v>
      </c>
      <c r="I200" s="17"/>
      <c r="J200" s="22">
        <f t="shared" si="3"/>
        <v>0</v>
      </c>
      <c r="K200" s="18"/>
      <c r="L200" s="18"/>
    </row>
  </sheetData>
  <mergeCells count="2">
    <mergeCell ref="A1:J1"/>
    <mergeCell ref="A2:J2"/>
  </mergeCells>
  <hyperlinks>
    <hyperlink ref="A2:J2" r:id="rId1" display=" Projects and Stuff LLC - http://ww.projectsandstuff.com"/>
    <hyperlink ref="B6" r:id="rId2"/>
  </hyperlinks>
  <pageMargins left="0.7" right="0.7" top="0.75" bottom="0.75" header="0.3" footer="0.3"/>
  <pageSetup scale="47" orientation="landscape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workbookViewId="0">
      <selection activeCell="B4" sqref="B4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8" t="s">
        <v>4</v>
      </c>
      <c r="L1" s="9">
        <v>24</v>
      </c>
    </row>
    <row r="2" spans="1:12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11</v>
      </c>
      <c r="B4" s="14">
        <f>SUM(J6:J200)</f>
        <v>10.281599999999999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14</v>
      </c>
      <c r="E5" s="2" t="s">
        <v>12</v>
      </c>
      <c r="F5" s="2" t="s">
        <v>10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15" x14ac:dyDescent="0.25">
      <c r="A6" s="20" t="s">
        <v>19</v>
      </c>
      <c r="B6" s="26" t="s">
        <v>20</v>
      </c>
      <c r="C6" s="21" t="s">
        <v>21</v>
      </c>
      <c r="D6" s="21"/>
      <c r="E6" s="18" t="s">
        <v>22</v>
      </c>
      <c r="F6" s="16">
        <v>3958</v>
      </c>
      <c r="G6" s="15">
        <v>1</v>
      </c>
      <c r="H6" s="23">
        <f>SUM(Table43[[#This Row],[Qty per board]]*Goal)</f>
        <v>24</v>
      </c>
      <c r="I6" s="17">
        <v>0.30199999999999999</v>
      </c>
      <c r="J6" s="22">
        <f t="shared" ref="J6:J69" si="0">SUM(I6*H6)</f>
        <v>7.2479999999999993</v>
      </c>
      <c r="K6" s="18"/>
      <c r="L6"/>
    </row>
    <row r="7" spans="1:12" ht="15" x14ac:dyDescent="0.25">
      <c r="A7" s="20" t="s">
        <v>26</v>
      </c>
      <c r="B7" s="26"/>
      <c r="C7" s="21"/>
      <c r="D7" s="21"/>
      <c r="E7" s="18" t="s">
        <v>22</v>
      </c>
      <c r="F7" s="16"/>
      <c r="G7" s="15">
        <v>1</v>
      </c>
      <c r="H7" s="23">
        <f>SUM(Table43[[#This Row],[Qty per board]]*Goal)</f>
        <v>24</v>
      </c>
      <c r="I7" s="17"/>
      <c r="J7" s="22">
        <f t="shared" si="0"/>
        <v>0</v>
      </c>
      <c r="K7" s="18"/>
      <c r="L7"/>
    </row>
    <row r="8" spans="1:12" ht="15" x14ac:dyDescent="0.25">
      <c r="A8" s="20" t="s">
        <v>27</v>
      </c>
      <c r="B8" s="26"/>
      <c r="C8" s="21"/>
      <c r="D8" s="21"/>
      <c r="E8" s="18" t="s">
        <v>22</v>
      </c>
      <c r="F8" s="16"/>
      <c r="G8" s="15">
        <v>1</v>
      </c>
      <c r="H8" s="23">
        <f>SUM(Table43[[#This Row],[Qty per board]]*Goal)</f>
        <v>24</v>
      </c>
      <c r="I8" s="17"/>
      <c r="J8" s="22">
        <f t="shared" si="0"/>
        <v>0</v>
      </c>
      <c r="K8" s="18"/>
      <c r="L8"/>
    </row>
    <row r="9" spans="1:12" ht="15" x14ac:dyDescent="0.25">
      <c r="A9" s="20" t="s">
        <v>29</v>
      </c>
      <c r="B9" s="26" t="s">
        <v>28</v>
      </c>
      <c r="C9" s="21" t="s">
        <v>30</v>
      </c>
      <c r="D9" s="21"/>
      <c r="E9" s="18" t="s">
        <v>22</v>
      </c>
      <c r="F9" s="16">
        <v>696000</v>
      </c>
      <c r="G9" s="15">
        <v>1</v>
      </c>
      <c r="H9" s="23">
        <f>SUM(Table43[[#This Row],[Qty per board]]*Goal)</f>
        <v>24</v>
      </c>
      <c r="I9" s="17">
        <v>0.12640000000000001</v>
      </c>
      <c r="J9" s="22">
        <f t="shared" si="0"/>
        <v>3.0336000000000003</v>
      </c>
      <c r="K9" s="18"/>
      <c r="L9"/>
    </row>
    <row r="10" spans="1:12" ht="15" x14ac:dyDescent="0.25">
      <c r="A10" s="20"/>
      <c r="B10" s="26"/>
      <c r="C10" s="21"/>
      <c r="D10" s="21"/>
      <c r="E10" s="18"/>
      <c r="F10" s="16"/>
      <c r="G10" s="15"/>
      <c r="H10" s="23">
        <f>SUM(Table43[[#This Row],[Qty per board]]*Goal)</f>
        <v>0</v>
      </c>
      <c r="I10" s="17"/>
      <c r="J10" s="22">
        <f t="shared" si="0"/>
        <v>0</v>
      </c>
      <c r="K10" s="18"/>
      <c r="L10"/>
    </row>
    <row r="11" spans="1:12" ht="15" x14ac:dyDescent="0.25">
      <c r="A11" s="20"/>
      <c r="B11" s="26"/>
      <c r="C11" s="21"/>
      <c r="D11" s="21"/>
      <c r="E11" s="18"/>
      <c r="F11" s="16"/>
      <c r="G11" s="15"/>
      <c r="H11" s="23">
        <f>SUM(Table43[[#This Row],[Qty per board]]*Goal)</f>
        <v>0</v>
      </c>
      <c r="I11" s="17"/>
      <c r="J11" s="22">
        <f t="shared" si="0"/>
        <v>0</v>
      </c>
      <c r="K11" s="18"/>
      <c r="L11"/>
    </row>
    <row r="12" spans="1:12" ht="15" x14ac:dyDescent="0.25">
      <c r="A12" s="20"/>
      <c r="B12" s="26"/>
      <c r="C12" s="21"/>
      <c r="D12" s="21"/>
      <c r="E12" s="18"/>
      <c r="F12" s="16"/>
      <c r="G12" s="15"/>
      <c r="H12" s="23">
        <f>SUM(Table43[[#This Row],[Qty per board]]*Goal)</f>
        <v>0</v>
      </c>
      <c r="I12" s="17"/>
      <c r="J12" s="22">
        <f t="shared" si="0"/>
        <v>0</v>
      </c>
      <c r="K12" s="18"/>
      <c r="L12"/>
    </row>
    <row r="13" spans="1:12" ht="15" x14ac:dyDescent="0.25">
      <c r="A13" s="20"/>
      <c r="B13" s="26"/>
      <c r="C13" s="21"/>
      <c r="D13" s="21"/>
      <c r="E13" s="18"/>
      <c r="F13" s="16"/>
      <c r="G13" s="15"/>
      <c r="H13" s="23">
        <f>SUM(Table43[[#This Row],[Qty per board]]*Goal)</f>
        <v>0</v>
      </c>
      <c r="I13" s="17"/>
      <c r="J13" s="22">
        <f t="shared" si="0"/>
        <v>0</v>
      </c>
      <c r="K13" s="18"/>
      <c r="L13"/>
    </row>
    <row r="14" spans="1:12" ht="15" x14ac:dyDescent="0.25">
      <c r="A14" s="20"/>
      <c r="B14" s="26"/>
      <c r="C14" s="25"/>
      <c r="D14" s="25"/>
      <c r="E14" s="18"/>
      <c r="F14" s="16"/>
      <c r="G14" s="15"/>
      <c r="H14" s="23">
        <f>SUM(Table43[[#This Row],[Qty per board]]*Goal)</f>
        <v>0</v>
      </c>
      <c r="I14" s="17"/>
      <c r="J14" s="22">
        <f t="shared" si="0"/>
        <v>0</v>
      </c>
      <c r="K14" s="18"/>
      <c r="L14"/>
    </row>
    <row r="15" spans="1:12" ht="15" x14ac:dyDescent="0.25">
      <c r="A15" s="20"/>
      <c r="B15" s="26"/>
      <c r="C15" s="21"/>
      <c r="D15" s="21"/>
      <c r="E15" s="18"/>
      <c r="F15" s="16"/>
      <c r="G15" s="15"/>
      <c r="H15" s="23">
        <f>SUM(Table43[[#This Row],[Qty per board]]*Goal)</f>
        <v>0</v>
      </c>
      <c r="I15" s="17"/>
      <c r="J15" s="22">
        <f t="shared" si="0"/>
        <v>0</v>
      </c>
      <c r="K15" s="18"/>
      <c r="L15"/>
    </row>
    <row r="16" spans="1:12" ht="15" x14ac:dyDescent="0.25">
      <c r="A16" s="20"/>
      <c r="B16" s="26"/>
      <c r="C16" s="25"/>
      <c r="D16" s="25"/>
      <c r="E16" s="18"/>
      <c r="F16" s="16"/>
      <c r="G16" s="15"/>
      <c r="H16" s="23">
        <f>SUM(Table43[[#This Row],[Qty per board]]*Goal)</f>
        <v>0</v>
      </c>
      <c r="I16" s="17"/>
      <c r="J16" s="22">
        <f t="shared" si="0"/>
        <v>0</v>
      </c>
      <c r="K16" s="18"/>
      <c r="L16" s="18"/>
    </row>
    <row r="17" spans="1:12" ht="15" x14ac:dyDescent="0.25">
      <c r="A17" s="20"/>
      <c r="B17" s="26"/>
      <c r="C17" s="25"/>
      <c r="D17" s="25"/>
      <c r="E17" s="18"/>
      <c r="F17" s="16"/>
      <c r="G17" s="15"/>
      <c r="H17" s="23">
        <f>SUM(Table43[[#This Row],[Qty per board]]*Goal)</f>
        <v>0</v>
      </c>
      <c r="I17" s="17"/>
      <c r="J17" s="22">
        <f t="shared" si="0"/>
        <v>0</v>
      </c>
      <c r="K17" s="18"/>
      <c r="L17" s="18"/>
    </row>
    <row r="18" spans="1:12" ht="15" x14ac:dyDescent="0.25">
      <c r="A18" s="20"/>
      <c r="B18" s="26"/>
      <c r="C18" s="21"/>
      <c r="D18" s="21"/>
      <c r="E18" s="18"/>
      <c r="F18" s="16"/>
      <c r="G18" s="15"/>
      <c r="H18" s="23">
        <f>SUM(Table43[[#This Row],[Qty per board]]*Goal)</f>
        <v>0</v>
      </c>
      <c r="I18" s="17"/>
      <c r="J18" s="22">
        <f t="shared" si="0"/>
        <v>0</v>
      </c>
      <c r="K18" s="18"/>
      <c r="L18" s="18"/>
    </row>
    <row r="19" spans="1:12" ht="15.75" customHeight="1" x14ac:dyDescent="0.25">
      <c r="A19" s="20"/>
      <c r="B19" s="26"/>
      <c r="C19" s="21"/>
      <c r="D19" s="21"/>
      <c r="E19" s="18"/>
      <c r="F19" s="16"/>
      <c r="G19" s="15"/>
      <c r="H19" s="23">
        <f>SUM(Table43[[#This Row],[Qty per board]]*Goal)</f>
        <v>0</v>
      </c>
      <c r="I19" s="17"/>
      <c r="J19" s="22">
        <f t="shared" si="0"/>
        <v>0</v>
      </c>
      <c r="K19" s="18"/>
      <c r="L19"/>
    </row>
    <row r="20" spans="1:12" ht="15" x14ac:dyDescent="0.25">
      <c r="A20" s="20"/>
      <c r="B20" s="26"/>
      <c r="C20" s="21"/>
      <c r="D20" s="21"/>
      <c r="E20" s="18"/>
      <c r="F20" s="16"/>
      <c r="G20" s="15"/>
      <c r="H20" s="23">
        <f>SUM(Table43[[#This Row],[Qty per board]]*Goal)</f>
        <v>0</v>
      </c>
      <c r="I20" s="17"/>
      <c r="J20" s="22">
        <f t="shared" si="0"/>
        <v>0</v>
      </c>
      <c r="K20" s="18"/>
      <c r="L20"/>
    </row>
    <row r="21" spans="1:12" ht="15" x14ac:dyDescent="0.25">
      <c r="A21" s="20"/>
      <c r="B21" s="26"/>
      <c r="C21" s="25"/>
      <c r="D21" s="25"/>
      <c r="E21" s="18"/>
      <c r="F21" s="16"/>
      <c r="G21" s="15"/>
      <c r="H21" s="23">
        <f>SUM(Table43[[#This Row],[Qty per board]]*Goal)</f>
        <v>0</v>
      </c>
      <c r="I21" s="17"/>
      <c r="J21" s="22">
        <f t="shared" si="0"/>
        <v>0</v>
      </c>
      <c r="K21" s="18"/>
      <c r="L21"/>
    </row>
    <row r="22" spans="1:12" ht="15" x14ac:dyDescent="0.25">
      <c r="A22" s="20"/>
      <c r="B22" s="26"/>
      <c r="C22" s="21"/>
      <c r="D22" s="21"/>
      <c r="E22" s="18"/>
      <c r="F22" s="16"/>
      <c r="G22" s="15"/>
      <c r="H22" s="23">
        <f>SUM(Table43[[#This Row],[Qty per board]]*Goal)</f>
        <v>0</v>
      </c>
      <c r="I22" s="17"/>
      <c r="J22" s="22">
        <f t="shared" si="0"/>
        <v>0</v>
      </c>
      <c r="K22" s="18"/>
      <c r="L22"/>
    </row>
    <row r="23" spans="1:12" ht="15" x14ac:dyDescent="0.25">
      <c r="A23" s="20"/>
      <c r="B23" s="26"/>
      <c r="C23" s="21"/>
      <c r="D23" s="21"/>
      <c r="E23" s="18"/>
      <c r="F23" s="16"/>
      <c r="G23" s="15"/>
      <c r="H23" s="23">
        <f>SUM(Table43[[#This Row],[Qty per board]]*Goal)</f>
        <v>0</v>
      </c>
      <c r="I23" s="17"/>
      <c r="J23" s="22">
        <f t="shared" si="0"/>
        <v>0</v>
      </c>
      <c r="K23" s="18"/>
      <c r="L23"/>
    </row>
    <row r="24" spans="1:12" ht="15" x14ac:dyDescent="0.25">
      <c r="A24" s="20"/>
      <c r="B24" s="26"/>
      <c r="C24" s="25"/>
      <c r="D24" s="25"/>
      <c r="E24" s="18"/>
      <c r="F24" s="16"/>
      <c r="G24" s="15"/>
      <c r="H24" s="23">
        <f>SUM(Table43[[#This Row],[Qty per board]]*Goal)</f>
        <v>0</v>
      </c>
      <c r="I24" s="17"/>
      <c r="J24" s="22">
        <f t="shared" si="0"/>
        <v>0</v>
      </c>
      <c r="K24" s="18"/>
      <c r="L24"/>
    </row>
    <row r="25" spans="1:12" ht="15" x14ac:dyDescent="0.25">
      <c r="A25" s="20"/>
      <c r="B25" s="26"/>
      <c r="C25" s="24"/>
      <c r="D25" s="24"/>
      <c r="E25" s="18"/>
      <c r="F25" s="16"/>
      <c r="G25" s="15"/>
      <c r="H25" s="23">
        <f>SUM(Table43[[#This Row],[Qty per board]]*Goal)</f>
        <v>0</v>
      </c>
      <c r="I25" s="17"/>
      <c r="J25" s="22">
        <f t="shared" si="0"/>
        <v>0</v>
      </c>
      <c r="K25" s="18"/>
      <c r="L25"/>
    </row>
    <row r="26" spans="1:12" ht="15" x14ac:dyDescent="0.25">
      <c r="A26" s="20"/>
      <c r="B26" s="26"/>
      <c r="C26" s="25"/>
      <c r="D26" s="25"/>
      <c r="E26" s="18"/>
      <c r="F26" s="16"/>
      <c r="G26" s="15"/>
      <c r="H26" s="23">
        <f>SUM(Table43[[#This Row],[Qty per board]]*Goal)</f>
        <v>0</v>
      </c>
      <c r="I26" s="17"/>
      <c r="J26" s="22">
        <f t="shared" si="0"/>
        <v>0</v>
      </c>
      <c r="K26" s="18"/>
      <c r="L26"/>
    </row>
    <row r="27" spans="1:12" ht="15" x14ac:dyDescent="0.25">
      <c r="A27" s="20"/>
      <c r="B27" s="26"/>
      <c r="C27" s="25"/>
      <c r="D27" s="25"/>
      <c r="E27" s="18"/>
      <c r="F27" s="16"/>
      <c r="G27" s="15"/>
      <c r="H27" s="23">
        <f>SUM(Table43[[#This Row],[Qty per board]]*Goal)</f>
        <v>0</v>
      </c>
      <c r="I27" s="17"/>
      <c r="J27" s="22">
        <f t="shared" si="0"/>
        <v>0</v>
      </c>
      <c r="K27" s="18"/>
      <c r="L27"/>
    </row>
    <row r="28" spans="1:12" ht="15" x14ac:dyDescent="0.25">
      <c r="A28" s="20"/>
      <c r="B28" s="26"/>
      <c r="C28" s="25"/>
      <c r="D28" s="25"/>
      <c r="E28" s="18"/>
      <c r="F28" s="16"/>
      <c r="G28" s="15"/>
      <c r="H28" s="23">
        <f>SUM(Table43[[#This Row],[Qty per board]]*Goal)</f>
        <v>0</v>
      </c>
      <c r="I28" s="17"/>
      <c r="J28" s="22">
        <f t="shared" si="0"/>
        <v>0</v>
      </c>
      <c r="K28" s="18"/>
      <c r="L28"/>
    </row>
    <row r="29" spans="1:12" ht="15" x14ac:dyDescent="0.25">
      <c r="A29" s="20"/>
      <c r="B29" s="19"/>
      <c r="C29" s="25"/>
      <c r="D29" s="25"/>
      <c r="E29" s="18"/>
      <c r="F29" s="16"/>
      <c r="G29" s="15"/>
      <c r="H29" s="23">
        <f>SUM(Table43[[#This Row],[Qty per board]]*Goal)</f>
        <v>0</v>
      </c>
      <c r="I29" s="17"/>
      <c r="J29" s="22">
        <f t="shared" si="0"/>
        <v>0</v>
      </c>
      <c r="K29" s="18"/>
      <c r="L29" s="18"/>
    </row>
    <row r="30" spans="1:12" ht="15" x14ac:dyDescent="0.25">
      <c r="A30" s="20"/>
      <c r="B30" s="19"/>
      <c r="C30" s="25"/>
      <c r="D30" s="25"/>
      <c r="E30" s="18"/>
      <c r="F30" s="16"/>
      <c r="G30" s="15"/>
      <c r="H30" s="23">
        <f>SUM(Table43[[#This Row],[Qty per board]]*Goal)</f>
        <v>0</v>
      </c>
      <c r="I30" s="17"/>
      <c r="J30" s="22">
        <f t="shared" si="0"/>
        <v>0</v>
      </c>
      <c r="K30" s="18"/>
      <c r="L30" s="18"/>
    </row>
    <row r="31" spans="1:12" ht="15" x14ac:dyDescent="0.25">
      <c r="A31" s="20"/>
      <c r="B31" s="19"/>
      <c r="C31" s="25"/>
      <c r="D31" s="25"/>
      <c r="E31" s="18"/>
      <c r="F31" s="16"/>
      <c r="G31" s="15"/>
      <c r="H31" s="23">
        <f>SUM(Table43[[#This Row],[Qty per board]]*Goal)</f>
        <v>0</v>
      </c>
      <c r="I31" s="17"/>
      <c r="J31" s="22">
        <f t="shared" si="0"/>
        <v>0</v>
      </c>
      <c r="K31" s="18"/>
      <c r="L31" s="18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SUM(Table43[[#This Row],[Qty per board]]*Goal)</f>
        <v>0</v>
      </c>
      <c r="I32" s="17"/>
      <c r="J32" s="22">
        <f t="shared" si="0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SUM(Table43[[#This Row],[Qty per board]]*Goal)</f>
        <v>0</v>
      </c>
      <c r="I33" s="17"/>
      <c r="J33" s="22">
        <f t="shared" si="0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SUM(Table43[[#This Row],[Qty per board]]*Goal)</f>
        <v>0</v>
      </c>
      <c r="I34" s="17"/>
      <c r="J34" s="22">
        <f t="shared" si="0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SUM(Table43[[#This Row],[Qty per board]]*Goal)</f>
        <v>0</v>
      </c>
      <c r="I35" s="17"/>
      <c r="J35" s="22">
        <f t="shared" si="0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SUM(Table43[[#This Row],[Qty per board]]*Goal)</f>
        <v>0</v>
      </c>
      <c r="I36" s="17"/>
      <c r="J36" s="22">
        <f t="shared" si="0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SUM(Table43[[#This Row],[Qty per board]]*Goal)</f>
        <v>0</v>
      </c>
      <c r="I37" s="17"/>
      <c r="J37" s="22">
        <f t="shared" si="0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SUM(Table43[[#This Row],[Qty per board]]*Goal)</f>
        <v>0</v>
      </c>
      <c r="I38" s="17"/>
      <c r="J38" s="22">
        <f t="shared" si="0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SUM(Table43[[#This Row],[Qty per board]]*Goal)</f>
        <v>0</v>
      </c>
      <c r="I39" s="17"/>
      <c r="J39" s="22">
        <f t="shared" si="0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SUM(Table43[[#This Row],[Qty per board]]*Goal)</f>
        <v>0</v>
      </c>
      <c r="I40" s="17"/>
      <c r="J40" s="22">
        <f t="shared" si="0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SUM(Table43[[#This Row],[Qty per board]]*Goal)</f>
        <v>0</v>
      </c>
      <c r="I41" s="17"/>
      <c r="J41" s="22">
        <f t="shared" si="0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SUM(Table43[[#This Row],[Qty per board]]*Goal)</f>
        <v>0</v>
      </c>
      <c r="I42" s="17"/>
      <c r="J42" s="22">
        <f t="shared" si="0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SUM(Table43[[#This Row],[Qty per board]]*Goal)</f>
        <v>0</v>
      </c>
      <c r="I43" s="17"/>
      <c r="J43" s="22">
        <f t="shared" si="0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SUM(Table43[[#This Row],[Qty per board]]*Goal)</f>
        <v>0</v>
      </c>
      <c r="I44" s="17"/>
      <c r="J44" s="22">
        <f t="shared" si="0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SUM(Table43[[#This Row],[Qty per board]]*Goal)</f>
        <v>0</v>
      </c>
      <c r="I45" s="17"/>
      <c r="J45" s="22">
        <f t="shared" si="0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SUM(Table43[[#This Row],[Qty per board]]*Goal)</f>
        <v>0</v>
      </c>
      <c r="I46" s="17"/>
      <c r="J46" s="22">
        <f t="shared" si="0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SUM(Table43[[#This Row],[Qty per board]]*Goal)</f>
        <v>0</v>
      </c>
      <c r="I47" s="17"/>
      <c r="J47" s="22">
        <f t="shared" si="0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SUM(Table43[[#This Row],[Qty per board]]*Goal)</f>
        <v>0</v>
      </c>
      <c r="I48" s="17"/>
      <c r="J48" s="22">
        <f t="shared" si="0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SUM(Table43[[#This Row],[Qty per board]]*Goal)</f>
        <v>0</v>
      </c>
      <c r="I49" s="17"/>
      <c r="J49" s="22">
        <f t="shared" si="0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SUM(Table43[[#This Row],[Qty per board]]*Goal)</f>
        <v>0</v>
      </c>
      <c r="I50" s="17"/>
      <c r="J50" s="22">
        <f t="shared" si="0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SUM(Table43[[#This Row],[Qty per board]]*Goal)</f>
        <v>0</v>
      </c>
      <c r="I51" s="17"/>
      <c r="J51" s="22">
        <f t="shared" si="0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SUM(Table43[[#This Row],[Qty per board]]*Goal)</f>
        <v>0</v>
      </c>
      <c r="I52" s="17"/>
      <c r="J52" s="22">
        <f t="shared" si="0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SUM(Table43[[#This Row],[Qty per board]]*Goal)</f>
        <v>0</v>
      </c>
      <c r="I53" s="17"/>
      <c r="J53" s="22">
        <f t="shared" si="0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SUM(Table43[[#This Row],[Qty per board]]*Goal)</f>
        <v>0</v>
      </c>
      <c r="I54" s="17"/>
      <c r="J54" s="22">
        <f t="shared" si="0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SUM(Table43[[#This Row],[Qty per board]]*Goal)</f>
        <v>0</v>
      </c>
      <c r="I55" s="17"/>
      <c r="J55" s="22">
        <f t="shared" si="0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SUM(Table43[[#This Row],[Qty per board]]*Goal)</f>
        <v>0</v>
      </c>
      <c r="I56" s="17"/>
      <c r="J56" s="22">
        <f t="shared" si="0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SUM(Table43[[#This Row],[Qty per board]]*Goal)</f>
        <v>0</v>
      </c>
      <c r="I57" s="17"/>
      <c r="J57" s="22">
        <f t="shared" si="0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SUM(Table43[[#This Row],[Qty per board]]*Goal)</f>
        <v>0</v>
      </c>
      <c r="I58" s="17"/>
      <c r="J58" s="22">
        <f t="shared" si="0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SUM(Table43[[#This Row],[Qty per board]]*Goal)</f>
        <v>0</v>
      </c>
      <c r="I59" s="17"/>
      <c r="J59" s="22">
        <f t="shared" si="0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SUM(Table43[[#This Row],[Qty per board]]*Goal)</f>
        <v>0</v>
      </c>
      <c r="I60" s="17"/>
      <c r="J60" s="22">
        <f t="shared" si="0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SUM(Table43[[#This Row],[Qty per board]]*Goal)</f>
        <v>0</v>
      </c>
      <c r="I61" s="17"/>
      <c r="J61" s="22">
        <f t="shared" si="0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SUM(Table43[[#This Row],[Qty per board]]*Goal)</f>
        <v>0</v>
      </c>
      <c r="I62" s="17"/>
      <c r="J62" s="22">
        <f t="shared" si="0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SUM(Table43[[#This Row],[Qty per board]]*Goal)</f>
        <v>0</v>
      </c>
      <c r="I63" s="17"/>
      <c r="J63" s="22">
        <f t="shared" si="0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SUM(Table43[[#This Row],[Qty per board]]*Goal)</f>
        <v>0</v>
      </c>
      <c r="I64" s="17"/>
      <c r="J64" s="22">
        <f t="shared" si="0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SUM(Table43[[#This Row],[Qty per board]]*Goal)</f>
        <v>0</v>
      </c>
      <c r="I65" s="17"/>
      <c r="J65" s="22">
        <f t="shared" si="0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SUM(Table43[[#This Row],[Qty per board]]*Goal)</f>
        <v>0</v>
      </c>
      <c r="I66" s="17"/>
      <c r="J66" s="22">
        <f t="shared" si="0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SUM(Table43[[#This Row],[Qty per board]]*Goal)</f>
        <v>0</v>
      </c>
      <c r="I67" s="17"/>
      <c r="J67" s="22">
        <f t="shared" si="0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SUM(Table43[[#This Row],[Qty per board]]*Goal)</f>
        <v>0</v>
      </c>
      <c r="I68" s="17"/>
      <c r="J68" s="22">
        <f t="shared" si="0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SUM(Table43[[#This Row],[Qty per board]]*Goal)</f>
        <v>0</v>
      </c>
      <c r="I69" s="17"/>
      <c r="J69" s="22">
        <f t="shared" si="0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SUM(Table43[[#This Row],[Qty per board]]*Goal)</f>
        <v>0</v>
      </c>
      <c r="I70" s="17"/>
      <c r="J70" s="22">
        <f t="shared" ref="J70:J133" si="1">SUM(I70*H70)</f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SUM(Table43[[#This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SUM(Table43[[#This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SUM(Table43[[#This Row],[Qty per board]]*Goal)</f>
        <v>0</v>
      </c>
      <c r="I73" s="17"/>
      <c r="J73" s="22">
        <f t="shared" si="1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SUM(Table43[[#This Row],[Qty per board]]*Goal)</f>
        <v>0</v>
      </c>
      <c r="I74" s="17"/>
      <c r="J74" s="22">
        <f t="shared" si="1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SUM(Table43[[#This Row],[Qty per board]]*Goal)</f>
        <v>0</v>
      </c>
      <c r="I75" s="17"/>
      <c r="J75" s="22">
        <f t="shared" si="1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SUM(Table43[[#This Row],[Qty per board]]*Goal)</f>
        <v>0</v>
      </c>
      <c r="I76" s="17"/>
      <c r="J76" s="22">
        <f t="shared" si="1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SUM(Table43[[#This Row],[Qty per board]]*Goal)</f>
        <v>0</v>
      </c>
      <c r="I77" s="17"/>
      <c r="J77" s="22">
        <f t="shared" si="1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SUM(Table43[[#This Row],[Qty per board]]*Goal)</f>
        <v>0</v>
      </c>
      <c r="I78" s="17"/>
      <c r="J78" s="22">
        <f t="shared" si="1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SUM(Table43[[#This Row],[Qty per board]]*Goal)</f>
        <v>0</v>
      </c>
      <c r="I79" s="17"/>
      <c r="J79" s="22">
        <f t="shared" si="1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SUM(Table43[[#This Row],[Qty per board]]*Goal)</f>
        <v>0</v>
      </c>
      <c r="I80" s="17"/>
      <c r="J80" s="22">
        <f t="shared" si="1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SUM(Table43[[#This Row],[Qty per board]]*Goal)</f>
        <v>0</v>
      </c>
      <c r="I81" s="17"/>
      <c r="J81" s="22">
        <f t="shared" si="1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SUM(Table43[[#This Row],[Qty per board]]*Goal)</f>
        <v>0</v>
      </c>
      <c r="I82" s="17"/>
      <c r="J82" s="22">
        <f t="shared" si="1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SUM(Table43[[#This Row],[Qty per board]]*Goal)</f>
        <v>0</v>
      </c>
      <c r="I83" s="17"/>
      <c r="J83" s="22">
        <f t="shared" si="1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SUM(Table43[[#This Row],[Qty per board]]*Goal)</f>
        <v>0</v>
      </c>
      <c r="I84" s="17"/>
      <c r="J84" s="22">
        <f t="shared" si="1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SUM(Table43[[#This Row],[Qty per board]]*Goal)</f>
        <v>0</v>
      </c>
      <c r="I85" s="17"/>
      <c r="J85" s="22">
        <f t="shared" si="1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SUM(Table43[[#This Row],[Qty per board]]*Goal)</f>
        <v>0</v>
      </c>
      <c r="I86" s="17"/>
      <c r="J86" s="22">
        <f t="shared" si="1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SUM(Table43[[#This Row],[Qty per board]]*Goal)</f>
        <v>0</v>
      </c>
      <c r="I87" s="17"/>
      <c r="J87" s="22">
        <f t="shared" si="1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SUM(Table43[[#This Row],[Qty per board]]*Goal)</f>
        <v>0</v>
      </c>
      <c r="I88" s="17"/>
      <c r="J88" s="22">
        <f t="shared" si="1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SUM(Table43[[#This Row],[Qty per board]]*Goal)</f>
        <v>0</v>
      </c>
      <c r="I89" s="17"/>
      <c r="J89" s="22">
        <f t="shared" si="1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SUM(Table43[[#This Row],[Qty per board]]*Goal)</f>
        <v>0</v>
      </c>
      <c r="I90" s="17"/>
      <c r="J90" s="22">
        <f t="shared" si="1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SUM(Table43[[#This Row],[Qty per board]]*Goal)</f>
        <v>0</v>
      </c>
      <c r="I91" s="17"/>
      <c r="J91" s="22">
        <f t="shared" si="1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SUM(Table43[[#This Row],[Qty per board]]*Goal)</f>
        <v>0</v>
      </c>
      <c r="I92" s="17"/>
      <c r="J92" s="22">
        <f t="shared" si="1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SUM(Table43[[#This Row],[Qty per board]]*Goal)</f>
        <v>0</v>
      </c>
      <c r="I93" s="17"/>
      <c r="J93" s="22">
        <f t="shared" si="1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SUM(Table43[[#This Row],[Qty per board]]*Goal)</f>
        <v>0</v>
      </c>
      <c r="I94" s="17"/>
      <c r="J94" s="22">
        <f t="shared" si="1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SUM(Table43[[#This Row],[Qty per board]]*Goal)</f>
        <v>0</v>
      </c>
      <c r="I95" s="17"/>
      <c r="J95" s="22">
        <f t="shared" si="1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SUM(Table43[[#This Row],[Qty per board]]*Goal)</f>
        <v>0</v>
      </c>
      <c r="I96" s="17"/>
      <c r="J96" s="22">
        <f t="shared" si="1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SUM(Table43[[#This Row],[Qty per board]]*Goal)</f>
        <v>0</v>
      </c>
      <c r="I97" s="17"/>
      <c r="J97" s="22">
        <f t="shared" si="1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SUM(Table43[[#This Row],[Qty per board]]*Goal)</f>
        <v>0</v>
      </c>
      <c r="I98" s="17"/>
      <c r="J98" s="22">
        <f t="shared" si="1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SUM(Table43[[#This Row],[Qty per board]]*Goal)</f>
        <v>0</v>
      </c>
      <c r="I99" s="17"/>
      <c r="J99" s="22">
        <f t="shared" si="1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SUM(Table43[[#This Row],[Qty per board]]*Goal)</f>
        <v>0</v>
      </c>
      <c r="I100" s="17"/>
      <c r="J100" s="22">
        <f t="shared" si="1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SUM(Table43[[#This Row],[Qty per board]]*Goal)</f>
        <v>0</v>
      </c>
      <c r="I101" s="17"/>
      <c r="J101" s="22">
        <f t="shared" si="1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SUM(Table43[[#This Row],[Qty per board]]*Goal)</f>
        <v>0</v>
      </c>
      <c r="I102" s="17"/>
      <c r="J102" s="22">
        <f t="shared" si="1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SUM(Table43[[#This Row],[Qty per board]]*Goal)</f>
        <v>0</v>
      </c>
      <c r="I103" s="17"/>
      <c r="J103" s="22">
        <f t="shared" si="1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SUM(Table43[[#This Row],[Qty per board]]*Goal)</f>
        <v>0</v>
      </c>
      <c r="I104" s="17"/>
      <c r="J104" s="22">
        <f t="shared" si="1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SUM(Table43[[#This Row],[Qty per board]]*Goal)</f>
        <v>0</v>
      </c>
      <c r="I105" s="17"/>
      <c r="J105" s="22">
        <f t="shared" si="1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SUM(Table43[[#This Row],[Qty per board]]*Goal)</f>
        <v>0</v>
      </c>
      <c r="I106" s="17"/>
      <c r="J106" s="22">
        <f t="shared" si="1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SUM(Table43[[#This Row],[Qty per board]]*Goal)</f>
        <v>0</v>
      </c>
      <c r="I107" s="17"/>
      <c r="J107" s="22">
        <f t="shared" si="1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SUM(Table43[[#This Row],[Qty per board]]*Goal)</f>
        <v>0</v>
      </c>
      <c r="I108" s="17"/>
      <c r="J108" s="22">
        <f t="shared" si="1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SUM(Table43[[#This Row],[Qty per board]]*Goal)</f>
        <v>0</v>
      </c>
      <c r="I109" s="17"/>
      <c r="J109" s="22">
        <f t="shared" si="1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SUM(Table43[[#This Row],[Qty per board]]*Goal)</f>
        <v>0</v>
      </c>
      <c r="I110" s="17"/>
      <c r="J110" s="22">
        <f t="shared" si="1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SUM(Table43[[#This Row],[Qty per board]]*Goal)</f>
        <v>0</v>
      </c>
      <c r="I111" s="17"/>
      <c r="J111" s="22">
        <f t="shared" si="1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SUM(Table43[[#This Row],[Qty per board]]*Goal)</f>
        <v>0</v>
      </c>
      <c r="I112" s="17"/>
      <c r="J112" s="22">
        <f t="shared" si="1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SUM(Table43[[#This Row],[Qty per board]]*Goal)</f>
        <v>0</v>
      </c>
      <c r="I113" s="17"/>
      <c r="J113" s="22">
        <f t="shared" si="1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SUM(Table43[[#This Row],[Qty per board]]*Goal)</f>
        <v>0</v>
      </c>
      <c r="I114" s="17"/>
      <c r="J114" s="22">
        <f t="shared" si="1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SUM(Table43[[#This Row],[Qty per board]]*Goal)</f>
        <v>0</v>
      </c>
      <c r="I115" s="17"/>
      <c r="J115" s="22">
        <f t="shared" si="1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SUM(Table43[[#This Row],[Qty per board]]*Goal)</f>
        <v>0</v>
      </c>
      <c r="I116" s="17"/>
      <c r="J116" s="22">
        <f t="shared" si="1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SUM(Table43[[#This Row],[Qty per board]]*Goal)</f>
        <v>0</v>
      </c>
      <c r="I117" s="17"/>
      <c r="J117" s="22">
        <f t="shared" si="1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SUM(Table43[[#This Row],[Qty per board]]*Goal)</f>
        <v>0</v>
      </c>
      <c r="I118" s="17"/>
      <c r="J118" s="22">
        <f t="shared" si="1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SUM(Table43[[#This Row],[Qty per board]]*Goal)</f>
        <v>0</v>
      </c>
      <c r="I119" s="17"/>
      <c r="J119" s="22">
        <f t="shared" si="1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SUM(Table43[[#This Row],[Qty per board]]*Goal)</f>
        <v>0</v>
      </c>
      <c r="I120" s="17"/>
      <c r="J120" s="22">
        <f t="shared" si="1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SUM(Table43[[#This Row],[Qty per board]]*Goal)</f>
        <v>0</v>
      </c>
      <c r="I121" s="17"/>
      <c r="J121" s="22">
        <f t="shared" si="1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SUM(Table43[[#This Row],[Qty per board]]*Goal)</f>
        <v>0</v>
      </c>
      <c r="I122" s="17"/>
      <c r="J122" s="22">
        <f t="shared" si="1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SUM(Table43[[#This Row],[Qty per board]]*Goal)</f>
        <v>0</v>
      </c>
      <c r="I123" s="17"/>
      <c r="J123" s="22">
        <f t="shared" si="1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SUM(Table43[[#This Row],[Qty per board]]*Goal)</f>
        <v>0</v>
      </c>
      <c r="I124" s="17"/>
      <c r="J124" s="22">
        <f t="shared" si="1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SUM(Table43[[#This Row],[Qty per board]]*Goal)</f>
        <v>0</v>
      </c>
      <c r="I125" s="17"/>
      <c r="J125" s="22">
        <f t="shared" si="1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SUM(Table43[[#This Row],[Qty per board]]*Goal)</f>
        <v>0</v>
      </c>
      <c r="I126" s="17"/>
      <c r="J126" s="22">
        <f t="shared" si="1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SUM(Table43[[#This Row],[Qty per board]]*Goal)</f>
        <v>0</v>
      </c>
      <c r="I127" s="17"/>
      <c r="J127" s="22">
        <f t="shared" si="1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SUM(Table43[[#This Row],[Qty per board]]*Goal)</f>
        <v>0</v>
      </c>
      <c r="I128" s="17"/>
      <c r="J128" s="22">
        <f t="shared" si="1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SUM(Table43[[#This Row],[Qty per board]]*Goal)</f>
        <v>0</v>
      </c>
      <c r="I129" s="17"/>
      <c r="J129" s="22">
        <f t="shared" si="1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SUM(Table43[[#This Row],[Qty per board]]*Goal)</f>
        <v>0</v>
      </c>
      <c r="I130" s="17"/>
      <c r="J130" s="22">
        <f t="shared" si="1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SUM(Table43[[#This Row],[Qty per board]]*Goal)</f>
        <v>0</v>
      </c>
      <c r="I131" s="17"/>
      <c r="J131" s="22">
        <f t="shared" si="1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SUM(Table43[[#This Row],[Qty per board]]*Goal)</f>
        <v>0</v>
      </c>
      <c r="I132" s="17"/>
      <c r="J132" s="22">
        <f t="shared" si="1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SUM(Table43[[#This Row],[Qty per board]]*Goal)</f>
        <v>0</v>
      </c>
      <c r="I133" s="17"/>
      <c r="J133" s="22">
        <f t="shared" si="1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SUM(Table43[[#This Row],[Qty per board]]*Goal)</f>
        <v>0</v>
      </c>
      <c r="I134" s="17"/>
      <c r="J134" s="22">
        <f t="shared" ref="J134:J197" si="2">SUM(I134*H134)</f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SUM(Table43[[#This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SUM(Table43[[#This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SUM(Table43[[#This Row],[Qty per board]]*Goal)</f>
        <v>0</v>
      </c>
      <c r="I137" s="17"/>
      <c r="J137" s="22">
        <f t="shared" si="2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SUM(Table43[[#This Row],[Qty per board]]*Goal)</f>
        <v>0</v>
      </c>
      <c r="I138" s="17"/>
      <c r="J138" s="22">
        <f t="shared" si="2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SUM(Table43[[#This Row],[Qty per board]]*Goal)</f>
        <v>0</v>
      </c>
      <c r="I139" s="17"/>
      <c r="J139" s="22">
        <f t="shared" si="2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SUM(Table43[[#This Row],[Qty per board]]*Goal)</f>
        <v>0</v>
      </c>
      <c r="I140" s="17"/>
      <c r="J140" s="22">
        <f t="shared" si="2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SUM(Table43[[#This Row],[Qty per board]]*Goal)</f>
        <v>0</v>
      </c>
      <c r="I141" s="17"/>
      <c r="J141" s="22">
        <f t="shared" si="2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SUM(Table43[[#This Row],[Qty per board]]*Goal)</f>
        <v>0</v>
      </c>
      <c r="I142" s="17"/>
      <c r="J142" s="22">
        <f t="shared" si="2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SUM(Table43[[#This Row],[Qty per board]]*Goal)</f>
        <v>0</v>
      </c>
      <c r="I143" s="17"/>
      <c r="J143" s="22">
        <f t="shared" si="2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SUM(Table43[[#This Row],[Qty per board]]*Goal)</f>
        <v>0</v>
      </c>
      <c r="I144" s="17"/>
      <c r="J144" s="22">
        <f t="shared" si="2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SUM(Table43[[#This Row],[Qty per board]]*Goal)</f>
        <v>0</v>
      </c>
      <c r="I145" s="17"/>
      <c r="J145" s="22">
        <f t="shared" si="2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SUM(Table43[[#This Row],[Qty per board]]*Goal)</f>
        <v>0</v>
      </c>
      <c r="I146" s="17"/>
      <c r="J146" s="22">
        <f t="shared" si="2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SUM(Table43[[#This Row],[Qty per board]]*Goal)</f>
        <v>0</v>
      </c>
      <c r="I147" s="17"/>
      <c r="J147" s="22">
        <f t="shared" si="2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SUM(Table43[[#This Row],[Qty per board]]*Goal)</f>
        <v>0</v>
      </c>
      <c r="I148" s="17"/>
      <c r="J148" s="22">
        <f t="shared" si="2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SUM(Table43[[#This Row],[Qty per board]]*Goal)</f>
        <v>0</v>
      </c>
      <c r="I149" s="17"/>
      <c r="J149" s="22">
        <f t="shared" si="2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SUM(Table43[[#This Row],[Qty per board]]*Goal)</f>
        <v>0</v>
      </c>
      <c r="I150" s="17"/>
      <c r="J150" s="22">
        <f t="shared" si="2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SUM(Table43[[#This Row],[Qty per board]]*Goal)</f>
        <v>0</v>
      </c>
      <c r="I151" s="17"/>
      <c r="J151" s="22">
        <f t="shared" si="2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SUM(Table43[[#This Row],[Qty per board]]*Goal)</f>
        <v>0</v>
      </c>
      <c r="I152" s="17"/>
      <c r="J152" s="22">
        <f t="shared" si="2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SUM(Table43[[#This Row],[Qty per board]]*Goal)</f>
        <v>0</v>
      </c>
      <c r="I153" s="17"/>
      <c r="J153" s="22">
        <f t="shared" si="2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SUM(Table43[[#This Row],[Qty per board]]*Goal)</f>
        <v>0</v>
      </c>
      <c r="I154" s="17"/>
      <c r="J154" s="22">
        <f t="shared" si="2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SUM(Table43[[#This Row],[Qty per board]]*Goal)</f>
        <v>0</v>
      </c>
      <c r="I155" s="17"/>
      <c r="J155" s="22">
        <f t="shared" si="2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SUM(Table43[[#This Row],[Qty per board]]*Goal)</f>
        <v>0</v>
      </c>
      <c r="I156" s="17"/>
      <c r="J156" s="22">
        <f t="shared" si="2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SUM(Table43[[#This Row],[Qty per board]]*Goal)</f>
        <v>0</v>
      </c>
      <c r="I157" s="17"/>
      <c r="J157" s="22">
        <f t="shared" si="2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SUM(Table43[[#This Row],[Qty per board]]*Goal)</f>
        <v>0</v>
      </c>
      <c r="I158" s="17"/>
      <c r="J158" s="22">
        <f t="shared" si="2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SUM(Table43[[#This Row],[Qty per board]]*Goal)</f>
        <v>0</v>
      </c>
      <c r="I159" s="17"/>
      <c r="J159" s="22">
        <f t="shared" si="2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SUM(Table43[[#This Row],[Qty per board]]*Goal)</f>
        <v>0</v>
      </c>
      <c r="I160" s="17"/>
      <c r="J160" s="22">
        <f t="shared" si="2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SUM(Table43[[#This Row],[Qty per board]]*Goal)</f>
        <v>0</v>
      </c>
      <c r="I161" s="17"/>
      <c r="J161" s="22">
        <f t="shared" si="2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SUM(Table43[[#This Row],[Qty per board]]*Goal)</f>
        <v>0</v>
      </c>
      <c r="I162" s="17"/>
      <c r="J162" s="22">
        <f t="shared" si="2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SUM(Table43[[#This Row],[Qty per board]]*Goal)</f>
        <v>0</v>
      </c>
      <c r="I163" s="17"/>
      <c r="J163" s="22">
        <f t="shared" si="2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SUM(Table43[[#This Row],[Qty per board]]*Goal)</f>
        <v>0</v>
      </c>
      <c r="I164" s="17"/>
      <c r="J164" s="22">
        <f t="shared" si="2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SUM(Table43[[#This Row],[Qty per board]]*Goal)</f>
        <v>0</v>
      </c>
      <c r="I165" s="17"/>
      <c r="J165" s="22">
        <f t="shared" si="2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SUM(Table43[[#This Row],[Qty per board]]*Goal)</f>
        <v>0</v>
      </c>
      <c r="I166" s="17"/>
      <c r="J166" s="22">
        <f t="shared" si="2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SUM(Table43[[#This Row],[Qty per board]]*Goal)</f>
        <v>0</v>
      </c>
      <c r="I167" s="17"/>
      <c r="J167" s="22">
        <f t="shared" si="2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SUM(Table43[[#This Row],[Qty per board]]*Goal)</f>
        <v>0</v>
      </c>
      <c r="I168" s="17"/>
      <c r="J168" s="22">
        <f t="shared" si="2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SUM(Table43[[#This Row],[Qty per board]]*Goal)</f>
        <v>0</v>
      </c>
      <c r="I169" s="17"/>
      <c r="J169" s="22">
        <f t="shared" si="2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SUM(Table43[[#This Row],[Qty per board]]*Goal)</f>
        <v>0</v>
      </c>
      <c r="I170" s="17"/>
      <c r="J170" s="22">
        <f t="shared" si="2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SUM(Table43[[#This Row],[Qty per board]]*Goal)</f>
        <v>0</v>
      </c>
      <c r="I171" s="17"/>
      <c r="J171" s="22">
        <f t="shared" si="2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SUM(Table43[[#This Row],[Qty per board]]*Goal)</f>
        <v>0</v>
      </c>
      <c r="I172" s="17"/>
      <c r="J172" s="22">
        <f t="shared" si="2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SUM(Table43[[#This Row],[Qty per board]]*Goal)</f>
        <v>0</v>
      </c>
      <c r="I173" s="17"/>
      <c r="J173" s="22">
        <f t="shared" si="2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SUM(Table43[[#This Row],[Qty per board]]*Goal)</f>
        <v>0</v>
      </c>
      <c r="I174" s="17"/>
      <c r="J174" s="22">
        <f t="shared" si="2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SUM(Table43[[#This Row],[Qty per board]]*Goal)</f>
        <v>0</v>
      </c>
      <c r="I175" s="17"/>
      <c r="J175" s="22">
        <f t="shared" si="2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SUM(Table43[[#This Row],[Qty per board]]*Goal)</f>
        <v>0</v>
      </c>
      <c r="I176" s="17"/>
      <c r="J176" s="22">
        <f t="shared" si="2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SUM(Table43[[#This Row],[Qty per board]]*Goal)</f>
        <v>0</v>
      </c>
      <c r="I177" s="17"/>
      <c r="J177" s="22">
        <f t="shared" si="2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SUM(Table43[[#This Row],[Qty per board]]*Goal)</f>
        <v>0</v>
      </c>
      <c r="I178" s="17"/>
      <c r="J178" s="22">
        <f t="shared" si="2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SUM(Table43[[#This Row],[Qty per board]]*Goal)</f>
        <v>0</v>
      </c>
      <c r="I179" s="17"/>
      <c r="J179" s="22">
        <f t="shared" si="2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SUM(Table43[[#This Row],[Qty per board]]*Goal)</f>
        <v>0</v>
      </c>
      <c r="I180" s="17"/>
      <c r="J180" s="22">
        <f t="shared" si="2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SUM(Table43[[#This Row],[Qty per board]]*Goal)</f>
        <v>0</v>
      </c>
      <c r="I181" s="17"/>
      <c r="J181" s="22">
        <f t="shared" si="2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SUM(Table43[[#This Row],[Qty per board]]*Goal)</f>
        <v>0</v>
      </c>
      <c r="I182" s="17"/>
      <c r="J182" s="22">
        <f t="shared" si="2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SUM(Table43[[#This Row],[Qty per board]]*Goal)</f>
        <v>0</v>
      </c>
      <c r="I183" s="17"/>
      <c r="J183" s="22">
        <f t="shared" si="2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SUM(Table43[[#This Row],[Qty per board]]*Goal)</f>
        <v>0</v>
      </c>
      <c r="I184" s="17"/>
      <c r="J184" s="22">
        <f t="shared" si="2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SUM(Table43[[#This Row],[Qty per board]]*Goal)</f>
        <v>0</v>
      </c>
      <c r="I185" s="17"/>
      <c r="J185" s="22">
        <f t="shared" si="2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SUM(Table43[[#This Row],[Qty per board]]*Goal)</f>
        <v>0</v>
      </c>
      <c r="I186" s="17"/>
      <c r="J186" s="22">
        <f t="shared" si="2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SUM(Table43[[#This Row],[Qty per board]]*Goal)</f>
        <v>0</v>
      </c>
      <c r="I187" s="17"/>
      <c r="J187" s="22">
        <f t="shared" si="2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SUM(Table43[[#This Row],[Qty per board]]*Goal)</f>
        <v>0</v>
      </c>
      <c r="I188" s="17"/>
      <c r="J188" s="22">
        <f t="shared" si="2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SUM(Table43[[#This Row],[Qty per board]]*Goal)</f>
        <v>0</v>
      </c>
      <c r="I189" s="17"/>
      <c r="J189" s="22">
        <f t="shared" si="2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SUM(Table43[[#This Row],[Qty per board]]*Goal)</f>
        <v>0</v>
      </c>
      <c r="I190" s="17"/>
      <c r="J190" s="22">
        <f t="shared" si="2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SUM(Table43[[#This Row],[Qty per board]]*Goal)</f>
        <v>0</v>
      </c>
      <c r="I191" s="17"/>
      <c r="J191" s="22">
        <f t="shared" si="2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SUM(Table43[[#This Row],[Qty per board]]*Goal)</f>
        <v>0</v>
      </c>
      <c r="I192" s="17"/>
      <c r="J192" s="22">
        <f t="shared" si="2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SUM(Table43[[#This Row],[Qty per board]]*Goal)</f>
        <v>0</v>
      </c>
      <c r="I193" s="17"/>
      <c r="J193" s="22">
        <f t="shared" si="2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SUM(Table43[[#This Row],[Qty per board]]*Goal)</f>
        <v>0</v>
      </c>
      <c r="I194" s="17"/>
      <c r="J194" s="22">
        <f t="shared" si="2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SUM(Table43[[#This Row],[Qty per board]]*Goal)</f>
        <v>0</v>
      </c>
      <c r="I195" s="17"/>
      <c r="J195" s="22">
        <f t="shared" si="2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SUM(Table43[[#This Row],[Qty per board]]*Goal)</f>
        <v>0</v>
      </c>
      <c r="I196" s="17"/>
      <c r="J196" s="22">
        <f t="shared" si="2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SUM(Table43[[#This Row],[Qty per board]]*Goal)</f>
        <v>0</v>
      </c>
      <c r="I197" s="17"/>
      <c r="J197" s="22">
        <f t="shared" si="2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SUM(Table43[[#This Row],[Qty per board]]*Goal)</f>
        <v>0</v>
      </c>
      <c r="I198" s="17"/>
      <c r="J198" s="22">
        <f t="shared" ref="J198:J200" si="3">SUM(I198*H198)</f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SUM(Table43[[#This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SUM(Table43[[#This Row],[Qty per board]]*Goal)</f>
        <v>0</v>
      </c>
      <c r="I200" s="17"/>
      <c r="J200" s="22">
        <f t="shared" si="3"/>
        <v>0</v>
      </c>
      <c r="K200" s="18"/>
      <c r="L200" s="18"/>
    </row>
  </sheetData>
  <mergeCells count="2">
    <mergeCell ref="A1:J1"/>
    <mergeCell ref="A2:J2"/>
  </mergeCells>
  <hyperlinks>
    <hyperlink ref="A2:J2" r:id="rId1" display=" Projects and Stuff LLC - http://ww.projectsandstuff.com"/>
    <hyperlink ref="B6" r:id="rId2"/>
    <hyperlink ref="B9" r:id="rId3"/>
  </hyperlinks>
  <pageMargins left="0.7" right="0.7" top="0.75" bottom="0.75" header="0.3" footer="0.3"/>
  <pageSetup scale="47" orientation="landscape" horizontalDpi="0" verticalDpi="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workbookViewId="0">
      <selection activeCell="B4" sqref="B4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8" t="s">
        <v>4</v>
      </c>
      <c r="L1" s="9">
        <v>24</v>
      </c>
    </row>
    <row r="2" spans="1:12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11</v>
      </c>
      <c r="B4" s="14">
        <f>SUM(J6:J200)</f>
        <v>8.4480000000000004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14</v>
      </c>
      <c r="E5" s="2" t="s">
        <v>12</v>
      </c>
      <c r="F5" s="2" t="s">
        <v>10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15" x14ac:dyDescent="0.25">
      <c r="A6" s="20" t="s">
        <v>33</v>
      </c>
      <c r="B6" s="26" t="s">
        <v>32</v>
      </c>
      <c r="C6" s="21" t="s">
        <v>21</v>
      </c>
      <c r="D6" s="21"/>
      <c r="E6" s="18" t="s">
        <v>22</v>
      </c>
      <c r="F6" s="16">
        <v>1595</v>
      </c>
      <c r="G6" s="15">
        <v>1</v>
      </c>
      <c r="H6" s="23">
        <f>SUM(Table4[[#This Row],[Qty per board]]*Goal)</f>
        <v>24</v>
      </c>
      <c r="I6" s="17">
        <v>0.35199999999999998</v>
      </c>
      <c r="J6" s="22">
        <f t="shared" ref="J6:J25" si="0">SUM(I6*H6)</f>
        <v>8.4480000000000004</v>
      </c>
      <c r="K6" s="18"/>
      <c r="L6"/>
    </row>
    <row r="7" spans="1:12" ht="15" x14ac:dyDescent="0.25">
      <c r="A7" s="20" t="s">
        <v>31</v>
      </c>
      <c r="B7" s="26"/>
      <c r="C7" s="21"/>
      <c r="D7" s="21"/>
      <c r="E7" s="18"/>
      <c r="F7" s="16"/>
      <c r="G7" s="15"/>
      <c r="H7" s="23">
        <f>SUM(Table4[[#This Row],[Qty per board]]*Goal)</f>
        <v>0</v>
      </c>
      <c r="I7" s="17"/>
      <c r="J7" s="22">
        <f t="shared" si="0"/>
        <v>0</v>
      </c>
      <c r="K7" s="18"/>
      <c r="L7"/>
    </row>
    <row r="8" spans="1:12" ht="15" x14ac:dyDescent="0.25">
      <c r="A8" s="20"/>
      <c r="B8" s="26"/>
      <c r="C8" s="21"/>
      <c r="D8" s="21"/>
      <c r="E8" s="18"/>
      <c r="F8" s="16"/>
      <c r="G8" s="15"/>
      <c r="H8" s="23">
        <f>SUM(Table4[[#This Row],[Qty per board]]*Goal)</f>
        <v>0</v>
      </c>
      <c r="I8" s="17"/>
      <c r="J8" s="22">
        <f t="shared" si="0"/>
        <v>0</v>
      </c>
      <c r="K8" s="18"/>
      <c r="L8"/>
    </row>
    <row r="9" spans="1:12" ht="15" x14ac:dyDescent="0.25">
      <c r="A9" s="20"/>
      <c r="B9" s="26"/>
      <c r="C9" s="21"/>
      <c r="D9" s="21"/>
      <c r="E9" s="18"/>
      <c r="F9" s="16"/>
      <c r="G9" s="15"/>
      <c r="H9" s="23">
        <f>SUM(Table4[[#This Row],[Qty per board]]*Goal)</f>
        <v>0</v>
      </c>
      <c r="I9" s="17"/>
      <c r="J9" s="22">
        <f t="shared" si="0"/>
        <v>0</v>
      </c>
      <c r="K9" s="18"/>
      <c r="L9"/>
    </row>
    <row r="10" spans="1:12" ht="15" x14ac:dyDescent="0.25">
      <c r="A10" s="20"/>
      <c r="B10" s="26"/>
      <c r="C10" s="21"/>
      <c r="D10" s="21"/>
      <c r="E10" s="18"/>
      <c r="F10" s="16"/>
      <c r="G10" s="15"/>
      <c r="H10" s="23">
        <f>SUM(Table4[[#This Row],[Qty per board]]*Goal)</f>
        <v>0</v>
      </c>
      <c r="I10" s="17"/>
      <c r="J10" s="22">
        <f t="shared" si="0"/>
        <v>0</v>
      </c>
      <c r="K10" s="18"/>
      <c r="L10"/>
    </row>
    <row r="11" spans="1:12" ht="15" x14ac:dyDescent="0.25">
      <c r="A11" s="20"/>
      <c r="B11" s="26"/>
      <c r="C11" s="21"/>
      <c r="D11" s="21"/>
      <c r="E11" s="18"/>
      <c r="F11" s="16"/>
      <c r="G11" s="15"/>
      <c r="H11" s="23">
        <f>SUM(Table4[[#This Row],[Qty per board]]*Goal)</f>
        <v>0</v>
      </c>
      <c r="I11" s="17"/>
      <c r="J11" s="22">
        <f t="shared" si="0"/>
        <v>0</v>
      </c>
      <c r="K11" s="18"/>
      <c r="L11"/>
    </row>
    <row r="12" spans="1:12" ht="15" x14ac:dyDescent="0.25">
      <c r="A12" s="20"/>
      <c r="B12" s="26"/>
      <c r="C12" s="21"/>
      <c r="D12" s="21"/>
      <c r="E12" s="18"/>
      <c r="F12" s="16"/>
      <c r="G12" s="15"/>
      <c r="H12" s="23">
        <f>SUM(Table4[[#This Row],[Qty per board]]*Goal)</f>
        <v>0</v>
      </c>
      <c r="I12" s="17"/>
      <c r="J12" s="22">
        <f t="shared" si="0"/>
        <v>0</v>
      </c>
      <c r="K12" s="18"/>
      <c r="L12"/>
    </row>
    <row r="13" spans="1:12" ht="15" x14ac:dyDescent="0.25">
      <c r="A13" s="20"/>
      <c r="B13" s="26"/>
      <c r="C13" s="21"/>
      <c r="D13" s="21"/>
      <c r="E13" s="18"/>
      <c r="F13" s="16"/>
      <c r="G13" s="15"/>
      <c r="H13" s="23">
        <f>SUM(Table4[[#This Row],[Qty per board]]*Goal)</f>
        <v>0</v>
      </c>
      <c r="I13" s="17"/>
      <c r="J13" s="22">
        <f t="shared" si="0"/>
        <v>0</v>
      </c>
      <c r="K13" s="18"/>
      <c r="L13"/>
    </row>
    <row r="14" spans="1:12" ht="15" x14ac:dyDescent="0.25">
      <c r="A14" s="20"/>
      <c r="B14" s="26"/>
      <c r="C14" s="25"/>
      <c r="D14" s="25"/>
      <c r="E14" s="18"/>
      <c r="F14" s="16"/>
      <c r="G14" s="15"/>
      <c r="H14" s="23">
        <f>SUM(Table4[[#This Row],[Qty per board]]*Goal)</f>
        <v>0</v>
      </c>
      <c r="I14" s="17"/>
      <c r="J14" s="22">
        <f t="shared" si="0"/>
        <v>0</v>
      </c>
      <c r="K14" s="18"/>
      <c r="L14"/>
    </row>
    <row r="15" spans="1:12" ht="15" x14ac:dyDescent="0.25">
      <c r="A15" s="20"/>
      <c r="B15" s="26"/>
      <c r="C15" s="21"/>
      <c r="D15" s="21"/>
      <c r="E15" s="18"/>
      <c r="F15" s="16"/>
      <c r="G15" s="15"/>
      <c r="H15" s="23">
        <f>SUM(Table4[[#This Row],[Qty per board]]*Goal)</f>
        <v>0</v>
      </c>
      <c r="I15" s="17"/>
      <c r="J15" s="22">
        <f t="shared" si="0"/>
        <v>0</v>
      </c>
      <c r="K15" s="18"/>
      <c r="L15"/>
    </row>
    <row r="16" spans="1:12" ht="15" x14ac:dyDescent="0.25">
      <c r="A16" s="20"/>
      <c r="B16" s="26"/>
      <c r="C16" s="25"/>
      <c r="D16" s="25"/>
      <c r="E16" s="18"/>
      <c r="F16" s="16"/>
      <c r="G16" s="15"/>
      <c r="H16" s="23">
        <f>SUM(Table4[[#This Row],[Qty per board]]*Goal)</f>
        <v>0</v>
      </c>
      <c r="I16" s="17"/>
      <c r="J16" s="22">
        <f t="shared" si="0"/>
        <v>0</v>
      </c>
      <c r="K16" s="18"/>
      <c r="L16" s="18"/>
    </row>
    <row r="17" spans="1:12" ht="15" x14ac:dyDescent="0.25">
      <c r="A17" s="20"/>
      <c r="B17" s="26"/>
      <c r="C17" s="25"/>
      <c r="D17" s="25"/>
      <c r="E17" s="18"/>
      <c r="F17" s="16"/>
      <c r="G17" s="15"/>
      <c r="H17" s="23">
        <f>SUM(Table4[[#This Row],[Qty per board]]*Goal)</f>
        <v>0</v>
      </c>
      <c r="I17" s="17"/>
      <c r="J17" s="22">
        <f t="shared" si="0"/>
        <v>0</v>
      </c>
      <c r="K17" s="18"/>
      <c r="L17" s="18"/>
    </row>
    <row r="18" spans="1:12" ht="15" x14ac:dyDescent="0.25">
      <c r="A18" s="20"/>
      <c r="B18" s="26"/>
      <c r="C18" s="21"/>
      <c r="D18" s="21"/>
      <c r="E18" s="18"/>
      <c r="F18" s="16"/>
      <c r="G18" s="15"/>
      <c r="H18" s="23">
        <f>SUM(Table4[[#This Row],[Qty per board]]*Goal)</f>
        <v>0</v>
      </c>
      <c r="I18" s="17"/>
      <c r="J18" s="22">
        <f t="shared" si="0"/>
        <v>0</v>
      </c>
      <c r="K18" s="18"/>
      <c r="L18" s="18"/>
    </row>
    <row r="19" spans="1:12" ht="15.75" customHeight="1" x14ac:dyDescent="0.25">
      <c r="A19" s="20"/>
      <c r="B19" s="26"/>
      <c r="C19" s="21"/>
      <c r="D19" s="21"/>
      <c r="E19" s="18"/>
      <c r="F19" s="16"/>
      <c r="G19" s="15"/>
      <c r="H19" s="23">
        <f>SUM(Table4[[#This Row],[Qty per board]]*Goal)</f>
        <v>0</v>
      </c>
      <c r="I19" s="17"/>
      <c r="J19" s="22">
        <f t="shared" si="0"/>
        <v>0</v>
      </c>
      <c r="K19" s="18"/>
      <c r="L19"/>
    </row>
    <row r="20" spans="1:12" ht="15" x14ac:dyDescent="0.25">
      <c r="A20" s="20"/>
      <c r="B20" s="26"/>
      <c r="C20" s="21"/>
      <c r="D20" s="21"/>
      <c r="E20" s="18"/>
      <c r="F20" s="16"/>
      <c r="G20" s="15"/>
      <c r="H20" s="23">
        <f>SUM(Table4[[#This Row],[Qty per board]]*Goal)</f>
        <v>0</v>
      </c>
      <c r="I20" s="17"/>
      <c r="J20" s="22">
        <f t="shared" si="0"/>
        <v>0</v>
      </c>
      <c r="K20" s="18"/>
      <c r="L20"/>
    </row>
    <row r="21" spans="1:12" ht="15" x14ac:dyDescent="0.25">
      <c r="A21" s="20"/>
      <c r="B21" s="26"/>
      <c r="C21" s="25"/>
      <c r="D21" s="25"/>
      <c r="E21" s="18"/>
      <c r="F21" s="16"/>
      <c r="G21" s="15"/>
      <c r="H21" s="23">
        <f>SUM(Table4[[#This Row],[Qty per board]]*Goal)</f>
        <v>0</v>
      </c>
      <c r="I21" s="17"/>
      <c r="J21" s="22">
        <f t="shared" si="0"/>
        <v>0</v>
      </c>
      <c r="K21" s="18"/>
      <c r="L21"/>
    </row>
    <row r="22" spans="1:12" ht="15" x14ac:dyDescent="0.25">
      <c r="A22" s="20"/>
      <c r="B22" s="26"/>
      <c r="C22" s="21"/>
      <c r="D22" s="21"/>
      <c r="E22" s="18"/>
      <c r="F22" s="16"/>
      <c r="G22" s="15"/>
      <c r="H22" s="23">
        <f>SUM(Table4[[#This Row],[Qty per board]]*Goal)</f>
        <v>0</v>
      </c>
      <c r="I22" s="17"/>
      <c r="J22" s="22">
        <f t="shared" si="0"/>
        <v>0</v>
      </c>
      <c r="K22" s="18"/>
      <c r="L22"/>
    </row>
    <row r="23" spans="1:12" ht="15" x14ac:dyDescent="0.25">
      <c r="A23" s="20"/>
      <c r="B23" s="26"/>
      <c r="C23" s="21"/>
      <c r="D23" s="21"/>
      <c r="E23" s="18"/>
      <c r="F23" s="16"/>
      <c r="G23" s="15"/>
      <c r="H23" s="23">
        <f>SUM(Table4[[#This Row],[Qty per board]]*Goal)</f>
        <v>0</v>
      </c>
      <c r="I23" s="17"/>
      <c r="J23" s="22">
        <f t="shared" si="0"/>
        <v>0</v>
      </c>
      <c r="K23" s="18"/>
      <c r="L23"/>
    </row>
    <row r="24" spans="1:12" ht="15" x14ac:dyDescent="0.25">
      <c r="A24" s="20"/>
      <c r="B24" s="26"/>
      <c r="C24" s="25"/>
      <c r="D24" s="25"/>
      <c r="E24" s="18"/>
      <c r="F24" s="16"/>
      <c r="G24" s="15"/>
      <c r="H24" s="23">
        <f>SUM(Table4[[#This Row],[Qty per board]]*Goal)</f>
        <v>0</v>
      </c>
      <c r="I24" s="17"/>
      <c r="J24" s="22">
        <f t="shared" si="0"/>
        <v>0</v>
      </c>
      <c r="K24" s="18"/>
      <c r="L24"/>
    </row>
    <row r="25" spans="1:12" ht="15" x14ac:dyDescent="0.25">
      <c r="A25" s="20"/>
      <c r="B25" s="26"/>
      <c r="C25" s="24"/>
      <c r="D25" s="24"/>
      <c r="E25" s="18"/>
      <c r="F25" s="16"/>
      <c r="G25" s="15"/>
      <c r="H25" s="23">
        <f>SUM(Table4[[#This Row],[Qty per board]]*Goal)</f>
        <v>0</v>
      </c>
      <c r="I25" s="17"/>
      <c r="J25" s="22">
        <f t="shared" si="0"/>
        <v>0</v>
      </c>
      <c r="K25" s="18"/>
      <c r="L25"/>
    </row>
    <row r="26" spans="1:12" ht="15" x14ac:dyDescent="0.25">
      <c r="A26" s="20"/>
      <c r="B26" s="26"/>
      <c r="C26" s="25"/>
      <c r="D26" s="25"/>
      <c r="E26" s="18"/>
      <c r="F26" s="16"/>
      <c r="G26" s="15"/>
      <c r="H26" s="23">
        <f>SUM(Table4[[#This Row],[Qty per board]]*Goal)</f>
        <v>0</v>
      </c>
      <c r="I26" s="17"/>
      <c r="J26" s="22">
        <f t="shared" ref="J26:J69" si="1">SUM(I26*H26)</f>
        <v>0</v>
      </c>
      <c r="K26" s="18"/>
      <c r="L26"/>
    </row>
    <row r="27" spans="1:12" ht="15" x14ac:dyDescent="0.25">
      <c r="A27" s="20"/>
      <c r="B27" s="26"/>
      <c r="C27" s="25"/>
      <c r="D27" s="25"/>
      <c r="E27" s="18"/>
      <c r="F27" s="16"/>
      <c r="G27" s="15"/>
      <c r="H27" s="23">
        <f>SUM(Table4[[#This Row],[Qty per board]]*Goal)</f>
        <v>0</v>
      </c>
      <c r="I27" s="17"/>
      <c r="J27" s="22">
        <f t="shared" si="1"/>
        <v>0</v>
      </c>
      <c r="K27" s="18"/>
      <c r="L27"/>
    </row>
    <row r="28" spans="1:12" ht="15" x14ac:dyDescent="0.25">
      <c r="A28" s="20"/>
      <c r="B28" s="26"/>
      <c r="C28" s="25"/>
      <c r="D28" s="25"/>
      <c r="E28" s="18"/>
      <c r="F28" s="16"/>
      <c r="G28" s="15"/>
      <c r="H28" s="23">
        <f>SUM(Table4[[#This Row],[Qty per board]]*Goal)</f>
        <v>0</v>
      </c>
      <c r="I28" s="17"/>
      <c r="J28" s="22">
        <f t="shared" si="1"/>
        <v>0</v>
      </c>
      <c r="K28" s="18"/>
      <c r="L28"/>
    </row>
    <row r="29" spans="1:12" ht="15" x14ac:dyDescent="0.25">
      <c r="A29" s="20"/>
      <c r="B29" s="19"/>
      <c r="C29" s="25"/>
      <c r="D29" s="25"/>
      <c r="E29" s="18"/>
      <c r="F29" s="16"/>
      <c r="G29" s="15"/>
      <c r="H29" s="23">
        <f>SUM(Table4[[#This Row],[Qty per board]]*Goal)</f>
        <v>0</v>
      </c>
      <c r="I29" s="17"/>
      <c r="J29" s="22">
        <f t="shared" si="1"/>
        <v>0</v>
      </c>
      <c r="K29" s="18"/>
      <c r="L29" s="18"/>
    </row>
    <row r="30" spans="1:12" ht="15" x14ac:dyDescent="0.25">
      <c r="A30" s="20"/>
      <c r="B30" s="19"/>
      <c r="C30" s="25"/>
      <c r="D30" s="25"/>
      <c r="E30" s="18"/>
      <c r="F30" s="16"/>
      <c r="G30" s="15"/>
      <c r="H30" s="23">
        <f>SUM(Table4[[#This Row],[Qty per board]]*Goal)</f>
        <v>0</v>
      </c>
      <c r="I30" s="17"/>
      <c r="J30" s="22">
        <f t="shared" si="1"/>
        <v>0</v>
      </c>
      <c r="K30" s="18"/>
      <c r="L30" s="18"/>
    </row>
    <row r="31" spans="1:12" ht="15" x14ac:dyDescent="0.25">
      <c r="A31" s="20"/>
      <c r="B31" s="19"/>
      <c r="C31" s="25"/>
      <c r="D31" s="25"/>
      <c r="E31" s="18"/>
      <c r="F31" s="16"/>
      <c r="G31" s="15"/>
      <c r="H31" s="23">
        <f>SUM(Table4[[#This Row],[Qty per board]]*Goal)</f>
        <v>0</v>
      </c>
      <c r="I31" s="17"/>
      <c r="J31" s="22">
        <f t="shared" si="1"/>
        <v>0</v>
      </c>
      <c r="K31" s="18"/>
      <c r="L31" s="18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SUM(Table4[[#This Row],[Qty per board]]*Goal)</f>
        <v>0</v>
      </c>
      <c r="I32" s="17"/>
      <c r="J32" s="22">
        <f t="shared" si="1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SUM(Table4[[#This Row],[Qty per board]]*Goal)</f>
        <v>0</v>
      </c>
      <c r="I33" s="17"/>
      <c r="J33" s="22">
        <f t="shared" si="1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SUM(Table4[[#This Row],[Qty per board]]*Goal)</f>
        <v>0</v>
      </c>
      <c r="I34" s="17"/>
      <c r="J34" s="22">
        <f t="shared" si="1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1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1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1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1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1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1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1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1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1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1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1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1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1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1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1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1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1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1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1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1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1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1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1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1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1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1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1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1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1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1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1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1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1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1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1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ref="J70:J133" si="2">SUM(I70*H70)</f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2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2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si="2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2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2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si="2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2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2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2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2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2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2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2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2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2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2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2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2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2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2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2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2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2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2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2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2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2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2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2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2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2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2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2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2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2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2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2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2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2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2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2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2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2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2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2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2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2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2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2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2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2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2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2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2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2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2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2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2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2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2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2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2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2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ref="J134:J197" si="3">SUM(I134*H134)</f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3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3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si="3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3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3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si="3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3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3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3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3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3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3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3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3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3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3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3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3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3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3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3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3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3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3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3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3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3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3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3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3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3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3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3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3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3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3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3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3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3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3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3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3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3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3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3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3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3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3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3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3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3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3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3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3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3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3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3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3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3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3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3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3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3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ref="J198:J200" si="4">SUM(I198*H198)</f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4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4"/>
        <v>0</v>
      </c>
      <c r="K200" s="18"/>
      <c r="L200" s="18"/>
    </row>
  </sheetData>
  <mergeCells count="2">
    <mergeCell ref="A1:J1"/>
    <mergeCell ref="A2:J2"/>
  </mergeCells>
  <hyperlinks>
    <hyperlink ref="A2:J2" r:id="rId1" display=" Projects and Stuff LLC - http://ww.projectsandstuff.com"/>
    <hyperlink ref="B6" r:id="rId2"/>
  </hyperlinks>
  <pageMargins left="0.7" right="0.7" top="0.75" bottom="0.75" header="0.3" footer="0.3"/>
  <pageSetup scale="47" orientation="landscape" horizontalDpi="0" verticalDpi="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B4" sqref="B4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9" t="s">
        <v>15</v>
      </c>
      <c r="B1" s="29"/>
      <c r="C1" s="29"/>
      <c r="D1" s="29"/>
      <c r="E1" s="29"/>
      <c r="F1" s="29"/>
      <c r="G1" s="29"/>
      <c r="H1" s="29"/>
      <c r="I1" s="8" t="s">
        <v>4</v>
      </c>
      <c r="J1" s="9">
        <v>1000</v>
      </c>
    </row>
    <row r="2" spans="1:10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/>
      <c r="B6" s="26"/>
      <c r="C6" s="18"/>
      <c r="D6" s="16"/>
      <c r="E6" s="15"/>
      <c r="F6" s="23">
        <f>SUM(Table42[[#This Row],[Qty per board]]*Goal)</f>
        <v>0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Control Board</vt:lpstr>
      <vt:lpstr>Phototransistor Board</vt:lpstr>
      <vt:lpstr>Emitter Board</vt:lpstr>
      <vt:lpstr>Other</vt:lpstr>
      <vt:lpstr>'Control Board'!Goal</vt:lpstr>
      <vt:lpstr>Other!Goal</vt:lpstr>
      <vt:lpstr>'Phototransistor Board'!Goal</vt:lpstr>
      <vt:lpstr>Goal</vt:lpstr>
      <vt:lpstr>'Control Board'!Print_Area</vt:lpstr>
      <vt:lpstr>'Emitter Board'!Print_Area</vt:lpstr>
      <vt:lpstr>'Phototransistor Board'!Print_Area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2013-01-06T08:00:51Z</dcterms:modified>
</cp:coreProperties>
</file>