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  <sheet name="Sheet3" sheetId="3" r:id="rId3"/>
  </sheets>
  <definedNames>
    <definedName name="Goal">Sheet1!$K$1</definedName>
  </definedNames>
  <calcPr calcId="145621"/>
</workbook>
</file>

<file path=xl/calcChain.xml><?xml version="1.0" encoding="utf-8"?>
<calcChain xmlns="http://schemas.openxmlformats.org/spreadsheetml/2006/main">
  <c r="G6" i="1" l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23" i="1"/>
  <c r="I31" i="1"/>
  <c r="I39" i="1"/>
  <c r="I40" i="1"/>
  <c r="I55" i="1"/>
  <c r="I56" i="1"/>
  <c r="I57" i="1"/>
  <c r="I63" i="1"/>
  <c r="I64" i="1"/>
  <c r="I71" i="1"/>
  <c r="I80" i="1"/>
  <c r="I87" i="1"/>
  <c r="I95" i="1"/>
  <c r="I103" i="1"/>
  <c r="I111" i="1"/>
  <c r="I112" i="1"/>
  <c r="I127" i="1"/>
  <c r="I135" i="1"/>
  <c r="I136" i="1"/>
  <c r="I151" i="1"/>
  <c r="I152" i="1"/>
  <c r="I159" i="1"/>
  <c r="I167" i="1"/>
  <c r="I175" i="1"/>
  <c r="I183" i="1"/>
  <c r="I191" i="1"/>
  <c r="I199" i="1"/>
  <c r="B4" i="1" l="1"/>
</calcChain>
</file>

<file path=xl/sharedStrings.xml><?xml version="1.0" encoding="utf-8"?>
<sst xmlns="http://schemas.openxmlformats.org/spreadsheetml/2006/main" count="95" uniqueCount="82">
  <si>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</si>
  <si>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</si>
  <si>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</si>
  <si>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</si>
  <si>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</si>
  <si>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</si>
  <si>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</si>
  <si>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</si>
  <si>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</si>
  <si>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</si>
  <si>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</si>
  <si>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</si>
  <si>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</si>
  <si>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</si>
  <si>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Bill of Materials - Chameleon Drink Coasters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</si>
  <si>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</si>
  <si>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</si>
  <si>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</si>
  <si>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</si>
  <si>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</si>
  <si>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SRN3015-330M</t>
  </si>
  <si>
    <t>Inductor 33uH</t>
  </si>
  <si>
    <t>3mm x 3mm</t>
  </si>
  <si>
    <t>BAT750TA</t>
  </si>
  <si>
    <t>SOT-23-3</t>
  </si>
  <si>
    <t>Used with Boost Regulator</t>
  </si>
  <si>
    <t>Used with Boost Regulator. Typical Forward Voltage = 290mV @ 250mA</t>
  </si>
  <si>
    <t>Diode Schottky 40V 750mA</t>
  </si>
  <si>
    <t>3.5mm x 2.8mm</t>
  </si>
  <si>
    <t>Output Capacitor used with Boost Regulator</t>
  </si>
  <si>
    <t>Capacitor Tantalum 47uF 10V 20%</t>
  </si>
  <si>
    <t>TCJB476M010R0070</t>
  </si>
  <si>
    <t>Input Capacitor used with Boost Regulator</t>
  </si>
  <si>
    <t>3.2mm x 1.6mm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</si>
  <si>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</si>
  <si>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</si>
  <si>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</si>
  <si>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</si>
  <si>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</si>
  <si>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</si>
  <si>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</si>
  <si>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</si>
  <si>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</si>
  <si>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</si>
  <si>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</si>
  <si>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</si>
  <si>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</si>
  <si>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NX3225SA-20.000000MHZ</t>
  </si>
  <si>
    <t>1210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</si>
  <si>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</si>
  <si>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</si>
  <si>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</si>
  <si>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</si>
  <si>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</si>
  <si>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</si>
  <si>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</si>
  <si>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5mm x 5mm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</si>
  <si>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</si>
  <si>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</si>
  <si>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</si>
  <si>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</si>
  <si>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</si>
  <si>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</si>
  <si>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</si>
  <si>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</si>
  <si>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</si>
  <si>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</si>
  <si>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</si>
  <si>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</si>
  <si>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</si>
  <si>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</si>
  <si>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AVR Reset</t>
  </si>
  <si>
    <t>Inductor 33uH 10%</t>
  </si>
  <si>
    <t>LB3218T330K</t>
  </si>
  <si>
    <t>1207</t>
  </si>
  <si>
    <t>AVR Analog Reference Filtering</t>
  </si>
  <si>
    <t>LED Red Diffused</t>
  </si>
  <si>
    <t>LH N974-KN-1</t>
  </si>
  <si>
    <t>Power Indicator</t>
  </si>
  <si>
    <t>Capacitor Ceramic 0.1uF 50V 10%</t>
  </si>
  <si>
    <t>GRM319R71H104KA01D</t>
  </si>
  <si>
    <t>Used for Power Input/Output filtering and Decoupling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</si>
</sst>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5:K200" totalsRowShown="0" headerRowDxfId="12" dataDxfId="11">
  <autoFilter ref="A5:K200"/>
  <tableColumns count="11">
    <tableColumn id="1" name="Description" dataDxfId="10"/>
    <tableColumn id="2" name="Mfg Part #" dataDxfId="9"/>
    <tableColumn id="3" name="Package" dataDxfId="0"/>
    <tableColumn id="5" name="Default Supplier" dataDxfId="8"/>
    <tableColumn id="10" name="Supplier On Hand" dataDxfId="7"/>
    <tableColumn id="4" name="Qty per board" dataDxfId="6"/>
    <tableColumn id="6" name="Total Qty Needed" dataDxfId="5">
      <calculatedColumnFormula>SUM(Table4[[#This Row],[Qty per board]]*Goal)</calculatedColumnFormula>
    </tableColumn>
    <tableColumn id="11" name="Price per part at Qty" dataDxfId="4"/>
    <tableColumn id="7" name="Total Price" dataDxfId="3">
      <calculatedColumnFormula>SUM(H6*G6)</calculatedColumnFormula>
    </tableColumn>
    <tableColumn id="8" name="Notes" dataDxfId="2"/>
    <tableColumn id="9" name="Part References" dataDxfId="1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NX3225SA-20.000000MHZ/644-1050-1-ND/1128922" TargetMode="External"/><Relationship Id="rId13" Type="http://schemas.openxmlformats.org/officeDocument/2006/relationships/hyperlink" Target="http://search.digikey.com/us/en/products/TL3315NF160Q/EG4621CT-ND/1870401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search.digikey.com/us/en/products/BAT750TA/BAT750CT-ND/1767187" TargetMode="External"/><Relationship Id="rId7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2" Type="http://schemas.openxmlformats.org/officeDocument/2006/relationships/hyperlink" Target="http://search.digikey.com/us/en/products/CC1206KRX7R9BB472/311-1173-1-ND/30308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GRM319R71H104KA01D/490-1775-2-ND/586815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C3216Y5V1A106Z%2F0.85/445-1593-1-ND/603228" TargetMode="External"/><Relationship Id="rId11" Type="http://schemas.openxmlformats.org/officeDocument/2006/relationships/hyperlink" Target="http://search.digikey.com/us/en/products/RC1206JR-07470KL/311-470KERCT-ND/732249" TargetMode="External"/><Relationship Id="rId5" Type="http://schemas.openxmlformats.org/officeDocument/2006/relationships/hyperlink" Target="http://search.digikey.com/us/en/products/TCJB476M010R0070/478-3132-1-ND/827218" TargetMode="External"/><Relationship Id="rId15" Type="http://schemas.openxmlformats.org/officeDocument/2006/relationships/hyperlink" Target="http://search.digikey.com/us/en/products/LB3218T330K/587-3083-1-ND/2763508" TargetMode="External"/><Relationship Id="rId10" Type="http://schemas.openxmlformats.org/officeDocument/2006/relationships/hyperlink" Target="http://search.digikey.com/us/en/products/RC1206JR-071KL/311-1.0KERTR-ND/729186" TargetMode="External"/><Relationship Id="rId4" Type="http://schemas.openxmlformats.org/officeDocument/2006/relationships/hyperlink" Target="http://search.digikey.com/us/en/products/SRN3015-330M/SRN3015-330MCT-ND/2756153" TargetMode="External"/><Relationship Id="rId9" Type="http://schemas.openxmlformats.org/officeDocument/2006/relationships/hyperlink" Target="http://search.digikey.com/us/en/products/CC0805DRNPO9BN8R0/311-1097-1-ND/303007" TargetMode="External"/><Relationship Id="rId14" Type="http://schemas.openxmlformats.org/officeDocument/2006/relationships/hyperlink" Target="http://search.digikey.com/us/en/products/LB3218T330K/587-3083-1-ND/27635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A6" sqref="A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8" t="s">
        <v>4</v>
      </c>
      <c r="K1" s="9">
        <v>1000</v>
      </c>
    </row>
    <row r="2" spans="1:11" ht="15" x14ac:dyDescent="0.25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4254.63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1" t="s">
        <v>16</v>
      </c>
      <c r="B6" s="16" t="s">
        <v>15</v>
      </c>
      <c r="C6" s="28" t="s">
        <v>17</v>
      </c>
      <c r="D6" s="19" t="s">
        <v>18</v>
      </c>
      <c r="E6" s="17">
        <v>1335</v>
      </c>
      <c r="F6" s="15">
        <v>1</v>
      </c>
      <c r="G6" s="25">
        <f>SUM(Table4[[#This Row],[Qty per board]]*Goal)</f>
        <v>1000</v>
      </c>
      <c r="H6" s="18">
        <v>0.33</v>
      </c>
      <c r="I6" s="24">
        <f>SUM(H6*G6)</f>
        <v>330</v>
      </c>
      <c r="J6" s="19" t="s">
        <v>19</v>
      </c>
      <c r="K6" s="19"/>
    </row>
    <row r="7" spans="1:11" ht="15" x14ac:dyDescent="0.25">
      <c r="A7" s="21" t="s">
        <v>21</v>
      </c>
      <c r="B7" s="16" t="s">
        <v>20</v>
      </c>
      <c r="C7" s="29" t="s">
        <v>22</v>
      </c>
      <c r="D7" s="19" t="s">
        <v>18</v>
      </c>
      <c r="E7" s="17">
        <v>3796</v>
      </c>
      <c r="F7" s="15">
        <v>1</v>
      </c>
      <c r="G7" s="25">
        <f>SUM(Table4[[#This Row],[Qty per board]]*Goal)</f>
        <v>1000</v>
      </c>
      <c r="H7" s="18">
        <v>0.16</v>
      </c>
      <c r="I7" s="24">
        <f>SUM(H7*G7)</f>
        <v>160</v>
      </c>
      <c r="J7" s="19" t="s">
        <v>25</v>
      </c>
      <c r="K7" s="19"/>
    </row>
    <row r="8" spans="1:11" ht="27" x14ac:dyDescent="0.25">
      <c r="A8" s="21" t="s">
        <v>27</v>
      </c>
      <c r="B8" s="16" t="s">
        <v>23</v>
      </c>
      <c r="C8" s="29" t="s">
        <v>24</v>
      </c>
      <c r="D8" s="19" t="s">
        <v>18</v>
      </c>
      <c r="E8" s="17">
        <v>22159</v>
      </c>
      <c r="F8" s="15">
        <v>1</v>
      </c>
      <c r="G8" s="25">
        <f>SUM(Table4[[#This Row],[Qty per board]]*Goal)</f>
        <v>1000</v>
      </c>
      <c r="H8" s="18">
        <v>9.4759999999999997E-2</v>
      </c>
      <c r="I8" s="24">
        <f>SUM(H8*G8)</f>
        <v>94.759999999999991</v>
      </c>
      <c r="J8" s="19" t="s">
        <v>26</v>
      </c>
      <c r="K8" s="19"/>
    </row>
    <row r="9" spans="1:11" ht="15" x14ac:dyDescent="0.25">
      <c r="A9" s="21" t="s">
        <v>30</v>
      </c>
      <c r="B9" s="16" t="s">
        <v>31</v>
      </c>
      <c r="C9" s="29" t="s">
        <v>28</v>
      </c>
      <c r="D9" s="19" t="s">
        <v>18</v>
      </c>
      <c r="E9" s="17">
        <v>39210</v>
      </c>
      <c r="F9" s="15">
        <v>1</v>
      </c>
      <c r="G9" s="25">
        <f>SUM(Table4[[#This Row],[Qty per board]]*Goal)</f>
        <v>1000</v>
      </c>
      <c r="H9" s="18">
        <v>0.45100000000000001</v>
      </c>
      <c r="I9" s="24">
        <f t="shared" ref="I9:I69" si="0">SUM(H9*G9)</f>
        <v>451</v>
      </c>
      <c r="J9" s="19" t="s">
        <v>29</v>
      </c>
      <c r="K9" s="19"/>
    </row>
    <row r="10" spans="1:11" ht="15" x14ac:dyDescent="0.25">
      <c r="A10" s="21" t="s">
        <v>35</v>
      </c>
      <c r="B10" s="16" t="s">
        <v>34</v>
      </c>
      <c r="C10" s="29" t="s">
        <v>33</v>
      </c>
      <c r="D10" s="19" t="s">
        <v>18</v>
      </c>
      <c r="E10" s="17">
        <v>116496</v>
      </c>
      <c r="F10" s="15">
        <v>1</v>
      </c>
      <c r="G10" s="25">
        <f>SUM(Table4[[#This Row],[Qty per board]]*Goal)</f>
        <v>1000</v>
      </c>
      <c r="H10" s="18">
        <v>3.8249999999999999E-2</v>
      </c>
      <c r="I10" s="24">
        <f t="shared" si="0"/>
        <v>38.25</v>
      </c>
      <c r="J10" s="19" t="s">
        <v>32</v>
      </c>
      <c r="K10" s="19"/>
    </row>
    <row r="11" spans="1:11" ht="15" x14ac:dyDescent="0.25">
      <c r="A11" s="21" t="s">
        <v>40</v>
      </c>
      <c r="B11" s="16" t="s">
        <v>36</v>
      </c>
      <c r="C11" s="29" t="s">
        <v>39</v>
      </c>
      <c r="D11" s="19" t="s">
        <v>37</v>
      </c>
      <c r="E11" s="17">
        <v>1375</v>
      </c>
      <c r="F11" s="15">
        <v>1</v>
      </c>
      <c r="G11" s="25">
        <f>SUM(Table4[[#This Row],[Qty per board]]*Goal)</f>
        <v>1000</v>
      </c>
      <c r="H11" s="18">
        <v>0.95</v>
      </c>
      <c r="I11" s="24">
        <f t="shared" si="0"/>
        <v>950</v>
      </c>
      <c r="J11" s="19" t="s">
        <v>38</v>
      </c>
      <c r="K11" s="19"/>
    </row>
    <row r="12" spans="1:11" ht="54" x14ac:dyDescent="0.25">
      <c r="A12" s="21" t="s">
        <v>41</v>
      </c>
      <c r="B12" s="22" t="s">
        <v>44</v>
      </c>
      <c r="C12" s="29" t="s">
        <v>45</v>
      </c>
      <c r="D12" s="19" t="s">
        <v>43</v>
      </c>
      <c r="E12" s="17"/>
      <c r="F12" s="15">
        <v>1</v>
      </c>
      <c r="G12" s="25">
        <f>SUM(Table4[[#This Row],[Qty per board]]*Goal)</f>
        <v>1000</v>
      </c>
      <c r="H12" s="18">
        <v>1.66</v>
      </c>
      <c r="I12" s="24">
        <f t="shared" si="0"/>
        <v>1660</v>
      </c>
      <c r="J12" s="19" t="s">
        <v>42</v>
      </c>
      <c r="K12" s="19"/>
    </row>
    <row r="13" spans="1:11" ht="15" x14ac:dyDescent="0.25">
      <c r="A13" s="21" t="s">
        <v>46</v>
      </c>
      <c r="B13" s="22" t="s">
        <v>47</v>
      </c>
      <c r="C13" s="23" t="s">
        <v>48</v>
      </c>
      <c r="D13" s="19" t="s">
        <v>49</v>
      </c>
      <c r="E13" s="17">
        <v>9900</v>
      </c>
      <c r="F13" s="15">
        <v>1</v>
      </c>
      <c r="G13" s="25">
        <f>SUM(Table4[[#This Row],[Qty per board]]*Goal)</f>
        <v>1000</v>
      </c>
      <c r="H13" s="18">
        <v>0.53761999999999999</v>
      </c>
      <c r="I13" s="24">
        <f t="shared" si="0"/>
        <v>537.62</v>
      </c>
      <c r="J13" s="19" t="s">
        <v>50</v>
      </c>
      <c r="K13" s="19"/>
    </row>
    <row r="14" spans="1:11" ht="15" x14ac:dyDescent="0.25">
      <c r="A14" s="21" t="s">
        <v>53</v>
      </c>
      <c r="B14" s="22" t="s">
        <v>51</v>
      </c>
      <c r="C14" s="23" t="s">
        <v>52</v>
      </c>
      <c r="D14" s="19" t="s">
        <v>49</v>
      </c>
      <c r="E14" s="17">
        <v>7417</v>
      </c>
      <c r="F14" s="15">
        <v>2</v>
      </c>
      <c r="G14" s="25">
        <f>SUM(Table4[[#This Row],[Qty per board]]*Goal)</f>
        <v>2000</v>
      </c>
      <c r="H14" s="18">
        <v>1.6500000000000001E-2</v>
      </c>
      <c r="I14" s="24">
        <f t="shared" si="0"/>
        <v>33</v>
      </c>
      <c r="J14" s="19" t="s">
        <v>54</v>
      </c>
      <c r="K14" s="19"/>
    </row>
    <row r="15" spans="1:11" ht="15" x14ac:dyDescent="0.25">
      <c r="A15" s="21" t="s">
        <v>55</v>
      </c>
      <c r="B15" s="20"/>
      <c r="C15" s="23" t="s">
        <v>56</v>
      </c>
      <c r="D15" s="19"/>
      <c r="E15" s="17"/>
      <c r="F15" s="15">
        <v>5</v>
      </c>
      <c r="G15" s="25">
        <f>SUM(Table4[[#This Row],[Qty per board]]*Goal)</f>
        <v>5000</v>
      </c>
      <c r="H15" s="18"/>
      <c r="I15" s="24">
        <f t="shared" si="0"/>
        <v>0</v>
      </c>
      <c r="J15" s="19" t="s">
        <v>57</v>
      </c>
      <c r="K15" s="19"/>
    </row>
    <row r="16" spans="1:11" ht="15" x14ac:dyDescent="0.25">
      <c r="A16" s="21" t="s">
        <v>58</v>
      </c>
      <c r="B16" s="22" t="s">
        <v>59</v>
      </c>
      <c r="C16" s="23">
        <v>1206</v>
      </c>
      <c r="D16" s="19" t="s">
        <v>49</v>
      </c>
      <c r="E16" s="17">
        <v>195000</v>
      </c>
      <c r="F16" s="15">
        <v>1</v>
      </c>
      <c r="G16" s="25">
        <f>SUM(Table4[[#This Row],[Qty per board]]*Goal)</f>
        <v>1000</v>
      </c>
      <c r="H16" s="18"/>
      <c r="I16" s="24">
        <f t="shared" si="0"/>
        <v>0</v>
      </c>
      <c r="J16" s="19" t="s">
        <v>60</v>
      </c>
      <c r="K16" s="19"/>
    </row>
    <row r="17" spans="1:11" ht="15" x14ac:dyDescent="0.25">
      <c r="A17" s="21" t="s">
        <v>61</v>
      </c>
      <c r="B17" s="22" t="s">
        <v>62</v>
      </c>
      <c r="C17" s="23" t="s">
        <v>63</v>
      </c>
      <c r="D17" s="19" t="s">
        <v>49</v>
      </c>
      <c r="E17" s="17">
        <v>53903</v>
      </c>
      <c r="F17" s="15">
        <v>1</v>
      </c>
      <c r="G17" s="25">
        <f>SUM(Table4[[#This Row],[Qty per board]]*Goal)</f>
        <v>1000</v>
      </c>
      <c r="H17" s="18"/>
      <c r="I17" s="24">
        <f t="shared" si="0"/>
        <v>0</v>
      </c>
      <c r="J17" s="19" t="s">
        <v>64</v>
      </c>
      <c r="K17" s="19"/>
    </row>
    <row r="18" spans="1:11" ht="15" x14ac:dyDescent="0.25">
      <c r="A18" s="21" t="s">
        <v>65</v>
      </c>
      <c r="B18" s="22" t="s">
        <v>66</v>
      </c>
      <c r="C18" s="23">
        <v>1206</v>
      </c>
      <c r="D18" s="19" t="s">
        <v>49</v>
      </c>
      <c r="E18" s="17">
        <v>56717</v>
      </c>
      <c r="F18" s="15">
        <v>1</v>
      </c>
      <c r="G18" s="25">
        <f>SUM(Table4[[#This Row],[Qty per board]]*Goal)</f>
        <v>1000</v>
      </c>
      <c r="H18" s="18"/>
      <c r="I18" s="24">
        <f t="shared" si="0"/>
        <v>0</v>
      </c>
      <c r="J18" s="19" t="s">
        <v>67</v>
      </c>
      <c r="K18" s="19"/>
    </row>
    <row r="19" spans="1:11" ht="15" x14ac:dyDescent="0.25">
      <c r="A19" s="21" t="s">
        <v>68</v>
      </c>
      <c r="B19" s="22" t="s">
        <v>69</v>
      </c>
      <c r="C19" s="23" t="s">
        <v>70</v>
      </c>
      <c r="D19" s="19" t="s">
        <v>49</v>
      </c>
      <c r="E19" s="17">
        <v>88036</v>
      </c>
      <c r="F19" s="15">
        <v>1</v>
      </c>
      <c r="G19" s="25">
        <f>SUM(Table4[[#This Row],[Qty per board]]*Goal)</f>
        <v>1000</v>
      </c>
      <c r="H19" s="18"/>
      <c r="I19" s="24">
        <f t="shared" si="0"/>
        <v>0</v>
      </c>
      <c r="J19" s="19" t="s">
        <v>71</v>
      </c>
      <c r="K19" s="19"/>
    </row>
    <row r="20" spans="1:11" ht="15" x14ac:dyDescent="0.25">
      <c r="A20" s="21" t="s">
        <v>72</v>
      </c>
      <c r="B20" s="22" t="s">
        <v>73</v>
      </c>
      <c r="C20" s="23" t="s">
        <v>74</v>
      </c>
      <c r="D20" s="19" t="s">
        <v>49</v>
      </c>
      <c r="E20" s="17">
        <v>2440</v>
      </c>
      <c r="F20" s="15">
        <v>1</v>
      </c>
      <c r="G20" s="25">
        <f>SUM(Table4[[#This Row],[Qty per board]]*Goal)</f>
        <v>1000</v>
      </c>
      <c r="H20" s="18"/>
      <c r="I20" s="24">
        <f t="shared" si="0"/>
        <v>0</v>
      </c>
      <c r="J20" s="19" t="s">
        <v>75</v>
      </c>
      <c r="K20" s="19"/>
    </row>
    <row r="21" spans="1:11" ht="15" x14ac:dyDescent="0.25">
      <c r="A21" s="21" t="s">
        <v>76</v>
      </c>
      <c r="B21" s="22" t="s">
        <v>77</v>
      </c>
      <c r="C21" s="23" t="s">
        <v>63</v>
      </c>
      <c r="D21" s="19" t="s">
        <v>49</v>
      </c>
      <c r="E21" s="17">
        <v>586403</v>
      </c>
      <c r="F21" s="15">
        <v>1</v>
      </c>
      <c r="G21" s="25">
        <f>SUM(Table4[[#This Row],[Qty per board]]*Goal)</f>
        <v>1000</v>
      </c>
      <c r="H21" s="18"/>
      <c r="I21" s="24">
        <f t="shared" si="0"/>
        <v>0</v>
      </c>
      <c r="J21" s="19" t="s">
        <v>78</v>
      </c>
      <c r="K21" s="19"/>
    </row>
    <row r="22" spans="1:11" ht="27" x14ac:dyDescent="0.25">
      <c r="A22" s="21" t="s">
        <v>79</v>
      </c>
      <c r="B22" s="22" t="s">
        <v>80</v>
      </c>
      <c r="C22" s="23">
        <v>1206</v>
      </c>
      <c r="D22" s="19" t="s">
        <v>49</v>
      </c>
      <c r="E22" s="17">
        <v>310439</v>
      </c>
      <c r="F22" s="15"/>
      <c r="G22" s="25">
        <f>SUM(Table4[[#This Row],[Qty per board]]*Goal)</f>
        <v>0</v>
      </c>
      <c r="H22" s="18"/>
      <c r="I22" s="24">
        <f t="shared" si="0"/>
        <v>0</v>
      </c>
      <c r="J22" s="19" t="s">
        <v>81</v>
      </c>
      <c r="K22" s="19"/>
    </row>
    <row r="23" spans="1:11" ht="15" x14ac:dyDescent="0.25">
      <c r="A23" s="21"/>
      <c r="B23" s="20"/>
      <c r="C23" s="29"/>
      <c r="D23" s="19"/>
      <c r="E23" s="17"/>
      <c r="F23" s="15"/>
      <c r="G23" s="25">
        <f>SUM(Table4[[#This Row],[Qty per board]]*Goal)</f>
        <v>0</v>
      </c>
      <c r="H23" s="18"/>
      <c r="I23" s="24">
        <f t="shared" si="0"/>
        <v>0</v>
      </c>
      <c r="J23" s="19"/>
      <c r="K23" s="19"/>
    </row>
    <row r="24" spans="1:11" ht="15" x14ac:dyDescent="0.25">
      <c r="A24" s="21"/>
      <c r="B24" s="20"/>
      <c r="C24" s="29"/>
      <c r="D24" s="19"/>
      <c r="E24" s="17"/>
      <c r="F24" s="15"/>
      <c r="G24" s="25">
        <f>SUM(Table4[[#This Row],[Qty per board]]*Goal)</f>
        <v>0</v>
      </c>
      <c r="H24" s="18"/>
      <c r="I24" s="24">
        <f t="shared" si="0"/>
        <v>0</v>
      </c>
      <c r="J24" s="19"/>
      <c r="K24" s="19"/>
    </row>
    <row r="25" spans="1:11" ht="15" x14ac:dyDescent="0.25">
      <c r="A25" s="21"/>
      <c r="B25" s="20"/>
      <c r="C25" s="29"/>
      <c r="D25" s="19"/>
      <c r="E25" s="17"/>
      <c r="F25" s="15"/>
      <c r="G25" s="25">
        <f>SUM(Table4[[#This Row],[Qty per board]]*Goal)</f>
        <v>0</v>
      </c>
      <c r="H25" s="18"/>
      <c r="I25" s="24">
        <f t="shared" si="0"/>
        <v>0</v>
      </c>
      <c r="J25" s="19"/>
      <c r="K25" s="19"/>
    </row>
    <row r="26" spans="1:11" ht="15" x14ac:dyDescent="0.25">
      <c r="A26" s="21"/>
      <c r="B26" s="20"/>
      <c r="C26" s="29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9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9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9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9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9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9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9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9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9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9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9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9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9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9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9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9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9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9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9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9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9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9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9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9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9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9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9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9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9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9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9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9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9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9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9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9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9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9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9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9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9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9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9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9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9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9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9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9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9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9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9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9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9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9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9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9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9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9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9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9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9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9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9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9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9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9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9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9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9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9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9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9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9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9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9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9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9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9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9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9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9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9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9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9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9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9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9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9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9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9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9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9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9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9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9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9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9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9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9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9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9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9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9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9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9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9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9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9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9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9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9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9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9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9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9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9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9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9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9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9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9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9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9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9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9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9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9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9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9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9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9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9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9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9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9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9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9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9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9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9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9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9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9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9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9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9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9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9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9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9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9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9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9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9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9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9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9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9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9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9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9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9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9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9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9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9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9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9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9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9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9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9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9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9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8" r:id="rId3"/>
    <hyperlink ref="B7" r:id="rId4"/>
    <hyperlink ref="B9" r:id="rId5"/>
    <hyperlink ref="B10" r:id="rId6"/>
    <hyperlink ref="B11" r:id="rId7"/>
    <hyperlink ref="B13" r:id="rId8"/>
    <hyperlink ref="B14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</hyperlinks>
  <pageMargins left="0.7" right="0.7" top="0.75" bottom="0.75" header="0.3" footer="0.3"/>
  <pageSetup orientation="portrait" horizontalDpi="0" verticalDpi="0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2012-05-12T18:32:27Z</dcterms:modified>
</cp:coreProperties>
</file>