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erta\Desktop\aoe_ii_bg_revised\"/>
    </mc:Choice>
  </mc:AlternateContent>
  <xr:revisionPtr revIDLastSave="0" documentId="13_ncr:1_{0E323D46-A817-44E6-8E53-F18A3D1E732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ard_pool_size" sheetId="1" r:id="rId1"/>
    <sheet name="sleeves_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B32" i="1"/>
  <c r="B6" i="2" l="1"/>
  <c r="D5" i="2"/>
  <c r="B7" i="2"/>
  <c r="B8" i="2" s="1"/>
  <c r="B6" i="1"/>
  <c r="B154" i="1"/>
  <c r="B66" i="1"/>
  <c r="B70" i="1"/>
  <c r="H70" i="1" s="1"/>
  <c r="B175" i="1"/>
  <c r="B74" i="1"/>
  <c r="B36" i="1"/>
  <c r="D7" i="2" l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37" i="1"/>
  <c r="B38" i="1" s="1"/>
  <c r="B39" i="1" s="1"/>
  <c r="B40" i="1" s="1"/>
  <c r="B41" i="1" s="1"/>
  <c r="B42" i="1" s="1"/>
  <c r="B43" i="1" s="1"/>
  <c r="B176" i="1"/>
  <c r="B177" i="1" s="1"/>
  <c r="B178" i="1" s="1"/>
  <c r="B179" i="1" s="1"/>
  <c r="B180" i="1" s="1"/>
  <c r="B181" i="1" s="1"/>
  <c r="B182" i="1" s="1"/>
  <c r="B155" i="1"/>
  <c r="B7" i="1"/>
  <c r="B8" i="1" s="1"/>
  <c r="B156" i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H175" i="1" l="1"/>
  <c r="H74" i="1"/>
  <c r="H151" i="1"/>
  <c r="B44" i="1"/>
  <c r="B45" i="1" s="1"/>
  <c r="B9" i="1"/>
  <c r="B10" i="1" l="1"/>
  <c r="B46" i="1"/>
  <c r="B47" i="1" s="1"/>
  <c r="B48" i="1" s="1"/>
  <c r="B49" i="1" s="1"/>
  <c r="B50" i="1" s="1"/>
  <c r="B51" i="1" s="1"/>
  <c r="B52" i="1" s="1"/>
  <c r="B53" i="1" s="1"/>
  <c r="B11" i="1"/>
  <c r="B12" i="1" s="1"/>
  <c r="B13" i="1" s="1"/>
  <c r="B14" i="1" s="1"/>
  <c r="B15" i="1" s="1"/>
  <c r="B54" i="1" l="1"/>
  <c r="B55" i="1" s="1"/>
  <c r="B16" i="1"/>
  <c r="B17" i="1" s="1"/>
  <c r="B56" i="1" l="1"/>
  <c r="B57" i="1" s="1"/>
  <c r="B58" i="1" s="1"/>
  <c r="B59" i="1" s="1"/>
  <c r="B60" i="1" s="1"/>
  <c r="B61" i="1" s="1"/>
  <c r="B62" i="1" s="1"/>
  <c r="B63" i="1" s="1"/>
  <c r="B64" i="1" s="1"/>
  <c r="B65" i="1" s="1"/>
  <c r="H36" i="1" s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H5" i="1" l="1"/>
</calcChain>
</file>

<file path=xl/sharedStrings.xml><?xml version="1.0" encoding="utf-8"?>
<sst xmlns="http://schemas.openxmlformats.org/spreadsheetml/2006/main" count="188" uniqueCount="181">
  <si>
    <t>Card pool size</t>
  </si>
  <si>
    <t>Unit card limit</t>
  </si>
  <si>
    <t>Total here</t>
  </si>
  <si>
    <t>Militia</t>
  </si>
  <si>
    <t>Spearman</t>
  </si>
  <si>
    <t>Eagle Scout</t>
  </si>
  <si>
    <t>Archer</t>
  </si>
  <si>
    <t>Skirmisher</t>
  </si>
  <si>
    <t>Cavalry Archer</t>
  </si>
  <si>
    <t>Hand Cannoneer</t>
  </si>
  <si>
    <t>Scout Cavalry</t>
  </si>
  <si>
    <t>Knight</t>
  </si>
  <si>
    <t>Battle Elephant</t>
  </si>
  <si>
    <t>Battering Ram</t>
  </si>
  <si>
    <t>Mangonel</t>
  </si>
  <si>
    <t>Scorpion</t>
  </si>
  <si>
    <t>Bombard Cannon</t>
  </si>
  <si>
    <t>Siege Tower</t>
  </si>
  <si>
    <t>Monk</t>
  </si>
  <si>
    <t>Trade Cart</t>
  </si>
  <si>
    <t>Petard</t>
  </si>
  <si>
    <t>Trebuchet</t>
  </si>
  <si>
    <t>Fishing Ship</t>
  </si>
  <si>
    <t>Transport Ship</t>
  </si>
  <si>
    <t>Trade Cog</t>
  </si>
  <si>
    <t>Galley</t>
  </si>
  <si>
    <t>Fire Galley</t>
  </si>
  <si>
    <t>Demolition Raft</t>
  </si>
  <si>
    <t>Cannon Galleon</t>
  </si>
  <si>
    <t>Unique units</t>
  </si>
  <si>
    <t>Unit upgrade card limits</t>
  </si>
  <si>
    <t>Man-At-Arms</t>
  </si>
  <si>
    <t>Long Swordsman</t>
  </si>
  <si>
    <t>Two-handed Swordsman</t>
  </si>
  <si>
    <t>Champion</t>
  </si>
  <si>
    <t>Pikeman</t>
  </si>
  <si>
    <t>Halbedier</t>
  </si>
  <si>
    <t>Eagle Warrior</t>
  </si>
  <si>
    <t>Elite Eagle Warrior</t>
  </si>
  <si>
    <t>Crossbowman</t>
  </si>
  <si>
    <t>Arbalest</t>
  </si>
  <si>
    <t>Elite Skirmisher</t>
  </si>
  <si>
    <t>Heavy Cavalry Archer</t>
  </si>
  <si>
    <t>Light Cavalry</t>
  </si>
  <si>
    <t>Hussar</t>
  </si>
  <si>
    <t>Cavalier</t>
  </si>
  <si>
    <t>Paladin</t>
  </si>
  <si>
    <t>Heavy Camel</t>
  </si>
  <si>
    <t>Elite Battle Elephant</t>
  </si>
  <si>
    <t>Capped Ram</t>
  </si>
  <si>
    <t>Siege Ram</t>
  </si>
  <si>
    <t>Onager</t>
  </si>
  <si>
    <t>Siege Onager</t>
  </si>
  <si>
    <t>Heavy Scorpion</t>
  </si>
  <si>
    <t>War Galley</t>
  </si>
  <si>
    <t>Galleon</t>
  </si>
  <si>
    <t>Fire Ship</t>
  </si>
  <si>
    <t>Fast Fire Ship</t>
  </si>
  <si>
    <t>Demolition Ship</t>
  </si>
  <si>
    <t>Heavy Demolition Ship</t>
  </si>
  <si>
    <t>Elite Cannon Galleon</t>
  </si>
  <si>
    <t>Elite unique units</t>
  </si>
  <si>
    <t>Hero limits</t>
  </si>
  <si>
    <t>Heroes (1 per civilization)</t>
  </si>
  <si>
    <t>Technology limits</t>
  </si>
  <si>
    <t>Town Watch</t>
  </si>
  <si>
    <t>Town Patrol</t>
  </si>
  <si>
    <t>Treadmill Crane</t>
  </si>
  <si>
    <t>Masonry</t>
  </si>
  <si>
    <t>Architecture</t>
  </si>
  <si>
    <t>Hoardings</t>
  </si>
  <si>
    <t>Wheelbarrow</t>
  </si>
  <si>
    <t>Hand Cart</t>
  </si>
  <si>
    <t>Double-bit Axe</t>
  </si>
  <si>
    <t>Bow Saw</t>
  </si>
  <si>
    <t>Two-man Saw</t>
  </si>
  <si>
    <t>Horse Collar</t>
  </si>
  <si>
    <t>Heavy Plow</t>
  </si>
  <si>
    <t>Crop Rotation</t>
  </si>
  <si>
    <t>Gold Mining</t>
  </si>
  <si>
    <t>Gold Shaft Mining</t>
  </si>
  <si>
    <t>Stone Mining</t>
  </si>
  <si>
    <t>Stone Shaft Mining</t>
  </si>
  <si>
    <t>Cartography</t>
  </si>
  <si>
    <t>Caravan</t>
  </si>
  <si>
    <t>Coinage</t>
  </si>
  <si>
    <t>Banking</t>
  </si>
  <si>
    <t>Guilds</t>
  </si>
  <si>
    <t>Gillnets</t>
  </si>
  <si>
    <t>Redemption</t>
  </si>
  <si>
    <t>Atonement</t>
  </si>
  <si>
    <t>Herbal Medicine</t>
  </si>
  <si>
    <t>Heresy</t>
  </si>
  <si>
    <t>Sanctity</t>
  </si>
  <si>
    <t>Fervor</t>
  </si>
  <si>
    <t>Faith</t>
  </si>
  <si>
    <t>Illumination</t>
  </si>
  <si>
    <t>Block Printing</t>
  </si>
  <si>
    <t>Theocracy</t>
  </si>
  <si>
    <t>Tracking</t>
  </si>
  <si>
    <t>Squires</t>
  </si>
  <si>
    <t>Arson</t>
  </si>
  <si>
    <t>Forging</t>
  </si>
  <si>
    <t>Iron Casting</t>
  </si>
  <si>
    <t>Blast Furnace</t>
  </si>
  <si>
    <t>Scale Mail Armor</t>
  </si>
  <si>
    <t>Chain Mail Armor</t>
  </si>
  <si>
    <t>Plate Mail Armor</t>
  </si>
  <si>
    <t>Thumb Ring</t>
  </si>
  <si>
    <t>Parthian Tactics</t>
  </si>
  <si>
    <t>Fletching</t>
  </si>
  <si>
    <t>Bodkin Arrow</t>
  </si>
  <si>
    <t>Bracer</t>
  </si>
  <si>
    <t>Padded Archer Armor</t>
  </si>
  <si>
    <t>Leather Archer Armor</t>
  </si>
  <si>
    <t>Ring Archer Armor</t>
  </si>
  <si>
    <t>Ballistics</t>
  </si>
  <si>
    <t>Heated Shot</t>
  </si>
  <si>
    <t>Murder Holes</t>
  </si>
  <si>
    <t>Arrowslits</t>
  </si>
  <si>
    <t>Chemistry</t>
  </si>
  <si>
    <t>Siege Engineers</t>
  </si>
  <si>
    <t>Bloodlines</t>
  </si>
  <si>
    <t>Husbandry</t>
  </si>
  <si>
    <t>Scale Barding Armor</t>
  </si>
  <si>
    <t>Chain Barding Armor</t>
  </si>
  <si>
    <t>Plate Barding Armor</t>
  </si>
  <si>
    <t>Careening</t>
  </si>
  <si>
    <t>Dry Dock</t>
  </si>
  <si>
    <t>Shipwright</t>
  </si>
  <si>
    <t>Loom</t>
  </si>
  <si>
    <t>Feudal Age</t>
  </si>
  <si>
    <t>Castle Age</t>
  </si>
  <si>
    <t>Imperial Age</t>
  </si>
  <si>
    <t>Treason</t>
  </si>
  <si>
    <t>Sappers</t>
  </si>
  <si>
    <t>Conscription</t>
  </si>
  <si>
    <t>Spies</t>
  </si>
  <si>
    <t>Unique technologies</t>
  </si>
  <si>
    <t>Building card limits</t>
  </si>
  <si>
    <t>House</t>
  </si>
  <si>
    <t>Palisade Wall</t>
  </si>
  <si>
    <t>Stone Wall</t>
  </si>
  <si>
    <t>Gold Mine</t>
  </si>
  <si>
    <t>Stone Mine</t>
  </si>
  <si>
    <t>Dock</t>
  </si>
  <si>
    <t>Barracks</t>
  </si>
  <si>
    <t>Farm</t>
  </si>
  <si>
    <t>Palisade Gate</t>
  </si>
  <si>
    <t>Town Center</t>
  </si>
  <si>
    <t>Outpost</t>
  </si>
  <si>
    <t>Archery Range</t>
  </si>
  <si>
    <t>Stable</t>
  </si>
  <si>
    <t>Lumber Camp</t>
  </si>
  <si>
    <t>Gate</t>
  </si>
  <si>
    <t>Watch Tower</t>
  </si>
  <si>
    <t>Monastery</t>
  </si>
  <si>
    <t>Siege Workshop</t>
  </si>
  <si>
    <t>Castle</t>
  </si>
  <si>
    <t>Bombard Tower</t>
  </si>
  <si>
    <t>Single-use building card limits</t>
  </si>
  <si>
    <t>Mill</t>
  </si>
  <si>
    <t>Market</t>
  </si>
  <si>
    <t>Blacksmith</t>
  </si>
  <si>
    <t>University</t>
  </si>
  <si>
    <t>Fortified Wall</t>
  </si>
  <si>
    <t>Guard Tower</t>
  </si>
  <si>
    <t>Keep</t>
  </si>
  <si>
    <t>Wonder</t>
  </si>
  <si>
    <t>Sleeve cost</t>
  </si>
  <si>
    <t>Approximate cost per 80 KMC Hyper Mat card sleeves</t>
  </si>
  <si>
    <t>10 AUD invidually</t>
  </si>
  <si>
    <t>Seems to be 8 AUD in bulk</t>
  </si>
  <si>
    <t>Current total of cards (per player)</t>
  </si>
  <si>
    <t>Current total of cards (2 players)</t>
  </si>
  <si>
    <t>Current cost of the card total (2 players)</t>
  </si>
  <si>
    <t>Current total of cards (4 players)</t>
  </si>
  <si>
    <t>Current cost of the card total (4 players)</t>
  </si>
  <si>
    <t>+</t>
  </si>
  <si>
    <t>Unique buildings</t>
  </si>
  <si>
    <t>(Feitoria &amp; Harbor)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</si>
</sst>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2"/>
      <color theme="1"/>
      <name val="Cambria"/>
      <family val="2"/>
    </font>
    <font>
      <sz val="12"/>
      <color theme="1"/>
      <name val="Cambria"/>
      <family val="2"/>
    </font>
    <font>
      <b/>
      <sz val="12"/>
      <color theme="1"/>
      <name val="Cambria"/>
      <family val="1"/>
    </font>
    <font>
      <b/>
      <sz val="12"/>
      <color theme="0"/>
      <name val="Cambria"/>
      <family val="1"/>
    </font>
    <font>
      <sz val="12"/>
      <color theme="1"/>
      <name val="Cambria"/>
      <family val="1"/>
    </font>
    <font>
      <b/>
      <sz val="20"/>
      <color theme="1"/>
      <name val="Cambria"/>
      <family val="1"/>
    </font>
    <font>
      <sz val="12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44" fontId="0" fillId="0" borderId="0" xfId="1" applyFont="1"/>
    <xf numFmtId="0" fontId="4" fillId="0" borderId="0" xfId="0" applyFont="1"/>
    <xf numFmtId="1" fontId="0" fillId="0" borderId="0" xfId="1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topLeftCell="A177" zoomScale="70" zoomScaleNormal="70" workbookViewId="0">
      <selection activeCell="A184" sqref="A184:H191"/>
    </sheetView>
  </sheetViews>
  <sheetFormatPr defaultRowHeight="15" x14ac:dyDescent="0.25"/>
  <cols>
    <col min="1" max="1" width="50.90625" bestFit="1" customWidth="1"/>
    <col min="2" max="2" width="10.08984375" bestFit="1" customWidth="1"/>
  </cols>
  <sheetData>
    <row r="1" spans="1:8" ht="24.6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/>
    </row>
    <row r="3" spans="1:8" x14ac:dyDescent="0.25">
      <c r="A3" s="10" t="s">
        <v>1</v>
      </c>
      <c r="B3" s="10"/>
      <c r="C3" s="10"/>
      <c r="D3" s="10"/>
      <c r="E3" s="10"/>
      <c r="F3" s="10"/>
      <c r="G3" s="10"/>
      <c r="H3" s="2">
        <v>3</v>
      </c>
    </row>
    <row r="5" spans="1:8" x14ac:dyDescent="0.25">
      <c r="F5" s="10" t="s">
        <v>2</v>
      </c>
      <c r="G5" s="10"/>
      <c r="H5">
        <f>SUM(B5:B32)</f>
        <v>198</v>
      </c>
    </row>
    <row r="6" spans="1:8" x14ac:dyDescent="0.25">
      <c r="A6" t="s">
        <v>3</v>
      </c>
      <c r="B6">
        <f>H3</f>
        <v>3</v>
      </c>
    </row>
    <row r="7" spans="1:8" ht="15.6" x14ac:dyDescent="0.3">
      <c r="A7" t="s">
        <v>4</v>
      </c>
      <c r="B7" s="7">
        <f>B6</f>
        <v>3</v>
      </c>
    </row>
    <row r="8" spans="1:8" x14ac:dyDescent="0.25">
      <c r="A8" t="s">
        <v>5</v>
      </c>
      <c r="B8">
        <f t="shared" ref="B8:B31" si="0">B7</f>
        <v>3</v>
      </c>
    </row>
    <row r="9" spans="1:8" x14ac:dyDescent="0.25">
      <c r="A9" t="s">
        <v>6</v>
      </c>
      <c r="B9">
        <f>B8</f>
        <v>3</v>
      </c>
    </row>
    <row r="10" spans="1:8" x14ac:dyDescent="0.25">
      <c r="A10" t="s">
        <v>7</v>
      </c>
      <c r="B10">
        <f t="shared" si="0"/>
        <v>3</v>
      </c>
    </row>
    <row r="11" spans="1:8" x14ac:dyDescent="0.25">
      <c r="A11" t="s">
        <v>8</v>
      </c>
      <c r="B11">
        <f t="shared" si="0"/>
        <v>3</v>
      </c>
    </row>
    <row r="12" spans="1:8" x14ac:dyDescent="0.25">
      <c r="A12" t="s">
        <v>9</v>
      </c>
      <c r="B12">
        <f t="shared" si="0"/>
        <v>3</v>
      </c>
    </row>
    <row r="13" spans="1:8" x14ac:dyDescent="0.25">
      <c r="A13" t="s">
        <v>10</v>
      </c>
      <c r="B13">
        <f t="shared" si="0"/>
        <v>3</v>
      </c>
    </row>
    <row r="14" spans="1:8" x14ac:dyDescent="0.25">
      <c r="A14" t="s">
        <v>11</v>
      </c>
      <c r="B14">
        <f t="shared" si="0"/>
        <v>3</v>
      </c>
    </row>
    <row r="15" spans="1:8" x14ac:dyDescent="0.25">
      <c r="A15" t="s">
        <v>12</v>
      </c>
      <c r="B15">
        <f t="shared" si="0"/>
        <v>3</v>
      </c>
    </row>
    <row r="16" spans="1:8" x14ac:dyDescent="0.25">
      <c r="A16" t="s">
        <v>13</v>
      </c>
      <c r="B16">
        <f>B15</f>
        <v>3</v>
      </c>
    </row>
    <row r="17" spans="1:3" x14ac:dyDescent="0.25">
      <c r="A17" t="s">
        <v>14</v>
      </c>
      <c r="B17">
        <f t="shared" si="0"/>
        <v>3</v>
      </c>
    </row>
    <row r="18" spans="1:3" x14ac:dyDescent="0.25">
      <c r="A18" t="s">
        <v>15</v>
      </c>
      <c r="B18">
        <f t="shared" si="0"/>
        <v>3</v>
      </c>
    </row>
    <row r="19" spans="1:3" x14ac:dyDescent="0.25">
      <c r="A19" t="s">
        <v>16</v>
      </c>
      <c r="B19">
        <f t="shared" si="0"/>
        <v>3</v>
      </c>
    </row>
    <row r="20" spans="1:3" x14ac:dyDescent="0.25">
      <c r="A20" t="s">
        <v>17</v>
      </c>
      <c r="B20">
        <f t="shared" si="0"/>
        <v>3</v>
      </c>
    </row>
    <row r="21" spans="1:3" x14ac:dyDescent="0.25">
      <c r="A21" t="s">
        <v>18</v>
      </c>
      <c r="B21">
        <f t="shared" si="0"/>
        <v>3</v>
      </c>
    </row>
    <row r="22" spans="1:3" x14ac:dyDescent="0.25">
      <c r="A22" t="s">
        <v>19</v>
      </c>
      <c r="B22">
        <f t="shared" si="0"/>
        <v>3</v>
      </c>
    </row>
    <row r="23" spans="1:3" x14ac:dyDescent="0.25">
      <c r="A23" t="s">
        <v>20</v>
      </c>
      <c r="B23">
        <f t="shared" si="0"/>
        <v>3</v>
      </c>
    </row>
    <row r="24" spans="1:3" x14ac:dyDescent="0.25">
      <c r="A24" t="s">
        <v>21</v>
      </c>
      <c r="B24">
        <f t="shared" si="0"/>
        <v>3</v>
      </c>
    </row>
    <row r="25" spans="1:3" x14ac:dyDescent="0.25">
      <c r="A25" t="s">
        <v>22</v>
      </c>
      <c r="B25">
        <f t="shared" si="0"/>
        <v>3</v>
      </c>
    </row>
    <row r="26" spans="1:3" x14ac:dyDescent="0.25">
      <c r="A26" t="s">
        <v>23</v>
      </c>
      <c r="B26">
        <f t="shared" si="0"/>
        <v>3</v>
      </c>
    </row>
    <row r="27" spans="1:3" x14ac:dyDescent="0.25">
      <c r="A27" t="s">
        <v>24</v>
      </c>
      <c r="B27">
        <f t="shared" si="0"/>
        <v>3</v>
      </c>
    </row>
    <row r="28" spans="1:3" x14ac:dyDescent="0.25">
      <c r="A28" t="s">
        <v>25</v>
      </c>
      <c r="B28">
        <f t="shared" si="0"/>
        <v>3</v>
      </c>
    </row>
    <row r="29" spans="1:3" x14ac:dyDescent="0.25">
      <c r="A29" t="s">
        <v>26</v>
      </c>
      <c r="B29">
        <f t="shared" si="0"/>
        <v>3</v>
      </c>
    </row>
    <row r="30" spans="1:3" x14ac:dyDescent="0.25">
      <c r="A30" t="s">
        <v>27</v>
      </c>
      <c r="B30">
        <f t="shared" si="0"/>
        <v>3</v>
      </c>
    </row>
    <row r="31" spans="1:3" x14ac:dyDescent="0.25">
      <c r="A31" t="s">
        <v>28</v>
      </c>
      <c r="B31">
        <f t="shared" si="0"/>
        <v>3</v>
      </c>
    </row>
    <row r="32" spans="1:3" x14ac:dyDescent="0.25">
      <c r="A32" s="1" t="s">
        <v>29</v>
      </c>
      <c r="B32" s="1">
        <f>40*H3</f>
        <v>120</v>
      </c>
      <c r="C32" s="1" t="s">
        <v>178</v>
      </c>
    </row>
    <row r="34" spans="1:8" x14ac:dyDescent="0.25">
      <c r="A34" s="10" t="s">
        <v>30</v>
      </c>
      <c r="B34" s="10"/>
      <c r="C34" s="10"/>
      <c r="D34" s="10"/>
      <c r="E34" s="10"/>
      <c r="F34" s="10"/>
      <c r="G34" s="10"/>
      <c r="H34" s="2">
        <v>1</v>
      </c>
    </row>
    <row r="36" spans="1:8" x14ac:dyDescent="0.25">
      <c r="A36" t="s">
        <v>31</v>
      </c>
      <c r="B36">
        <f>H34</f>
        <v>1</v>
      </c>
      <c r="F36" s="10" t="s">
        <v>2</v>
      </c>
      <c r="G36" s="10"/>
      <c r="H36">
        <f>SUM(B36:B66)</f>
        <v>70</v>
      </c>
    </row>
    <row r="37" spans="1:8" x14ac:dyDescent="0.25">
      <c r="A37" t="s">
        <v>32</v>
      </c>
      <c r="B37">
        <f>B36</f>
        <v>1</v>
      </c>
    </row>
    <row r="38" spans="1:8" x14ac:dyDescent="0.25">
      <c r="A38" t="s">
        <v>33</v>
      </c>
      <c r="B38">
        <f t="shared" ref="B38:B65" si="1">B37</f>
        <v>1</v>
      </c>
    </row>
    <row r="39" spans="1:8" x14ac:dyDescent="0.25">
      <c r="A39" t="s">
        <v>34</v>
      </c>
      <c r="B39">
        <f t="shared" si="1"/>
        <v>1</v>
      </c>
    </row>
    <row r="40" spans="1:8" x14ac:dyDescent="0.25">
      <c r="A40" t="s">
        <v>35</v>
      </c>
      <c r="B40">
        <f t="shared" si="1"/>
        <v>1</v>
      </c>
    </row>
    <row r="41" spans="1:8" x14ac:dyDescent="0.25">
      <c r="A41" t="s">
        <v>36</v>
      </c>
      <c r="B41">
        <f t="shared" si="1"/>
        <v>1</v>
      </c>
    </row>
    <row r="42" spans="1:8" x14ac:dyDescent="0.25">
      <c r="A42" t="s">
        <v>37</v>
      </c>
      <c r="B42">
        <f t="shared" si="1"/>
        <v>1</v>
      </c>
    </row>
    <row r="43" spans="1:8" x14ac:dyDescent="0.25">
      <c r="A43" t="s">
        <v>38</v>
      </c>
      <c r="B43">
        <f t="shared" si="1"/>
        <v>1</v>
      </c>
    </row>
    <row r="44" spans="1:8" x14ac:dyDescent="0.25">
      <c r="A44" t="s">
        <v>39</v>
      </c>
      <c r="B44">
        <f>B43</f>
        <v>1</v>
      </c>
    </row>
    <row r="45" spans="1:8" x14ac:dyDescent="0.25">
      <c r="A45" t="s">
        <v>40</v>
      </c>
      <c r="B45">
        <f t="shared" si="1"/>
        <v>1</v>
      </c>
    </row>
    <row r="46" spans="1:8" x14ac:dyDescent="0.25">
      <c r="A46" t="s">
        <v>41</v>
      </c>
      <c r="B46">
        <f t="shared" si="1"/>
        <v>1</v>
      </c>
    </row>
    <row r="47" spans="1:8" x14ac:dyDescent="0.25">
      <c r="A47" t="s">
        <v>42</v>
      </c>
      <c r="B47">
        <f t="shared" si="1"/>
        <v>1</v>
      </c>
    </row>
    <row r="48" spans="1:8" x14ac:dyDescent="0.25">
      <c r="A48" t="s">
        <v>43</v>
      </c>
      <c r="B48">
        <f t="shared" si="1"/>
        <v>1</v>
      </c>
    </row>
    <row r="49" spans="1:2" x14ac:dyDescent="0.25">
      <c r="A49" t="s">
        <v>44</v>
      </c>
      <c r="B49">
        <f t="shared" si="1"/>
        <v>1</v>
      </c>
    </row>
    <row r="50" spans="1:2" x14ac:dyDescent="0.25">
      <c r="A50" t="s">
        <v>45</v>
      </c>
      <c r="B50">
        <f t="shared" si="1"/>
        <v>1</v>
      </c>
    </row>
    <row r="51" spans="1:2" x14ac:dyDescent="0.25">
      <c r="A51" t="s">
        <v>46</v>
      </c>
      <c r="B51">
        <f t="shared" si="1"/>
        <v>1</v>
      </c>
    </row>
    <row r="52" spans="1:2" x14ac:dyDescent="0.25">
      <c r="A52" t="s">
        <v>47</v>
      </c>
      <c r="B52">
        <f t="shared" si="1"/>
        <v>1</v>
      </c>
    </row>
    <row r="53" spans="1:2" x14ac:dyDescent="0.25">
      <c r="A53" t="s">
        <v>48</v>
      </c>
      <c r="B53">
        <f t="shared" si="1"/>
        <v>1</v>
      </c>
    </row>
    <row r="54" spans="1:2" x14ac:dyDescent="0.25">
      <c r="A54" t="s">
        <v>49</v>
      </c>
      <c r="B54">
        <f>B53</f>
        <v>1</v>
      </c>
    </row>
    <row r="55" spans="1:2" x14ac:dyDescent="0.25">
      <c r="A55" t="s">
        <v>50</v>
      </c>
      <c r="B55">
        <f t="shared" si="1"/>
        <v>1</v>
      </c>
    </row>
    <row r="56" spans="1:2" x14ac:dyDescent="0.25">
      <c r="A56" t="s">
        <v>51</v>
      </c>
      <c r="B56">
        <f t="shared" si="1"/>
        <v>1</v>
      </c>
    </row>
    <row r="57" spans="1:2" x14ac:dyDescent="0.25">
      <c r="A57" t="s">
        <v>52</v>
      </c>
      <c r="B57">
        <f t="shared" si="1"/>
        <v>1</v>
      </c>
    </row>
    <row r="58" spans="1:2" x14ac:dyDescent="0.25">
      <c r="A58" t="s">
        <v>53</v>
      </c>
      <c r="B58">
        <f t="shared" si="1"/>
        <v>1</v>
      </c>
    </row>
    <row r="59" spans="1:2" x14ac:dyDescent="0.25">
      <c r="A59" t="s">
        <v>54</v>
      </c>
      <c r="B59">
        <f t="shared" si="1"/>
        <v>1</v>
      </c>
    </row>
    <row r="60" spans="1:2" x14ac:dyDescent="0.25">
      <c r="A60" t="s">
        <v>55</v>
      </c>
      <c r="B60">
        <f t="shared" si="1"/>
        <v>1</v>
      </c>
    </row>
    <row r="61" spans="1:2" x14ac:dyDescent="0.25">
      <c r="A61" t="s">
        <v>56</v>
      </c>
      <c r="B61">
        <f t="shared" si="1"/>
        <v>1</v>
      </c>
    </row>
    <row r="62" spans="1:2" x14ac:dyDescent="0.25">
      <c r="A62" t="s">
        <v>57</v>
      </c>
      <c r="B62">
        <f t="shared" si="1"/>
        <v>1</v>
      </c>
    </row>
    <row r="63" spans="1:2" x14ac:dyDescent="0.25">
      <c r="A63" t="s">
        <v>58</v>
      </c>
      <c r="B63">
        <f t="shared" si="1"/>
        <v>1</v>
      </c>
    </row>
    <row r="64" spans="1:2" x14ac:dyDescent="0.25">
      <c r="A64" t="s">
        <v>59</v>
      </c>
      <c r="B64">
        <f t="shared" si="1"/>
        <v>1</v>
      </c>
    </row>
    <row r="65" spans="1:8" x14ac:dyDescent="0.25">
      <c r="A65" t="s">
        <v>60</v>
      </c>
      <c r="B65">
        <f t="shared" si="1"/>
        <v>1</v>
      </c>
    </row>
    <row r="66" spans="1:8" x14ac:dyDescent="0.25">
      <c r="A66" s="1" t="s">
        <v>61</v>
      </c>
      <c r="B66" s="1">
        <f>40*H34</f>
        <v>40</v>
      </c>
      <c r="C66" t="s">
        <v>178</v>
      </c>
    </row>
    <row r="68" spans="1:8" x14ac:dyDescent="0.25">
      <c r="A68" s="10" t="s">
        <v>62</v>
      </c>
      <c r="B68" s="10"/>
      <c r="C68" s="10"/>
      <c r="D68" s="10"/>
      <c r="E68" s="10"/>
      <c r="F68" s="10"/>
      <c r="G68" s="10"/>
      <c r="H68" s="2">
        <v>31</v>
      </c>
    </row>
    <row r="70" spans="1:8" x14ac:dyDescent="0.25">
      <c r="A70" t="s">
        <v>63</v>
      </c>
      <c r="B70">
        <f>H68</f>
        <v>31</v>
      </c>
      <c r="F70" s="10" t="s">
        <v>2</v>
      </c>
      <c r="G70" s="10"/>
      <c r="H70">
        <f>SUM(B70)</f>
        <v>31</v>
      </c>
    </row>
    <row r="72" spans="1:8" x14ac:dyDescent="0.25">
      <c r="A72" s="10" t="s">
        <v>64</v>
      </c>
      <c r="B72" s="10"/>
      <c r="C72" s="10"/>
      <c r="D72" s="10"/>
      <c r="E72" s="10"/>
      <c r="F72" s="10"/>
      <c r="G72" s="10"/>
      <c r="H72" s="2">
        <v>1</v>
      </c>
    </row>
    <row r="74" spans="1:8" x14ac:dyDescent="0.25">
      <c r="A74" t="s">
        <v>65</v>
      </c>
      <c r="B74">
        <f>H72</f>
        <v>1</v>
      </c>
      <c r="F74" s="10" t="s">
        <v>2</v>
      </c>
      <c r="G74" s="10"/>
      <c r="H74">
        <f>SUM(B74:B147)</f>
        <v>135</v>
      </c>
    </row>
    <row r="75" spans="1:8" x14ac:dyDescent="0.25">
      <c r="A75" t="s">
        <v>66</v>
      </c>
      <c r="B75">
        <f>B74</f>
        <v>1</v>
      </c>
    </row>
    <row r="76" spans="1:8" x14ac:dyDescent="0.25">
      <c r="A76" t="s">
        <v>67</v>
      </c>
      <c r="B76">
        <f t="shared" ref="B76:B139" si="2">B75</f>
        <v>1</v>
      </c>
    </row>
    <row r="77" spans="1:8" x14ac:dyDescent="0.25">
      <c r="A77" t="s">
        <v>68</v>
      </c>
      <c r="B77">
        <f t="shared" si="2"/>
        <v>1</v>
      </c>
    </row>
    <row r="78" spans="1:8" x14ac:dyDescent="0.25">
      <c r="A78" t="s">
        <v>69</v>
      </c>
      <c r="B78">
        <f t="shared" si="2"/>
        <v>1</v>
      </c>
    </row>
    <row r="79" spans="1:8" x14ac:dyDescent="0.25">
      <c r="A79" t="s">
        <v>70</v>
      </c>
      <c r="B79">
        <f t="shared" si="2"/>
        <v>1</v>
      </c>
    </row>
    <row r="80" spans="1:8" x14ac:dyDescent="0.25">
      <c r="A80" t="s">
        <v>71</v>
      </c>
      <c r="B80">
        <f t="shared" si="2"/>
        <v>1</v>
      </c>
    </row>
    <row r="81" spans="1:2" x14ac:dyDescent="0.25">
      <c r="A81" t="s">
        <v>72</v>
      </c>
      <c r="B81">
        <f t="shared" si="2"/>
        <v>1</v>
      </c>
    </row>
    <row r="82" spans="1:2" x14ac:dyDescent="0.25">
      <c r="A82" t="s">
        <v>73</v>
      </c>
      <c r="B82">
        <f t="shared" si="2"/>
        <v>1</v>
      </c>
    </row>
    <row r="83" spans="1:2" x14ac:dyDescent="0.25">
      <c r="A83" t="s">
        <v>74</v>
      </c>
      <c r="B83">
        <f t="shared" si="2"/>
        <v>1</v>
      </c>
    </row>
    <row r="84" spans="1:2" x14ac:dyDescent="0.25">
      <c r="A84" t="s">
        <v>75</v>
      </c>
      <c r="B84">
        <f t="shared" si="2"/>
        <v>1</v>
      </c>
    </row>
    <row r="85" spans="1:2" x14ac:dyDescent="0.25">
      <c r="A85" t="s">
        <v>76</v>
      </c>
      <c r="B85">
        <f t="shared" si="2"/>
        <v>1</v>
      </c>
    </row>
    <row r="86" spans="1:2" x14ac:dyDescent="0.25">
      <c r="A86" t="s">
        <v>77</v>
      </c>
      <c r="B86">
        <f t="shared" si="2"/>
        <v>1</v>
      </c>
    </row>
    <row r="87" spans="1:2" x14ac:dyDescent="0.25">
      <c r="A87" t="s">
        <v>78</v>
      </c>
      <c r="B87">
        <f t="shared" si="2"/>
        <v>1</v>
      </c>
    </row>
    <row r="88" spans="1:2" x14ac:dyDescent="0.25">
      <c r="A88" t="s">
        <v>79</v>
      </c>
      <c r="B88">
        <f t="shared" si="2"/>
        <v>1</v>
      </c>
    </row>
    <row r="89" spans="1:2" x14ac:dyDescent="0.25">
      <c r="A89" t="s">
        <v>80</v>
      </c>
      <c r="B89">
        <f t="shared" si="2"/>
        <v>1</v>
      </c>
    </row>
    <row r="90" spans="1:2" x14ac:dyDescent="0.25">
      <c r="A90" t="s">
        <v>81</v>
      </c>
      <c r="B90">
        <f t="shared" si="2"/>
        <v>1</v>
      </c>
    </row>
    <row r="91" spans="1:2" x14ac:dyDescent="0.25">
      <c r="A91" t="s">
        <v>82</v>
      </c>
      <c r="B91">
        <f t="shared" si="2"/>
        <v>1</v>
      </c>
    </row>
    <row r="92" spans="1:2" x14ac:dyDescent="0.25">
      <c r="A92" t="s">
        <v>83</v>
      </c>
      <c r="B92">
        <f t="shared" si="2"/>
        <v>1</v>
      </c>
    </row>
    <row r="93" spans="1:2" x14ac:dyDescent="0.25">
      <c r="A93" t="s">
        <v>84</v>
      </c>
      <c r="B93">
        <f t="shared" si="2"/>
        <v>1</v>
      </c>
    </row>
    <row r="94" spans="1:2" x14ac:dyDescent="0.25">
      <c r="A94" t="s">
        <v>85</v>
      </c>
      <c r="B94">
        <f t="shared" si="2"/>
        <v>1</v>
      </c>
    </row>
    <row r="95" spans="1:2" x14ac:dyDescent="0.25">
      <c r="A95" t="s">
        <v>86</v>
      </c>
      <c r="B95">
        <f t="shared" si="2"/>
        <v>1</v>
      </c>
    </row>
    <row r="96" spans="1:2" x14ac:dyDescent="0.25">
      <c r="A96" t="s">
        <v>87</v>
      </c>
      <c r="B96">
        <f t="shared" si="2"/>
        <v>1</v>
      </c>
    </row>
    <row r="97" spans="1:2" x14ac:dyDescent="0.25">
      <c r="A97" t="s">
        <v>88</v>
      </c>
      <c r="B97">
        <f t="shared" si="2"/>
        <v>1</v>
      </c>
    </row>
    <row r="98" spans="1:2" x14ac:dyDescent="0.25">
      <c r="A98" t="s">
        <v>89</v>
      </c>
      <c r="B98">
        <f t="shared" si="2"/>
        <v>1</v>
      </c>
    </row>
    <row r="99" spans="1:2" x14ac:dyDescent="0.25">
      <c r="A99" t="s">
        <v>90</v>
      </c>
      <c r="B99">
        <f t="shared" si="2"/>
        <v>1</v>
      </c>
    </row>
    <row r="100" spans="1:2" x14ac:dyDescent="0.25">
      <c r="A100" t="s">
        <v>91</v>
      </c>
      <c r="B100">
        <f t="shared" si="2"/>
        <v>1</v>
      </c>
    </row>
    <row r="101" spans="1:2" x14ac:dyDescent="0.25">
      <c r="A101" t="s">
        <v>92</v>
      </c>
      <c r="B101">
        <f t="shared" si="2"/>
        <v>1</v>
      </c>
    </row>
    <row r="102" spans="1:2" x14ac:dyDescent="0.25">
      <c r="A102" t="s">
        <v>93</v>
      </c>
      <c r="B102">
        <f t="shared" si="2"/>
        <v>1</v>
      </c>
    </row>
    <row r="103" spans="1:2" x14ac:dyDescent="0.25">
      <c r="A103" t="s">
        <v>94</v>
      </c>
      <c r="B103">
        <f t="shared" si="2"/>
        <v>1</v>
      </c>
    </row>
    <row r="104" spans="1:2" x14ac:dyDescent="0.25">
      <c r="A104" t="s">
        <v>95</v>
      </c>
      <c r="B104">
        <f t="shared" si="2"/>
        <v>1</v>
      </c>
    </row>
    <row r="105" spans="1:2" x14ac:dyDescent="0.25">
      <c r="A105" t="s">
        <v>96</v>
      </c>
      <c r="B105">
        <f t="shared" si="2"/>
        <v>1</v>
      </c>
    </row>
    <row r="106" spans="1:2" x14ac:dyDescent="0.25">
      <c r="A106" t="s">
        <v>97</v>
      </c>
      <c r="B106">
        <f t="shared" si="2"/>
        <v>1</v>
      </c>
    </row>
    <row r="107" spans="1:2" x14ac:dyDescent="0.25">
      <c r="A107" t="s">
        <v>98</v>
      </c>
      <c r="B107">
        <f t="shared" si="2"/>
        <v>1</v>
      </c>
    </row>
    <row r="108" spans="1:2" x14ac:dyDescent="0.25">
      <c r="A108" s="4" t="s">
        <v>99</v>
      </c>
      <c r="B108">
        <f t="shared" si="2"/>
        <v>1</v>
      </c>
    </row>
    <row r="109" spans="1:2" x14ac:dyDescent="0.25">
      <c r="A109" t="s">
        <v>100</v>
      </c>
      <c r="B109">
        <f t="shared" si="2"/>
        <v>1</v>
      </c>
    </row>
    <row r="110" spans="1:2" x14ac:dyDescent="0.25">
      <c r="A110" t="s">
        <v>101</v>
      </c>
      <c r="B110">
        <f t="shared" si="2"/>
        <v>1</v>
      </c>
    </row>
    <row r="111" spans="1:2" x14ac:dyDescent="0.25">
      <c r="A111" t="s">
        <v>102</v>
      </c>
      <c r="B111">
        <f t="shared" si="2"/>
        <v>1</v>
      </c>
    </row>
    <row r="112" spans="1:2" x14ac:dyDescent="0.25">
      <c r="A112" t="s">
        <v>103</v>
      </c>
      <c r="B112">
        <f t="shared" si="2"/>
        <v>1</v>
      </c>
    </row>
    <row r="113" spans="1:2" x14ac:dyDescent="0.25">
      <c r="A113" t="s">
        <v>104</v>
      </c>
      <c r="B113">
        <f t="shared" si="2"/>
        <v>1</v>
      </c>
    </row>
    <row r="114" spans="1:2" x14ac:dyDescent="0.25">
      <c r="A114" t="s">
        <v>105</v>
      </c>
      <c r="B114">
        <f t="shared" si="2"/>
        <v>1</v>
      </c>
    </row>
    <row r="115" spans="1:2" x14ac:dyDescent="0.25">
      <c r="A115" t="s">
        <v>106</v>
      </c>
      <c r="B115">
        <f t="shared" si="2"/>
        <v>1</v>
      </c>
    </row>
    <row r="116" spans="1:2" x14ac:dyDescent="0.25">
      <c r="A116" t="s">
        <v>107</v>
      </c>
      <c r="B116">
        <f t="shared" si="2"/>
        <v>1</v>
      </c>
    </row>
    <row r="117" spans="1:2" x14ac:dyDescent="0.25">
      <c r="A117" t="s">
        <v>108</v>
      </c>
      <c r="B117">
        <f t="shared" si="2"/>
        <v>1</v>
      </c>
    </row>
    <row r="118" spans="1:2" x14ac:dyDescent="0.25">
      <c r="A118" t="s">
        <v>109</v>
      </c>
      <c r="B118">
        <f t="shared" si="2"/>
        <v>1</v>
      </c>
    </row>
    <row r="119" spans="1:2" x14ac:dyDescent="0.25">
      <c r="A119" t="s">
        <v>110</v>
      </c>
      <c r="B119">
        <f t="shared" si="2"/>
        <v>1</v>
      </c>
    </row>
    <row r="120" spans="1:2" x14ac:dyDescent="0.25">
      <c r="A120" t="s">
        <v>111</v>
      </c>
      <c r="B120">
        <f t="shared" si="2"/>
        <v>1</v>
      </c>
    </row>
    <row r="121" spans="1:2" x14ac:dyDescent="0.25">
      <c r="A121" t="s">
        <v>112</v>
      </c>
      <c r="B121">
        <f t="shared" si="2"/>
        <v>1</v>
      </c>
    </row>
    <row r="122" spans="1:2" x14ac:dyDescent="0.25">
      <c r="A122" t="s">
        <v>113</v>
      </c>
      <c r="B122">
        <f t="shared" si="2"/>
        <v>1</v>
      </c>
    </row>
    <row r="123" spans="1:2" x14ac:dyDescent="0.25">
      <c r="A123" t="s">
        <v>114</v>
      </c>
      <c r="B123">
        <f t="shared" si="2"/>
        <v>1</v>
      </c>
    </row>
    <row r="124" spans="1:2" x14ac:dyDescent="0.25">
      <c r="A124" t="s">
        <v>115</v>
      </c>
      <c r="B124">
        <f t="shared" si="2"/>
        <v>1</v>
      </c>
    </row>
    <row r="125" spans="1:2" x14ac:dyDescent="0.25">
      <c r="A125" t="s">
        <v>116</v>
      </c>
      <c r="B125">
        <f t="shared" si="2"/>
        <v>1</v>
      </c>
    </row>
    <row r="126" spans="1:2" x14ac:dyDescent="0.25">
      <c r="A126" t="s">
        <v>117</v>
      </c>
      <c r="B126">
        <f t="shared" si="2"/>
        <v>1</v>
      </c>
    </row>
    <row r="127" spans="1:2" x14ac:dyDescent="0.25">
      <c r="A127" t="s">
        <v>118</v>
      </c>
      <c r="B127">
        <f t="shared" si="2"/>
        <v>1</v>
      </c>
    </row>
    <row r="128" spans="1:2" x14ac:dyDescent="0.25">
      <c r="A128" t="s">
        <v>119</v>
      </c>
      <c r="B128">
        <f t="shared" si="2"/>
        <v>1</v>
      </c>
    </row>
    <row r="129" spans="1:2" x14ac:dyDescent="0.25">
      <c r="A129" t="s">
        <v>120</v>
      </c>
      <c r="B129">
        <f t="shared" si="2"/>
        <v>1</v>
      </c>
    </row>
    <row r="130" spans="1:2" x14ac:dyDescent="0.25">
      <c r="A130" t="s">
        <v>121</v>
      </c>
      <c r="B130">
        <f t="shared" si="2"/>
        <v>1</v>
      </c>
    </row>
    <row r="131" spans="1:2" x14ac:dyDescent="0.25">
      <c r="A131" t="s">
        <v>122</v>
      </c>
      <c r="B131">
        <f t="shared" si="2"/>
        <v>1</v>
      </c>
    </row>
    <row r="132" spans="1:2" x14ac:dyDescent="0.25">
      <c r="A132" t="s">
        <v>123</v>
      </c>
      <c r="B132">
        <f t="shared" si="2"/>
        <v>1</v>
      </c>
    </row>
    <row r="133" spans="1:2" x14ac:dyDescent="0.25">
      <c r="A133" t="s">
        <v>124</v>
      </c>
      <c r="B133">
        <f t="shared" si="2"/>
        <v>1</v>
      </c>
    </row>
    <row r="134" spans="1:2" x14ac:dyDescent="0.25">
      <c r="A134" t="s">
        <v>125</v>
      </c>
      <c r="B134">
        <f t="shared" si="2"/>
        <v>1</v>
      </c>
    </row>
    <row r="135" spans="1:2" x14ac:dyDescent="0.25">
      <c r="A135" t="s">
        <v>126</v>
      </c>
      <c r="B135">
        <f t="shared" si="2"/>
        <v>1</v>
      </c>
    </row>
    <row r="136" spans="1:2" x14ac:dyDescent="0.25">
      <c r="A136" t="s">
        <v>127</v>
      </c>
      <c r="B136">
        <f t="shared" si="2"/>
        <v>1</v>
      </c>
    </row>
    <row r="137" spans="1:2" x14ac:dyDescent="0.25">
      <c r="A137" t="s">
        <v>128</v>
      </c>
      <c r="B137">
        <f t="shared" si="2"/>
        <v>1</v>
      </c>
    </row>
    <row r="138" spans="1:2" x14ac:dyDescent="0.25">
      <c r="A138" t="s">
        <v>129</v>
      </c>
      <c r="B138">
        <f t="shared" si="2"/>
        <v>1</v>
      </c>
    </row>
    <row r="139" spans="1:2" x14ac:dyDescent="0.25">
      <c r="A139" t="s">
        <v>130</v>
      </c>
      <c r="B139">
        <f t="shared" si="2"/>
        <v>1</v>
      </c>
    </row>
    <row r="140" spans="1:2" x14ac:dyDescent="0.25">
      <c r="A140" t="s">
        <v>131</v>
      </c>
      <c r="B140">
        <f t="shared" ref="B140:B146" si="3">B139</f>
        <v>1</v>
      </c>
    </row>
    <row r="141" spans="1:2" x14ac:dyDescent="0.25">
      <c r="A141" t="s">
        <v>132</v>
      </c>
      <c r="B141">
        <f t="shared" si="3"/>
        <v>1</v>
      </c>
    </row>
    <row r="142" spans="1:2" x14ac:dyDescent="0.25">
      <c r="A142" t="s">
        <v>133</v>
      </c>
      <c r="B142">
        <f t="shared" si="3"/>
        <v>1</v>
      </c>
    </row>
    <row r="143" spans="1:2" x14ac:dyDescent="0.25">
      <c r="A143" t="s">
        <v>134</v>
      </c>
      <c r="B143">
        <f t="shared" si="3"/>
        <v>1</v>
      </c>
    </row>
    <row r="144" spans="1:2" x14ac:dyDescent="0.25">
      <c r="A144" t="s">
        <v>135</v>
      </c>
      <c r="B144">
        <f t="shared" si="3"/>
        <v>1</v>
      </c>
    </row>
    <row r="145" spans="1:8" x14ac:dyDescent="0.25">
      <c r="A145" t="s">
        <v>136</v>
      </c>
      <c r="B145">
        <f t="shared" si="3"/>
        <v>1</v>
      </c>
    </row>
    <row r="146" spans="1:8" x14ac:dyDescent="0.25">
      <c r="A146" t="s">
        <v>137</v>
      </c>
      <c r="B146">
        <f t="shared" si="3"/>
        <v>1</v>
      </c>
    </row>
    <row r="147" spans="1:8" x14ac:dyDescent="0.25">
      <c r="A147" s="1" t="s">
        <v>138</v>
      </c>
      <c r="B147" s="1">
        <v>62</v>
      </c>
      <c r="C147" t="s">
        <v>178</v>
      </c>
    </row>
    <row r="149" spans="1:8" x14ac:dyDescent="0.25">
      <c r="A149" s="10" t="s">
        <v>139</v>
      </c>
      <c r="B149" s="10"/>
      <c r="C149" s="10"/>
      <c r="D149" s="10"/>
      <c r="E149" s="10"/>
      <c r="F149" s="10"/>
      <c r="G149" s="10"/>
      <c r="H149" s="2">
        <v>3</v>
      </c>
    </row>
    <row r="151" spans="1:8" x14ac:dyDescent="0.25">
      <c r="A151" t="s">
        <v>140</v>
      </c>
      <c r="B151">
        <v>10</v>
      </c>
      <c r="F151" s="10" t="s">
        <v>2</v>
      </c>
      <c r="G151" s="10"/>
      <c r="H151">
        <f>SUM(B151:B171)</f>
        <v>87</v>
      </c>
    </row>
    <row r="152" spans="1:8" x14ac:dyDescent="0.25">
      <c r="A152" t="s">
        <v>141</v>
      </c>
      <c r="B152">
        <v>10</v>
      </c>
    </row>
    <row r="153" spans="1:8" x14ac:dyDescent="0.25">
      <c r="A153" t="s">
        <v>142</v>
      </c>
      <c r="B153">
        <v>10</v>
      </c>
    </row>
    <row r="154" spans="1:8" x14ac:dyDescent="0.25">
      <c r="A154" t="s">
        <v>143</v>
      </c>
      <c r="B154">
        <f>H149</f>
        <v>3</v>
      </c>
    </row>
    <row r="155" spans="1:8" x14ac:dyDescent="0.25">
      <c r="A155" t="s">
        <v>144</v>
      </c>
      <c r="B155">
        <f>B154</f>
        <v>3</v>
      </c>
    </row>
    <row r="156" spans="1:8" x14ac:dyDescent="0.25">
      <c r="A156" t="s">
        <v>145</v>
      </c>
      <c r="B156">
        <f>B155</f>
        <v>3</v>
      </c>
    </row>
    <row r="157" spans="1:8" x14ac:dyDescent="0.25">
      <c r="A157" t="s">
        <v>146</v>
      </c>
      <c r="B157">
        <f t="shared" ref="B157" si="4">B156</f>
        <v>3</v>
      </c>
    </row>
    <row r="158" spans="1:8" x14ac:dyDescent="0.25">
      <c r="A158" t="s">
        <v>147</v>
      </c>
      <c r="B158">
        <f>B157</f>
        <v>3</v>
      </c>
    </row>
    <row r="159" spans="1:8" x14ac:dyDescent="0.25">
      <c r="A159" t="s">
        <v>148</v>
      </c>
      <c r="B159">
        <f t="shared" ref="B159:B170" si="5">B158</f>
        <v>3</v>
      </c>
    </row>
    <row r="160" spans="1:8" x14ac:dyDescent="0.25">
      <c r="A160" t="s">
        <v>149</v>
      </c>
      <c r="B160">
        <f t="shared" si="5"/>
        <v>3</v>
      </c>
    </row>
    <row r="161" spans="1:8" x14ac:dyDescent="0.25">
      <c r="A161" t="s">
        <v>150</v>
      </c>
      <c r="B161">
        <f t="shared" si="5"/>
        <v>3</v>
      </c>
    </row>
    <row r="162" spans="1:8" x14ac:dyDescent="0.25">
      <c r="A162" t="s">
        <v>151</v>
      </c>
      <c r="B162">
        <f t="shared" si="5"/>
        <v>3</v>
      </c>
    </row>
    <row r="163" spans="1:8" x14ac:dyDescent="0.25">
      <c r="A163" t="s">
        <v>152</v>
      </c>
      <c r="B163">
        <f t="shared" si="5"/>
        <v>3</v>
      </c>
    </row>
    <row r="164" spans="1:8" x14ac:dyDescent="0.25">
      <c r="A164" t="s">
        <v>153</v>
      </c>
      <c r="B164">
        <f t="shared" si="5"/>
        <v>3</v>
      </c>
    </row>
    <row r="165" spans="1:8" x14ac:dyDescent="0.25">
      <c r="A165" t="s">
        <v>154</v>
      </c>
      <c r="B165">
        <f t="shared" si="5"/>
        <v>3</v>
      </c>
    </row>
    <row r="166" spans="1:8" x14ac:dyDescent="0.25">
      <c r="A166" t="s">
        <v>155</v>
      </c>
      <c r="B166">
        <f t="shared" si="5"/>
        <v>3</v>
      </c>
    </row>
    <row r="167" spans="1:8" x14ac:dyDescent="0.25">
      <c r="A167" t="s">
        <v>156</v>
      </c>
      <c r="B167">
        <f t="shared" si="5"/>
        <v>3</v>
      </c>
    </row>
    <row r="168" spans="1:8" x14ac:dyDescent="0.25">
      <c r="A168" t="s">
        <v>157</v>
      </c>
      <c r="B168">
        <f t="shared" si="5"/>
        <v>3</v>
      </c>
    </row>
    <row r="169" spans="1:8" x14ac:dyDescent="0.25">
      <c r="A169" t="s">
        <v>158</v>
      </c>
      <c r="B169">
        <f t="shared" si="5"/>
        <v>3</v>
      </c>
    </row>
    <row r="170" spans="1:8" x14ac:dyDescent="0.25">
      <c r="A170" t="s">
        <v>159</v>
      </c>
      <c r="B170">
        <f t="shared" si="5"/>
        <v>3</v>
      </c>
    </row>
    <row r="171" spans="1:8" x14ac:dyDescent="0.25">
      <c r="A171" s="1" t="s">
        <v>179</v>
      </c>
      <c r="B171" s="1">
        <v>6</v>
      </c>
      <c r="D171" s="1" t="s">
        <v>180</v>
      </c>
    </row>
    <row r="173" spans="1:8" x14ac:dyDescent="0.25">
      <c r="A173" s="10" t="s">
        <v>160</v>
      </c>
      <c r="B173" s="10"/>
      <c r="C173" s="10"/>
      <c r="D173" s="10"/>
      <c r="E173" s="10"/>
      <c r="F173" s="10"/>
      <c r="G173" s="10"/>
      <c r="H173" s="2">
        <v>1</v>
      </c>
    </row>
    <row r="175" spans="1:8" x14ac:dyDescent="0.25">
      <c r="A175" t="s">
        <v>161</v>
      </c>
      <c r="B175">
        <f>H173</f>
        <v>1</v>
      </c>
      <c r="F175" s="10" t="s">
        <v>2</v>
      </c>
      <c r="G175" s="10"/>
      <c r="H175">
        <f>SUM(B175:B182)</f>
        <v>8</v>
      </c>
    </row>
    <row r="176" spans="1:8" x14ac:dyDescent="0.25">
      <c r="A176" t="s">
        <v>162</v>
      </c>
      <c r="B176">
        <f>B175</f>
        <v>1</v>
      </c>
    </row>
    <row r="177" spans="1:9" x14ac:dyDescent="0.25">
      <c r="A177" t="s">
        <v>163</v>
      </c>
      <c r="B177">
        <f t="shared" ref="B177:B182" si="6">B176</f>
        <v>1</v>
      </c>
    </row>
    <row r="178" spans="1:9" x14ac:dyDescent="0.25">
      <c r="A178" t="s">
        <v>164</v>
      </c>
      <c r="B178">
        <f t="shared" si="6"/>
        <v>1</v>
      </c>
    </row>
    <row r="179" spans="1:9" x14ac:dyDescent="0.25">
      <c r="A179" t="s">
        <v>165</v>
      </c>
      <c r="B179">
        <f t="shared" si="6"/>
        <v>1</v>
      </c>
    </row>
    <row r="180" spans="1:9" x14ac:dyDescent="0.25">
      <c r="A180" t="s">
        <v>166</v>
      </c>
      <c r="B180">
        <f t="shared" si="6"/>
        <v>1</v>
      </c>
    </row>
    <row r="181" spans="1:9" x14ac:dyDescent="0.25">
      <c r="A181" t="s">
        <v>167</v>
      </c>
      <c r="B181">
        <f t="shared" si="6"/>
        <v>1</v>
      </c>
    </row>
    <row r="182" spans="1:9" x14ac:dyDescent="0.25">
      <c r="A182" t="s">
        <v>168</v>
      </c>
      <c r="B182">
        <f t="shared" si="6"/>
        <v>1</v>
      </c>
    </row>
    <row r="184" spans="1:9" ht="24.6" x14ac:dyDescent="0.4">
      <c r="I184" s="6"/>
    </row>
  </sheetData>
  <mergeCells count="13">
    <mergeCell ref="A1:H1"/>
    <mergeCell ref="A173:G173"/>
    <mergeCell ref="F175:G175"/>
    <mergeCell ref="F151:G151"/>
    <mergeCell ref="F74:G74"/>
    <mergeCell ref="F70:G70"/>
    <mergeCell ref="A3:G3"/>
    <mergeCell ref="A34:G34"/>
    <mergeCell ref="A68:G68"/>
    <mergeCell ref="A72:G72"/>
    <mergeCell ref="A149:G149"/>
    <mergeCell ref="F36:G36"/>
    <mergeCell ref="F5:G5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7388-6931-4D57-8127-51A5C3177709}">
  <dimension ref="A1:H8"/>
  <sheetViews>
    <sheetView workbookViewId="0">
      <selection activeCell="A10" sqref="A10"/>
    </sheetView>
  </sheetViews>
  <sheetFormatPr defaultRowHeight="15" x14ac:dyDescent="0.25"/>
  <cols>
    <col min="1" max="1" width="46" bestFit="1" customWidth="1"/>
  </cols>
  <sheetData>
    <row r="1" spans="1:8" ht="24.6" x14ac:dyDescent="0.4">
      <c r="A1" s="8" t="s">
        <v>169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170</v>
      </c>
      <c r="C2" t="s">
        <v>171</v>
      </c>
      <c r="E2" s="1"/>
      <c r="F2" t="s">
        <v>172</v>
      </c>
      <c r="G2" s="1"/>
    </row>
    <row r="3" spans="1:8" x14ac:dyDescent="0.25">
      <c r="A3" s="1"/>
      <c r="E3" s="1"/>
      <c r="G3" s="1"/>
    </row>
    <row r="4" spans="1:8" x14ac:dyDescent="0.25">
      <c r="A4" s="1" t="s">
        <v>173</v>
      </c>
      <c r="B4">
        <f>card_pool_size!H175+card_pool_size!H151+card_pool_size!H74+card_pool_size!H70+card_pool_size!H36+card_pool_size!H5</f>
        <v>529</v>
      </c>
    </row>
    <row r="5" spans="1:8" x14ac:dyDescent="0.25">
      <c r="A5" s="1" t="s">
        <v>174</v>
      </c>
      <c r="B5" s="5">
        <f>B4*2</f>
        <v>1058</v>
      </c>
      <c r="D5">
        <f>B5/80</f>
        <v>13.225</v>
      </c>
    </row>
    <row r="6" spans="1:8" x14ac:dyDescent="0.25">
      <c r="A6" s="1" t="s">
        <v>175</v>
      </c>
      <c r="B6" s="3">
        <f>(B5/80)*8</f>
        <v>105.8</v>
      </c>
    </row>
    <row r="7" spans="1:8" x14ac:dyDescent="0.25">
      <c r="A7" s="1" t="s">
        <v>176</v>
      </c>
      <c r="B7" s="5">
        <f>B4*4</f>
        <v>2116</v>
      </c>
      <c r="D7">
        <f>B7/80</f>
        <v>26.45</v>
      </c>
    </row>
    <row r="8" spans="1:8" x14ac:dyDescent="0.25">
      <c r="A8" s="1" t="s">
        <v>177</v>
      </c>
      <c r="B8" s="3">
        <f>(B7/80)*8</f>
        <v>211.6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card_pool_size</vt:lpstr>
      <vt:lpstr>sleeves_cost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Certain Privacy</dc:creator>
  <cp:keywords/>
  <dc:description/>
  <cp:lastModifiedBy>Kory Frankee</cp:lastModifiedBy>
  <cp:revision/>
  <dcterms:created xsi:type="dcterms:W3CDTF">2018-07-12T15:54:32Z</dcterms:created>
  <dcterms:modified xsi:type="dcterms:W3CDTF">2023-09-28T17:11:49Z</dcterms:modified>
  <cp:category/>
  <cp:contentStatus/>
</cp:coreProperties>
</file>