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Projekte_github\"/>
    </mc:Choice>
  </mc:AlternateContent>
  <bookViews>
    <workbookView xWindow="-10" yWindow="-10" windowWidth="23060" windowHeight="11210" activeTab="2" xr2:uid="{00000000-000D-0000-FFFF-FFFF00000000}"/>
  </bookViews>
  <sheets>
    <sheet name="V2_0.5 M NaCl" sheetId="1" r:id="rId1"/>
    <sheet name="V3_0.5 M NaCl" sheetId="2" r:id="rId2"/>
    <sheet name="V4_0.25 M NaCl " sheetId="3" r:id="rId3"/>
  </sheets>
  <calcPr calcId="171027"/>
  <fileRecoveryPr autoRecover="0"/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G9" i="3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9" i="2"/>
  <c r="G21" i="1" l="1"/>
  <c r="G22" i="1"/>
  <c r="G23" i="1"/>
  <c r="G24" i="1"/>
  <c r="G25" i="1"/>
  <c r="L10" i="3"/>
  <c r="L11" i="3"/>
  <c r="L12" i="3"/>
  <c r="L13" i="3"/>
  <c r="L14" i="3"/>
  <c r="L9" i="3"/>
  <c r="M22" i="2" l="1"/>
  <c r="M21" i="2"/>
  <c r="M20" i="2"/>
  <c r="M19" i="2"/>
  <c r="M18" i="2" l="1"/>
  <c r="M10" i="2"/>
  <c r="M11" i="2"/>
  <c r="M12" i="2"/>
  <c r="M13" i="2"/>
  <c r="M14" i="2"/>
  <c r="M15" i="2"/>
  <c r="M16" i="2"/>
  <c r="M17" i="2"/>
  <c r="M9" i="2"/>
  <c r="M25" i="1" l="1"/>
  <c r="M24" i="1"/>
  <c r="M23" i="1"/>
  <c r="M22" i="1"/>
  <c r="G18" i="1"/>
  <c r="G19" i="1"/>
  <c r="G20" i="1"/>
  <c r="G17" i="1"/>
  <c r="G16" i="1"/>
  <c r="G13" i="1"/>
  <c r="G12" i="1"/>
  <c r="M21" i="1" l="1"/>
  <c r="M20" i="1"/>
  <c r="M19" i="1"/>
  <c r="M18" i="1"/>
  <c r="M17" i="1"/>
  <c r="M16" i="1"/>
  <c r="M14" i="1"/>
  <c r="M13" i="1"/>
  <c r="M12" i="1"/>
</calcChain>
</file>

<file path=xl/sharedStrings.xml><?xml version="1.0" encoding="utf-8"?>
<sst xmlns="http://schemas.openxmlformats.org/spreadsheetml/2006/main" count="117" uniqueCount="56">
  <si>
    <t>NaCl</t>
  </si>
  <si>
    <t>Zeit</t>
  </si>
  <si>
    <t>[min]</t>
  </si>
  <si>
    <t>Spannung</t>
  </si>
  <si>
    <t>[V]</t>
  </si>
  <si>
    <t>Strom</t>
  </si>
  <si>
    <t>[A]</t>
  </si>
  <si>
    <t>Leitfähigkeit</t>
  </si>
  <si>
    <t>[mS/cm]</t>
  </si>
  <si>
    <t>pH-Wert</t>
  </si>
  <si>
    <t>Temperatur</t>
  </si>
  <si>
    <t>I</t>
  </si>
  <si>
    <t>U</t>
  </si>
  <si>
    <t>t</t>
  </si>
  <si>
    <r>
      <t>T</t>
    </r>
    <r>
      <rPr>
        <vertAlign val="subscript"/>
        <sz val="11"/>
        <color theme="1"/>
        <rFont val="Calibri"/>
        <family val="2"/>
        <scheme val="minor"/>
      </rPr>
      <t>Diluat</t>
    </r>
  </si>
  <si>
    <t>Volumen</t>
  </si>
  <si>
    <r>
      <t>V</t>
    </r>
    <r>
      <rPr>
        <vertAlign val="subscript"/>
        <sz val="11"/>
        <color theme="1"/>
        <rFont val="Calibri"/>
        <family val="2"/>
        <scheme val="minor"/>
      </rPr>
      <t>Diulat</t>
    </r>
  </si>
  <si>
    <r>
      <t>V</t>
    </r>
    <r>
      <rPr>
        <vertAlign val="subscript"/>
        <sz val="11"/>
        <color theme="1"/>
        <rFont val="Calibri"/>
        <family val="2"/>
        <scheme val="minor"/>
      </rPr>
      <t>Konz</t>
    </r>
  </si>
  <si>
    <t>[°C]</t>
  </si>
  <si>
    <t>[ml]</t>
  </si>
  <si>
    <t>[-]</t>
  </si>
  <si>
    <t xml:space="preserve">Versuchsänderung Ampere 1.25 auf 3.03 A </t>
  </si>
  <si>
    <t xml:space="preserve">Delta </t>
  </si>
  <si>
    <t>2,32*</t>
  </si>
  <si>
    <t>Konzentrat</t>
  </si>
  <si>
    <t>Versuch 2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</si>
  <si>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Konz 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</si>
  <si>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Diulat </t>
    </r>
  </si>
  <si>
    <r>
      <t>T</t>
    </r>
    <r>
      <rPr>
        <vertAlign val="subscript"/>
        <sz val="11"/>
        <color theme="1"/>
        <rFont val="Calibri"/>
        <family val="2"/>
        <scheme val="minor"/>
      </rPr>
      <t>Konz</t>
    </r>
  </si>
  <si>
    <t>Versuch 3</t>
  </si>
  <si>
    <t>EL</t>
  </si>
  <si>
    <t>Volumen [L]</t>
  </si>
  <si>
    <t>Einwaage [g]</t>
  </si>
  <si>
    <r>
      <t xml:space="preserve"> I=3A, LF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=54,4mS/cm; LF</t>
    </r>
    <r>
      <rPr>
        <b/>
        <vertAlign val="subscript"/>
        <sz val="11"/>
        <color theme="1"/>
        <rFont val="Calibri"/>
        <family val="2"/>
        <scheme val="minor"/>
      </rPr>
      <t>NaCl</t>
    </r>
    <r>
      <rPr>
        <b/>
        <sz val="11"/>
        <color theme="1"/>
        <rFont val="Calibri"/>
        <family val="2"/>
        <scheme val="minor"/>
      </rPr>
      <t>=48,1mS/cm; c</t>
    </r>
    <r>
      <rPr>
        <b/>
        <vertAlign val="subscript"/>
        <sz val="11"/>
        <color theme="1"/>
        <rFont val="Calibri"/>
        <family val="2"/>
        <scheme val="minor"/>
      </rPr>
      <t>NaCl</t>
    </r>
    <r>
      <rPr>
        <b/>
        <sz val="11"/>
        <color theme="1"/>
        <rFont val="Calibri"/>
        <family val="2"/>
        <scheme val="minor"/>
      </rPr>
      <t>=0,5M</t>
    </r>
  </si>
  <si>
    <r>
      <t>V</t>
    </r>
    <r>
      <rPr>
        <vertAlign val="subscript"/>
        <sz val="11"/>
        <color theme="1"/>
        <rFont val="Calibri"/>
        <family val="2"/>
        <scheme val="minor"/>
      </rPr>
      <t>Ges</t>
    </r>
  </si>
  <si>
    <r>
      <t xml:space="preserve"> I=3A, LF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= 30.9  mS/cm; LF</t>
    </r>
    <r>
      <rPr>
        <b/>
        <vertAlign val="subscript"/>
        <sz val="11"/>
        <color theme="1"/>
        <rFont val="Calibri"/>
        <family val="2"/>
        <scheme val="minor"/>
      </rPr>
      <t xml:space="preserve">NaCl </t>
    </r>
    <r>
      <rPr>
        <b/>
        <sz val="11"/>
        <color theme="1"/>
        <rFont val="Calibri"/>
        <family val="2"/>
        <scheme val="minor"/>
      </rPr>
      <t>= 25.8 mS/cm; c</t>
    </r>
    <r>
      <rPr>
        <b/>
        <vertAlign val="subscript"/>
        <sz val="11"/>
        <color theme="1"/>
        <rFont val="Calibri"/>
        <family val="2"/>
        <scheme val="minor"/>
      </rPr>
      <t>NaCl</t>
    </r>
    <r>
      <rPr>
        <b/>
        <sz val="11"/>
        <color theme="1"/>
        <rFont val="Calibri"/>
        <family val="2"/>
        <scheme val="minor"/>
      </rPr>
      <t>=0.25M</t>
    </r>
  </si>
  <si>
    <t xml:space="preserve">Versuch mit konstatem Volumen und unterschiedlicher Konzentration </t>
  </si>
  <si>
    <t xml:space="preserve">Versuch mit konstanter Konzentration und unterschiedlichem Volumen </t>
  </si>
  <si>
    <r>
      <t xml:space="preserve"> I=3A; LF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=54.4 mS/cm; LF</t>
    </r>
    <r>
      <rPr>
        <b/>
        <vertAlign val="subscript"/>
        <sz val="11"/>
        <color theme="1"/>
        <rFont val="Calibri"/>
        <family val="2"/>
        <scheme val="minor"/>
      </rPr>
      <t>NaCl</t>
    </r>
    <r>
      <rPr>
        <b/>
        <sz val="11"/>
        <color theme="1"/>
        <rFont val="Calibri"/>
        <family val="2"/>
        <scheme val="minor"/>
      </rPr>
      <t>=47.1mS/cm; c</t>
    </r>
    <r>
      <rPr>
        <b/>
        <vertAlign val="subscript"/>
        <sz val="11"/>
        <color theme="1"/>
        <rFont val="Calibri"/>
        <family val="2"/>
        <scheme val="minor"/>
      </rPr>
      <t>NaCl</t>
    </r>
    <r>
      <rPr>
        <b/>
        <sz val="11"/>
        <color theme="1"/>
        <rFont val="Calibri"/>
        <family val="2"/>
        <scheme val="minor"/>
      </rPr>
      <t>=0.50 M</t>
    </r>
  </si>
  <si>
    <t>mol. Masse [g/mol]</t>
  </si>
  <si>
    <r>
      <t>EL                          (NaSO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x 10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0)</t>
    </r>
  </si>
  <si>
    <t>pH-Wert (*)</t>
  </si>
  <si>
    <t>(*) mit Standardlösung pH 4 und pH 7 kalibieren</t>
  </si>
  <si>
    <t>Gesamt  volumen</t>
  </si>
  <si>
    <t>[mL]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</si>
  <si>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 xml:space="preserve">Konz 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</si>
  <si>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 xml:space="preserve">Diulat 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</si>
  <si>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Konz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</si>
  <si>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Diluat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</si>
  <si>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Konz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</si>
  <si>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Diulat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</si>
  <si>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Ges</t>
    </r>
  </si>
  <si>
    <t>Versuch 4</t>
  </si>
  <si>
    <t>mit Vakkum entgast</t>
  </si>
  <si>
    <t xml:space="preserve">ja </t>
  </si>
  <si>
    <t>Gesamt-        volumen 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</si>
</sst>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2" fontId="0" fillId="0" borderId="0" xfId="0" applyNumberFormat="1" applyBorder="1" applyAlignment="1">
      <alignment wrapText="1"/>
    </xf>
    <xf numFmtId="1" fontId="0" fillId="0" borderId="0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1"/>
  <sheetViews>
    <sheetView topLeftCell="A8" workbookViewId="0">
      <selection activeCell="G16" sqref="G16"/>
    </sheetView>
  </sheetViews>
  <sheetFormatPr baseColWidth="10" defaultRowHeight="14.5" x14ac:dyDescent="0.35"/>
  <cols>
    <col min="4" max="4" width="16" customWidth="1"/>
    <col min="7" max="7" width="9" customWidth="1"/>
    <col min="8" max="8" width="8.81640625" customWidth="1"/>
    <col min="9" max="9" width="13.36328125" customWidth="1"/>
    <col min="13" max="13" width="9.81640625" customWidth="1"/>
  </cols>
  <sheetData>
    <row r="2" spans="2:13" ht="27.5" customHeight="1" x14ac:dyDescent="0.35">
      <c r="B2" s="3"/>
      <c r="C2" s="12" t="s">
        <v>0</v>
      </c>
      <c r="D2" s="36" t="s">
        <v>40</v>
      </c>
    </row>
    <row r="3" spans="2:13" ht="30" customHeight="1" x14ac:dyDescent="0.35">
      <c r="B3" s="35" t="s">
        <v>39</v>
      </c>
      <c r="C3" s="13">
        <v>54.88</v>
      </c>
      <c r="D3" s="3"/>
    </row>
    <row r="4" spans="2:13" ht="16" customHeight="1" x14ac:dyDescent="0.35">
      <c r="B4" s="3" t="s">
        <v>32</v>
      </c>
      <c r="C4" s="4">
        <v>116.88</v>
      </c>
      <c r="D4" s="4">
        <v>404.97</v>
      </c>
      <c r="G4" s="48"/>
    </row>
    <row r="5" spans="2:13" ht="21.5" customHeight="1" x14ac:dyDescent="0.35">
      <c r="B5" s="3" t="s">
        <v>31</v>
      </c>
      <c r="C5" s="4">
        <v>4</v>
      </c>
      <c r="D5" s="4">
        <v>3</v>
      </c>
    </row>
    <row r="6" spans="2:13" x14ac:dyDescent="0.35">
      <c r="B6" s="49" t="s">
        <v>53</v>
      </c>
      <c r="C6" s="49"/>
      <c r="D6" s="15" t="s">
        <v>54</v>
      </c>
    </row>
    <row r="8" spans="2:13" ht="20.5" customHeight="1" x14ac:dyDescent="0.45">
      <c r="B8" t="s">
        <v>25</v>
      </c>
      <c r="C8" s="2" t="s">
        <v>38</v>
      </c>
      <c r="G8" s="37"/>
      <c r="H8" s="37"/>
      <c r="I8" s="37"/>
    </row>
    <row r="9" spans="2:13" ht="25.5" customHeight="1" x14ac:dyDescent="0.35">
      <c r="B9" s="41" t="s">
        <v>1</v>
      </c>
      <c r="C9" s="41" t="s">
        <v>3</v>
      </c>
      <c r="D9" s="41" t="s">
        <v>5</v>
      </c>
      <c r="E9" s="42" t="s">
        <v>7</v>
      </c>
      <c r="F9" s="42"/>
      <c r="G9" s="41" t="s">
        <v>22</v>
      </c>
      <c r="H9" s="41" t="s">
        <v>41</v>
      </c>
      <c r="I9" s="41" t="s">
        <v>10</v>
      </c>
      <c r="J9" s="41" t="s">
        <v>10</v>
      </c>
      <c r="K9" s="43" t="s">
        <v>15</v>
      </c>
      <c r="L9" s="44"/>
      <c r="M9" s="45" t="s">
        <v>43</v>
      </c>
    </row>
    <row r="10" spans="2:13" ht="16" customHeight="1" x14ac:dyDescent="0.35">
      <c r="B10" s="12" t="s">
        <v>13</v>
      </c>
      <c r="C10" s="12" t="s">
        <v>12</v>
      </c>
      <c r="D10" s="12" t="s">
        <v>11</v>
      </c>
      <c r="E10" s="12" t="s">
        <v>45</v>
      </c>
      <c r="F10" s="12" t="s">
        <v>46</v>
      </c>
      <c r="G10" s="12"/>
      <c r="H10" s="12"/>
      <c r="I10" s="12" t="s">
        <v>47</v>
      </c>
      <c r="J10" s="12" t="s">
        <v>48</v>
      </c>
      <c r="K10" s="12" t="s">
        <v>49</v>
      </c>
      <c r="L10" s="46" t="s">
        <v>50</v>
      </c>
      <c r="M10" s="12" t="s">
        <v>51</v>
      </c>
    </row>
    <row r="11" spans="2:13" ht="16" customHeight="1" x14ac:dyDescent="0.35">
      <c r="B11" s="15" t="s">
        <v>2</v>
      </c>
      <c r="C11" s="15" t="s">
        <v>4</v>
      </c>
      <c r="D11" s="15" t="s">
        <v>6</v>
      </c>
      <c r="E11" s="15" t="s">
        <v>8</v>
      </c>
      <c r="F11" s="15" t="s">
        <v>8</v>
      </c>
      <c r="G11" s="15"/>
      <c r="H11" s="15"/>
      <c r="I11" s="15" t="s">
        <v>18</v>
      </c>
      <c r="J11" s="15" t="s">
        <v>18</v>
      </c>
      <c r="K11" s="15" t="s">
        <v>44</v>
      </c>
      <c r="L11" s="14" t="s">
        <v>44</v>
      </c>
      <c r="M11" s="15" t="s">
        <v>44</v>
      </c>
    </row>
    <row r="12" spans="2:13" ht="16" customHeight="1" x14ac:dyDescent="0.35">
      <c r="B12" s="5">
        <v>0</v>
      </c>
      <c r="C12" s="6">
        <v>9.6</v>
      </c>
      <c r="D12" s="5">
        <v>1.25</v>
      </c>
      <c r="E12" s="5">
        <v>49.3</v>
      </c>
      <c r="F12" s="5">
        <v>45.4</v>
      </c>
      <c r="G12" s="5">
        <f>F12-F13</f>
        <v>1.2999999999999972</v>
      </c>
      <c r="H12" s="8"/>
      <c r="I12" s="5">
        <v>23.4</v>
      </c>
      <c r="J12" s="6">
        <v>23.5</v>
      </c>
      <c r="K12" s="5">
        <v>1360</v>
      </c>
      <c r="L12" s="7">
        <v>1390</v>
      </c>
      <c r="M12" s="8">
        <f>K12+L12</f>
        <v>2750</v>
      </c>
    </row>
    <row r="13" spans="2:13" ht="16" customHeight="1" x14ac:dyDescent="0.35">
      <c r="B13" s="5">
        <v>5</v>
      </c>
      <c r="C13" s="6">
        <v>8.4</v>
      </c>
      <c r="D13" s="5">
        <v>1.25</v>
      </c>
      <c r="E13" s="5">
        <v>50.6</v>
      </c>
      <c r="F13" s="5">
        <v>44.1</v>
      </c>
      <c r="G13" s="5">
        <f>F13-F14</f>
        <v>1.3000000000000043</v>
      </c>
      <c r="H13" s="8"/>
      <c r="I13" s="5">
        <v>24.1</v>
      </c>
      <c r="J13" s="6">
        <v>23.8</v>
      </c>
      <c r="K13" s="5">
        <v>1390</v>
      </c>
      <c r="L13" s="7">
        <v>1360</v>
      </c>
      <c r="M13" s="8">
        <f>L13+K13</f>
        <v>2750</v>
      </c>
    </row>
    <row r="14" spans="2:13" ht="16" customHeight="1" x14ac:dyDescent="0.35">
      <c r="B14" s="5">
        <v>10</v>
      </c>
      <c r="C14" s="6">
        <v>8.1999999999999993</v>
      </c>
      <c r="D14" s="5">
        <v>1.25</v>
      </c>
      <c r="E14" s="5">
        <v>51.8</v>
      </c>
      <c r="F14" s="5">
        <v>42.8</v>
      </c>
      <c r="G14" s="5"/>
      <c r="H14" s="8"/>
      <c r="I14" s="5">
        <v>24.4</v>
      </c>
      <c r="J14" s="6">
        <v>24.1</v>
      </c>
      <c r="K14" s="5">
        <v>1400</v>
      </c>
      <c r="L14" s="7">
        <v>1360</v>
      </c>
      <c r="M14" s="8">
        <f>L14+K14</f>
        <v>2760</v>
      </c>
    </row>
    <row r="15" spans="2:13" ht="16" customHeight="1" x14ac:dyDescent="0.35">
      <c r="B15" s="38" t="s">
        <v>21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0"/>
    </row>
    <row r="16" spans="2:13" ht="16" customHeight="1" x14ac:dyDescent="0.35">
      <c r="B16" s="13">
        <v>0</v>
      </c>
      <c r="C16" s="6">
        <v>13.2</v>
      </c>
      <c r="D16" s="13">
        <v>3.03</v>
      </c>
      <c r="E16" s="13">
        <v>57.6</v>
      </c>
      <c r="F16" s="13">
        <v>35.700000000000003</v>
      </c>
      <c r="G16" s="13">
        <f>F16-F17</f>
        <v>3.9000000000000021</v>
      </c>
      <c r="H16" s="13"/>
      <c r="I16" s="13">
        <v>25.6</v>
      </c>
      <c r="J16" s="6">
        <v>25.7</v>
      </c>
      <c r="K16" s="13">
        <v>1420</v>
      </c>
      <c r="L16" s="13">
        <v>1320</v>
      </c>
      <c r="M16" s="13">
        <f t="shared" ref="M16:M25" si="0">L16+K16</f>
        <v>2740</v>
      </c>
    </row>
    <row r="17" spans="2:13" ht="16" customHeight="1" x14ac:dyDescent="0.35">
      <c r="B17" s="13">
        <v>5</v>
      </c>
      <c r="C17" s="6">
        <v>13</v>
      </c>
      <c r="D17" s="13">
        <v>3.03</v>
      </c>
      <c r="E17" s="13">
        <v>60.6</v>
      </c>
      <c r="F17" s="13">
        <v>31.8</v>
      </c>
      <c r="G17" s="13">
        <f>F17-F18</f>
        <v>3.8000000000000007</v>
      </c>
      <c r="H17" s="13"/>
      <c r="I17" s="13">
        <v>26.4</v>
      </c>
      <c r="J17" s="6">
        <v>26.3</v>
      </c>
      <c r="K17" s="13">
        <v>1440</v>
      </c>
      <c r="L17" s="13">
        <v>1300</v>
      </c>
      <c r="M17" s="13">
        <f t="shared" si="0"/>
        <v>2740</v>
      </c>
    </row>
    <row r="18" spans="2:13" ht="16" customHeight="1" x14ac:dyDescent="0.35">
      <c r="B18" s="13">
        <v>10</v>
      </c>
      <c r="C18" s="6">
        <v>12.9</v>
      </c>
      <c r="D18" s="13">
        <v>3.03</v>
      </c>
      <c r="E18" s="13">
        <v>63.2</v>
      </c>
      <c r="F18" s="13">
        <v>28</v>
      </c>
      <c r="G18" s="13">
        <f t="shared" ref="G18:G25" si="1">F18-F19</f>
        <v>4.1000000000000014</v>
      </c>
      <c r="H18" s="13"/>
      <c r="I18" s="13">
        <v>26.9</v>
      </c>
      <c r="J18" s="6">
        <v>26.8</v>
      </c>
      <c r="K18" s="13">
        <v>1480</v>
      </c>
      <c r="L18" s="13">
        <v>1290</v>
      </c>
      <c r="M18" s="13">
        <f t="shared" si="0"/>
        <v>2770</v>
      </c>
    </row>
    <row r="19" spans="2:13" ht="16" customHeight="1" x14ac:dyDescent="0.35">
      <c r="B19" s="13">
        <v>15</v>
      </c>
      <c r="C19" s="6">
        <v>13</v>
      </c>
      <c r="D19" s="13">
        <v>3.03</v>
      </c>
      <c r="E19" s="6">
        <v>65</v>
      </c>
      <c r="F19" s="13">
        <v>23.9</v>
      </c>
      <c r="G19" s="13">
        <f t="shared" si="1"/>
        <v>4.2999999999999972</v>
      </c>
      <c r="H19" s="13"/>
      <c r="I19" s="13">
        <v>27.4</v>
      </c>
      <c r="J19" s="6">
        <v>27.4</v>
      </c>
      <c r="K19" s="13">
        <v>1490</v>
      </c>
      <c r="L19" s="13">
        <v>1260</v>
      </c>
      <c r="M19" s="13">
        <f t="shared" si="0"/>
        <v>2750</v>
      </c>
    </row>
    <row r="20" spans="2:13" ht="16" customHeight="1" x14ac:dyDescent="0.35">
      <c r="B20" s="13">
        <v>20</v>
      </c>
      <c r="C20" s="6">
        <v>13.3</v>
      </c>
      <c r="D20" s="13">
        <v>3.03</v>
      </c>
      <c r="E20" s="13">
        <v>68.3</v>
      </c>
      <c r="F20" s="13">
        <v>19.600000000000001</v>
      </c>
      <c r="G20" s="13">
        <f t="shared" si="1"/>
        <v>4.4000000000000021</v>
      </c>
      <c r="H20" s="13"/>
      <c r="I20" s="13">
        <v>28</v>
      </c>
      <c r="J20" s="6">
        <v>28</v>
      </c>
      <c r="K20" s="13">
        <v>1500</v>
      </c>
      <c r="L20" s="13">
        <v>1240</v>
      </c>
      <c r="M20" s="13">
        <f t="shared" si="0"/>
        <v>2740</v>
      </c>
    </row>
    <row r="21" spans="2:13" ht="16" customHeight="1" x14ac:dyDescent="0.35">
      <c r="B21" s="13">
        <v>25</v>
      </c>
      <c r="C21" s="13">
        <v>13.8</v>
      </c>
      <c r="D21" s="13">
        <v>3.03</v>
      </c>
      <c r="E21" s="54">
        <v>70.7</v>
      </c>
      <c r="F21" s="54">
        <v>15.2</v>
      </c>
      <c r="G21" s="54">
        <f t="shared" si="1"/>
        <v>5.2999999999999989</v>
      </c>
      <c r="H21" s="13"/>
      <c r="I21" s="13">
        <v>28.7</v>
      </c>
      <c r="J21" s="13">
        <v>28.6</v>
      </c>
      <c r="K21" s="13">
        <v>1530</v>
      </c>
      <c r="L21" s="13">
        <v>1220</v>
      </c>
      <c r="M21" s="13">
        <f t="shared" si="0"/>
        <v>2750</v>
      </c>
    </row>
    <row r="22" spans="2:13" ht="16" customHeight="1" x14ac:dyDescent="0.35">
      <c r="B22" s="10">
        <v>30</v>
      </c>
      <c r="C22" s="11">
        <v>15.5</v>
      </c>
      <c r="D22" s="10">
        <v>3.03</v>
      </c>
      <c r="E22" s="10">
        <v>73</v>
      </c>
      <c r="F22" s="10">
        <v>9.9</v>
      </c>
      <c r="G22" s="13">
        <f t="shared" si="1"/>
        <v>4.4000000000000004</v>
      </c>
      <c r="H22" s="3"/>
      <c r="I22" s="10">
        <v>29.3</v>
      </c>
      <c r="J22" s="11">
        <v>29.4</v>
      </c>
      <c r="K22" s="10">
        <v>1560</v>
      </c>
      <c r="L22" s="10">
        <v>1190</v>
      </c>
      <c r="M22" s="10">
        <f t="shared" si="0"/>
        <v>2750</v>
      </c>
    </row>
    <row r="23" spans="2:13" ht="16" customHeight="1" x14ac:dyDescent="0.35">
      <c r="B23" s="10">
        <v>35</v>
      </c>
      <c r="C23" s="11">
        <v>17.899999999999999</v>
      </c>
      <c r="D23" s="10">
        <v>3.03</v>
      </c>
      <c r="E23" s="10">
        <v>74.599999999999994</v>
      </c>
      <c r="F23" s="10">
        <v>5.5</v>
      </c>
      <c r="G23" s="13">
        <f t="shared" si="1"/>
        <v>3.7</v>
      </c>
      <c r="H23" s="3"/>
      <c r="I23" s="10">
        <v>29.9</v>
      </c>
      <c r="J23" s="11">
        <v>30</v>
      </c>
      <c r="K23" s="10">
        <v>1580</v>
      </c>
      <c r="L23" s="10">
        <v>1170</v>
      </c>
      <c r="M23" s="10">
        <f t="shared" si="0"/>
        <v>2750</v>
      </c>
    </row>
    <row r="24" spans="2:13" ht="16" customHeight="1" x14ac:dyDescent="0.35">
      <c r="B24" s="10">
        <v>40</v>
      </c>
      <c r="C24" s="11">
        <v>20</v>
      </c>
      <c r="D24" s="10">
        <v>1.75</v>
      </c>
      <c r="E24" s="10">
        <v>75.599999999999994</v>
      </c>
      <c r="F24" s="10">
        <v>1.8</v>
      </c>
      <c r="G24" s="13">
        <f t="shared" si="1"/>
        <v>1.6</v>
      </c>
      <c r="H24" s="10" t="s">
        <v>23</v>
      </c>
      <c r="I24" s="10">
        <v>30.7</v>
      </c>
      <c r="J24" s="11">
        <v>30.6</v>
      </c>
      <c r="K24" s="10">
        <v>1610</v>
      </c>
      <c r="L24" s="10">
        <v>1140</v>
      </c>
      <c r="M24" s="10">
        <f t="shared" si="0"/>
        <v>2750</v>
      </c>
    </row>
    <row r="25" spans="2:13" ht="16" customHeight="1" x14ac:dyDescent="0.35">
      <c r="B25" s="10">
        <v>60</v>
      </c>
      <c r="C25" s="11">
        <v>20</v>
      </c>
      <c r="D25" s="10">
        <v>0.26</v>
      </c>
      <c r="E25" s="10">
        <v>74</v>
      </c>
      <c r="F25" s="10">
        <v>0.2</v>
      </c>
      <c r="G25" s="13">
        <f t="shared" si="1"/>
        <v>0.2</v>
      </c>
      <c r="H25" s="10">
        <v>2.36</v>
      </c>
      <c r="I25" s="10">
        <v>29</v>
      </c>
      <c r="J25" s="11">
        <v>28.8</v>
      </c>
      <c r="K25" s="10">
        <v>1670</v>
      </c>
      <c r="L25" s="10">
        <v>1060</v>
      </c>
      <c r="M25" s="10">
        <f t="shared" si="0"/>
        <v>2730</v>
      </c>
    </row>
    <row r="26" spans="2:13" x14ac:dyDescent="0.35">
      <c r="B26" t="s">
        <v>42</v>
      </c>
    </row>
    <row r="27" spans="2:13" x14ac:dyDescent="0.35">
      <c r="K27" s="22"/>
      <c r="L27" s="22"/>
    </row>
    <row r="28" spans="2:13" x14ac:dyDescent="0.35">
      <c r="K28" s="22"/>
      <c r="L28" s="22"/>
    </row>
    <row r="29" spans="2:13" x14ac:dyDescent="0.35">
      <c r="K29" s="22"/>
      <c r="L29" s="22"/>
    </row>
    <row r="30" spans="2:13" x14ac:dyDescent="0.35">
      <c r="K30" s="22"/>
      <c r="L30" s="9"/>
    </row>
    <row r="31" spans="2:13" x14ac:dyDescent="0.35">
      <c r="K31" s="22"/>
      <c r="L31" s="22"/>
    </row>
  </sheetData>
  <mergeCells count="4">
    <mergeCell ref="B15:M15"/>
    <mergeCell ref="K9:L9"/>
    <mergeCell ref="E9:F9"/>
    <mergeCell ref="B6:C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2"/>
  <sheetViews>
    <sheetView zoomScaleNormal="100" workbookViewId="0">
      <selection activeCell="B6" sqref="B6:M7"/>
    </sheetView>
  </sheetViews>
  <sheetFormatPr baseColWidth="10" defaultRowHeight="14.5" x14ac:dyDescent="0.35"/>
  <cols>
    <col min="6" max="7" width="9" customWidth="1"/>
    <col min="8" max="8" width="10.90625" customWidth="1"/>
    <col min="11" max="11" width="6.6328125" customWidth="1"/>
    <col min="12" max="12" width="7.36328125" customWidth="1"/>
    <col min="13" max="13" width="9.36328125" customWidth="1"/>
  </cols>
  <sheetData>
    <row r="1" spans="2:13" x14ac:dyDescent="0.35">
      <c r="B1" s="3"/>
      <c r="C1" s="3" t="s">
        <v>0</v>
      </c>
      <c r="D1" s="3" t="s">
        <v>30</v>
      </c>
    </row>
    <row r="2" spans="2:13" x14ac:dyDescent="0.35">
      <c r="B2" s="3" t="s">
        <v>32</v>
      </c>
      <c r="C2" s="3">
        <v>116.91</v>
      </c>
      <c r="D2" s="3">
        <v>405.03</v>
      </c>
    </row>
    <row r="3" spans="2:13" x14ac:dyDescent="0.35">
      <c r="B3" s="3" t="s">
        <v>31</v>
      </c>
      <c r="C3" s="3">
        <v>4</v>
      </c>
      <c r="D3" s="3">
        <v>3</v>
      </c>
    </row>
    <row r="5" spans="2:13" ht="16.5" x14ac:dyDescent="0.45">
      <c r="B5" s="47" t="s">
        <v>29</v>
      </c>
      <c r="C5" s="50" t="s">
        <v>33</v>
      </c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2:13" ht="29" x14ac:dyDescent="0.35">
      <c r="B6" s="51" t="s">
        <v>1</v>
      </c>
      <c r="C6" s="51" t="s">
        <v>3</v>
      </c>
      <c r="D6" s="51" t="s">
        <v>5</v>
      </c>
      <c r="E6" s="52" t="s">
        <v>7</v>
      </c>
      <c r="F6" s="52"/>
      <c r="G6" s="51" t="s">
        <v>22</v>
      </c>
      <c r="H6" s="51" t="s">
        <v>9</v>
      </c>
      <c r="I6" s="51" t="s">
        <v>10</v>
      </c>
      <c r="J6" s="51" t="s">
        <v>10</v>
      </c>
      <c r="K6" s="52" t="s">
        <v>15</v>
      </c>
      <c r="L6" s="52"/>
      <c r="M6" s="53" t="s">
        <v>55</v>
      </c>
    </row>
    <row r="7" spans="2:13" ht="16.5" x14ac:dyDescent="0.35">
      <c r="B7" s="15" t="s">
        <v>13</v>
      </c>
      <c r="C7" s="15" t="s">
        <v>12</v>
      </c>
      <c r="D7" s="15" t="s">
        <v>11</v>
      </c>
      <c r="E7" s="15" t="s">
        <v>26</v>
      </c>
      <c r="F7" s="15" t="s">
        <v>27</v>
      </c>
      <c r="G7" s="15"/>
      <c r="H7" s="15" t="s">
        <v>24</v>
      </c>
      <c r="I7" s="15" t="s">
        <v>28</v>
      </c>
      <c r="J7" s="15" t="s">
        <v>14</v>
      </c>
      <c r="K7" s="15" t="s">
        <v>17</v>
      </c>
      <c r="L7" s="15" t="s">
        <v>16</v>
      </c>
      <c r="M7" s="15" t="s">
        <v>34</v>
      </c>
    </row>
    <row r="8" spans="2:13" x14ac:dyDescent="0.35">
      <c r="B8" s="15" t="s">
        <v>2</v>
      </c>
      <c r="C8" s="15" t="s">
        <v>4</v>
      </c>
      <c r="D8" s="15" t="s">
        <v>6</v>
      </c>
      <c r="E8" s="15" t="s">
        <v>8</v>
      </c>
      <c r="F8" s="15" t="s">
        <v>8</v>
      </c>
      <c r="G8" s="15"/>
      <c r="H8" s="15" t="s">
        <v>20</v>
      </c>
      <c r="I8" s="15" t="s">
        <v>18</v>
      </c>
      <c r="J8" s="15" t="s">
        <v>18</v>
      </c>
      <c r="K8" s="15" t="s">
        <v>19</v>
      </c>
      <c r="L8" s="15" t="s">
        <v>19</v>
      </c>
      <c r="M8" s="15" t="s">
        <v>19</v>
      </c>
    </row>
    <row r="9" spans="2:13" x14ac:dyDescent="0.35">
      <c r="B9" s="10">
        <v>0</v>
      </c>
      <c r="C9" s="6">
        <v>15.8</v>
      </c>
      <c r="D9" s="6">
        <v>3.01</v>
      </c>
      <c r="E9" s="6">
        <v>49.8</v>
      </c>
      <c r="F9" s="6">
        <v>42.7</v>
      </c>
      <c r="G9" s="6">
        <f>F9-F10</f>
        <v>3.6000000000000014</v>
      </c>
      <c r="H9" s="6">
        <v>3.55</v>
      </c>
      <c r="I9" s="6">
        <v>24.2</v>
      </c>
      <c r="J9" s="6">
        <v>24.1</v>
      </c>
      <c r="K9" s="21">
        <v>1380</v>
      </c>
      <c r="L9" s="21">
        <v>1380</v>
      </c>
      <c r="M9" s="21">
        <f>SUM(K9:L9)</f>
        <v>2760</v>
      </c>
    </row>
    <row r="10" spans="2:13" x14ac:dyDescent="0.35">
      <c r="B10" s="10">
        <v>5</v>
      </c>
      <c r="C10" s="6">
        <v>14.2</v>
      </c>
      <c r="D10" s="6">
        <v>3.01</v>
      </c>
      <c r="E10" s="6">
        <v>53.1</v>
      </c>
      <c r="F10" s="6">
        <v>39.1</v>
      </c>
      <c r="G10" s="6">
        <f t="shared" ref="G10:G22" si="0">F10-F11</f>
        <v>3.5</v>
      </c>
      <c r="H10" s="6">
        <v>3.01</v>
      </c>
      <c r="I10" s="6">
        <v>25</v>
      </c>
      <c r="J10" s="6">
        <v>24.8</v>
      </c>
      <c r="K10" s="21">
        <v>1400</v>
      </c>
      <c r="L10" s="21">
        <v>1380</v>
      </c>
      <c r="M10" s="21">
        <f t="shared" ref="M10:M22" si="1">SUM(K10:L10)</f>
        <v>2780</v>
      </c>
    </row>
    <row r="11" spans="2:13" x14ac:dyDescent="0.35">
      <c r="B11" s="15">
        <v>10</v>
      </c>
      <c r="C11" s="6">
        <v>13.7</v>
      </c>
      <c r="D11" s="6">
        <v>3.01</v>
      </c>
      <c r="E11" s="6">
        <v>56.2</v>
      </c>
      <c r="F11" s="6">
        <v>35.6</v>
      </c>
      <c r="G11" s="6">
        <f t="shared" si="0"/>
        <v>4.4000000000000021</v>
      </c>
      <c r="H11" s="6"/>
      <c r="I11" s="6">
        <v>25.6</v>
      </c>
      <c r="J11" s="6">
        <v>25.5</v>
      </c>
      <c r="K11" s="21">
        <v>1410</v>
      </c>
      <c r="L11" s="21">
        <v>1350</v>
      </c>
      <c r="M11" s="21">
        <f t="shared" si="1"/>
        <v>2760</v>
      </c>
    </row>
    <row r="12" spans="2:13" x14ac:dyDescent="0.35">
      <c r="B12" s="15">
        <v>15</v>
      </c>
      <c r="C12" s="6">
        <v>13.2</v>
      </c>
      <c r="D12" s="6">
        <v>3.01</v>
      </c>
      <c r="E12" s="6">
        <v>59.5</v>
      </c>
      <c r="F12" s="6">
        <v>31.2</v>
      </c>
      <c r="G12" s="6">
        <f t="shared" si="0"/>
        <v>3.5999999999999979</v>
      </c>
      <c r="H12" s="6"/>
      <c r="I12" s="6">
        <v>26.4</v>
      </c>
      <c r="J12" s="6">
        <v>26.3</v>
      </c>
      <c r="K12" s="21">
        <v>1440</v>
      </c>
      <c r="L12" s="21">
        <v>1320</v>
      </c>
      <c r="M12" s="21">
        <f t="shared" si="1"/>
        <v>2760</v>
      </c>
    </row>
    <row r="13" spans="2:13" x14ac:dyDescent="0.35">
      <c r="B13" s="15">
        <v>20</v>
      </c>
      <c r="C13" s="6">
        <v>13.7</v>
      </c>
      <c r="D13" s="6">
        <v>3.01</v>
      </c>
      <c r="E13" s="6">
        <v>62.1</v>
      </c>
      <c r="F13" s="6">
        <v>27.6</v>
      </c>
      <c r="G13" s="6">
        <f t="shared" si="0"/>
        <v>3.9000000000000021</v>
      </c>
      <c r="H13" s="6">
        <v>2.56</v>
      </c>
      <c r="I13" s="6">
        <v>27</v>
      </c>
      <c r="J13" s="6">
        <v>26.9</v>
      </c>
      <c r="K13" s="21">
        <v>1460</v>
      </c>
      <c r="L13" s="21">
        <v>1300</v>
      </c>
      <c r="M13" s="21">
        <f t="shared" si="1"/>
        <v>2760</v>
      </c>
    </row>
    <row r="14" spans="2:13" x14ac:dyDescent="0.35">
      <c r="B14" s="15">
        <v>25</v>
      </c>
      <c r="C14" s="6">
        <v>13.7</v>
      </c>
      <c r="D14" s="6">
        <v>3.01</v>
      </c>
      <c r="E14" s="6">
        <v>64.7</v>
      </c>
      <c r="F14" s="6">
        <v>23.7</v>
      </c>
      <c r="G14" s="6">
        <f t="shared" si="0"/>
        <v>4.5</v>
      </c>
      <c r="H14" s="6"/>
      <c r="I14" s="6">
        <v>27.6</v>
      </c>
      <c r="J14" s="6">
        <v>27.5</v>
      </c>
      <c r="K14" s="21">
        <v>1480</v>
      </c>
      <c r="L14" s="21">
        <v>1280</v>
      </c>
      <c r="M14" s="21">
        <f t="shared" si="1"/>
        <v>2760</v>
      </c>
    </row>
    <row r="15" spans="2:13" x14ac:dyDescent="0.35">
      <c r="B15" s="15">
        <v>30</v>
      </c>
      <c r="C15" s="6">
        <v>14</v>
      </c>
      <c r="D15" s="6">
        <v>3.01</v>
      </c>
      <c r="E15" s="6">
        <v>67.3</v>
      </c>
      <c r="F15" s="6">
        <v>19.2</v>
      </c>
      <c r="G15" s="6">
        <f t="shared" si="0"/>
        <v>4</v>
      </c>
      <c r="H15" s="6"/>
      <c r="I15" s="6">
        <v>28.3</v>
      </c>
      <c r="J15" s="6">
        <v>28.3</v>
      </c>
      <c r="K15" s="21">
        <v>1500</v>
      </c>
      <c r="L15" s="21">
        <v>1260</v>
      </c>
      <c r="M15" s="21">
        <f t="shared" si="1"/>
        <v>2760</v>
      </c>
    </row>
    <row r="16" spans="2:13" x14ac:dyDescent="0.35">
      <c r="B16" s="15">
        <v>35</v>
      </c>
      <c r="C16" s="6">
        <v>14.6</v>
      </c>
      <c r="D16" s="6">
        <v>3.01</v>
      </c>
      <c r="E16" s="6">
        <v>69.400000000000006</v>
      </c>
      <c r="F16" s="6">
        <v>15.2</v>
      </c>
      <c r="G16" s="6">
        <f t="shared" si="0"/>
        <v>4.6999999999999993</v>
      </c>
      <c r="H16" s="6"/>
      <c r="I16" s="6">
        <v>29</v>
      </c>
      <c r="J16" s="6">
        <v>29</v>
      </c>
      <c r="K16" s="21">
        <v>1520</v>
      </c>
      <c r="L16" s="21">
        <v>1240</v>
      </c>
      <c r="M16" s="21">
        <f t="shared" si="1"/>
        <v>2760</v>
      </c>
    </row>
    <row r="17" spans="2:13" x14ac:dyDescent="0.35">
      <c r="B17" s="15">
        <v>40</v>
      </c>
      <c r="C17" s="6">
        <v>15.6</v>
      </c>
      <c r="D17" s="6">
        <v>3.01</v>
      </c>
      <c r="E17" s="55">
        <v>71.599999999999994</v>
      </c>
      <c r="F17" s="55">
        <v>10.5</v>
      </c>
      <c r="G17" s="55">
        <f t="shared" si="0"/>
        <v>5</v>
      </c>
      <c r="H17" s="6"/>
      <c r="I17" s="6">
        <v>29.6</v>
      </c>
      <c r="J17" s="6">
        <v>29.6</v>
      </c>
      <c r="K17" s="21">
        <v>1540</v>
      </c>
      <c r="L17" s="21">
        <v>1220</v>
      </c>
      <c r="M17" s="21">
        <f t="shared" si="1"/>
        <v>2760</v>
      </c>
    </row>
    <row r="18" spans="2:13" x14ac:dyDescent="0.35">
      <c r="B18" s="15">
        <v>45</v>
      </c>
      <c r="C18" s="6">
        <v>18.600000000000001</v>
      </c>
      <c r="D18" s="6">
        <v>3.01</v>
      </c>
      <c r="E18" s="6">
        <v>73.5</v>
      </c>
      <c r="F18" s="6">
        <v>5.5</v>
      </c>
      <c r="G18" s="6">
        <f t="shared" si="0"/>
        <v>3.2</v>
      </c>
      <c r="H18" s="6"/>
      <c r="I18" s="6">
        <v>30.4</v>
      </c>
      <c r="J18" s="6">
        <v>30.4</v>
      </c>
      <c r="K18" s="21">
        <v>1560</v>
      </c>
      <c r="L18" s="21">
        <v>1180</v>
      </c>
      <c r="M18" s="21">
        <f t="shared" si="1"/>
        <v>2740</v>
      </c>
    </row>
    <row r="19" spans="2:13" x14ac:dyDescent="0.35">
      <c r="B19" s="15">
        <v>50</v>
      </c>
      <c r="C19" s="6">
        <v>20</v>
      </c>
      <c r="D19" s="6">
        <v>1.88</v>
      </c>
      <c r="E19" s="6">
        <v>74.400000000000006</v>
      </c>
      <c r="F19" s="6">
        <v>2.2999999999999998</v>
      </c>
      <c r="G19" s="6">
        <f t="shared" si="0"/>
        <v>1.4999999999999998</v>
      </c>
      <c r="H19" s="6">
        <v>2.16</v>
      </c>
      <c r="I19" s="6">
        <v>30.1</v>
      </c>
      <c r="J19" s="6">
        <v>31</v>
      </c>
      <c r="K19" s="21">
        <v>1580</v>
      </c>
      <c r="L19" s="21">
        <v>1160</v>
      </c>
      <c r="M19" s="21">
        <f t="shared" si="1"/>
        <v>2740</v>
      </c>
    </row>
    <row r="20" spans="2:13" x14ac:dyDescent="0.35">
      <c r="B20" s="15">
        <v>55</v>
      </c>
      <c r="C20" s="6">
        <v>20</v>
      </c>
      <c r="D20" s="6">
        <v>0.9</v>
      </c>
      <c r="E20" s="6">
        <v>74.400000000000006</v>
      </c>
      <c r="F20" s="6">
        <v>0.8</v>
      </c>
      <c r="G20" s="6">
        <f t="shared" si="0"/>
        <v>0.5</v>
      </c>
      <c r="H20" s="6"/>
      <c r="I20" s="6">
        <v>31.5</v>
      </c>
      <c r="J20" s="6">
        <v>31.2</v>
      </c>
      <c r="K20" s="21">
        <v>1600</v>
      </c>
      <c r="L20" s="21">
        <v>1140</v>
      </c>
      <c r="M20" s="21">
        <f t="shared" si="1"/>
        <v>2740</v>
      </c>
    </row>
    <row r="21" spans="2:13" x14ac:dyDescent="0.35">
      <c r="B21" s="15">
        <v>60</v>
      </c>
      <c r="C21" s="6">
        <v>20</v>
      </c>
      <c r="D21" s="6">
        <v>0.48</v>
      </c>
      <c r="E21" s="6">
        <v>74.099999999999994</v>
      </c>
      <c r="F21" s="6">
        <v>0.3</v>
      </c>
      <c r="G21" s="6">
        <f t="shared" si="0"/>
        <v>9.9999999999999978E-2</v>
      </c>
      <c r="H21" s="6"/>
      <c r="I21" s="6">
        <v>31.7</v>
      </c>
      <c r="J21" s="6">
        <v>31.4</v>
      </c>
      <c r="K21" s="21">
        <v>1620</v>
      </c>
      <c r="L21" s="21">
        <v>1120</v>
      </c>
      <c r="M21" s="21">
        <f t="shared" si="1"/>
        <v>2740</v>
      </c>
    </row>
    <row r="22" spans="2:13" x14ac:dyDescent="0.35">
      <c r="B22" s="15">
        <v>65</v>
      </c>
      <c r="C22" s="6">
        <v>20</v>
      </c>
      <c r="D22" s="6">
        <v>0.32</v>
      </c>
      <c r="E22" s="6">
        <v>73.7</v>
      </c>
      <c r="F22" s="6">
        <v>0.2</v>
      </c>
      <c r="G22" s="6">
        <f t="shared" si="0"/>
        <v>0.2</v>
      </c>
      <c r="H22" s="6">
        <v>2.1</v>
      </c>
      <c r="I22" s="6">
        <v>31.9</v>
      </c>
      <c r="J22" s="6">
        <v>31.5</v>
      </c>
      <c r="K22" s="21">
        <v>1620</v>
      </c>
      <c r="L22" s="21">
        <v>1120</v>
      </c>
      <c r="M22" s="21">
        <f t="shared" si="1"/>
        <v>2740</v>
      </c>
    </row>
  </sheetData>
  <mergeCells count="2">
    <mergeCell ref="E6:F6"/>
    <mergeCell ref="K6:L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abSelected="1" topLeftCell="C4" workbookViewId="0">
      <selection activeCell="G21" sqref="G21"/>
    </sheetView>
  </sheetViews>
  <sheetFormatPr baseColWidth="10" defaultRowHeight="14.5" x14ac:dyDescent="0.35"/>
  <cols>
    <col min="7" max="7" width="8.7265625" customWidth="1"/>
    <col min="11" max="11" width="17.08984375" bestFit="1" customWidth="1"/>
  </cols>
  <sheetData>
    <row r="1" spans="1:12" x14ac:dyDescent="0.35">
      <c r="A1" s="1">
        <v>40854</v>
      </c>
      <c r="B1" s="3"/>
      <c r="C1" s="3" t="s">
        <v>0</v>
      </c>
      <c r="D1" s="3" t="s">
        <v>30</v>
      </c>
    </row>
    <row r="2" spans="1:12" x14ac:dyDescent="0.35">
      <c r="B2" s="3" t="s">
        <v>32</v>
      </c>
      <c r="C2" s="24">
        <v>29.25</v>
      </c>
      <c r="D2" s="24">
        <v>202.46</v>
      </c>
    </row>
    <row r="3" spans="1:12" x14ac:dyDescent="0.35">
      <c r="B3" s="3" t="s">
        <v>31</v>
      </c>
      <c r="C3" s="23">
        <v>2</v>
      </c>
      <c r="D3" s="23">
        <v>3</v>
      </c>
    </row>
    <row r="5" spans="1:12" ht="16.5" x14ac:dyDescent="0.45">
      <c r="B5" t="s">
        <v>52</v>
      </c>
      <c r="C5" s="18" t="s">
        <v>35</v>
      </c>
      <c r="D5" s="17"/>
      <c r="E5" s="17"/>
      <c r="F5" s="17"/>
    </row>
    <row r="6" spans="1:12" ht="29" x14ac:dyDescent="0.35">
      <c r="B6" s="51" t="s">
        <v>1</v>
      </c>
      <c r="C6" s="51" t="s">
        <v>3</v>
      </c>
      <c r="D6" s="51" t="s">
        <v>5</v>
      </c>
      <c r="E6" s="52" t="s">
        <v>7</v>
      </c>
      <c r="F6" s="52"/>
      <c r="G6" s="51" t="s">
        <v>22</v>
      </c>
      <c r="H6" s="51" t="s">
        <v>10</v>
      </c>
      <c r="I6" s="51" t="s">
        <v>10</v>
      </c>
      <c r="J6" s="52" t="s">
        <v>15</v>
      </c>
      <c r="K6" s="52"/>
      <c r="L6" s="53" t="s">
        <v>55</v>
      </c>
    </row>
    <row r="7" spans="1:12" ht="16.5" x14ac:dyDescent="0.35">
      <c r="B7" s="15" t="s">
        <v>13</v>
      </c>
      <c r="C7" s="15" t="s">
        <v>12</v>
      </c>
      <c r="D7" s="15" t="s">
        <v>11</v>
      </c>
      <c r="E7" s="15" t="s">
        <v>26</v>
      </c>
      <c r="F7" s="15" t="s">
        <v>27</v>
      </c>
      <c r="G7" s="15"/>
      <c r="H7" s="15" t="s">
        <v>28</v>
      </c>
      <c r="I7" s="15" t="s">
        <v>14</v>
      </c>
      <c r="J7" s="15" t="s">
        <v>17</v>
      </c>
      <c r="K7" s="15" t="s">
        <v>16</v>
      </c>
      <c r="L7" s="15" t="s">
        <v>34</v>
      </c>
    </row>
    <row r="8" spans="1:12" x14ac:dyDescent="0.35">
      <c r="B8" s="4" t="s">
        <v>2</v>
      </c>
      <c r="C8" s="4" t="s">
        <v>4</v>
      </c>
      <c r="D8" s="4" t="s">
        <v>6</v>
      </c>
      <c r="E8" s="4" t="s">
        <v>8</v>
      </c>
      <c r="F8" s="4" t="s">
        <v>8</v>
      </c>
      <c r="G8" s="4"/>
      <c r="H8" s="4" t="s">
        <v>18</v>
      </c>
      <c r="I8" s="4" t="s">
        <v>18</v>
      </c>
      <c r="J8" s="4" t="s">
        <v>19</v>
      </c>
      <c r="K8" s="4" t="s">
        <v>19</v>
      </c>
      <c r="L8" s="4" t="s">
        <v>19</v>
      </c>
    </row>
    <row r="9" spans="1:12" x14ac:dyDescent="0.35">
      <c r="B9" s="10">
        <v>0</v>
      </c>
      <c r="C9" s="19">
        <v>19.8</v>
      </c>
      <c r="D9" s="25">
        <v>3.01</v>
      </c>
      <c r="E9" s="19">
        <v>28.4</v>
      </c>
      <c r="F9" s="19">
        <v>24.2</v>
      </c>
      <c r="G9" s="19">
        <f>F9-F10</f>
        <v>11.399999999999999</v>
      </c>
      <c r="H9" s="19">
        <v>24.3</v>
      </c>
      <c r="I9" s="19">
        <v>24.8</v>
      </c>
      <c r="J9" s="20">
        <v>750</v>
      </c>
      <c r="K9" s="20">
        <v>750</v>
      </c>
      <c r="L9" s="21">
        <f>J9+K9</f>
        <v>1500</v>
      </c>
    </row>
    <row r="10" spans="1:12" x14ac:dyDescent="0.35">
      <c r="B10" s="10">
        <v>5</v>
      </c>
      <c r="C10" s="19">
        <v>18.5</v>
      </c>
      <c r="D10" s="25">
        <v>3.01</v>
      </c>
      <c r="E10" s="19">
        <v>38</v>
      </c>
      <c r="F10" s="19">
        <v>12.8</v>
      </c>
      <c r="G10" s="19">
        <f t="shared" ref="G10:G14" si="0">F10-F11</f>
        <v>7.8000000000000007</v>
      </c>
      <c r="H10" s="19">
        <v>26.7</v>
      </c>
      <c r="I10" s="19">
        <v>26.6</v>
      </c>
      <c r="J10" s="20">
        <v>680</v>
      </c>
      <c r="K10" s="20">
        <v>620</v>
      </c>
      <c r="L10" s="21">
        <f t="shared" ref="L10:L14" si="1">J10+K10</f>
        <v>1300</v>
      </c>
    </row>
    <row r="11" spans="1:12" x14ac:dyDescent="0.35">
      <c r="B11" s="13">
        <v>10</v>
      </c>
      <c r="C11" s="6">
        <v>20</v>
      </c>
      <c r="D11" s="26">
        <v>2.5</v>
      </c>
      <c r="E11" s="6">
        <v>43.5</v>
      </c>
      <c r="F11" s="6">
        <v>5</v>
      </c>
      <c r="G11" s="19">
        <f t="shared" si="0"/>
        <v>4.0999999999999996</v>
      </c>
      <c r="H11" s="6">
        <v>28.8</v>
      </c>
      <c r="I11" s="6">
        <v>27.8</v>
      </c>
      <c r="J11" s="21">
        <v>700</v>
      </c>
      <c r="K11" s="21">
        <v>600</v>
      </c>
      <c r="L11" s="21">
        <f t="shared" si="1"/>
        <v>1300</v>
      </c>
    </row>
    <row r="12" spans="1:12" x14ac:dyDescent="0.35">
      <c r="B12" s="13">
        <v>15</v>
      </c>
      <c r="C12" s="6">
        <v>20</v>
      </c>
      <c r="D12" s="26">
        <v>0.86</v>
      </c>
      <c r="E12" s="6">
        <v>45.8</v>
      </c>
      <c r="F12" s="6">
        <v>0.9</v>
      </c>
      <c r="G12" s="19">
        <f t="shared" si="0"/>
        <v>0.7</v>
      </c>
      <c r="H12" s="6">
        <v>28.7</v>
      </c>
      <c r="I12" s="6">
        <v>28.3</v>
      </c>
      <c r="J12" s="21">
        <v>710</v>
      </c>
      <c r="K12" s="21">
        <v>580</v>
      </c>
      <c r="L12" s="21">
        <f t="shared" si="1"/>
        <v>1290</v>
      </c>
    </row>
    <row r="13" spans="1:12" x14ac:dyDescent="0.35">
      <c r="B13" s="13">
        <v>20</v>
      </c>
      <c r="C13" s="6">
        <v>20</v>
      </c>
      <c r="D13" s="26">
        <v>0.25</v>
      </c>
      <c r="E13" s="6">
        <v>45.9</v>
      </c>
      <c r="F13" s="6">
        <v>0.2</v>
      </c>
      <c r="G13" s="19">
        <f t="shared" si="0"/>
        <v>0.11000000000000001</v>
      </c>
      <c r="H13" s="6">
        <v>29.9</v>
      </c>
      <c r="I13" s="6">
        <v>28.5</v>
      </c>
      <c r="J13" s="21">
        <v>720</v>
      </c>
      <c r="K13" s="21">
        <v>560</v>
      </c>
      <c r="L13" s="21">
        <f t="shared" si="1"/>
        <v>1280</v>
      </c>
    </row>
    <row r="14" spans="1:12" x14ac:dyDescent="0.35">
      <c r="B14" s="13">
        <v>25</v>
      </c>
      <c r="C14" s="6">
        <v>20</v>
      </c>
      <c r="D14" s="26">
        <v>0.15</v>
      </c>
      <c r="E14" s="6">
        <v>45.5</v>
      </c>
      <c r="F14" s="16">
        <v>0.09</v>
      </c>
      <c r="G14" s="19">
        <f t="shared" si="0"/>
        <v>0.09</v>
      </c>
      <c r="H14" s="6">
        <v>29.1</v>
      </c>
      <c r="I14" s="6">
        <v>28.6</v>
      </c>
      <c r="J14" s="21">
        <v>720</v>
      </c>
      <c r="K14" s="21">
        <v>560</v>
      </c>
      <c r="L14" s="21">
        <f t="shared" si="1"/>
        <v>1280</v>
      </c>
    </row>
    <row r="15" spans="1:12" x14ac:dyDescent="0.35">
      <c r="B15" s="3"/>
      <c r="C15" s="15"/>
      <c r="D15" s="6"/>
      <c r="E15" s="26"/>
      <c r="F15" s="6"/>
      <c r="G15" s="34"/>
      <c r="H15" s="6"/>
      <c r="I15" s="6"/>
      <c r="J15" s="21"/>
      <c r="K15" s="21"/>
      <c r="L15" s="21"/>
    </row>
    <row r="17" spans="2:12" x14ac:dyDescent="0.3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</row>
    <row r="18" spans="2:12" x14ac:dyDescent="0.35">
      <c r="B18" s="27"/>
      <c r="C18" s="28"/>
      <c r="D18" s="29"/>
      <c r="E18" s="28"/>
      <c r="F18" s="57"/>
      <c r="G18" s="28"/>
      <c r="H18" s="28"/>
      <c r="I18" s="30"/>
      <c r="J18" s="30"/>
      <c r="K18" s="30"/>
      <c r="L18" s="56"/>
    </row>
    <row r="19" spans="2:12" x14ac:dyDescent="0.35">
      <c r="B19" s="27"/>
      <c r="C19" s="28"/>
      <c r="D19" s="29"/>
      <c r="E19" s="28"/>
      <c r="F19" s="28"/>
      <c r="G19" s="28"/>
      <c r="H19" s="28"/>
      <c r="I19" s="30"/>
      <c r="J19" s="30"/>
      <c r="K19" s="30"/>
      <c r="L19" s="56"/>
    </row>
    <row r="20" spans="2:12" x14ac:dyDescent="0.35">
      <c r="B20" s="27"/>
      <c r="C20" s="31"/>
      <c r="D20" s="32"/>
      <c r="E20" s="31"/>
      <c r="F20" s="31"/>
      <c r="G20" s="31"/>
      <c r="H20" s="31"/>
      <c r="I20" s="33"/>
      <c r="J20" s="33"/>
      <c r="K20" s="30"/>
    </row>
    <row r="21" spans="2:12" x14ac:dyDescent="0.35">
      <c r="B21" s="27"/>
      <c r="C21" s="31"/>
      <c r="D21" s="32"/>
      <c r="E21" s="31"/>
      <c r="F21" s="31"/>
      <c r="G21" s="31"/>
      <c r="H21" s="31"/>
      <c r="I21" s="33"/>
      <c r="J21" s="33"/>
      <c r="K21" s="30"/>
    </row>
    <row r="22" spans="2:12" x14ac:dyDescent="0.35">
      <c r="B22" s="27"/>
      <c r="C22" s="31"/>
      <c r="D22" s="32"/>
      <c r="E22" s="31"/>
      <c r="F22" s="31"/>
      <c r="G22" s="31"/>
      <c r="H22" s="31"/>
      <c r="I22" s="33"/>
      <c r="J22" s="33"/>
      <c r="K22" s="30"/>
    </row>
    <row r="23" spans="2:12" x14ac:dyDescent="0.35">
      <c r="B23" s="27"/>
      <c r="C23" s="31"/>
      <c r="D23" s="32"/>
      <c r="E23" s="31"/>
      <c r="F23" s="31"/>
      <c r="G23" s="31"/>
      <c r="H23" s="31"/>
      <c r="I23" s="33"/>
      <c r="J23" s="33"/>
      <c r="K23" s="30"/>
    </row>
    <row r="24" spans="2:12" x14ac:dyDescent="0.35">
      <c r="B24" s="27"/>
      <c r="C24" s="31"/>
      <c r="D24" s="32"/>
      <c r="E24" s="31"/>
      <c r="F24" s="31"/>
      <c r="G24" s="31"/>
      <c r="H24" s="31"/>
      <c r="I24" s="33"/>
      <c r="J24" s="33"/>
      <c r="K24" s="30"/>
    </row>
    <row r="27" spans="2:12" x14ac:dyDescent="0.35">
      <c r="B27" t="s">
        <v>36</v>
      </c>
    </row>
    <row r="28" spans="2:12" x14ac:dyDescent="0.35">
      <c r="B28" t="s">
        <v>37</v>
      </c>
    </row>
  </sheetData>
  <mergeCells count="2">
    <mergeCell ref="J6:K6"/>
    <mergeCell ref="E6:F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V2_0.5 M NaCl</vt:lpstr>
      <vt:lpstr>V3_0.5 M NaCl</vt:lpstr>
      <vt:lpstr>V4_0.25 M NaCl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david</cp:lastModifiedBy>
  <cp:lastPrinted>2017-11-07T13:40:45Z</cp:lastPrinted>
  <dcterms:created xsi:type="dcterms:W3CDTF">2017-10-24T11:13:25Z</dcterms:created>
  <dcterms:modified xsi:type="dcterms:W3CDTF">2017-11-07T16:12:29Z</dcterms:modified>
</cp:coreProperties>
</file>