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Projekte_github\LSE-Lab_[hub]\Experimente_Daten\"/>
    </mc:Choice>
  </mc:AlternateContent>
  <bookViews>
    <workbookView xWindow="-10" yWindow="-10" windowWidth="23060" windowHeight="11210" xr2:uid="{00000000-000D-0000-FFFF-FFFF00000000}"/>
  </bookViews>
  <sheets>
    <sheet name="Tabelle1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S20" i="1" l="1"/>
  <c r="S19" i="1"/>
  <c r="S18" i="1"/>
  <c r="S17" i="1"/>
  <c r="S16" i="1"/>
  <c r="S15" i="1"/>
  <c r="S14" i="1"/>
  <c r="S13" i="1"/>
  <c r="S12" i="1"/>
  <c r="E14" i="1"/>
  <c r="E23" i="1"/>
  <c r="E19" i="1"/>
</calcChain>
</file>

<file path=xl/sharedStrings.xml><?xml version="1.0" encoding="utf-8"?>
<sst xmlns="http://schemas.openxmlformats.org/spreadsheetml/2006/main" count="59" uniqueCount="50">
  <si>
    <t xml:space="preserve">Einwaage </t>
  </si>
  <si>
    <t>Prozesslösung</t>
  </si>
  <si>
    <t xml:space="preserve">Standardversuch 1 Elektrodialyse </t>
  </si>
  <si>
    <t>Elektrolösung</t>
  </si>
  <si>
    <t xml:space="preserve">g/L </t>
  </si>
  <si>
    <t>NaCl</t>
  </si>
  <si>
    <t>NaS x 10H20</t>
  </si>
  <si>
    <t>408.92 g</t>
  </si>
  <si>
    <t xml:space="preserve">116:88 g </t>
  </si>
  <si>
    <t xml:space="preserve">0.5 M </t>
  </si>
  <si>
    <t>Elekrolytlösung</t>
  </si>
  <si>
    <t>VE Wasser</t>
  </si>
  <si>
    <t>Leitfähigkeit [mS/cm]</t>
  </si>
  <si>
    <t>Messstelle</t>
  </si>
  <si>
    <t>L1</t>
  </si>
  <si>
    <t>L2</t>
  </si>
  <si>
    <t>L3</t>
  </si>
  <si>
    <t>Zeit</t>
  </si>
  <si>
    <t>[min]</t>
  </si>
  <si>
    <t>Spannung</t>
  </si>
  <si>
    <t>[V]</t>
  </si>
  <si>
    <t>Strom</t>
  </si>
  <si>
    <t>[A]</t>
  </si>
  <si>
    <t>Leitfähigkeit</t>
  </si>
  <si>
    <t>[mS/cm]</t>
  </si>
  <si>
    <t>pH-Wert</t>
  </si>
  <si>
    <t>Temperatur</t>
  </si>
  <si>
    <t>I</t>
  </si>
  <si>
    <t>U</t>
  </si>
  <si>
    <t>t</t>
  </si>
  <si>
    <r>
      <t>T</t>
    </r>
    <r>
      <rPr>
        <vertAlign val="subscript"/>
        <sz val="11"/>
        <color theme="1"/>
        <rFont val="Calibri"/>
        <family val="2"/>
        <scheme val="minor"/>
      </rPr>
      <t>Diluat</t>
    </r>
  </si>
  <si>
    <t>Volumen</t>
  </si>
  <si>
    <r>
      <t>V</t>
    </r>
    <r>
      <rPr>
        <vertAlign val="subscript"/>
        <sz val="11"/>
        <color theme="1"/>
        <rFont val="Calibri"/>
        <family val="2"/>
        <scheme val="minor"/>
      </rPr>
      <t>Diulat</t>
    </r>
  </si>
  <si>
    <r>
      <t>V</t>
    </r>
    <r>
      <rPr>
        <vertAlign val="subscript"/>
        <sz val="11"/>
        <color theme="1"/>
        <rFont val="Calibri"/>
        <family val="2"/>
        <scheme val="minor"/>
      </rPr>
      <t>Konz</t>
    </r>
  </si>
  <si>
    <t>[°C]</t>
  </si>
  <si>
    <t>[ml]</t>
  </si>
  <si>
    <t>[-]</t>
  </si>
  <si>
    <t>Standardersuch</t>
  </si>
  <si>
    <t>MW</t>
  </si>
  <si>
    <t>TDiluat2</t>
  </si>
  <si>
    <r>
      <t>L</t>
    </r>
    <r>
      <rPr>
        <vertAlign val="subscript"/>
        <sz val="11"/>
        <color theme="1"/>
        <rFont val="Calibri"/>
        <family val="2"/>
        <scheme val="minor"/>
      </rPr>
      <t>Diulat (L2)</t>
    </r>
  </si>
  <si>
    <r>
      <t>L</t>
    </r>
    <r>
      <rPr>
        <vertAlign val="subscript"/>
        <sz val="11"/>
        <color theme="1"/>
        <rFont val="Calibri"/>
        <family val="2"/>
        <scheme val="minor"/>
      </rPr>
      <t>Konz (L1)</t>
    </r>
  </si>
  <si>
    <t>Leckagen + Ablesefehler führen zu Ungenauigkeiten</t>
  </si>
  <si>
    <t>Elektrolyt wird milchig</t>
  </si>
  <si>
    <t>Luftblasen</t>
  </si>
  <si>
    <t>Fehler -1.0°C zu gering</t>
  </si>
  <si>
    <t>Elektrolyt Konzentration</t>
  </si>
  <si>
    <t>Gesamtvolumen [L]</t>
  </si>
  <si>
    <t>Tkonzentrat (L1)</t>
  </si>
  <si>
    <t>Kontrolle Temp °C Konzentrat/ extern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</si>
</sst>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Tabelle1!$J$10</c:f>
              <c:strCache>
                <c:ptCount val="1"/>
                <c:pt idx="0">
                  <c:v>LDiulat (L2)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Tabelle1!$G$12:$G$20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Tabelle1!$J$12:$J$20</c:f>
              <c:numCache>
                <c:formatCode>General</c:formatCode>
                <c:ptCount val="9"/>
                <c:pt idx="0">
                  <c:v>54</c:v>
                </c:pt>
                <c:pt idx="1">
                  <c:v>39.5</c:v>
                </c:pt>
                <c:pt idx="2">
                  <c:v>35.700000000000003</c:v>
                </c:pt>
                <c:pt idx="3">
                  <c:v>31.9</c:v>
                </c:pt>
                <c:pt idx="4">
                  <c:v>27.9</c:v>
                </c:pt>
                <c:pt idx="5">
                  <c:v>23.7</c:v>
                </c:pt>
                <c:pt idx="6">
                  <c:v>19.8</c:v>
                </c:pt>
                <c:pt idx="7">
                  <c:v>15.5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FE-486B-B7AD-8DE4FA7DAD21}"/>
            </c:ext>
          </c:extLst>
        </c:ser>
        <c:ser>
          <c:idx val="1"/>
          <c:order val="1"/>
          <c:tx>
            <c:strRef>
              <c:f>Tabelle1!$K$10</c:f>
              <c:strCache>
                <c:ptCount val="1"/>
                <c:pt idx="0">
                  <c:v>LKonz (L1)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Tabelle1!$G$12:$G$20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Tabelle1!$K$12:$K$20</c:f>
              <c:numCache>
                <c:formatCode>General</c:formatCode>
                <c:ptCount val="9"/>
                <c:pt idx="0">
                  <c:v>56</c:v>
                </c:pt>
                <c:pt idx="1">
                  <c:v>59.3</c:v>
                </c:pt>
                <c:pt idx="2">
                  <c:v>62.4</c:v>
                </c:pt>
                <c:pt idx="3">
                  <c:v>65.5</c:v>
                </c:pt>
                <c:pt idx="4">
                  <c:v>68.400000000000006</c:v>
                </c:pt>
                <c:pt idx="5">
                  <c:v>71.400000000000006</c:v>
                </c:pt>
                <c:pt idx="6" formatCode="0.0">
                  <c:v>74</c:v>
                </c:pt>
                <c:pt idx="7">
                  <c:v>76.099999999999994</c:v>
                </c:pt>
                <c:pt idx="8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EFE-486B-B7AD-8DE4FA7D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25576"/>
        <c:axId val="312326888"/>
      </c:scatterChart>
      <c:valAx>
        <c:axId val="31232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[min]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26888"/>
        <c:crosses val="autoZero"/>
        <c:crossBetween val="midCat"/>
      </c:valAx>
      <c:valAx>
        <c:axId val="3123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Leitfähigkeit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2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727075</xdr:colOff>
      <xdr:row>20</xdr:row>
      <xdr:rowOff>47625</xdr:rowOff>
    </xdr:from>
    <xdr:to>
      <xdr:col>11</xdr:col>
      <xdr:colOff>727075</xdr:colOff>
      <xdr:row>35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123B49F-622B-4600-966E-B930C82BD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0"/>
  <sheetViews>
    <sheetView tabSelected="1" topLeftCell="C19" workbookViewId="0">
      <selection activeCell="I16" sqref="I16"/>
    </sheetView>
  </sheetViews>
  <sheetFormatPr baseColWidth="10" defaultRowHeight="14.5" x14ac:dyDescent="0.35"/>
  <cols>
    <col min="1" max="1" width="16.08984375" customWidth="1"/>
    <col min="2" max="2" width="21.90625" customWidth="1"/>
    <col min="3" max="3" width="15.36328125" customWidth="1"/>
    <col min="13" max="13" width="15.81640625" customWidth="1"/>
    <col min="14" max="14" width="17.90625" customWidth="1"/>
    <col min="19" max="19" width="17" customWidth="1"/>
  </cols>
  <sheetData>
    <row r="2" spans="1:19" x14ac:dyDescent="0.35">
      <c r="A2" s="1">
        <v>43032</v>
      </c>
    </row>
    <row r="3" spans="1:19" x14ac:dyDescent="0.35">
      <c r="A3" s="2" t="s">
        <v>2</v>
      </c>
      <c r="B3" s="2"/>
    </row>
    <row r="4" spans="1:19" x14ac:dyDescent="0.35">
      <c r="B4" t="s">
        <v>0</v>
      </c>
      <c r="C4" s="4"/>
      <c r="D4" s="4" t="s">
        <v>4</v>
      </c>
    </row>
    <row r="5" spans="1:19" x14ac:dyDescent="0.35">
      <c r="A5" t="s">
        <v>1</v>
      </c>
      <c r="B5" t="s">
        <v>8</v>
      </c>
      <c r="C5" t="s">
        <v>9</v>
      </c>
      <c r="D5">
        <v>29.44</v>
      </c>
      <c r="E5" t="s">
        <v>5</v>
      </c>
    </row>
    <row r="6" spans="1:19" x14ac:dyDescent="0.35">
      <c r="A6" t="s">
        <v>3</v>
      </c>
      <c r="B6" t="s">
        <v>7</v>
      </c>
      <c r="D6" s="3">
        <v>60</v>
      </c>
      <c r="E6" t="s">
        <v>6</v>
      </c>
    </row>
    <row r="8" spans="1:19" ht="29" x14ac:dyDescent="0.35">
      <c r="B8" s="7"/>
      <c r="C8" s="22" t="s">
        <v>12</v>
      </c>
      <c r="D8" s="23"/>
      <c r="E8" s="24"/>
      <c r="G8" t="s">
        <v>37</v>
      </c>
      <c r="M8" s="12" t="s">
        <v>45</v>
      </c>
    </row>
    <row r="9" spans="1:19" ht="29" x14ac:dyDescent="0.35">
      <c r="B9" s="7"/>
      <c r="C9" s="22" t="s">
        <v>13</v>
      </c>
      <c r="D9" s="23"/>
      <c r="E9" s="24"/>
      <c r="G9" s="14" t="s">
        <v>17</v>
      </c>
      <c r="H9" s="14" t="s">
        <v>19</v>
      </c>
      <c r="I9" s="14" t="s">
        <v>21</v>
      </c>
      <c r="J9" s="21" t="s">
        <v>23</v>
      </c>
      <c r="K9" s="21"/>
      <c r="L9" s="14" t="s">
        <v>25</v>
      </c>
      <c r="M9" s="14" t="s">
        <v>26</v>
      </c>
      <c r="N9" s="15" t="s">
        <v>49</v>
      </c>
      <c r="O9" s="14" t="s">
        <v>26</v>
      </c>
      <c r="P9" s="14" t="s">
        <v>26</v>
      </c>
      <c r="Q9" s="19" t="s">
        <v>31</v>
      </c>
      <c r="R9" s="20"/>
      <c r="S9" s="13" t="s">
        <v>47</v>
      </c>
    </row>
    <row r="10" spans="1:19" ht="16.5" x14ac:dyDescent="0.45">
      <c r="B10" s="7"/>
      <c r="C10" s="8" t="s">
        <v>14</v>
      </c>
      <c r="D10" s="8" t="s">
        <v>15</v>
      </c>
      <c r="E10" s="8" t="s">
        <v>16</v>
      </c>
      <c r="G10" s="8" t="s">
        <v>29</v>
      </c>
      <c r="H10" s="8" t="s">
        <v>28</v>
      </c>
      <c r="I10" s="8" t="s">
        <v>27</v>
      </c>
      <c r="J10" s="8" t="s">
        <v>40</v>
      </c>
      <c r="K10" s="8" t="s">
        <v>41</v>
      </c>
      <c r="L10" s="8"/>
      <c r="M10" s="8" t="s">
        <v>48</v>
      </c>
      <c r="N10" s="8"/>
      <c r="O10" s="8" t="s">
        <v>30</v>
      </c>
      <c r="P10" s="8" t="s">
        <v>39</v>
      </c>
      <c r="Q10" s="8" t="s">
        <v>32</v>
      </c>
      <c r="R10" s="8" t="s">
        <v>33</v>
      </c>
    </row>
    <row r="11" spans="1:19" x14ac:dyDescent="0.35">
      <c r="B11" s="7"/>
      <c r="C11" s="5" t="s">
        <v>11</v>
      </c>
      <c r="D11" s="5"/>
      <c r="E11" s="5"/>
      <c r="G11" s="8" t="s">
        <v>18</v>
      </c>
      <c r="H11" s="8" t="s">
        <v>20</v>
      </c>
      <c r="I11" s="8" t="s">
        <v>22</v>
      </c>
      <c r="J11" s="8" t="s">
        <v>24</v>
      </c>
      <c r="K11" s="8" t="s">
        <v>24</v>
      </c>
      <c r="L11" s="8" t="s">
        <v>36</v>
      </c>
      <c r="M11" s="8" t="s">
        <v>34</v>
      </c>
      <c r="N11" s="8"/>
      <c r="O11" s="8" t="s">
        <v>34</v>
      </c>
      <c r="P11" s="8" t="s">
        <v>34</v>
      </c>
      <c r="Q11" s="8" t="s">
        <v>35</v>
      </c>
      <c r="R11" s="8" t="s">
        <v>35</v>
      </c>
    </row>
    <row r="12" spans="1:19" x14ac:dyDescent="0.35">
      <c r="B12" s="7"/>
      <c r="C12" s="5">
        <v>91</v>
      </c>
      <c r="D12" s="5">
        <v>91</v>
      </c>
      <c r="E12" s="5">
        <v>93.4</v>
      </c>
      <c r="G12" s="14">
        <v>0</v>
      </c>
      <c r="H12" s="18">
        <v>13.1</v>
      </c>
      <c r="I12" s="14">
        <v>3.01</v>
      </c>
      <c r="J12" s="14">
        <v>54</v>
      </c>
      <c r="K12" s="14">
        <v>56</v>
      </c>
      <c r="L12" s="14">
        <v>4.59</v>
      </c>
      <c r="M12" s="14">
        <v>24.3</v>
      </c>
      <c r="N12" s="14"/>
      <c r="O12" s="18">
        <v>25.4</v>
      </c>
      <c r="P12" s="14">
        <v>25.6</v>
      </c>
      <c r="Q12" s="14">
        <v>1390</v>
      </c>
      <c r="R12" s="14">
        <v>1390</v>
      </c>
      <c r="S12" s="16">
        <f>R12+Q12</f>
        <v>2780</v>
      </c>
    </row>
    <row r="13" spans="1:19" x14ac:dyDescent="0.35">
      <c r="B13" s="7"/>
      <c r="C13" s="5"/>
      <c r="D13" s="5"/>
      <c r="E13" s="5"/>
      <c r="G13" s="14">
        <v>5</v>
      </c>
      <c r="H13" s="18">
        <v>12.4</v>
      </c>
      <c r="I13" s="14">
        <v>3.02</v>
      </c>
      <c r="J13" s="14">
        <v>39.5</v>
      </c>
      <c r="K13" s="14">
        <v>59.3</v>
      </c>
      <c r="L13" s="14">
        <v>3.63</v>
      </c>
      <c r="M13" s="14">
        <v>25.2</v>
      </c>
      <c r="N13" s="14"/>
      <c r="O13" s="18">
        <v>26.3</v>
      </c>
      <c r="P13" s="14">
        <v>26.6</v>
      </c>
      <c r="Q13" s="14">
        <v>1370</v>
      </c>
      <c r="R13" s="14">
        <v>1410</v>
      </c>
      <c r="S13" s="16">
        <f t="shared" ref="S13:S20" si="0">Q13+R13</f>
        <v>2780</v>
      </c>
    </row>
    <row r="14" spans="1:19" x14ac:dyDescent="0.35">
      <c r="B14" s="7"/>
      <c r="D14" s="5" t="s">
        <v>38</v>
      </c>
      <c r="E14" s="6">
        <f>AVERAGE(C12:E13)</f>
        <v>91.8</v>
      </c>
      <c r="G14" s="14">
        <v>10</v>
      </c>
      <c r="H14" s="18">
        <v>12.2</v>
      </c>
      <c r="I14" s="14">
        <v>3.01</v>
      </c>
      <c r="J14" s="14">
        <v>35.700000000000003</v>
      </c>
      <c r="K14" s="14">
        <v>62.4</v>
      </c>
      <c r="L14" s="14">
        <v>3.5</v>
      </c>
      <c r="M14" s="14">
        <v>25.8</v>
      </c>
      <c r="N14" s="14"/>
      <c r="O14" s="18">
        <v>26.9</v>
      </c>
      <c r="P14" s="14"/>
      <c r="Q14" s="14">
        <v>1360</v>
      </c>
      <c r="R14" s="14">
        <v>1420</v>
      </c>
      <c r="S14" s="16">
        <f t="shared" si="0"/>
        <v>2780</v>
      </c>
    </row>
    <row r="15" spans="1:19" x14ac:dyDescent="0.35">
      <c r="B15" s="7"/>
      <c r="C15" s="5" t="s">
        <v>10</v>
      </c>
      <c r="D15" s="5"/>
      <c r="E15" s="5"/>
      <c r="G15" s="14">
        <v>15</v>
      </c>
      <c r="H15" s="18">
        <v>12</v>
      </c>
      <c r="I15" s="14">
        <v>3.01</v>
      </c>
      <c r="J15" s="14">
        <v>31.9</v>
      </c>
      <c r="K15" s="14">
        <v>65.5</v>
      </c>
      <c r="L15" s="14">
        <v>3.41</v>
      </c>
      <c r="M15" s="14">
        <v>26.5</v>
      </c>
      <c r="N15" s="17">
        <v>27.5</v>
      </c>
      <c r="O15" s="18">
        <v>27.6</v>
      </c>
      <c r="P15" s="14"/>
      <c r="Q15" s="14">
        <v>1330</v>
      </c>
      <c r="R15" s="14">
        <v>1450</v>
      </c>
      <c r="S15" s="16">
        <f t="shared" si="0"/>
        <v>2780</v>
      </c>
    </row>
    <row r="16" spans="1:19" x14ac:dyDescent="0.35">
      <c r="B16" s="7"/>
      <c r="C16" s="5">
        <v>50</v>
      </c>
      <c r="D16" s="5">
        <v>48.7</v>
      </c>
      <c r="E16" s="5">
        <v>49</v>
      </c>
      <c r="G16" s="14">
        <v>20</v>
      </c>
      <c r="H16" s="18">
        <v>12.1</v>
      </c>
      <c r="I16" s="14">
        <v>3.01</v>
      </c>
      <c r="J16" s="14">
        <v>27.9</v>
      </c>
      <c r="K16" s="14">
        <v>68.400000000000006</v>
      </c>
      <c r="L16" s="14">
        <v>3.34</v>
      </c>
      <c r="M16" s="14">
        <v>27.1</v>
      </c>
      <c r="N16" s="14"/>
      <c r="O16" s="18">
        <v>28.3</v>
      </c>
      <c r="P16" s="14"/>
      <c r="Q16" s="14">
        <v>1320</v>
      </c>
      <c r="R16" s="14">
        <v>1460</v>
      </c>
      <c r="S16" s="16">
        <f t="shared" si="0"/>
        <v>2780</v>
      </c>
    </row>
    <row r="17" spans="2:19" x14ac:dyDescent="0.35">
      <c r="B17" s="7"/>
      <c r="C17" s="5">
        <v>48</v>
      </c>
      <c r="D17" s="5">
        <v>47.1</v>
      </c>
      <c r="E17" s="5">
        <v>47.4</v>
      </c>
      <c r="G17" s="14">
        <v>25</v>
      </c>
      <c r="H17" s="18">
        <v>12.2</v>
      </c>
      <c r="I17" s="14">
        <v>3.01</v>
      </c>
      <c r="J17" s="14">
        <v>23.7</v>
      </c>
      <c r="K17" s="14">
        <v>71.400000000000006</v>
      </c>
      <c r="L17" s="14">
        <v>3.24</v>
      </c>
      <c r="M17" s="14">
        <v>27.8</v>
      </c>
      <c r="N17" s="17">
        <v>29.1</v>
      </c>
      <c r="O17" s="18">
        <v>29.9</v>
      </c>
      <c r="P17" s="16"/>
      <c r="Q17" s="14">
        <v>1280</v>
      </c>
      <c r="R17" s="14">
        <v>1480</v>
      </c>
      <c r="S17" s="16">
        <f t="shared" si="0"/>
        <v>2760</v>
      </c>
    </row>
    <row r="18" spans="2:19" x14ac:dyDescent="0.35">
      <c r="B18" s="7"/>
      <c r="C18" s="5"/>
      <c r="D18" s="5"/>
      <c r="E18" s="5"/>
      <c r="G18" s="14">
        <v>30</v>
      </c>
      <c r="H18" s="18">
        <v>12.4</v>
      </c>
      <c r="I18" s="14">
        <v>3.01</v>
      </c>
      <c r="J18" s="14">
        <v>19.8</v>
      </c>
      <c r="K18" s="18">
        <v>74</v>
      </c>
      <c r="L18" s="14">
        <v>3.16</v>
      </c>
      <c r="M18" s="14">
        <v>28.3</v>
      </c>
      <c r="N18" s="14">
        <v>29.6</v>
      </c>
      <c r="O18" s="18">
        <v>29.5</v>
      </c>
      <c r="P18" s="14"/>
      <c r="Q18" s="14">
        <v>1260</v>
      </c>
      <c r="R18" s="14">
        <v>1520</v>
      </c>
      <c r="S18" s="16">
        <f t="shared" si="0"/>
        <v>2780</v>
      </c>
    </row>
    <row r="19" spans="2:19" x14ac:dyDescent="0.35">
      <c r="B19" s="7"/>
      <c r="D19" s="5" t="s">
        <v>38</v>
      </c>
      <c r="E19" s="6">
        <f>AVERAGE(C16:E17)</f>
        <v>48.366666666666667</v>
      </c>
      <c r="G19" s="14">
        <v>35</v>
      </c>
      <c r="H19" s="18">
        <v>13</v>
      </c>
      <c r="I19" s="14">
        <v>3.01</v>
      </c>
      <c r="J19" s="14">
        <v>15.5</v>
      </c>
      <c r="K19" s="14">
        <v>76.099999999999994</v>
      </c>
      <c r="L19" s="14">
        <v>3.1</v>
      </c>
      <c r="M19" s="14">
        <v>29</v>
      </c>
      <c r="N19" s="14">
        <v>30.2</v>
      </c>
      <c r="O19" s="18">
        <v>30</v>
      </c>
      <c r="P19" s="14"/>
      <c r="Q19" s="14">
        <v>1240</v>
      </c>
      <c r="R19" s="14">
        <v>1540</v>
      </c>
      <c r="S19" s="16">
        <f t="shared" si="0"/>
        <v>2780</v>
      </c>
    </row>
    <row r="20" spans="2:19" x14ac:dyDescent="0.35">
      <c r="B20" s="7"/>
      <c r="C20" s="5" t="s">
        <v>1</v>
      </c>
      <c r="D20" s="5"/>
      <c r="E20" s="5"/>
      <c r="G20" s="14">
        <v>40</v>
      </c>
      <c r="H20" s="14">
        <v>13.7</v>
      </c>
      <c r="I20" s="14">
        <v>3.01</v>
      </c>
      <c r="J20" s="14">
        <v>12</v>
      </c>
      <c r="K20" s="14">
        <v>77.8</v>
      </c>
      <c r="L20" s="14">
        <v>3.05</v>
      </c>
      <c r="M20" s="14">
        <v>29.4</v>
      </c>
      <c r="N20" s="14">
        <v>30.7</v>
      </c>
      <c r="O20" s="14">
        <v>30.5</v>
      </c>
      <c r="P20" s="14"/>
      <c r="Q20" s="14">
        <v>1220</v>
      </c>
      <c r="R20" s="14">
        <v>1560</v>
      </c>
      <c r="S20" s="16">
        <f t="shared" si="0"/>
        <v>2780</v>
      </c>
    </row>
    <row r="21" spans="2:19" x14ac:dyDescent="0.35">
      <c r="B21" s="7"/>
      <c r="C21" s="5">
        <v>49</v>
      </c>
      <c r="D21" s="5">
        <v>47.6</v>
      </c>
      <c r="E21" s="5">
        <v>47.5</v>
      </c>
      <c r="M21" s="10"/>
      <c r="N21" s="10"/>
    </row>
    <row r="22" spans="2:19" x14ac:dyDescent="0.35">
      <c r="B22" s="7"/>
      <c r="C22" s="5"/>
      <c r="D22" s="5"/>
      <c r="E22" s="5"/>
    </row>
    <row r="23" spans="2:19" x14ac:dyDescent="0.35">
      <c r="B23" s="7"/>
      <c r="D23" s="5" t="s">
        <v>38</v>
      </c>
      <c r="E23" s="6">
        <f>AVERAGE(C21:E22)</f>
        <v>48.033333333333331</v>
      </c>
    </row>
    <row r="24" spans="2:19" x14ac:dyDescent="0.35">
      <c r="B24" s="7"/>
      <c r="C24" s="7"/>
      <c r="D24" s="7"/>
      <c r="E24" s="7"/>
    </row>
    <row r="27" spans="2:19" x14ac:dyDescent="0.35">
      <c r="R27" s="9" t="s">
        <v>42</v>
      </c>
    </row>
    <row r="28" spans="2:19" x14ac:dyDescent="0.35">
      <c r="R28" s="9" t="s">
        <v>43</v>
      </c>
    </row>
    <row r="29" spans="2:19" x14ac:dyDescent="0.35">
      <c r="R29" s="9" t="s">
        <v>44</v>
      </c>
    </row>
    <row r="30" spans="2:19" x14ac:dyDescent="0.35">
      <c r="R30" s="11" t="s">
        <v>46</v>
      </c>
    </row>
  </sheetData>
  <mergeCells count="4">
    <mergeCell ref="Q9:R9"/>
    <mergeCell ref="J9:K9"/>
    <mergeCell ref="C8:E8"/>
    <mergeCell ref="C9:E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2" sqref="I12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david</cp:lastModifiedBy>
  <dcterms:created xsi:type="dcterms:W3CDTF">2017-10-24T11:13:25Z</dcterms:created>
  <dcterms:modified xsi:type="dcterms:W3CDTF">2017-11-07T09:00:00Z</dcterms:modified>
</cp:coreProperties>
</file>