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<sst xmlns="http://schemas.openxmlformats.org/spreadsheetml/2006/main" count="404" uniqueCount="196">
  <si>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</si>
  <si>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</si>
  <si>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</si>
  <si>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</si>
  <si>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</si>
  <si>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</si>
  <si>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</si>
  <si>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'Geothermie']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</si>
  <si>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</si>
  <si>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</si>
  <si>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</si>
  <si>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</si>
  <si>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</si>
  <si>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</si>
  <si>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</si>
  <si>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</si>
  <si>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</si>
  <si>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</si>
  <si>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</si>
  <si>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</si>
  <si>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</si>
  <si>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</si>
  <si>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</si>
  <si>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</si>
  <si>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</si>
  <si>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</si>
  <si>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</si>
  <si>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</si>
  <si>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</si>
  <si>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</si>
  <si>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</si>
  <si>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</si>
  <si>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</si>
  <si>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</si>
  <si>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</si>
  <si>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</si>
  <si>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</si>
  <si>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</si>
  <si>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</si>
  <si>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</si>
  <si>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</si>
  <si>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</si>
  <si>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</si>
  <si>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</si>
  <si>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</si>
  <si>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</si>
  <si>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</si>
  <si>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</si>
  <si>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</si>
  <si>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</si>
  <si>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</si>
  <si>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</si>
  <si>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</si>
  <si>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</si>
  <si>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</si>
  <si>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</si>
  <si>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</si>
  <si>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 variable</t>
  </si>
  <si>
    <t xml:space="preserve">nominal investment fixed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</si>
  <si>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</si>
  <si>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</si>
  <si>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</si>
  <si>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</si>
  <si>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</si>
  <si>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</si>
  <si>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</si>
  <si>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</si>
  <si>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</si>
  <si>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</si>
  <si>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</si>
  <si>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</si>
  <si>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</si>
  <si>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</si>
  <si>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</si>
  <si>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</si>
  <si>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</si>
  <si>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</si>
  <si>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</si>
  <si>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</si>
  <si>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</si>
  <si>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</si>
  <si>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</si>
  <si>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</si>
  <si>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</si>
  <si>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</si>
  <si>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</si>
  <si>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</si>
  <si>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</si>
  <si>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</si>
  <si>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</si>
  <si>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</si>
  <si>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</si>
  <si>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</si>
  <si>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</si>
  <si>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</si>
  <si>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</si>
  <si>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</si>
  <si>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</si>
  <si>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</si>
  <si>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</si>
  <si>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</si>
  <si>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</si>
  <si>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</si>
  <si>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</si>
  <si>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</si>
  <si>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</si>
  <si>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</si>
  <si>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</si>
  <si>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</si>
  <si>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</si>
  <si>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</si>
  <si>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</si>
  <si>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</si>
  <si>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</si>
  <si>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</si>
  <si>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</si>
  <si>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</si>
  <si>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</si>
  <si>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</si>
  <si>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</si>
  <si>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</si>
  <si>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</si>
  <si>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</si>
  <si>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</si>
  <si>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</si>
  <si>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</si>
  <si>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</si>
  <si>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</si>
  <si>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</si>
  <si>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</si>
  <si>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</si>
  <si>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</si>
  <si>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</si>
  <si>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</si>
  <si>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</si>
  <si>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</si>
  <si>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</si>
  <si>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</si>
  <si>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</si>
  <si>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</si>
  <si>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</si>
  <si>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</si>
  <si>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</si>
  <si>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</si>
  <si>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</si>
  <si>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</si>
  <si>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</si>
  <si>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</si>
  <si>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</si>
  <si>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</si>
  <si>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</si>
  <si>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</si>
  <si>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</si>
  <si>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</si>
  <si>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</si>
  <si>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</si>
  <si>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</si>
  <si>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</si>
  <si>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</si>
  <si>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</si>
  <si>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</si>
  <si>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</si>
  <si>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</si>
  <si>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power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</si>
  <si>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</si>
  <si>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</si>
  <si>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</si>
  <si>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</si>
  <si>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</si>
  <si>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</si>
  <si>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</si>
  <si>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energy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</si>
  <si>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</si>
  <si>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</si>
  <si>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</si>
  <si>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</si>
  <si>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</si>
  <si>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</si>
  <si>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</si>
  <si>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</si>
  <si>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</si>
  <si>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</si>
  <si>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</si>
  <si>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</si>
  <si>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</si>
  <si>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</si>
  <si>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</si>
  <si>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</si>
  <si>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</si>
  <si>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nominal investment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</si>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</sst>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11</v>
      </c>
    </row>
    <row r="6" customFormat="false" ht="13.8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5" min="4" style="6" width="13.66"/>
    <col collapsed="false" customWidth="true" hidden="false" outlineLevel="0" max="8" min="7" style="6" width="12"/>
    <col collapsed="false" customWidth="true" hidden="false" outlineLevel="0" max="10" min="9" style="6" width="12.55"/>
    <col collapsed="false" customWidth="true" hidden="false" outlineLevel="0" max="11" min="11" style="6" width="12"/>
    <col collapsed="false" customWidth="true" hidden="false" outlineLevel="0" max="12" min="12" style="6" width="14.33"/>
    <col collapsed="false" customWidth="true" hidden="false" outlineLevel="0" max="13" min="13" style="6" width="13.33"/>
    <col collapsed="false" customWidth="true" hidden="false" outlineLevel="0" max="15" min="15" style="6" width="12.66"/>
    <col collapsed="false" customWidth="true" hidden="false" outlineLevel="0" max="17" min="17" style="0" width="15.35"/>
  </cols>
  <sheetData>
    <row r="1" s="5" customFormat="true" ht="13.8" hidden="false" customHeight="false" outlineLevel="0" collapsed="false">
      <c r="A1" s="5" t="s">
        <v>51</v>
      </c>
      <c r="B1" s="5" t="s">
        <v>148</v>
      </c>
      <c r="C1" s="5" t="s">
        <v>149</v>
      </c>
      <c r="D1" s="5" t="s">
        <v>150</v>
      </c>
      <c r="E1" s="5" t="s">
        <v>54</v>
      </c>
      <c r="F1" s="5" t="s">
        <v>151</v>
      </c>
      <c r="G1" s="5" t="s">
        <v>152</v>
      </c>
      <c r="H1" s="5" t="s">
        <v>63</v>
      </c>
      <c r="I1" s="5" t="s">
        <v>153</v>
      </c>
      <c r="J1" s="5" t="s">
        <v>80</v>
      </c>
      <c r="K1" s="5" t="s">
        <v>55</v>
      </c>
      <c r="L1" s="5" t="s">
        <v>59</v>
      </c>
      <c r="M1" s="5" t="s">
        <v>60</v>
      </c>
      <c r="N1" s="5" t="s">
        <v>154</v>
      </c>
      <c r="O1" s="5" t="s">
        <v>61</v>
      </c>
      <c r="P1" s="5" t="s">
        <v>155</v>
      </c>
      <c r="Q1" s="5" t="s">
        <v>52</v>
      </c>
      <c r="R1" s="8" t="s">
        <v>81</v>
      </c>
      <c r="S1" s="8" t="s">
        <v>82</v>
      </c>
      <c r="T1" s="8" t="s">
        <v>83</v>
      </c>
      <c r="U1" s="8" t="s">
        <v>84</v>
      </c>
    </row>
    <row r="2" customFormat="false" ht="13.8" hidden="false" customHeight="false" outlineLevel="0" collapsed="false">
      <c r="A2" s="6" t="s">
        <v>156</v>
      </c>
      <c r="B2" s="6" t="s">
        <v>157</v>
      </c>
      <c r="C2" s="6" t="s">
        <v>23</v>
      </c>
      <c r="E2" s="6" t="n">
        <v>0.9</v>
      </c>
      <c r="F2" s="6" t="n">
        <v>0</v>
      </c>
      <c r="G2" s="6" t="n">
        <v>100</v>
      </c>
      <c r="H2" s="6" t="n">
        <v>0.6</v>
      </c>
      <c r="J2" s="6" t="n">
        <v>0.04</v>
      </c>
      <c r="K2" s="6" t="n">
        <v>14</v>
      </c>
      <c r="L2" s="6" t="n">
        <v>0</v>
      </c>
      <c r="M2" s="6" t="n">
        <v>3.8</v>
      </c>
      <c r="N2" s="6" t="n">
        <f aca="false">956*1000</f>
        <v>956000</v>
      </c>
      <c r="O2" s="6" t="n">
        <v>0</v>
      </c>
      <c r="P2" s="6" t="s">
        <v>92</v>
      </c>
      <c r="Q2" s="6" t="s">
        <v>20</v>
      </c>
      <c r="R2" s="0" t="n">
        <f aca="false">(29.47+0.456)*1000</f>
        <v>29926</v>
      </c>
      <c r="S2" s="0" t="n">
        <v>0</v>
      </c>
      <c r="T2" s="0" t="n">
        <v>0</v>
      </c>
      <c r="U2" s="0" t="n">
        <f aca="false">-U3*45/33</f>
        <v>-333.333333333333</v>
      </c>
    </row>
    <row r="3" customFormat="false" ht="13.8" hidden="false" customHeight="false" outlineLevel="0" collapsed="false">
      <c r="A3" s="6" t="s">
        <v>158</v>
      </c>
      <c r="B3" s="6" t="s">
        <v>23</v>
      </c>
      <c r="C3" s="6" t="s">
        <v>20</v>
      </c>
      <c r="E3" s="6" t="n">
        <v>0.9</v>
      </c>
      <c r="F3" s="6" t="n">
        <v>0</v>
      </c>
      <c r="G3" s="6" t="n">
        <v>100</v>
      </c>
      <c r="H3" s="6" t="n">
        <f aca="false">(1/45)/(1/33)</f>
        <v>0.733333333333333</v>
      </c>
      <c r="J3" s="6" t="n">
        <v>0.04</v>
      </c>
      <c r="K3" s="6" t="n">
        <v>10</v>
      </c>
      <c r="L3" s="6" t="n">
        <v>0</v>
      </c>
      <c r="M3" s="6" t="n">
        <v>2.8</v>
      </c>
      <c r="N3" s="6" t="n">
        <f aca="false">585*1000</f>
        <v>585000</v>
      </c>
      <c r="O3" s="6" t="n">
        <f aca="false">0.12*1000</f>
        <v>120</v>
      </c>
      <c r="P3" s="6" t="s">
        <v>92</v>
      </c>
      <c r="Q3" s="6" t="s">
        <v>20</v>
      </c>
      <c r="R3" s="0" t="n">
        <f aca="false">(244.58+0.537)*1000</f>
        <v>245117</v>
      </c>
      <c r="S3" s="0" t="n">
        <v>0</v>
      </c>
      <c r="T3" s="0" t="n">
        <v>0</v>
      </c>
      <c r="U3" s="0" t="n">
        <f aca="false">1000*11/45</f>
        <v>244.444444444444</v>
      </c>
    </row>
    <row r="4" customFormat="false" ht="13.8" hidden="false" customHeight="false" outlineLevel="0" collapsed="false">
      <c r="A4" s="6" t="s">
        <v>159</v>
      </c>
      <c r="B4" s="6" t="s">
        <v>20</v>
      </c>
      <c r="C4" s="6" t="s">
        <v>22</v>
      </c>
      <c r="D4" s="6" t="s">
        <v>23</v>
      </c>
      <c r="E4" s="6" t="n">
        <v>0.9</v>
      </c>
      <c r="F4" s="6" t="n">
        <v>0</v>
      </c>
      <c r="G4" s="6" t="n">
        <v>100</v>
      </c>
      <c r="H4" s="6" t="n">
        <v>1</v>
      </c>
      <c r="I4" s="6" t="n">
        <f aca="false">-1.68/33.33</f>
        <v>-0.0504050405040504</v>
      </c>
      <c r="J4" s="6" t="n">
        <v>0.04</v>
      </c>
      <c r="K4" s="6" t="n">
        <v>10</v>
      </c>
      <c r="L4" s="6" t="n">
        <v>0</v>
      </c>
      <c r="M4" s="6" t="n">
        <v>6</v>
      </c>
      <c r="N4" s="6" t="n">
        <f aca="false">2400*1000</f>
        <v>2400000</v>
      </c>
      <c r="O4" s="6" t="n">
        <v>0</v>
      </c>
      <c r="P4" s="6" t="s">
        <v>92</v>
      </c>
      <c r="Q4" s="6" t="s">
        <v>20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6" t="s">
        <v>160</v>
      </c>
      <c r="B5" s="6" t="s">
        <v>22</v>
      </c>
      <c r="C5" s="6" t="s">
        <v>20</v>
      </c>
      <c r="H5" s="6" t="n">
        <v>1</v>
      </c>
      <c r="J5" s="6" t="n">
        <v>0.04</v>
      </c>
      <c r="K5" s="6" t="n">
        <v>10</v>
      </c>
      <c r="L5" s="6" t="n">
        <v>0</v>
      </c>
      <c r="M5" s="6" t="n">
        <v>6</v>
      </c>
      <c r="N5" s="6" t="n">
        <f aca="false">2400*1000</f>
        <v>2400000</v>
      </c>
      <c r="O5" s="6" t="n">
        <v>0</v>
      </c>
      <c r="P5" s="6" t="s">
        <v>92</v>
      </c>
      <c r="Q5" s="6" t="s">
        <v>20</v>
      </c>
      <c r="R5" s="0" t="n">
        <v>0</v>
      </c>
      <c r="S5" s="0" t="n">
        <v>0</v>
      </c>
      <c r="T5" s="0" t="n">
        <v>0</v>
      </c>
      <c r="U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54296875" defaultRowHeight="13.8" zeroHeight="false" outlineLevelRow="0" outlineLevelCol="0"/>
  <cols>
    <col collapsed="false" customWidth="true" hidden="false" outlineLevel="0" max="6" min="6" style="0" width="14.66"/>
    <col collapsed="false" customWidth="true" hidden="false" outlineLevel="0" max="7" min="7" style="6" width="14.66"/>
    <col collapsed="false" customWidth="true" hidden="false" outlineLevel="0" max="8" min="8" style="6" width="17.67"/>
    <col collapsed="false" customWidth="true" hidden="false" outlineLevel="0" max="9" min="9" style="6" width="12.44"/>
    <col collapsed="false" customWidth="true" hidden="false" outlineLevel="0" max="13" min="13" style="6" width="12.44"/>
  </cols>
  <sheetData>
    <row r="1" s="5" customFormat="true" ht="13.8" hidden="false" customHeight="false" outlineLevel="0" collapsed="false">
      <c r="A1" s="5" t="s">
        <v>161</v>
      </c>
      <c r="B1" s="5" t="s">
        <v>162</v>
      </c>
      <c r="C1" s="5" t="s">
        <v>52</v>
      </c>
      <c r="D1" s="5" t="s">
        <v>163</v>
      </c>
      <c r="E1" s="5" t="s">
        <v>151</v>
      </c>
      <c r="F1" s="5" t="s">
        <v>164</v>
      </c>
      <c r="G1" s="5" t="s">
        <v>165</v>
      </c>
      <c r="H1" s="5" t="s">
        <v>166</v>
      </c>
      <c r="I1" s="5" t="s">
        <v>167</v>
      </c>
      <c r="J1" s="5" t="s">
        <v>168</v>
      </c>
      <c r="K1" s="5" t="s">
        <v>169</v>
      </c>
      <c r="L1" s="5" t="s">
        <v>170</v>
      </c>
      <c r="M1" s="5" t="s">
        <v>61</v>
      </c>
      <c r="N1" s="5" t="s">
        <v>62</v>
      </c>
      <c r="O1" s="8" t="s">
        <v>81</v>
      </c>
      <c r="P1" s="8" t="s">
        <v>82</v>
      </c>
      <c r="Q1" s="8" t="s">
        <v>83</v>
      </c>
      <c r="R1" s="8" t="s">
        <v>84</v>
      </c>
    </row>
    <row r="2" customFormat="false" ht="13.8" hidden="false" customHeight="false" outlineLevel="0" collapsed="false">
      <c r="A2" s="6" t="s">
        <v>125</v>
      </c>
      <c r="B2" s="6" t="s">
        <v>171</v>
      </c>
      <c r="C2" s="6" t="s">
        <v>23</v>
      </c>
      <c r="D2" s="6" t="n">
        <v>1</v>
      </c>
      <c r="E2" s="6" t="n">
        <v>7</v>
      </c>
      <c r="F2" s="6" t="n">
        <v>1</v>
      </c>
      <c r="G2" s="6" t="n">
        <v>0.985</v>
      </c>
      <c r="H2" s="6" t="n">
        <v>0.975</v>
      </c>
      <c r="I2" s="6" t="n">
        <f aca="false">0.1/24/100</f>
        <v>4.16666666666667E-005</v>
      </c>
      <c r="J2" s="6" t="n">
        <v>0.1</v>
      </c>
      <c r="K2" s="6" t="n">
        <v>0.9</v>
      </c>
      <c r="L2" s="6" t="n">
        <v>10</v>
      </c>
      <c r="M2" s="6" t="n">
        <v>1.6</v>
      </c>
      <c r="N2" s="6" t="n">
        <v>0</v>
      </c>
      <c r="O2" s="0" t="n">
        <v>0</v>
      </c>
      <c r="P2" s="0" t="n">
        <v>0</v>
      </c>
      <c r="Q2" s="0" t="n">
        <v>0</v>
      </c>
      <c r="R2" s="0" t="n">
        <v>0</v>
      </c>
    </row>
    <row r="3" customFormat="false" ht="13.8" hidden="false" customHeight="false" outlineLevel="0" collapsed="false">
      <c r="A3" s="6" t="s">
        <v>114</v>
      </c>
      <c r="B3" s="6" t="s">
        <v>171</v>
      </c>
      <c r="C3" s="6" t="s">
        <v>23</v>
      </c>
      <c r="D3" s="6" t="n">
        <v>5</v>
      </c>
      <c r="E3" s="6" t="n">
        <v>2.5</v>
      </c>
      <c r="F3" s="6" t="n">
        <v>1</v>
      </c>
      <c r="G3" s="6" t="n">
        <v>0.985</v>
      </c>
      <c r="H3" s="6" t="n">
        <v>0.975</v>
      </c>
      <c r="I3" s="6" t="n">
        <f aca="false">0.1/24/100</f>
        <v>4.16666666666667E-005</v>
      </c>
      <c r="J3" s="6" t="n">
        <v>0.1</v>
      </c>
      <c r="K3" s="6" t="n">
        <v>0.9</v>
      </c>
      <c r="L3" s="6" t="n">
        <v>10</v>
      </c>
      <c r="M3" s="6" t="n">
        <v>1.6</v>
      </c>
      <c r="N3" s="6" t="n">
        <v>0</v>
      </c>
      <c r="O3" s="0" t="n">
        <v>0</v>
      </c>
      <c r="P3" s="0" t="n">
        <v>0</v>
      </c>
      <c r="Q3" s="0" t="n">
        <v>0</v>
      </c>
      <c r="R3" s="0" t="n">
        <v>0</v>
      </c>
    </row>
    <row r="4" customFormat="false" ht="13.8" hidden="false" customHeight="false" outlineLevel="0" collapsed="false">
      <c r="A4" s="6" t="s">
        <v>130</v>
      </c>
      <c r="B4" s="6" t="s">
        <v>171</v>
      </c>
      <c r="C4" s="6" t="s">
        <v>23</v>
      </c>
      <c r="D4" s="6" t="n">
        <v>5</v>
      </c>
      <c r="E4" s="6" t="n">
        <v>9.8</v>
      </c>
      <c r="F4" s="6" t="n">
        <v>2</v>
      </c>
      <c r="G4" s="6" t="n">
        <v>0.985</v>
      </c>
      <c r="H4" s="6" t="n">
        <v>0.975</v>
      </c>
      <c r="I4" s="6" t="n">
        <f aca="false">0.1/24/100</f>
        <v>4.16666666666667E-005</v>
      </c>
      <c r="J4" s="6" t="n">
        <v>0.1</v>
      </c>
      <c r="K4" s="6" t="n">
        <v>0.9</v>
      </c>
      <c r="L4" s="6" t="n">
        <v>10</v>
      </c>
      <c r="M4" s="6" t="n">
        <v>1.6</v>
      </c>
      <c r="N4" s="6" t="n">
        <v>0</v>
      </c>
      <c r="O4" s="0" t="n">
        <v>0</v>
      </c>
      <c r="P4" s="0" t="n">
        <v>0</v>
      </c>
      <c r="Q4" s="0" t="n">
        <v>0</v>
      </c>
      <c r="R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3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161</v>
      </c>
      <c r="D1" s="5" t="s">
        <v>151</v>
      </c>
      <c r="E1" s="5" t="s">
        <v>152</v>
      </c>
      <c r="F1" s="5" t="s">
        <v>165</v>
      </c>
      <c r="G1" s="5" t="s">
        <v>166</v>
      </c>
      <c r="H1" s="5" t="s">
        <v>167</v>
      </c>
      <c r="I1" s="5" t="s">
        <v>168</v>
      </c>
      <c r="J1" s="5" t="s">
        <v>169</v>
      </c>
      <c r="K1" s="5" t="s">
        <v>170</v>
      </c>
      <c r="L1" s="5" t="s">
        <v>80</v>
      </c>
      <c r="M1" s="5" t="s">
        <v>55</v>
      </c>
      <c r="N1" s="5" t="s">
        <v>154</v>
      </c>
      <c r="O1" s="5" t="s">
        <v>62</v>
      </c>
      <c r="P1" s="5" t="s">
        <v>59</v>
      </c>
      <c r="Q1" s="5" t="s">
        <v>60</v>
      </c>
      <c r="R1" s="5" t="s">
        <v>61</v>
      </c>
      <c r="S1" s="5" t="s">
        <v>155</v>
      </c>
      <c r="T1" s="5" t="s">
        <v>52</v>
      </c>
      <c r="U1" s="8" t="s">
        <v>81</v>
      </c>
      <c r="V1" s="8" t="s">
        <v>82</v>
      </c>
      <c r="W1" s="8" t="s">
        <v>83</v>
      </c>
      <c r="X1" s="8" t="s">
        <v>84</v>
      </c>
    </row>
    <row r="2" customFormat="false" ht="14.25" hidden="false" customHeight="false" outlineLevel="0" collapsed="false">
      <c r="A2" s="6" t="s">
        <v>172</v>
      </c>
      <c r="B2" s="6" t="s">
        <v>23</v>
      </c>
      <c r="C2" s="6" t="s">
        <v>173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92</v>
      </c>
      <c r="T2" s="0" t="s">
        <v>23</v>
      </c>
      <c r="U2" s="0" t="n">
        <f aca="false">(127.45+0.988)*1000</f>
        <v>128438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6" t="s">
        <v>174</v>
      </c>
      <c r="B3" s="6" t="s">
        <v>157</v>
      </c>
      <c r="C3" s="6" t="s">
        <v>173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92</v>
      </c>
      <c r="T3" s="6" t="s">
        <v>22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175</v>
      </c>
      <c r="B1" s="9" t="s">
        <v>176</v>
      </c>
    </row>
    <row r="2" customFormat="false" ht="14.25" hidden="false" customHeight="false" outlineLevel="0" collapsed="false">
      <c r="A2" s="6" t="s">
        <v>177</v>
      </c>
      <c r="B2" s="9" t="s">
        <v>178</v>
      </c>
    </row>
    <row r="3" customFormat="false" ht="14.25" hidden="false" customHeight="false" outlineLevel="0" collapsed="false">
      <c r="A3" s="6" t="s">
        <v>151</v>
      </c>
      <c r="B3" s="9" t="s">
        <v>179</v>
      </c>
    </row>
    <row r="4" customFormat="false" ht="14.25" hidden="false" customHeight="false" outlineLevel="0" collapsed="false">
      <c r="A4" s="6" t="s">
        <v>180</v>
      </c>
      <c r="B4" s="9" t="s">
        <v>181</v>
      </c>
    </row>
    <row r="5" customFormat="false" ht="14.25" hidden="false" customHeight="false" outlineLevel="0" collapsed="false">
      <c r="A5" s="6" t="s">
        <v>182</v>
      </c>
      <c r="B5" s="9" t="s">
        <v>183</v>
      </c>
      <c r="C5" s="9" t="s">
        <v>184</v>
      </c>
    </row>
    <row r="6" customFormat="false" ht="14.25" hidden="false" customHeight="false" outlineLevel="0" collapsed="false">
      <c r="A6" s="6" t="s">
        <v>185</v>
      </c>
      <c r="B6" s="9" t="s">
        <v>186</v>
      </c>
      <c r="C6" s="1" t="s">
        <v>187</v>
      </c>
    </row>
    <row r="7" customFormat="false" ht="14.25" hidden="false" customHeight="false" outlineLevel="0" collapsed="false">
      <c r="A7" s="6" t="s">
        <v>56</v>
      </c>
      <c r="B7" s="9" t="s">
        <v>188</v>
      </c>
    </row>
    <row r="8" customFormat="false" ht="14.25" hidden="false" customHeight="false" outlineLevel="0" collapsed="false">
      <c r="A8" s="6" t="s">
        <v>189</v>
      </c>
      <c r="B8" s="9" t="s">
        <v>190</v>
      </c>
      <c r="C8" s="9" t="s">
        <v>191</v>
      </c>
    </row>
    <row r="9" customFormat="false" ht="14.25" hidden="false" customHeight="false" outlineLevel="0" collapsed="false">
      <c r="A9" s="6" t="s">
        <v>192</v>
      </c>
      <c r="B9" s="9" t="s">
        <v>193</v>
      </c>
    </row>
    <row r="10" customFormat="false" ht="14.25" hidden="false" customHeight="false" outlineLevel="0" collapsed="false">
      <c r="A10" s="6" t="s">
        <v>194</v>
      </c>
      <c r="B10" s="9" t="s">
        <v>195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8" activeCellId="0" sqref="C3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I14" activeCellId="0" sqref="I14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26.79"/>
    <col collapsed="false" customWidth="true" hidden="false" outlineLevel="0" max="9" min="9" style="6" width="22.71"/>
    <col collapsed="false" customWidth="true" hidden="false" outlineLevel="0" max="10" min="10" style="6" width="13.66"/>
    <col collapsed="false" customWidth="true" hidden="false" outlineLevel="0" max="12" min="11" style="6" width="12.66"/>
    <col collapsed="false" customWidth="true" hidden="false" outlineLevel="0" max="13" min="13" style="6" width="9.11"/>
    <col collapsed="false" customWidth="true" hidden="false" outlineLevel="0" max="14" min="14" style="6" width="11"/>
    <col collapsed="false" customWidth="true" hidden="false" outlineLevel="0" max="15" min="15" style="6" width="9.87"/>
    <col collapsed="false" customWidth="true" hidden="false" outlineLevel="0" max="16" min="16" style="6" width="9.55"/>
    <col collapsed="false" customWidth="true" hidden="false" outlineLevel="0" max="17" min="17" style="6" width="12.33"/>
    <col collapsed="false" customWidth="true" hidden="false" outlineLevel="0" max="18" min="18" style="6" width="12"/>
    <col collapsed="false" customWidth="true" hidden="false" outlineLevel="0" max="19" min="19" style="6" width="14.55"/>
    <col collapsed="false" customWidth="true" hidden="false" outlineLevel="0" max="20" min="20" style="6" width="11.66"/>
    <col collapsed="false" customWidth="true" hidden="false" outlineLevel="0" max="21" min="21" style="6" width="14.44"/>
    <col collapsed="false" customWidth="true" hidden="false" outlineLevel="0" max="22" min="22" style="6" width="10.11"/>
    <col collapsed="false" customWidth="true" hidden="false" outlineLevel="0" max="24" min="23" style="6" width="12.89"/>
    <col collapsed="false" customWidth="true" hidden="false" outlineLevel="0" max="25" min="25" style="6" width="15.55"/>
    <col collapsed="false" customWidth="true" hidden="false" outlineLevel="0" max="26" min="26" style="6" width="12.89"/>
    <col collapsed="false" customWidth="true" hidden="false" outlineLevel="0" max="27" min="27" style="6" width="13.11"/>
    <col collapsed="false" customWidth="true" hidden="false" outlineLevel="0" max="28" min="28" style="6" width="9.55"/>
    <col collapsed="false" customWidth="true" hidden="false" outlineLevel="0" max="29" min="29" style="6" width="9.33"/>
    <col collapsed="false" customWidth="true" hidden="false" outlineLevel="0" max="30" min="30" style="6" width="16.55"/>
    <col collapsed="false" customWidth="true" hidden="false" outlineLevel="0" max="31" min="31" style="6" width="13.11"/>
    <col collapsed="false" customWidth="true" hidden="false" outlineLevel="0" max="1024" min="1022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J1" s="8" t="s">
        <v>85</v>
      </c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86</v>
      </c>
      <c r="C2" s="9" t="s">
        <v>37</v>
      </c>
      <c r="D2" s="9" t="s">
        <v>87</v>
      </c>
      <c r="F2" s="9" t="n">
        <v>40</v>
      </c>
      <c r="G2" s="9" t="n">
        <v>4.04</v>
      </c>
      <c r="H2" s="9" t="n">
        <f aca="false">0.64*1000000</f>
        <v>640000</v>
      </c>
      <c r="I2" s="9" t="n">
        <v>0</v>
      </c>
      <c r="J2" s="9" t="n">
        <v>8900</v>
      </c>
      <c r="K2" s="9" t="n">
        <v>0</v>
      </c>
      <c r="L2" s="9" t="n">
        <v>0.01</v>
      </c>
      <c r="M2" s="9" t="n">
        <v>0</v>
      </c>
      <c r="N2" s="9" t="n">
        <v>0.81506071</v>
      </c>
      <c r="Q2" s="9" t="s">
        <v>88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W2" s="9" t="n">
        <v>0</v>
      </c>
      <c r="Z2" s="9" t="n">
        <v>1</v>
      </c>
      <c r="AA2" s="9" t="n">
        <v>1</v>
      </c>
      <c r="AE2" s="9" t="n">
        <v>0.04</v>
      </c>
      <c r="AF2" s="9" t="n">
        <v>92</v>
      </c>
      <c r="AG2" s="9" t="n">
        <v>43.9</v>
      </c>
      <c r="AH2" s="9" t="n">
        <v>0</v>
      </c>
      <c r="AI2" s="9" t="n">
        <v>22.7125</v>
      </c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89</v>
      </c>
      <c r="C3" s="9" t="s">
        <v>37</v>
      </c>
      <c r="D3" s="9" t="s">
        <v>87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0.365</v>
      </c>
      <c r="Q3" s="9" t="s">
        <v>88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  <c r="Z3" s="9" t="n">
        <v>1</v>
      </c>
      <c r="AA3" s="9" t="n">
        <v>1</v>
      </c>
      <c r="AE3" s="9" t="n">
        <v>0.04</v>
      </c>
      <c r="AF3" s="9" t="n">
        <v>0</v>
      </c>
      <c r="AG3" s="9" t="n">
        <v>43.9</v>
      </c>
      <c r="AH3" s="9" t="n">
        <v>0</v>
      </c>
      <c r="AI3" s="9" t="n">
        <v>22.7125</v>
      </c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90</v>
      </c>
      <c r="C4" s="10" t="s">
        <v>25</v>
      </c>
      <c r="D4" s="10" t="s">
        <v>91</v>
      </c>
      <c r="K4" s="10" t="n">
        <v>0</v>
      </c>
      <c r="L4" s="10" t="n">
        <v>60</v>
      </c>
      <c r="M4" s="10" t="n">
        <v>175.6</v>
      </c>
      <c r="N4" s="10" t="n">
        <v>0.3</v>
      </c>
      <c r="O4" s="10" t="n">
        <v>0.9926</v>
      </c>
      <c r="P4" s="10" t="n">
        <v>0.1</v>
      </c>
      <c r="Q4" s="10" t="s">
        <v>92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Z4" s="10" t="n">
        <v>1</v>
      </c>
      <c r="AA4" s="10" t="n">
        <v>1</v>
      </c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93</v>
      </c>
      <c r="C5" s="9" t="s">
        <v>43</v>
      </c>
      <c r="D5" s="9" t="s">
        <v>91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0</v>
      </c>
      <c r="J5" s="9" t="n">
        <v>8500</v>
      </c>
      <c r="K5" s="9" t="n">
        <v>0</v>
      </c>
      <c r="L5" s="9" t="n">
        <v>6</v>
      </c>
      <c r="M5" s="9" t="n">
        <v>0</v>
      </c>
      <c r="N5" s="9" t="n">
        <v>0.35</v>
      </c>
      <c r="O5" s="9" t="n">
        <v>0.9</v>
      </c>
      <c r="P5" s="9" t="n">
        <v>0</v>
      </c>
      <c r="Q5" s="9" t="s">
        <v>92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Z5" s="9" t="n">
        <v>1</v>
      </c>
      <c r="AA5" s="9" t="n">
        <v>1</v>
      </c>
      <c r="AB5" s="9" t="n">
        <v>28000</v>
      </c>
      <c r="AC5" s="9" t="n">
        <v>24000</v>
      </c>
      <c r="AE5" s="9" t="n">
        <v>0.04</v>
      </c>
      <c r="AF5" s="9" t="n">
        <v>0</v>
      </c>
      <c r="AG5" s="9" t="n">
        <v>342.4</v>
      </c>
      <c r="AH5" s="9" t="n">
        <v>0</v>
      </c>
      <c r="AI5" s="9" t="n">
        <f aca="false">553000/1000</f>
        <v>553</v>
      </c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94</v>
      </c>
      <c r="C6" s="10" t="s">
        <v>25</v>
      </c>
      <c r="D6" s="10" t="s">
        <v>91</v>
      </c>
      <c r="K6" s="10" t="n">
        <v>0</v>
      </c>
      <c r="L6" s="10" t="n">
        <v>0</v>
      </c>
      <c r="M6" s="10" t="n">
        <v>262.6</v>
      </c>
      <c r="N6" s="10" t="n">
        <v>0.3</v>
      </c>
      <c r="O6" s="10" t="n">
        <v>0.9725</v>
      </c>
      <c r="P6" s="10" t="n">
        <v>0.01</v>
      </c>
      <c r="Q6" s="10" t="s">
        <v>92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Z6" s="10" t="n">
        <v>1</v>
      </c>
      <c r="AA6" s="10" t="n">
        <v>1</v>
      </c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95</v>
      </c>
      <c r="C7" s="10" t="s">
        <v>25</v>
      </c>
      <c r="D7" s="10" t="s">
        <v>91</v>
      </c>
      <c r="K7" s="10" t="n">
        <v>0</v>
      </c>
      <c r="L7" s="10" t="n">
        <v>0</v>
      </c>
      <c r="M7" s="10" t="n">
        <v>262.6</v>
      </c>
      <c r="N7" s="10" t="n">
        <v>1</v>
      </c>
      <c r="O7" s="10" t="n">
        <v>0.9725</v>
      </c>
      <c r="P7" s="10" t="n">
        <v>0</v>
      </c>
      <c r="Q7" s="10" t="s">
        <v>92</v>
      </c>
      <c r="R7" s="10" t="n">
        <v>0</v>
      </c>
      <c r="S7" s="10" t="n">
        <v>0</v>
      </c>
      <c r="T7" s="10" t="n">
        <v>365</v>
      </c>
      <c r="U7" s="10" t="n">
        <v>0</v>
      </c>
      <c r="V7" s="10" t="n">
        <v>1</v>
      </c>
      <c r="W7" s="10" t="n">
        <v>0</v>
      </c>
      <c r="X7" s="10" t="n">
        <v>0.1</v>
      </c>
      <c r="Y7" s="10" t="n">
        <v>0.1</v>
      </c>
      <c r="Z7" s="10" t="n">
        <v>0.1</v>
      </c>
      <c r="AA7" s="10" t="n">
        <v>0.1</v>
      </c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96</v>
      </c>
      <c r="C8" s="9" t="s">
        <v>35</v>
      </c>
      <c r="D8" s="9" t="s">
        <v>91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1</v>
      </c>
      <c r="O8" s="9" t="n">
        <v>0.9</v>
      </c>
      <c r="P8" s="9" t="n">
        <v>0.08567</v>
      </c>
      <c r="Q8" s="9" t="s">
        <v>92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Z8" s="9" t="n">
        <v>1</v>
      </c>
      <c r="AA8" s="9" t="n">
        <v>1</v>
      </c>
      <c r="AB8" s="9" t="n">
        <v>1198210</v>
      </c>
      <c r="AC8" s="9" t="n">
        <v>600000</v>
      </c>
      <c r="AE8" s="9" t="n">
        <v>0.04</v>
      </c>
      <c r="AF8" s="9" t="n">
        <v>53</v>
      </c>
      <c r="AG8" s="9" t="n">
        <v>6</v>
      </c>
      <c r="AH8" s="9" t="n">
        <v>0</v>
      </c>
      <c r="AI8" s="9" t="n">
        <f aca="false">208/1000</f>
        <v>0.208</v>
      </c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97</v>
      </c>
      <c r="C9" s="9" t="s">
        <v>43</v>
      </c>
      <c r="D9" s="9" t="s">
        <v>91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0</v>
      </c>
      <c r="J9" s="9" t="n">
        <v>8500</v>
      </c>
      <c r="K9" s="9" t="n">
        <v>0</v>
      </c>
      <c r="L9" s="9" t="n">
        <v>6</v>
      </c>
      <c r="M9" s="9" t="n">
        <v>0</v>
      </c>
      <c r="N9" s="9" t="n">
        <v>0.35</v>
      </c>
      <c r="O9" s="9" t="n">
        <v>0.9</v>
      </c>
      <c r="P9" s="9" t="n">
        <v>0</v>
      </c>
      <c r="Q9" s="9" t="s">
        <v>92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Z9" s="9" t="n">
        <v>1</v>
      </c>
      <c r="AA9" s="9" t="n">
        <v>1</v>
      </c>
      <c r="AE9" s="9" t="n">
        <v>0.04</v>
      </c>
      <c r="AF9" s="9" t="n">
        <v>0</v>
      </c>
      <c r="AG9" s="9" t="n">
        <v>342.4</v>
      </c>
      <c r="AH9" s="9" t="n">
        <v>0</v>
      </c>
      <c r="AI9" s="9" t="n">
        <f aca="false">553000/1000</f>
        <v>553</v>
      </c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98</v>
      </c>
      <c r="C10" s="9" t="s">
        <v>39</v>
      </c>
      <c r="D10" s="9" t="s">
        <v>87</v>
      </c>
      <c r="F10" s="9" t="n">
        <v>30</v>
      </c>
      <c r="H10" s="9" t="n">
        <f aca="false">0.96*1000000</f>
        <v>960000</v>
      </c>
      <c r="I10" s="9" t="n">
        <v>0</v>
      </c>
      <c r="J10" s="9" t="n">
        <v>11340</v>
      </c>
      <c r="K10" s="9" t="n">
        <v>0</v>
      </c>
      <c r="L10" s="9" t="n">
        <v>1.22</v>
      </c>
      <c r="M10" s="9" t="n">
        <v>0</v>
      </c>
      <c r="N10" s="9" t="n">
        <v>1</v>
      </c>
      <c r="Q10" s="9" t="s">
        <v>88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W10" s="9" t="n">
        <v>0</v>
      </c>
      <c r="Z10" s="9" t="n">
        <v>1</v>
      </c>
      <c r="AA10" s="9" t="n">
        <v>1</v>
      </c>
      <c r="AE10" s="9" t="n">
        <v>0.04</v>
      </c>
      <c r="AF10" s="9" t="n">
        <v>39</v>
      </c>
      <c r="AG10" s="9" t="n">
        <v>14.1</v>
      </c>
      <c r="AH10" s="9" t="n">
        <v>0</v>
      </c>
      <c r="AI10" s="9" t="n">
        <v>1.13562</v>
      </c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99</v>
      </c>
      <c r="C11" s="9" t="s">
        <v>41</v>
      </c>
      <c r="D11" s="9" t="s">
        <v>87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0</v>
      </c>
      <c r="J11" s="9" t="n">
        <v>33000</v>
      </c>
      <c r="K11" s="9" t="n">
        <v>0</v>
      </c>
      <c r="L11" s="9" t="n">
        <v>3.25</v>
      </c>
      <c r="M11" s="9" t="n">
        <v>0</v>
      </c>
      <c r="N11" s="9" t="n">
        <v>1</v>
      </c>
      <c r="Q11" s="9" t="s">
        <v>88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  <c r="Z11" s="9" t="n">
        <v>1</v>
      </c>
      <c r="AA11" s="9" t="n">
        <v>1</v>
      </c>
      <c r="AB11" s="9"/>
      <c r="AC11" s="9"/>
      <c r="AE11" s="9" t="n">
        <v>0.04</v>
      </c>
      <c r="AF11" s="0" t="n">
        <v>41</v>
      </c>
      <c r="AG11" s="0" t="n">
        <v>15.6</v>
      </c>
      <c r="AH11" s="0" t="n">
        <v>0</v>
      </c>
      <c r="AI11" s="0" t="n">
        <v>0.378541</v>
      </c>
    </row>
    <row r="12" customFormat="false" ht="13.8" hidden="false" customHeight="false" outlineLevel="0" collapsed="false">
      <c r="A12" s="9" t="s">
        <v>23</v>
      </c>
      <c r="B12" s="9" t="s">
        <v>100</v>
      </c>
      <c r="C12" s="9" t="s">
        <v>33</v>
      </c>
      <c r="D12" s="9" t="s">
        <v>91</v>
      </c>
      <c r="E12" s="9"/>
      <c r="F12" s="9" t="n">
        <v>20</v>
      </c>
      <c r="G12" s="9"/>
      <c r="H12" s="9" t="n">
        <f aca="false">H9</f>
        <v>850000</v>
      </c>
      <c r="I12" s="9" t="n">
        <v>0</v>
      </c>
      <c r="J12" s="9" t="n">
        <f aca="false">J9</f>
        <v>8500</v>
      </c>
      <c r="K12" s="9" t="n">
        <v>0</v>
      </c>
      <c r="L12" s="9" t="n">
        <f aca="false">0.17*1000</f>
        <v>170</v>
      </c>
      <c r="M12" s="9" t="n">
        <v>0</v>
      </c>
      <c r="N12" s="9" t="n">
        <v>1</v>
      </c>
      <c r="O12" s="9" t="n">
        <v>1</v>
      </c>
      <c r="P12" s="9" t="n">
        <v>0</v>
      </c>
      <c r="Q12" s="9" t="s">
        <v>92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W12" s="9" t="n">
        <v>0</v>
      </c>
      <c r="Z12" s="9" t="n">
        <v>1</v>
      </c>
      <c r="AA12" s="9" t="n">
        <v>1</v>
      </c>
      <c r="AB12" s="9" t="n">
        <f aca="false">1100000</f>
        <v>1100000</v>
      </c>
      <c r="AC12" s="0"/>
      <c r="AE12" s="9" t="n">
        <v>0.04</v>
      </c>
      <c r="AF12" s="0" t="n">
        <v>0</v>
      </c>
      <c r="AG12" s="0" t="n">
        <v>228.3</v>
      </c>
      <c r="AH12" s="0" t="n">
        <v>0</v>
      </c>
      <c r="AI12" s="0" t="n">
        <f aca="false">553000/1000</f>
        <v>553</v>
      </c>
    </row>
    <row r="13" customFormat="false" ht="13.8" hidden="false" customHeight="false" outlineLevel="0" collapsed="false">
      <c r="A13" s="9" t="s">
        <v>23</v>
      </c>
      <c r="B13" s="9" t="s">
        <v>101</v>
      </c>
      <c r="C13" s="9" t="s">
        <v>31</v>
      </c>
      <c r="D13" s="9" t="s">
        <v>91</v>
      </c>
      <c r="E13" s="9"/>
      <c r="F13" s="9" t="n">
        <v>20</v>
      </c>
      <c r="G13" s="9"/>
      <c r="H13" s="9" t="n">
        <f aca="false">H9</f>
        <v>850000</v>
      </c>
      <c r="I13" s="9" t="n">
        <v>0</v>
      </c>
      <c r="J13" s="9" t="n">
        <f aca="false">J9</f>
        <v>8500</v>
      </c>
      <c r="K13" s="9" t="n">
        <v>0</v>
      </c>
      <c r="L13" s="9" t="n">
        <f aca="false">1000*0.06</f>
        <v>60</v>
      </c>
      <c r="M13" s="9" t="n">
        <f aca="false">175.6/2</f>
        <v>87.8</v>
      </c>
      <c r="N13" s="9" t="n">
        <v>1</v>
      </c>
      <c r="O13" s="9" t="n">
        <v>1</v>
      </c>
      <c r="P13" s="9" t="n">
        <v>0</v>
      </c>
      <c r="Q13" s="9" t="s">
        <v>92</v>
      </c>
      <c r="R13" s="9" t="n">
        <v>0</v>
      </c>
      <c r="S13" s="9" t="n">
        <v>0</v>
      </c>
      <c r="T13" s="9" t="n">
        <v>365</v>
      </c>
      <c r="U13" s="9" t="n">
        <v>0</v>
      </c>
      <c r="V13" s="9" t="n">
        <v>1</v>
      </c>
      <c r="W13" s="9" t="n">
        <v>0</v>
      </c>
      <c r="X13" s="9" t="n">
        <v>0.1</v>
      </c>
      <c r="Y13" s="9" t="n">
        <v>0.1</v>
      </c>
      <c r="Z13" s="9" t="n">
        <v>0.1</v>
      </c>
      <c r="AA13" s="9" t="n">
        <v>0.1</v>
      </c>
      <c r="AB13" s="9"/>
      <c r="AC13" s="0" t="n">
        <v>200000</v>
      </c>
      <c r="AE13" s="9" t="n">
        <v>0.04</v>
      </c>
      <c r="AF13" s="0" t="n">
        <v>0</v>
      </c>
      <c r="AG13" s="0" t="n">
        <v>228.3</v>
      </c>
      <c r="AH13" s="0" t="n">
        <v>0</v>
      </c>
      <c r="AI13" s="0" t="n">
        <f aca="false">553000/1000</f>
        <v>553</v>
      </c>
    </row>
    <row r="14" customFormat="false" ht="13.8" hidden="false" customHeight="false" outlineLevel="0" collapsed="false">
      <c r="A14" s="9" t="s">
        <v>23</v>
      </c>
      <c r="B14" s="9" t="s">
        <v>102</v>
      </c>
      <c r="C14" s="9" t="s">
        <v>27</v>
      </c>
      <c r="D14" s="9" t="s">
        <v>91</v>
      </c>
      <c r="E14" s="9" t="n">
        <v>0.9</v>
      </c>
      <c r="F14" s="9" t="n">
        <v>30</v>
      </c>
      <c r="G14" s="9"/>
      <c r="H14" s="9" t="n">
        <v>8830000</v>
      </c>
      <c r="I14" s="9" t="n">
        <v>43930000</v>
      </c>
      <c r="J14" s="9" t="n">
        <v>0</v>
      </c>
      <c r="K14" s="9" t="n">
        <v>3</v>
      </c>
      <c r="L14" s="6" t="n">
        <v>7</v>
      </c>
      <c r="M14" s="9" t="n">
        <v>0</v>
      </c>
      <c r="N14" s="9" t="n">
        <v>1</v>
      </c>
      <c r="O14" s="9" t="n">
        <v>1</v>
      </c>
      <c r="P14" s="9" t="n">
        <v>0</v>
      </c>
      <c r="Q14" s="9" t="s">
        <v>92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Z14" s="9" t="n">
        <v>1</v>
      </c>
      <c r="AA14" s="9" t="n">
        <v>1</v>
      </c>
      <c r="AB14" s="6" t="n">
        <v>60000</v>
      </c>
      <c r="AC14" s="6" t="n">
        <v>30000</v>
      </c>
      <c r="AE14" s="9" t="n">
        <v>0.04</v>
      </c>
      <c r="AF14" s="0" t="n">
        <v>0</v>
      </c>
      <c r="AG14" s="0" t="n">
        <v>20</v>
      </c>
      <c r="AH14" s="0" t="n">
        <v>0</v>
      </c>
      <c r="AI14" s="0" t="n">
        <f aca="false">208/1000</f>
        <v>0.208</v>
      </c>
      <c r="AJ14" s="0" t="n">
        <v>31</v>
      </c>
    </row>
    <row r="15" customFormat="false" ht="13.8" hidden="false" customHeight="false" outlineLevel="0" collapsed="false">
      <c r="A15" s="9" t="s">
        <v>23</v>
      </c>
      <c r="B15" s="9" t="s">
        <v>103</v>
      </c>
      <c r="C15" s="9" t="s">
        <v>29</v>
      </c>
      <c r="D15" s="9" t="s">
        <v>91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0</v>
      </c>
      <c r="J15" s="9" t="n">
        <v>19900</v>
      </c>
      <c r="K15" s="9" t="n">
        <v>0</v>
      </c>
      <c r="L15" s="9" t="n">
        <v>5.86</v>
      </c>
      <c r="M15" s="9" t="n">
        <v>0</v>
      </c>
      <c r="N15" s="9" t="n">
        <v>1</v>
      </c>
      <c r="O15" s="9" t="n">
        <v>1</v>
      </c>
      <c r="P15" s="9" t="n">
        <v>0</v>
      </c>
      <c r="Q15" s="9" t="s">
        <v>92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Z15" s="9" t="n">
        <v>1</v>
      </c>
      <c r="AA15" s="9" t="n">
        <v>1</v>
      </c>
      <c r="AB15" s="6" t="n">
        <v>110000</v>
      </c>
      <c r="AC15" s="6" t="n">
        <v>90000</v>
      </c>
      <c r="AD15" s="6" t="n">
        <v>2</v>
      </c>
      <c r="AE15" s="9" t="n">
        <v>0.04</v>
      </c>
      <c r="AF15" s="0" t="n">
        <v>49.9</v>
      </c>
      <c r="AG15" s="0" t="n">
        <v>45</v>
      </c>
      <c r="AH15" s="0" t="n">
        <v>0</v>
      </c>
      <c r="AI15" s="0" t="n">
        <f aca="false">500000/1000</f>
        <v>500</v>
      </c>
      <c r="AJ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104</v>
      </c>
      <c r="B1" s="5" t="s">
        <v>105</v>
      </c>
      <c r="C1" s="5" t="s">
        <v>106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</row>
    <row r="2" customFormat="false" ht="14.25" hidden="false" customHeight="false" outlineLevel="0" collapsed="false">
      <c r="A2" s="6" t="s">
        <v>112</v>
      </c>
      <c r="B2" s="6" t="s">
        <v>113</v>
      </c>
      <c r="C2" s="6" t="s">
        <v>114</v>
      </c>
      <c r="D2" s="6" t="s">
        <v>115</v>
      </c>
      <c r="E2" s="6" t="s">
        <v>116</v>
      </c>
      <c r="F2" s="6" t="s">
        <v>117</v>
      </c>
      <c r="G2" s="6" t="s">
        <v>118</v>
      </c>
      <c r="H2" s="6" t="s">
        <v>119</v>
      </c>
    </row>
    <row r="3" customFormat="false" ht="14.25" hidden="false" customHeight="false" outlineLevel="0" collapsed="false">
      <c r="A3" s="6" t="s">
        <v>120</v>
      </c>
      <c r="B3" s="6" t="s">
        <v>121</v>
      </c>
      <c r="D3" s="6" t="s">
        <v>122</v>
      </c>
      <c r="F3" s="6" t="s">
        <v>123</v>
      </c>
      <c r="G3" s="6" t="s">
        <v>124</v>
      </c>
      <c r="H3" s="6" t="s">
        <v>125</v>
      </c>
    </row>
    <row r="4" customFormat="false" ht="14.25" hidden="false" customHeight="false" outlineLevel="0" collapsed="false">
      <c r="A4" s="6" t="s">
        <v>126</v>
      </c>
      <c r="D4" s="6" t="s">
        <v>127</v>
      </c>
      <c r="F4" s="6" t="s">
        <v>128</v>
      </c>
      <c r="G4" s="6" t="s">
        <v>129</v>
      </c>
      <c r="H4" s="6" t="s">
        <v>130</v>
      </c>
    </row>
    <row r="5" customFormat="false" ht="14.25" hidden="false" customHeight="false" outlineLevel="0" collapsed="false">
      <c r="D5" s="6" t="s">
        <v>131</v>
      </c>
      <c r="G5" s="6" t="s">
        <v>132</v>
      </c>
      <c r="H5" s="6" t="s">
        <v>133</v>
      </c>
    </row>
    <row r="6" customFormat="false" ht="14.25" hidden="false" customHeight="false" outlineLevel="0" collapsed="false">
      <c r="D6" s="6" t="s">
        <v>134</v>
      </c>
    </row>
    <row r="7" customFormat="false" ht="14.25" hidden="false" customHeight="false" outlineLevel="0" collapsed="false">
      <c r="D7" s="6" t="s">
        <v>135</v>
      </c>
    </row>
    <row r="8" customFormat="false" ht="14.25" hidden="false" customHeight="false" outlineLevel="0" collapsed="false">
      <c r="D8" s="6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137</v>
      </c>
      <c r="B1" s="5" t="s">
        <v>108</v>
      </c>
      <c r="C1" s="5" t="s">
        <v>109</v>
      </c>
    </row>
    <row r="2" customFormat="false" ht="14.25" hidden="false" customHeight="false" outlineLevel="0" collapsed="false">
      <c r="A2" s="6" t="s">
        <v>115</v>
      </c>
      <c r="B2" s="6" t="s">
        <v>116</v>
      </c>
      <c r="C2" s="6" t="s">
        <v>117</v>
      </c>
    </row>
    <row r="3" customFormat="false" ht="14.25" hidden="false" customHeight="false" outlineLevel="0" collapsed="false">
      <c r="A3" s="6" t="s">
        <v>122</v>
      </c>
      <c r="C3" s="6" t="s">
        <v>123</v>
      </c>
    </row>
    <row r="4" customFormat="false" ht="14.25" hidden="false" customHeight="false" outlineLevel="0" collapsed="false">
      <c r="A4" s="6" t="s">
        <v>127</v>
      </c>
      <c r="C4" s="6" t="s">
        <v>128</v>
      </c>
    </row>
    <row r="5" customFormat="false" ht="14.25" hidden="false" customHeight="false" outlineLevel="0" collapsed="false">
      <c r="A5" s="6" t="s">
        <v>131</v>
      </c>
      <c r="C5" s="6" t="s">
        <v>130</v>
      </c>
    </row>
    <row r="6" customFormat="false" ht="14.25" hidden="false" customHeight="false" outlineLevel="0" collapsed="false">
      <c r="A6" s="6" t="s">
        <v>134</v>
      </c>
      <c r="C6" s="6" t="s">
        <v>133</v>
      </c>
    </row>
    <row r="7" customFormat="false" ht="14.25" hidden="false" customHeight="false" outlineLevel="0" collapsed="false">
      <c r="A7" s="6" t="s">
        <v>135</v>
      </c>
      <c r="C7" s="6" t="s">
        <v>118</v>
      </c>
    </row>
    <row r="8" customFormat="false" ht="14.25" hidden="false" customHeight="false" outlineLevel="0" collapsed="false">
      <c r="A8" s="6" t="s">
        <v>136</v>
      </c>
      <c r="C8" s="6" t="s">
        <v>124</v>
      </c>
    </row>
    <row r="9" customFormat="false" ht="14.25" hidden="false" customHeight="false" outlineLevel="0" collapsed="false">
      <c r="A9" s="6" t="s">
        <v>121</v>
      </c>
      <c r="C9" s="6" t="s">
        <v>129</v>
      </c>
    </row>
    <row r="10" customFormat="false" ht="14.25" hidden="false" customHeight="false" outlineLevel="0" collapsed="false">
      <c r="A10" s="6" t="s">
        <v>114</v>
      </c>
      <c r="C10" s="6" t="s">
        <v>132</v>
      </c>
    </row>
    <row r="11" customFormat="false" ht="14.25" hidden="false" customHeight="false" outlineLevel="0" collapsed="false">
      <c r="C11" s="6" t="s">
        <v>112</v>
      </c>
    </row>
    <row r="12" customFormat="false" ht="14.25" hidden="false" customHeight="false" outlineLevel="0" collapsed="false">
      <c r="C12" s="6" t="s">
        <v>120</v>
      </c>
    </row>
    <row r="13" customFormat="false" ht="14.25" hidden="false" customHeight="false" outlineLevel="0" collapsed="false">
      <c r="C13" s="6" t="s">
        <v>126</v>
      </c>
    </row>
    <row r="14" customFormat="false" ht="14.25" hidden="false" customHeight="false" outlineLevel="0" collapsed="false">
      <c r="C14" s="6" t="s">
        <v>113</v>
      </c>
    </row>
    <row r="15" customFormat="false" ht="14.25" hidden="false" customHeight="false" outlineLevel="0" collapsed="false">
      <c r="C15" s="6" t="s">
        <v>119</v>
      </c>
    </row>
    <row r="16" customFormat="false" ht="14.25" hidden="false" customHeight="false" outlineLevel="0" collapsed="false">
      <c r="C16" s="6" t="s">
        <v>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112</v>
      </c>
      <c r="B1" s="5" t="s">
        <v>117</v>
      </c>
      <c r="C1" s="5" t="s">
        <v>130</v>
      </c>
      <c r="D1" s="5" t="s">
        <v>131</v>
      </c>
      <c r="E1" s="5" t="s">
        <v>135</v>
      </c>
    </row>
    <row r="2" customFormat="false" ht="14.25" hidden="false" customHeight="false" outlineLevel="0" collapsed="false">
      <c r="A2" s="6" t="s">
        <v>120</v>
      </c>
      <c r="B2" s="6" t="s">
        <v>123</v>
      </c>
      <c r="C2" s="6" t="s">
        <v>133</v>
      </c>
      <c r="D2" s="6" t="s">
        <v>134</v>
      </c>
      <c r="E2" s="6" t="s">
        <v>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138</v>
      </c>
      <c r="B1" s="5" t="s">
        <v>139</v>
      </c>
      <c r="C1" s="5" t="s">
        <v>140</v>
      </c>
      <c r="D1" s="5" t="s">
        <v>141</v>
      </c>
      <c r="E1" s="5" t="s">
        <v>9</v>
      </c>
      <c r="F1" s="5"/>
    </row>
    <row r="2" customFormat="false" ht="14.25" hidden="false" customHeight="false" outlineLevel="0" collapsed="false">
      <c r="A2" s="6" t="s">
        <v>142</v>
      </c>
      <c r="B2" s="6" t="s">
        <v>119</v>
      </c>
      <c r="C2" s="6" t="s">
        <v>119</v>
      </c>
      <c r="D2" s="6" t="s">
        <v>132</v>
      </c>
      <c r="E2" s="6" t="s">
        <v>119</v>
      </c>
    </row>
    <row r="3" customFormat="false" ht="14.25" hidden="false" customHeight="false" outlineLevel="0" collapsed="false">
      <c r="A3" s="6" t="s">
        <v>143</v>
      </c>
      <c r="B3" s="6" t="s">
        <v>121</v>
      </c>
      <c r="C3" s="6" t="s">
        <v>121</v>
      </c>
      <c r="D3" s="6" t="s">
        <v>121</v>
      </c>
      <c r="E3" s="6" t="s">
        <v>121</v>
      </c>
    </row>
    <row r="4" customFormat="false" ht="14.25" hidden="false" customHeight="false" outlineLevel="0" collapsed="false">
      <c r="A4" s="6" t="s">
        <v>144</v>
      </c>
      <c r="B4" s="6" t="s">
        <v>135</v>
      </c>
      <c r="C4" s="6" t="s">
        <v>135</v>
      </c>
      <c r="D4" s="6" t="s">
        <v>135</v>
      </c>
      <c r="E4" s="6" t="s">
        <v>135</v>
      </c>
    </row>
    <row r="5" customFormat="false" ht="14.25" hidden="false" customHeight="false" outlineLevel="0" collapsed="false">
      <c r="A5" s="6" t="s">
        <v>145</v>
      </c>
      <c r="B5" s="6" t="s">
        <v>116</v>
      </c>
      <c r="C5" s="6" t="s">
        <v>116</v>
      </c>
      <c r="D5" s="6" t="s">
        <v>116</v>
      </c>
      <c r="E5" s="6" t="s">
        <v>116</v>
      </c>
    </row>
    <row r="6" customFormat="false" ht="14.25" hidden="false" customHeight="false" outlineLevel="0" collapsed="false">
      <c r="A6" s="6" t="s">
        <v>146</v>
      </c>
      <c r="B6" s="6" t="s">
        <v>125</v>
      </c>
      <c r="C6" s="6" t="s">
        <v>125</v>
      </c>
      <c r="D6" s="6" t="s">
        <v>125</v>
      </c>
      <c r="E6" s="6" t="s">
        <v>125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147</v>
      </c>
    </row>
    <row r="2" customFormat="false" ht="13.8" hidden="false" customHeight="false" outlineLevel="0" collapsed="false">
      <c r="A2" s="0" t="s">
        <v>116</v>
      </c>
    </row>
    <row r="3" customFormat="false" ht="12.8" hidden="false" customHeight="false" outlineLevel="0" collapsed="false">
      <c r="A3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139</v>
      </c>
      <c r="B1" s="5" t="s">
        <v>140</v>
      </c>
      <c r="C1" s="5" t="s">
        <v>141</v>
      </c>
      <c r="D1" s="5" t="s">
        <v>9</v>
      </c>
    </row>
    <row r="2" customFormat="false" ht="13.8" hidden="false" customHeight="false" outlineLevel="0" collapsed="false">
      <c r="A2" s="0" t="s">
        <v>115</v>
      </c>
      <c r="B2" s="0" t="s">
        <v>115</v>
      </c>
      <c r="C2" s="0" t="s">
        <v>127</v>
      </c>
      <c r="D2" s="0" t="s">
        <v>115</v>
      </c>
    </row>
    <row r="3" customFormat="false" ht="13.8" hidden="false" customHeight="false" outlineLevel="0" collapsed="false">
      <c r="A3" s="0" t="s">
        <v>119</v>
      </c>
      <c r="B3" s="0" t="s">
        <v>119</v>
      </c>
      <c r="C3" s="0" t="s">
        <v>125</v>
      </c>
      <c r="D3" s="0" t="s">
        <v>119</v>
      </c>
    </row>
    <row r="4" customFormat="false" ht="13.8" hidden="false" customHeight="false" outlineLevel="0" collapsed="false">
      <c r="A4" s="0" t="s">
        <v>135</v>
      </c>
      <c r="B4" s="0" t="s">
        <v>135</v>
      </c>
      <c r="C4" s="0" t="s">
        <v>135</v>
      </c>
      <c r="D4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2024-02-07T14:45:44Z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