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silva\Downloads\"/>
    </mc:Choice>
  </mc:AlternateContent>
  <xr:revisionPtr revIDLastSave="0" documentId="13_ncr:1_{DB73CF93-01BB-44CE-93B5-BE012B56B5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a rev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" i="1" l="1"/>
  <c r="O27" i="1"/>
  <c r="O26" i="1"/>
  <c r="O25" i="1"/>
  <c r="O24" i="1"/>
  <c r="O23" i="1"/>
  <c r="O22" i="1"/>
  <c r="O21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28" i="1" l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28" i="1" l="1"/>
  <c r="J12" i="1"/>
  <c r="J13" i="1"/>
  <c r="J14" i="1"/>
  <c r="J15" i="1"/>
  <c r="J16" i="1"/>
  <c r="J17" i="1"/>
  <c r="J6" i="1"/>
  <c r="J11" i="1"/>
  <c r="Q27" i="1" l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28" i="1" s="1"/>
  <c r="F34" i="1"/>
  <c r="F35" i="1"/>
  <c r="F36" i="1"/>
  <c r="F37" i="1"/>
  <c r="F38" i="1"/>
  <c r="F39" i="1"/>
  <c r="F40" i="1"/>
  <c r="F41" i="1"/>
  <c r="Q28" i="1" l="1"/>
  <c r="G28" i="1"/>
  <c r="I28" i="1"/>
  <c r="F42" i="1"/>
  <c r="J9" i="1" l="1"/>
  <c r="J8" i="1"/>
  <c r="J10" i="1"/>
  <c r="J7" i="1"/>
  <c r="K28" i="1"/>
</calcChain>
</file>

<file path=xl/sharedStrings.xml><?xml version="1.0" encoding="utf-8"?>
<sst xmlns="http://schemas.openxmlformats.org/spreadsheetml/2006/main" count="168" uniqueCount="44">
  <si>
    <t>Lista de materiais estrutura mecânica</t>
  </si>
  <si>
    <t>Acrílico</t>
  </si>
  <si>
    <t>Quantidade</t>
  </si>
  <si>
    <t xml:space="preserve">Descrição </t>
  </si>
  <si>
    <t>Comprimento</t>
  </si>
  <si>
    <t>Largura</t>
  </si>
  <si>
    <t>Espessura</t>
  </si>
  <si>
    <t>Área (mm²)</t>
  </si>
  <si>
    <t>Arruela Lisa M3</t>
  </si>
  <si>
    <t>Porca M3</t>
  </si>
  <si>
    <t>Porca M5</t>
  </si>
  <si>
    <t>Arruela Lisa M5</t>
  </si>
  <si>
    <t>Arruela Lisa M6</t>
  </si>
  <si>
    <t>Porca M6</t>
  </si>
  <si>
    <t>Total</t>
  </si>
  <si>
    <t>Porca M4</t>
  </si>
  <si>
    <t>Arruela M4</t>
  </si>
  <si>
    <t>Castanha TR10</t>
  </si>
  <si>
    <t>Fuso TR10</t>
  </si>
  <si>
    <t>Ambu (adulto)</t>
  </si>
  <si>
    <t>Acoplamento fexível para motor de passo 6,35 X 6,35</t>
  </si>
  <si>
    <t>Motor de Passo Nema 23, 15kgf/cm</t>
  </si>
  <si>
    <t>Chapa de acrílico espessura de 5mm e área 0,5 m²</t>
  </si>
  <si>
    <t>Anel elástico para furo Ø22</t>
  </si>
  <si>
    <t>HIPERMETAL</t>
  </si>
  <si>
    <t>FERTEK</t>
  </si>
  <si>
    <t>-</t>
  </si>
  <si>
    <t>PREÇO (R$)</t>
  </si>
  <si>
    <t>Tarugo de Alumínio 2 1/2" (100mm)</t>
  </si>
  <si>
    <t>Acrílico 5 mm (1000 X 2050)</t>
  </si>
  <si>
    <t>NORTEL</t>
  </si>
  <si>
    <t>TOTAL</t>
  </si>
  <si>
    <t>FORNECEDORES</t>
  </si>
  <si>
    <t>SOMATÓRIO</t>
  </si>
  <si>
    <t>PORTELA</t>
  </si>
  <si>
    <t>Soma</t>
  </si>
  <si>
    <t>ESPERANÇA NORDESTE</t>
  </si>
  <si>
    <r>
      <t xml:space="preserve">Parafuso </t>
    </r>
    <r>
      <rPr>
        <sz val="11"/>
        <color rgb="FFFF0000"/>
        <rFont val="Calibri"/>
        <family val="2"/>
        <scheme val="minor"/>
      </rPr>
      <t xml:space="preserve">Allen cabeça cilíndrica </t>
    </r>
    <r>
      <rPr>
        <sz val="11"/>
        <color theme="1"/>
        <rFont val="Calibri"/>
        <family val="2"/>
        <scheme val="minor"/>
      </rPr>
      <t>M3X16</t>
    </r>
  </si>
  <si>
    <r>
      <t xml:space="preserve">Parafuso </t>
    </r>
    <r>
      <rPr>
        <sz val="11"/>
        <color rgb="FFFF0000"/>
        <rFont val="Calibri"/>
        <family val="2"/>
        <scheme val="minor"/>
      </rPr>
      <t xml:space="preserve">Allen cabeça cilíndrica </t>
    </r>
    <r>
      <rPr>
        <sz val="11"/>
        <color theme="1"/>
        <rFont val="Calibri"/>
        <family val="2"/>
        <scheme val="minor"/>
      </rPr>
      <t xml:space="preserve"> M5X20</t>
    </r>
  </si>
  <si>
    <r>
      <t>Parafuso</t>
    </r>
    <r>
      <rPr>
        <sz val="11"/>
        <color rgb="FFFF0000"/>
        <rFont val="Calibri"/>
        <family val="2"/>
        <scheme val="minor"/>
      </rPr>
      <t xml:space="preserve"> Allen cabeça cilíndrica  </t>
    </r>
    <r>
      <rPr>
        <sz val="11"/>
        <color theme="1"/>
        <rFont val="Calibri"/>
        <family val="2"/>
        <scheme val="minor"/>
      </rPr>
      <t>M6X16</t>
    </r>
  </si>
  <si>
    <r>
      <t xml:space="preserve">Parafuso </t>
    </r>
    <r>
      <rPr>
        <sz val="11"/>
        <color rgb="FFFF0000"/>
        <rFont val="Calibri"/>
        <family val="2"/>
        <scheme val="minor"/>
      </rPr>
      <t>Allen cabeça cilíndrica</t>
    </r>
    <r>
      <rPr>
        <sz val="11"/>
        <color theme="1"/>
        <rFont val="Calibri"/>
        <family val="2"/>
        <scheme val="minor"/>
      </rPr>
      <t xml:space="preserve"> M4X16</t>
    </r>
  </si>
  <si>
    <r>
      <t>Rolamento 627</t>
    </r>
    <r>
      <rPr>
        <b/>
        <sz val="11"/>
        <color rgb="FFFF0000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2Z</t>
    </r>
  </si>
  <si>
    <t>DPN PARAFUSOS</t>
  </si>
  <si>
    <t>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</si>
</sst>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 applyAlignment="1">
      <alignment wrapText="1"/>
    </xf>
    <xf numFmtId="4" fontId="0" fillId="0" borderId="4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4" fontId="0" fillId="0" borderId="8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0" fontId="0" fillId="0" borderId="13" xfId="0" applyBorder="1"/>
    <xf numFmtId="4" fontId="0" fillId="0" borderId="6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4" fontId="0" fillId="4" borderId="22" xfId="0" applyNumberFormat="1" applyFill="1" applyBorder="1" applyAlignment="1">
      <alignment horizontal="center"/>
    </xf>
    <xf numFmtId="4" fontId="0" fillId="4" borderId="24" xfId="0" applyNumberForma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workbookViewId="0">
      <selection activeCell="N21" sqref="N21"/>
    </sheetView>
  </sheetViews>
  <sheetFormatPr defaultRowHeight="15" x14ac:dyDescent="0.25"/>
  <cols>
    <col min="1" max="1" width="0.7109375" customWidth="1"/>
    <col min="2" max="2" width="16.85546875" bestFit="1" customWidth="1"/>
    <col min="3" max="3" width="47.28515625" customWidth="1"/>
    <col min="4" max="17" width="12.5703125" customWidth="1"/>
  </cols>
  <sheetData>
    <row r="1" spans="1:17" ht="6" customHeight="1" x14ac:dyDescent="0.25"/>
    <row r="2" spans="1:17" ht="6" customHeight="1" thickBot="1" x14ac:dyDescent="0.3"/>
    <row r="3" spans="1:17" ht="19.5" customHeight="1" thickBot="1" x14ac:dyDescent="0.35">
      <c r="B3" s="34" t="s">
        <v>0</v>
      </c>
      <c r="C3" s="35"/>
      <c r="D3" s="28" t="s">
        <v>32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1:17" ht="18.75" customHeight="1" thickBot="1" x14ac:dyDescent="0.3">
      <c r="B4" s="36"/>
      <c r="C4" s="37"/>
      <c r="D4" s="38" t="s">
        <v>24</v>
      </c>
      <c r="E4" s="39"/>
      <c r="F4" s="38" t="s">
        <v>30</v>
      </c>
      <c r="G4" s="39"/>
      <c r="H4" s="38" t="s">
        <v>34</v>
      </c>
      <c r="I4" s="39"/>
      <c r="J4" s="38" t="s">
        <v>36</v>
      </c>
      <c r="K4" s="39"/>
      <c r="L4" s="38" t="s">
        <v>42</v>
      </c>
      <c r="M4" s="39"/>
      <c r="N4" s="38" t="s">
        <v>43</v>
      </c>
      <c r="O4" s="39"/>
      <c r="P4" s="38" t="s">
        <v>25</v>
      </c>
      <c r="Q4" s="39"/>
    </row>
    <row r="5" spans="1:17" ht="15.75" thickBot="1" x14ac:dyDescent="0.3">
      <c r="A5" s="18"/>
      <c r="B5" s="24" t="s">
        <v>2</v>
      </c>
      <c r="C5" s="25" t="s">
        <v>3</v>
      </c>
      <c r="D5" s="22" t="s">
        <v>27</v>
      </c>
      <c r="E5" s="23" t="s">
        <v>31</v>
      </c>
      <c r="F5" s="22" t="s">
        <v>27</v>
      </c>
      <c r="G5" s="23" t="s">
        <v>31</v>
      </c>
      <c r="H5" s="22" t="s">
        <v>27</v>
      </c>
      <c r="I5" s="23" t="s">
        <v>31</v>
      </c>
      <c r="J5" s="22" t="s">
        <v>27</v>
      </c>
      <c r="K5" s="23" t="s">
        <v>31</v>
      </c>
      <c r="L5" s="22" t="s">
        <v>27</v>
      </c>
      <c r="M5" s="23" t="s">
        <v>31</v>
      </c>
      <c r="N5" s="22" t="s">
        <v>27</v>
      </c>
      <c r="O5" s="23" t="s">
        <v>31</v>
      </c>
      <c r="P5" s="22" t="s">
        <v>27</v>
      </c>
      <c r="Q5" s="23" t="s">
        <v>31</v>
      </c>
    </row>
    <row r="6" spans="1:17" x14ac:dyDescent="0.25">
      <c r="B6" s="14">
        <v>16</v>
      </c>
      <c r="C6" s="15" t="s">
        <v>37</v>
      </c>
      <c r="D6" s="16">
        <v>0.4</v>
      </c>
      <c r="E6" s="17">
        <f>IF(D6="-","",$B6*D6)</f>
        <v>6.4</v>
      </c>
      <c r="F6" s="16" t="s">
        <v>26</v>
      </c>
      <c r="G6" s="17" t="str">
        <f>IF(F6="-","",$B6*F6)</f>
        <v/>
      </c>
      <c r="H6" s="16">
        <v>1.85</v>
      </c>
      <c r="I6" s="17">
        <f>IF(H6="-","",$B6*H6)</f>
        <v>29.6</v>
      </c>
      <c r="J6" s="11">
        <f t="shared" ref="J6:J10" si="0">K6/B6</f>
        <v>0.04</v>
      </c>
      <c r="K6" s="17">
        <v>0.64</v>
      </c>
      <c r="L6" s="11">
        <v>0.6</v>
      </c>
      <c r="M6" s="17">
        <f>IF(L6="-","",$B6*L6)</f>
        <v>9.6</v>
      </c>
      <c r="N6" s="16" t="s">
        <v>26</v>
      </c>
      <c r="O6" s="20" t="str">
        <f>IF(N6="-","",$B6*N6)</f>
        <v/>
      </c>
      <c r="P6" s="16" t="s">
        <v>26</v>
      </c>
      <c r="Q6" s="20" t="str">
        <f>IF(P6="-","",$B6*P6)</f>
        <v/>
      </c>
    </row>
    <row r="7" spans="1:17" x14ac:dyDescent="0.25">
      <c r="B7" s="13">
        <v>16</v>
      </c>
      <c r="C7" s="8" t="s">
        <v>8</v>
      </c>
      <c r="D7" s="11" t="s">
        <v>26</v>
      </c>
      <c r="E7" s="10" t="str">
        <f t="shared" ref="E7:E27" si="1">IF(D7="-","",$B7*D7)</f>
        <v/>
      </c>
      <c r="F7" s="11" t="s">
        <v>26</v>
      </c>
      <c r="G7" s="10" t="str">
        <f t="shared" ref="G7" si="2">IF(F7="-","",$B7*F7)</f>
        <v/>
      </c>
      <c r="H7" s="11">
        <v>0.08</v>
      </c>
      <c r="I7" s="10">
        <f t="shared" ref="I7" si="3">IF(H7="-","",$B7*H7)</f>
        <v>1.28</v>
      </c>
      <c r="J7" s="11">
        <f t="shared" si="0"/>
        <v>0.03</v>
      </c>
      <c r="K7" s="10">
        <v>0.48</v>
      </c>
      <c r="L7" s="11">
        <v>0.03</v>
      </c>
      <c r="M7" s="10">
        <f t="shared" ref="M7:O27" si="4">IF(L7="-","",$B7*L7)</f>
        <v>0.48</v>
      </c>
      <c r="N7" s="11" t="s">
        <v>26</v>
      </c>
      <c r="O7" s="21" t="str">
        <f t="shared" ref="O7:O27" si="5">IF(N7="-","",$B7*N7)</f>
        <v/>
      </c>
      <c r="P7" s="11" t="s">
        <v>26</v>
      </c>
      <c r="Q7" s="21" t="str">
        <f t="shared" ref="Q7" si="6">IF(P7="-","",$B7*P7)</f>
        <v/>
      </c>
    </row>
    <row r="8" spans="1:17" x14ac:dyDescent="0.25">
      <c r="B8" s="13">
        <v>16</v>
      </c>
      <c r="C8" s="8" t="s">
        <v>9</v>
      </c>
      <c r="D8" s="11" t="s">
        <v>26</v>
      </c>
      <c r="E8" s="10" t="str">
        <f t="shared" si="1"/>
        <v/>
      </c>
      <c r="F8" s="11" t="s">
        <v>26</v>
      </c>
      <c r="G8" s="10" t="str">
        <f t="shared" ref="G8" si="7">IF(F8="-","",$B8*F8)</f>
        <v/>
      </c>
      <c r="H8" s="11">
        <v>0.09</v>
      </c>
      <c r="I8" s="10">
        <f t="shared" ref="I8" si="8">IF(H8="-","",$B8*H8)</f>
        <v>1.44</v>
      </c>
      <c r="J8" s="11">
        <f t="shared" si="0"/>
        <v>0.03</v>
      </c>
      <c r="K8" s="10">
        <v>0.48</v>
      </c>
      <c r="L8" s="11">
        <v>0.03</v>
      </c>
      <c r="M8" s="10">
        <f t="shared" si="4"/>
        <v>0.48</v>
      </c>
      <c r="N8" s="11" t="s">
        <v>26</v>
      </c>
      <c r="O8" s="21" t="str">
        <f t="shared" si="5"/>
        <v/>
      </c>
      <c r="P8" s="11" t="s">
        <v>26</v>
      </c>
      <c r="Q8" s="21" t="str">
        <f t="shared" ref="Q8" si="9">IF(P8="-","",$B8*P8)</f>
        <v/>
      </c>
    </row>
    <row r="9" spans="1:17" x14ac:dyDescent="0.25">
      <c r="B9" s="13">
        <v>4</v>
      </c>
      <c r="C9" s="8" t="s">
        <v>38</v>
      </c>
      <c r="D9" s="11" t="s">
        <v>26</v>
      </c>
      <c r="E9" s="10" t="str">
        <f t="shared" si="1"/>
        <v/>
      </c>
      <c r="F9" s="11">
        <v>0.2</v>
      </c>
      <c r="G9" s="10">
        <f t="shared" ref="G9" si="10">IF(F9="-","",$B9*F9)</f>
        <v>0.8</v>
      </c>
      <c r="H9" s="11">
        <v>0.35</v>
      </c>
      <c r="I9" s="10">
        <f t="shared" ref="I9" si="11">IF(H9="-","",$B9*H9)</f>
        <v>1.4</v>
      </c>
      <c r="J9" s="11">
        <f t="shared" si="0"/>
        <v>0.09</v>
      </c>
      <c r="K9" s="10">
        <v>0.36</v>
      </c>
      <c r="L9" s="11">
        <v>0.4</v>
      </c>
      <c r="M9" s="10">
        <f t="shared" si="4"/>
        <v>1.6</v>
      </c>
      <c r="N9" s="11" t="s">
        <v>26</v>
      </c>
      <c r="O9" s="21" t="str">
        <f t="shared" si="5"/>
        <v/>
      </c>
      <c r="P9" s="11" t="s">
        <v>26</v>
      </c>
      <c r="Q9" s="21" t="str">
        <f t="shared" ref="Q9" si="12">IF(P9="-","",$B9*P9)</f>
        <v/>
      </c>
    </row>
    <row r="10" spans="1:17" x14ac:dyDescent="0.25">
      <c r="B10" s="13">
        <v>4</v>
      </c>
      <c r="C10" s="8" t="s">
        <v>10</v>
      </c>
      <c r="D10" s="11">
        <v>0.25</v>
      </c>
      <c r="E10" s="10">
        <f t="shared" si="1"/>
        <v>1</v>
      </c>
      <c r="F10" s="11" t="s">
        <v>26</v>
      </c>
      <c r="G10" s="10" t="str">
        <f t="shared" ref="G10" si="13">IF(F10="-","",$B10*F10)</f>
        <v/>
      </c>
      <c r="H10" s="11">
        <v>0.1</v>
      </c>
      <c r="I10" s="10">
        <f t="shared" ref="I10" si="14">IF(H10="-","",$B10*H10)</f>
        <v>0.4</v>
      </c>
      <c r="J10" s="11">
        <f t="shared" si="0"/>
        <v>0.06</v>
      </c>
      <c r="K10" s="10">
        <v>0.24</v>
      </c>
      <c r="L10" s="11">
        <v>0.04</v>
      </c>
      <c r="M10" s="10">
        <f t="shared" si="4"/>
        <v>0.16</v>
      </c>
      <c r="N10" s="11" t="s">
        <v>26</v>
      </c>
      <c r="O10" s="21" t="str">
        <f t="shared" si="5"/>
        <v/>
      </c>
      <c r="P10" s="11" t="s">
        <v>26</v>
      </c>
      <c r="Q10" s="21" t="str">
        <f t="shared" ref="Q10" si="15">IF(P10="-","",$B10*P10)</f>
        <v/>
      </c>
    </row>
    <row r="11" spans="1:17" x14ac:dyDescent="0.25">
      <c r="B11" s="13">
        <v>4</v>
      </c>
      <c r="C11" s="8" t="s">
        <v>11</v>
      </c>
      <c r="D11" s="11" t="s">
        <v>26</v>
      </c>
      <c r="E11" s="10" t="str">
        <f t="shared" si="1"/>
        <v/>
      </c>
      <c r="F11" s="11" t="s">
        <v>26</v>
      </c>
      <c r="G11" s="10" t="str">
        <f t="shared" ref="G11" si="16">IF(F11="-","",$B11*F11)</f>
        <v/>
      </c>
      <c r="H11" s="11">
        <v>0.05</v>
      </c>
      <c r="I11" s="10">
        <f t="shared" ref="I11" si="17">IF(H11="-","",$B11*H11)</f>
        <v>0.2</v>
      </c>
      <c r="J11" s="11">
        <f>K11/B11</f>
        <v>0.05</v>
      </c>
      <c r="K11" s="10">
        <v>0.2</v>
      </c>
      <c r="L11" s="11">
        <v>0.04</v>
      </c>
      <c r="M11" s="10">
        <f t="shared" si="4"/>
        <v>0.16</v>
      </c>
      <c r="N11" s="11" t="s">
        <v>26</v>
      </c>
      <c r="O11" s="21" t="str">
        <f t="shared" si="5"/>
        <v/>
      </c>
      <c r="P11" s="11" t="s">
        <v>26</v>
      </c>
      <c r="Q11" s="21" t="str">
        <f t="shared" ref="Q11" si="18">IF(P11="-","",$B11*P11)</f>
        <v/>
      </c>
    </row>
    <row r="12" spans="1:17" x14ac:dyDescent="0.25">
      <c r="B12" s="13">
        <v>2</v>
      </c>
      <c r="C12" s="8" t="s">
        <v>39</v>
      </c>
      <c r="D12" s="11" t="s">
        <v>26</v>
      </c>
      <c r="E12" s="10" t="str">
        <f t="shared" si="1"/>
        <v/>
      </c>
      <c r="F12" s="11">
        <v>0.67</v>
      </c>
      <c r="G12" s="10">
        <f t="shared" ref="G12" si="19">IF(F12="-","",$B12*F12)</f>
        <v>1.34</v>
      </c>
      <c r="H12" s="11">
        <v>0.15</v>
      </c>
      <c r="I12" s="10">
        <f t="shared" ref="I12" si="20">IF(H12="-","",$B12*H12)</f>
        <v>0.3</v>
      </c>
      <c r="J12" s="11">
        <f t="shared" ref="J12:J17" si="21">K12/B12</f>
        <v>0.13</v>
      </c>
      <c r="K12" s="10">
        <v>0.26</v>
      </c>
      <c r="L12" s="11">
        <v>0.5</v>
      </c>
      <c r="M12" s="10">
        <f t="shared" si="4"/>
        <v>1</v>
      </c>
      <c r="N12" s="11" t="s">
        <v>26</v>
      </c>
      <c r="O12" s="21" t="str">
        <f t="shared" si="5"/>
        <v/>
      </c>
      <c r="P12" s="11" t="s">
        <v>26</v>
      </c>
      <c r="Q12" s="21" t="str">
        <f t="shared" ref="Q12" si="22">IF(P12="-","",$B12*P12)</f>
        <v/>
      </c>
    </row>
    <row r="13" spans="1:17" x14ac:dyDescent="0.25">
      <c r="B13" s="13">
        <v>2</v>
      </c>
      <c r="C13" s="8" t="s">
        <v>12</v>
      </c>
      <c r="D13" s="11" t="s">
        <v>26</v>
      </c>
      <c r="E13" s="10" t="str">
        <f t="shared" si="1"/>
        <v/>
      </c>
      <c r="F13" s="11" t="s">
        <v>26</v>
      </c>
      <c r="G13" s="10" t="str">
        <f t="shared" ref="G13" si="23">IF(F13="-","",$B13*F13)</f>
        <v/>
      </c>
      <c r="H13" s="11">
        <v>0.1</v>
      </c>
      <c r="I13" s="10">
        <f t="shared" ref="I13" si="24">IF(H13="-","",$B13*H13)</f>
        <v>0.2</v>
      </c>
      <c r="J13" s="11">
        <f t="shared" si="21"/>
        <v>0.06</v>
      </c>
      <c r="K13" s="10">
        <v>0.12</v>
      </c>
      <c r="L13" s="11">
        <v>0.04</v>
      </c>
      <c r="M13" s="10">
        <f t="shared" si="4"/>
        <v>0.08</v>
      </c>
      <c r="N13" s="11" t="s">
        <v>26</v>
      </c>
      <c r="O13" s="21" t="str">
        <f t="shared" si="5"/>
        <v/>
      </c>
      <c r="P13" s="11" t="s">
        <v>26</v>
      </c>
      <c r="Q13" s="21" t="str">
        <f t="shared" ref="Q13" si="25">IF(P13="-","",$B13*P13)</f>
        <v/>
      </c>
    </row>
    <row r="14" spans="1:17" x14ac:dyDescent="0.25">
      <c r="B14" s="13">
        <v>2</v>
      </c>
      <c r="C14" s="8" t="s">
        <v>13</v>
      </c>
      <c r="D14" s="11">
        <v>0.35</v>
      </c>
      <c r="E14" s="10">
        <f t="shared" si="1"/>
        <v>0.7</v>
      </c>
      <c r="F14" s="11">
        <v>7.0000000000000007E-2</v>
      </c>
      <c r="G14" s="10">
        <f t="shared" ref="G14" si="26">IF(F14="-","",$B14*F14)</f>
        <v>0.14000000000000001</v>
      </c>
      <c r="H14" s="11">
        <v>0.09</v>
      </c>
      <c r="I14" s="10">
        <f t="shared" ref="I14" si="27">IF(H14="-","",$B14*H14)</f>
        <v>0.18</v>
      </c>
      <c r="J14" s="11">
        <f t="shared" si="21"/>
        <v>7.0000000000000007E-2</v>
      </c>
      <c r="K14" s="10">
        <v>0.14000000000000001</v>
      </c>
      <c r="L14" s="11">
        <v>0.05</v>
      </c>
      <c r="M14" s="10">
        <f t="shared" si="4"/>
        <v>0.1</v>
      </c>
      <c r="N14" s="11" t="s">
        <v>26</v>
      </c>
      <c r="O14" s="21" t="str">
        <f t="shared" si="5"/>
        <v/>
      </c>
      <c r="P14" s="11" t="s">
        <v>26</v>
      </c>
      <c r="Q14" s="21" t="str">
        <f t="shared" ref="Q14" si="28">IF(P14="-","",$B14*P14)</f>
        <v/>
      </c>
    </row>
    <row r="15" spans="1:17" x14ac:dyDescent="0.25">
      <c r="B15" s="13">
        <v>2</v>
      </c>
      <c r="C15" s="8" t="s">
        <v>40</v>
      </c>
      <c r="D15" s="11" t="s">
        <v>26</v>
      </c>
      <c r="E15" s="10" t="str">
        <f t="shared" si="1"/>
        <v/>
      </c>
      <c r="F15" s="11" t="s">
        <v>26</v>
      </c>
      <c r="G15" s="10" t="str">
        <f t="shared" ref="G15" si="29">IF(F15="-","",$B15*F15)</f>
        <v/>
      </c>
      <c r="H15" s="11">
        <v>0.1</v>
      </c>
      <c r="I15" s="10">
        <f t="shared" ref="I15" si="30">IF(H15="-","",$B15*H15)</f>
        <v>0.2</v>
      </c>
      <c r="J15" s="11">
        <f t="shared" si="21"/>
        <v>0.06</v>
      </c>
      <c r="K15" s="10">
        <v>0.12</v>
      </c>
      <c r="L15" s="11">
        <v>0.4</v>
      </c>
      <c r="M15" s="10">
        <f t="shared" si="4"/>
        <v>0.8</v>
      </c>
      <c r="N15" s="11" t="s">
        <v>26</v>
      </c>
      <c r="O15" s="21" t="str">
        <f t="shared" si="5"/>
        <v/>
      </c>
      <c r="P15" s="11" t="s">
        <v>26</v>
      </c>
      <c r="Q15" s="21" t="str">
        <f t="shared" ref="Q15" si="31">IF(P15="-","",$B15*P15)</f>
        <v/>
      </c>
    </row>
    <row r="16" spans="1:17" x14ac:dyDescent="0.25">
      <c r="B16" s="13">
        <v>2</v>
      </c>
      <c r="C16" s="8" t="s">
        <v>15</v>
      </c>
      <c r="D16" s="11" t="s">
        <v>26</v>
      </c>
      <c r="E16" s="10" t="str">
        <f t="shared" si="1"/>
        <v/>
      </c>
      <c r="F16" s="11">
        <v>0.04</v>
      </c>
      <c r="G16" s="10">
        <f t="shared" ref="G16" si="32">IF(F16="-","",$B16*F16)</f>
        <v>0.08</v>
      </c>
      <c r="H16" s="11">
        <v>0.55000000000000004</v>
      </c>
      <c r="I16" s="10">
        <f t="shared" ref="I16" si="33">IF(H16="-","",$B16*H16)</f>
        <v>1.1000000000000001</v>
      </c>
      <c r="J16" s="11">
        <f t="shared" si="21"/>
        <v>0.04</v>
      </c>
      <c r="K16" s="10">
        <v>0.08</v>
      </c>
      <c r="L16" s="11">
        <v>0.04</v>
      </c>
      <c r="M16" s="10">
        <f t="shared" si="4"/>
        <v>0.08</v>
      </c>
      <c r="N16" s="11" t="s">
        <v>26</v>
      </c>
      <c r="O16" s="21" t="str">
        <f t="shared" si="5"/>
        <v/>
      </c>
      <c r="P16" s="11" t="s">
        <v>26</v>
      </c>
      <c r="Q16" s="21" t="str">
        <f t="shared" ref="Q16" si="34">IF(P16="-","",$B16*P16)</f>
        <v/>
      </c>
    </row>
    <row r="17" spans="2:17" x14ac:dyDescent="0.25">
      <c r="B17" s="13">
        <v>2</v>
      </c>
      <c r="C17" s="8" t="s">
        <v>16</v>
      </c>
      <c r="D17" s="11" t="s">
        <v>26</v>
      </c>
      <c r="E17" s="10" t="str">
        <f t="shared" si="1"/>
        <v/>
      </c>
      <c r="F17" s="11" t="s">
        <v>26</v>
      </c>
      <c r="G17" s="10" t="str">
        <f t="shared" ref="G17" si="35">IF(F17="-","",$B17*F17)</f>
        <v/>
      </c>
      <c r="H17" s="11">
        <v>0.05</v>
      </c>
      <c r="I17" s="10">
        <f t="shared" ref="I17" si="36">IF(H17="-","",$B17*H17)</f>
        <v>0.1</v>
      </c>
      <c r="J17" s="11">
        <f t="shared" si="21"/>
        <v>0.04</v>
      </c>
      <c r="K17" s="10">
        <v>0.08</v>
      </c>
      <c r="L17" s="11">
        <v>0.04</v>
      </c>
      <c r="M17" s="10">
        <f t="shared" si="4"/>
        <v>0.08</v>
      </c>
      <c r="N17" s="11" t="s">
        <v>26</v>
      </c>
      <c r="O17" s="21" t="str">
        <f t="shared" si="5"/>
        <v/>
      </c>
      <c r="P17" s="11" t="s">
        <v>26</v>
      </c>
      <c r="Q17" s="21" t="str">
        <f t="shared" ref="Q17" si="37">IF(P17="-","",$B17*P17)</f>
        <v/>
      </c>
    </row>
    <row r="18" spans="2:17" x14ac:dyDescent="0.25">
      <c r="B18" s="13">
        <v>1</v>
      </c>
      <c r="C18" s="40" t="s">
        <v>17</v>
      </c>
      <c r="D18" s="11" t="s">
        <v>26</v>
      </c>
      <c r="E18" s="10" t="str">
        <f t="shared" si="1"/>
        <v/>
      </c>
      <c r="F18" s="11" t="s">
        <v>26</v>
      </c>
      <c r="G18" s="10" t="str">
        <f t="shared" ref="G18" si="38">IF(F18="-","",$B18*F18)</f>
        <v/>
      </c>
      <c r="H18" s="11" t="s">
        <v>26</v>
      </c>
      <c r="I18" s="10" t="str">
        <f t="shared" ref="I18" si="39">IF(H18="-","",$B18*H18)</f>
        <v/>
      </c>
      <c r="J18" s="11" t="s">
        <v>26</v>
      </c>
      <c r="K18" s="10"/>
      <c r="L18" s="11" t="s">
        <v>26</v>
      </c>
      <c r="M18" s="10" t="str">
        <f t="shared" si="4"/>
        <v/>
      </c>
      <c r="N18" s="11" t="s">
        <v>26</v>
      </c>
      <c r="O18" s="21" t="str">
        <f t="shared" si="5"/>
        <v/>
      </c>
      <c r="P18" s="11" t="s">
        <v>26</v>
      </c>
      <c r="Q18" s="21" t="str">
        <f t="shared" ref="Q18" si="40">IF(P18="-","",$B18*P18)</f>
        <v/>
      </c>
    </row>
    <row r="19" spans="2:17" x14ac:dyDescent="0.25">
      <c r="B19" s="13">
        <v>1</v>
      </c>
      <c r="C19" s="40" t="s">
        <v>18</v>
      </c>
      <c r="D19" s="11" t="s">
        <v>26</v>
      </c>
      <c r="E19" s="10" t="str">
        <f t="shared" si="1"/>
        <v/>
      </c>
      <c r="F19" s="11" t="s">
        <v>26</v>
      </c>
      <c r="G19" s="10" t="str">
        <f t="shared" ref="G19" si="41">IF(F19="-","",$B19*F19)</f>
        <v/>
      </c>
      <c r="H19" s="11" t="s">
        <v>26</v>
      </c>
      <c r="I19" s="10" t="str">
        <f t="shared" ref="I19" si="42">IF(H19="-","",$B19*H19)</f>
        <v/>
      </c>
      <c r="J19" s="11" t="s">
        <v>26</v>
      </c>
      <c r="K19" s="10"/>
      <c r="L19" s="11" t="s">
        <v>26</v>
      </c>
      <c r="M19" s="10" t="str">
        <f t="shared" si="4"/>
        <v/>
      </c>
      <c r="N19" s="11" t="s">
        <v>26</v>
      </c>
      <c r="O19" s="21" t="str">
        <f t="shared" si="5"/>
        <v/>
      </c>
      <c r="P19" s="11" t="s">
        <v>26</v>
      </c>
      <c r="Q19" s="21" t="str">
        <f t="shared" ref="Q19" si="43">IF(P19="-","",$B19*P19)</f>
        <v/>
      </c>
    </row>
    <row r="20" spans="2:17" x14ac:dyDescent="0.25">
      <c r="B20" s="13">
        <v>1</v>
      </c>
      <c r="C20" s="8" t="s">
        <v>19</v>
      </c>
      <c r="D20" s="11" t="s">
        <v>26</v>
      </c>
      <c r="E20" s="10" t="str">
        <f t="shared" si="1"/>
        <v/>
      </c>
      <c r="F20" s="11" t="s">
        <v>26</v>
      </c>
      <c r="G20" s="10" t="str">
        <f t="shared" ref="G20" si="44">IF(F20="-","",$B20*F20)</f>
        <v/>
      </c>
      <c r="H20" s="11" t="s">
        <v>26</v>
      </c>
      <c r="I20" s="10" t="str">
        <f t="shared" ref="I20" si="45">IF(H20="-","",$B20*H20)</f>
        <v/>
      </c>
      <c r="J20" s="11" t="s">
        <v>26</v>
      </c>
      <c r="K20" s="10"/>
      <c r="L20" s="11" t="s">
        <v>26</v>
      </c>
      <c r="M20" s="10" t="str">
        <f t="shared" si="4"/>
        <v/>
      </c>
      <c r="N20" s="11">
        <v>228.7</v>
      </c>
      <c r="O20" s="21">
        <f t="shared" si="4"/>
        <v>228.7</v>
      </c>
      <c r="P20" s="11" t="s">
        <v>26</v>
      </c>
      <c r="Q20" s="21" t="str">
        <f t="shared" ref="Q20" si="46">IF(P20="-","",$B20*P20)</f>
        <v/>
      </c>
    </row>
    <row r="21" spans="2:17" x14ac:dyDescent="0.25">
      <c r="B21" s="13">
        <v>1</v>
      </c>
      <c r="C21" s="8" t="s">
        <v>41</v>
      </c>
      <c r="D21" s="11" t="s">
        <v>26</v>
      </c>
      <c r="E21" s="10" t="str">
        <f t="shared" si="1"/>
        <v/>
      </c>
      <c r="F21" s="11">
        <v>35</v>
      </c>
      <c r="G21" s="10">
        <f t="shared" ref="G21" si="47">IF(F21="-","",$B21*F21)</f>
        <v>35</v>
      </c>
      <c r="H21" s="11">
        <v>7</v>
      </c>
      <c r="I21" s="10">
        <f t="shared" ref="I21" si="48">IF(H21="-","",$B21*H21)</f>
        <v>7</v>
      </c>
      <c r="J21" s="11" t="s">
        <v>26</v>
      </c>
      <c r="K21" s="10"/>
      <c r="L21" s="11" t="s">
        <v>26</v>
      </c>
      <c r="M21" s="10" t="str">
        <f t="shared" si="4"/>
        <v/>
      </c>
      <c r="N21" s="11" t="s">
        <v>26</v>
      </c>
      <c r="O21" s="21" t="str">
        <f t="shared" si="5"/>
        <v/>
      </c>
      <c r="P21" s="11" t="s">
        <v>26</v>
      </c>
      <c r="Q21" s="21" t="str">
        <f t="shared" ref="Q21" si="49">IF(P21="-","",$B21*P21)</f>
        <v/>
      </c>
    </row>
    <row r="22" spans="2:17" x14ac:dyDescent="0.25">
      <c r="B22" s="13">
        <v>1</v>
      </c>
      <c r="C22" s="8" t="s">
        <v>20</v>
      </c>
      <c r="D22" s="11" t="s">
        <v>26</v>
      </c>
      <c r="E22" s="10" t="str">
        <f t="shared" si="1"/>
        <v/>
      </c>
      <c r="F22" s="11" t="s">
        <v>26</v>
      </c>
      <c r="G22" s="10" t="str">
        <f t="shared" ref="G22" si="50">IF(F22="-","",$B22*F22)</f>
        <v/>
      </c>
      <c r="H22" s="11" t="s">
        <v>26</v>
      </c>
      <c r="I22" s="10" t="str">
        <f t="shared" ref="I22" si="51">IF(H22="-","",$B22*H22)</f>
        <v/>
      </c>
      <c r="J22" s="11" t="s">
        <v>26</v>
      </c>
      <c r="K22" s="10"/>
      <c r="L22" s="11" t="s">
        <v>26</v>
      </c>
      <c r="M22" s="10" t="str">
        <f t="shared" si="4"/>
        <v/>
      </c>
      <c r="N22" s="11" t="s">
        <v>26</v>
      </c>
      <c r="O22" s="21" t="str">
        <f t="shared" si="5"/>
        <v/>
      </c>
      <c r="P22" s="11" t="s">
        <v>26</v>
      </c>
      <c r="Q22" s="21" t="str">
        <f t="shared" ref="Q22" si="52">IF(P22="-","",$B22*P22)</f>
        <v/>
      </c>
    </row>
    <row r="23" spans="2:17" x14ac:dyDescent="0.25">
      <c r="B23" s="13">
        <v>1</v>
      </c>
      <c r="C23" s="8" t="s">
        <v>21</v>
      </c>
      <c r="D23" s="11" t="s">
        <v>26</v>
      </c>
      <c r="E23" s="10" t="str">
        <f t="shared" si="1"/>
        <v/>
      </c>
      <c r="F23" s="11" t="s">
        <v>26</v>
      </c>
      <c r="G23" s="10" t="str">
        <f t="shared" ref="G23" si="53">IF(F23="-","",$B23*F23)</f>
        <v/>
      </c>
      <c r="H23" s="11" t="s">
        <v>26</v>
      </c>
      <c r="I23" s="10" t="str">
        <f t="shared" ref="I23" si="54">IF(H23="-","",$B23*H23)</f>
        <v/>
      </c>
      <c r="J23" s="11" t="s">
        <v>26</v>
      </c>
      <c r="K23" s="10"/>
      <c r="L23" s="11" t="s">
        <v>26</v>
      </c>
      <c r="M23" s="10" t="str">
        <f t="shared" si="4"/>
        <v/>
      </c>
      <c r="N23" s="11" t="s">
        <v>26</v>
      </c>
      <c r="O23" s="21" t="str">
        <f t="shared" si="5"/>
        <v/>
      </c>
      <c r="P23" s="11" t="s">
        <v>26</v>
      </c>
      <c r="Q23" s="21" t="str">
        <f t="shared" ref="Q23" si="55">IF(P23="-","",$B23*P23)</f>
        <v/>
      </c>
    </row>
    <row r="24" spans="2:17" x14ac:dyDescent="0.25">
      <c r="B24" s="13">
        <v>1</v>
      </c>
      <c r="C24" s="8" t="s">
        <v>28</v>
      </c>
      <c r="D24" s="11">
        <v>33</v>
      </c>
      <c r="E24" s="10">
        <f t="shared" si="1"/>
        <v>33</v>
      </c>
      <c r="F24" s="11" t="s">
        <v>26</v>
      </c>
      <c r="G24" s="10" t="str">
        <f t="shared" ref="G24" si="56">IF(F24="-","",$B24*F24)</f>
        <v/>
      </c>
      <c r="H24" s="11" t="s">
        <v>26</v>
      </c>
      <c r="I24" s="10" t="str">
        <f t="shared" ref="I24" si="57">IF(H24="-","",$B24*H24)</f>
        <v/>
      </c>
      <c r="J24" s="11" t="s">
        <v>26</v>
      </c>
      <c r="K24" s="10"/>
      <c r="L24" s="11" t="s">
        <v>26</v>
      </c>
      <c r="M24" s="10" t="str">
        <f t="shared" si="4"/>
        <v/>
      </c>
      <c r="N24" s="11" t="s">
        <v>26</v>
      </c>
      <c r="O24" s="21" t="str">
        <f t="shared" si="5"/>
        <v/>
      </c>
      <c r="P24" s="11" t="s">
        <v>26</v>
      </c>
      <c r="Q24" s="21" t="str">
        <f t="shared" ref="Q24" si="58">IF(P24="-","",$B24*P24)</f>
        <v/>
      </c>
    </row>
    <row r="25" spans="2:17" x14ac:dyDescent="0.25">
      <c r="B25" s="13">
        <v>1</v>
      </c>
      <c r="C25" s="8" t="s">
        <v>22</v>
      </c>
      <c r="D25" s="11" t="s">
        <v>26</v>
      </c>
      <c r="E25" s="10" t="str">
        <f t="shared" si="1"/>
        <v/>
      </c>
      <c r="F25" s="11" t="s">
        <v>26</v>
      </c>
      <c r="G25" s="10" t="str">
        <f t="shared" ref="G25" si="59">IF(F25="-","",$B25*F25)</f>
        <v/>
      </c>
      <c r="H25" s="11" t="s">
        <v>26</v>
      </c>
      <c r="I25" s="10" t="str">
        <f t="shared" ref="I25" si="60">IF(H25="-","",$B25*H25)</f>
        <v/>
      </c>
      <c r="J25" s="11" t="s">
        <v>26</v>
      </c>
      <c r="K25" s="10"/>
      <c r="L25" s="11" t="s">
        <v>26</v>
      </c>
      <c r="M25" s="10" t="str">
        <f t="shared" si="4"/>
        <v/>
      </c>
      <c r="N25" s="11" t="s">
        <v>26</v>
      </c>
      <c r="O25" s="21" t="str">
        <f t="shared" si="5"/>
        <v/>
      </c>
      <c r="P25" s="11" t="s">
        <v>26</v>
      </c>
      <c r="Q25" s="21" t="str">
        <f t="shared" ref="Q25" si="61">IF(P25="-","",$B25*P25)</f>
        <v/>
      </c>
    </row>
    <row r="26" spans="2:17" x14ac:dyDescent="0.25">
      <c r="B26" s="13">
        <v>1</v>
      </c>
      <c r="C26" s="9" t="s">
        <v>23</v>
      </c>
      <c r="D26" s="11" t="s">
        <v>26</v>
      </c>
      <c r="E26" s="10" t="str">
        <f t="shared" si="1"/>
        <v/>
      </c>
      <c r="F26" s="11" t="s">
        <v>26</v>
      </c>
      <c r="G26" s="10" t="str">
        <f t="shared" ref="G26" si="62">IF(F26="-","",$B26*F26)</f>
        <v/>
      </c>
      <c r="H26" s="11" t="s">
        <v>26</v>
      </c>
      <c r="I26" s="10" t="str">
        <f t="shared" ref="I26" si="63">IF(H26="-","",$B26*H26)</f>
        <v/>
      </c>
      <c r="J26" s="11" t="s">
        <v>26</v>
      </c>
      <c r="K26" s="10"/>
      <c r="L26" s="11" t="s">
        <v>26</v>
      </c>
      <c r="M26" s="10" t="str">
        <f t="shared" si="4"/>
        <v/>
      </c>
      <c r="N26" s="11" t="s">
        <v>26</v>
      </c>
      <c r="O26" s="21" t="str">
        <f t="shared" si="5"/>
        <v/>
      </c>
      <c r="P26" s="11" t="s">
        <v>26</v>
      </c>
      <c r="Q26" s="21" t="str">
        <f t="shared" ref="Q26" si="64">IF(P26="-","",$B26*P26)</f>
        <v/>
      </c>
    </row>
    <row r="27" spans="2:17" x14ac:dyDescent="0.25">
      <c r="B27" s="13">
        <v>1</v>
      </c>
      <c r="C27" s="8" t="s">
        <v>29</v>
      </c>
      <c r="D27" s="11">
        <v>793</v>
      </c>
      <c r="E27" s="19">
        <f t="shared" si="1"/>
        <v>793</v>
      </c>
      <c r="F27" s="11" t="s">
        <v>26</v>
      </c>
      <c r="G27" s="19" t="str">
        <f t="shared" ref="G27" si="65">IF(F27="-","",$B27*F27)</f>
        <v/>
      </c>
      <c r="H27" s="11" t="s">
        <v>26</v>
      </c>
      <c r="I27" s="19" t="str">
        <f t="shared" ref="I27" si="66">IF(H27="-","",$B27*H27)</f>
        <v/>
      </c>
      <c r="J27" s="11" t="s">
        <v>26</v>
      </c>
      <c r="K27" s="19"/>
      <c r="L27" s="11" t="s">
        <v>26</v>
      </c>
      <c r="M27" s="19" t="str">
        <f t="shared" si="4"/>
        <v/>
      </c>
      <c r="N27" s="11" t="s">
        <v>26</v>
      </c>
      <c r="O27" s="19" t="str">
        <f t="shared" si="5"/>
        <v/>
      </c>
      <c r="P27" s="11" t="s">
        <v>26</v>
      </c>
      <c r="Q27" s="19" t="str">
        <f t="shared" ref="Q27" si="67">IF(P27="-","",$B27*P27)</f>
        <v/>
      </c>
    </row>
    <row r="28" spans="2:17" ht="15.75" thickBot="1" x14ac:dyDescent="0.3">
      <c r="B28" s="32" t="s">
        <v>33</v>
      </c>
      <c r="C28" s="33"/>
      <c r="D28" s="12" t="s">
        <v>35</v>
      </c>
      <c r="E28" s="26">
        <f>SUM(E5:E27)</f>
        <v>834.1</v>
      </c>
      <c r="F28" s="12" t="s">
        <v>35</v>
      </c>
      <c r="G28" s="26">
        <f t="shared" ref="G28:Q28" si="68">SUM(G5:G27)</f>
        <v>37.36</v>
      </c>
      <c r="H28" s="12" t="s">
        <v>35</v>
      </c>
      <c r="I28" s="26">
        <f t="shared" si="68"/>
        <v>43.400000000000006</v>
      </c>
      <c r="J28" s="12" t="s">
        <v>35</v>
      </c>
      <c r="K28" s="26">
        <f t="shared" si="68"/>
        <v>3.2000000000000006</v>
      </c>
      <c r="L28" s="12" t="s">
        <v>35</v>
      </c>
      <c r="M28" s="26">
        <f>SUM(M5:M27)</f>
        <v>14.620000000000001</v>
      </c>
      <c r="N28" s="12" t="s">
        <v>35</v>
      </c>
      <c r="O28" s="27">
        <f t="shared" ref="O28" si="69">SUM(O5:O27)</f>
        <v>228.7</v>
      </c>
      <c r="P28" s="12" t="s">
        <v>35</v>
      </c>
      <c r="Q28" s="27">
        <f t="shared" si="68"/>
        <v>0</v>
      </c>
    </row>
    <row r="29" spans="2:17" x14ac:dyDescent="0.25">
      <c r="B29" s="1"/>
    </row>
    <row r="32" spans="2:17" x14ac:dyDescent="0.25">
      <c r="B32" s="31" t="s">
        <v>1</v>
      </c>
      <c r="C32" s="31"/>
      <c r="D32" s="31"/>
      <c r="E32" s="31"/>
      <c r="F32" s="31"/>
    </row>
    <row r="33" spans="2:6" x14ac:dyDescent="0.25">
      <c r="B33" s="3" t="s">
        <v>2</v>
      </c>
      <c r="C33" s="3" t="s">
        <v>4</v>
      </c>
      <c r="D33" s="3" t="s">
        <v>5</v>
      </c>
      <c r="E33" s="3" t="s">
        <v>6</v>
      </c>
      <c r="F33" s="3" t="s">
        <v>7</v>
      </c>
    </row>
    <row r="34" spans="2:6" x14ac:dyDescent="0.25">
      <c r="B34" s="4">
        <v>2</v>
      </c>
      <c r="C34" s="4">
        <v>371</v>
      </c>
      <c r="D34" s="4">
        <v>182</v>
      </c>
      <c r="E34" s="4">
        <v>5</v>
      </c>
      <c r="F34" s="2">
        <f t="shared" ref="F34:F41" si="70">C34*D34*B34</f>
        <v>135044</v>
      </c>
    </row>
    <row r="35" spans="2:6" x14ac:dyDescent="0.25">
      <c r="B35" s="4">
        <v>2</v>
      </c>
      <c r="C35" s="4">
        <v>112</v>
      </c>
      <c r="D35" s="4">
        <v>45</v>
      </c>
      <c r="E35" s="4">
        <v>5</v>
      </c>
      <c r="F35" s="2">
        <f t="shared" si="70"/>
        <v>10080</v>
      </c>
    </row>
    <row r="36" spans="2:6" x14ac:dyDescent="0.25">
      <c r="B36" s="4">
        <v>1</v>
      </c>
      <c r="C36" s="4">
        <v>182</v>
      </c>
      <c r="D36" s="4">
        <v>50</v>
      </c>
      <c r="E36" s="4">
        <v>5</v>
      </c>
      <c r="F36" s="2">
        <f t="shared" si="70"/>
        <v>9100</v>
      </c>
    </row>
    <row r="37" spans="2:6" x14ac:dyDescent="0.25">
      <c r="B37" s="4">
        <v>1</v>
      </c>
      <c r="C37" s="4">
        <v>98</v>
      </c>
      <c r="D37" s="4">
        <v>102</v>
      </c>
      <c r="E37" s="4">
        <v>5</v>
      </c>
      <c r="F37" s="2">
        <f t="shared" si="70"/>
        <v>9996</v>
      </c>
    </row>
    <row r="38" spans="2:6" x14ac:dyDescent="0.25">
      <c r="B38" s="4">
        <v>2</v>
      </c>
      <c r="C38" s="4">
        <v>105</v>
      </c>
      <c r="D38" s="4">
        <v>35</v>
      </c>
      <c r="E38" s="4">
        <v>5</v>
      </c>
      <c r="F38" s="2">
        <f t="shared" si="70"/>
        <v>7350</v>
      </c>
    </row>
    <row r="39" spans="2:6" x14ac:dyDescent="0.25">
      <c r="B39" s="4">
        <v>1</v>
      </c>
      <c r="C39" s="4">
        <v>98</v>
      </c>
      <c r="D39" s="4">
        <v>54</v>
      </c>
      <c r="E39" s="4">
        <v>5</v>
      </c>
      <c r="F39" s="2">
        <f t="shared" si="70"/>
        <v>5292</v>
      </c>
    </row>
    <row r="40" spans="2:6" x14ac:dyDescent="0.25">
      <c r="B40" s="4">
        <v>1</v>
      </c>
      <c r="C40" s="4">
        <v>119</v>
      </c>
      <c r="D40" s="4">
        <v>112</v>
      </c>
      <c r="E40" s="4">
        <v>5</v>
      </c>
      <c r="F40" s="2">
        <f t="shared" si="70"/>
        <v>13328</v>
      </c>
    </row>
    <row r="41" spans="2:6" x14ac:dyDescent="0.25">
      <c r="B41" s="4">
        <v>2</v>
      </c>
      <c r="C41" s="4">
        <v>160</v>
      </c>
      <c r="D41" s="4">
        <v>105</v>
      </c>
      <c r="E41" s="4">
        <v>5</v>
      </c>
      <c r="F41" s="2">
        <f t="shared" si="70"/>
        <v>33600</v>
      </c>
    </row>
    <row r="42" spans="2:6" x14ac:dyDescent="0.25">
      <c r="B42" s="5" t="s">
        <v>14</v>
      </c>
      <c r="C42" s="6"/>
      <c r="D42" s="6"/>
      <c r="E42" s="7"/>
      <c r="F42" s="2">
        <f>SUM(F34:F41)</f>
        <v>223790</v>
      </c>
    </row>
  </sheetData>
  <mergeCells count="11">
    <mergeCell ref="D3:Q3"/>
    <mergeCell ref="B32:F32"/>
    <mergeCell ref="B28:C28"/>
    <mergeCell ref="B3:C4"/>
    <mergeCell ref="D4:E4"/>
    <mergeCell ref="F4:G4"/>
    <mergeCell ref="H4:I4"/>
    <mergeCell ref="J4:K4"/>
    <mergeCell ref="P4:Q4"/>
    <mergeCell ref="L4:M4"/>
    <mergeCell ref="N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rev.1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Jamily Lima Barbosa da Silva</cp:lastModifiedBy>
  <dcterms:created xsi:type="dcterms:W3CDTF">2020-05-04T06:12:34Z</dcterms:created>
  <dcterms:modified xsi:type="dcterms:W3CDTF">2020-05-13T19:58:53Z</dcterms:modified>
</cp:coreProperties>
</file>