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Ariadne\Desktop\"/>
    </mc:Choice>
  </mc:AlternateContent>
  <xr:revisionPtr revIDLastSave="0" documentId="13_ncr:1_{155D6E34-F956-42EB-80A2-6F78A5A6E641}" xr6:coauthVersionLast="46" xr6:coauthVersionMax="46" xr10:uidLastSave="{00000000-0000-0000-0000-000000000000}"/>
  <bookViews>
    <workbookView xWindow="-108" yWindow="-108" windowWidth="23256" windowHeight="12576" activeTab="3" xr2:uid="{00000000-000D-0000-FFFF-FFFF00000000}"/>
  </bookViews>
  <sheets>
    <sheet name=" Cerrado Ago" sheetId="1" r:id="rId1"/>
    <sheet name="Cerrado Fev" sheetId="4" r:id="rId2"/>
    <sheet name="Campo Ago" sheetId="2" r:id="rId3"/>
    <sheet name="Campo Fev" sheetId="3" r:id="rId4"/>
    <sheet name="burned field x control" sheetId="11" r:id="rId5"/>
    <sheet name="burned field x control means" sheetId="10" r:id="rId6"/>
    <sheet name="burned x unburned" sheetId="7" r:id="rId7"/>
    <sheet name="burned means" sheetId="9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76" i="11" l="1"/>
  <c r="E76" i="11"/>
  <c r="F76" i="11" s="1"/>
  <c r="H75" i="11"/>
  <c r="E75" i="11"/>
  <c r="F75" i="11" s="1"/>
  <c r="H74" i="11"/>
  <c r="F74" i="11"/>
  <c r="E74" i="11"/>
  <c r="H73" i="11"/>
  <c r="E73" i="11"/>
  <c r="F73" i="11" s="1"/>
  <c r="H72" i="11"/>
  <c r="E72" i="11"/>
  <c r="F72" i="11" s="1"/>
  <c r="H71" i="11"/>
  <c r="E71" i="11"/>
  <c r="F71" i="11" s="1"/>
  <c r="H70" i="11"/>
  <c r="F70" i="11"/>
  <c r="E70" i="11"/>
  <c r="H69" i="11"/>
  <c r="E69" i="11"/>
  <c r="F69" i="11" s="1"/>
  <c r="H68" i="11"/>
  <c r="E68" i="11"/>
  <c r="F68" i="11" s="1"/>
  <c r="H67" i="11"/>
  <c r="E67" i="11"/>
  <c r="F67" i="11" s="1"/>
  <c r="H66" i="11"/>
  <c r="F66" i="11"/>
  <c r="E66" i="11"/>
  <c r="H65" i="11"/>
  <c r="E65" i="11"/>
  <c r="F65" i="11" s="1"/>
  <c r="H64" i="11"/>
  <c r="E64" i="11"/>
  <c r="F64" i="11" s="1"/>
  <c r="H63" i="11"/>
  <c r="E63" i="11"/>
  <c r="F63" i="11" s="1"/>
  <c r="H62" i="11"/>
  <c r="F62" i="11"/>
  <c r="E62" i="11"/>
  <c r="H61" i="11"/>
  <c r="E61" i="11"/>
  <c r="F61" i="11" s="1"/>
  <c r="H60" i="11"/>
  <c r="E60" i="11"/>
  <c r="F60" i="11" s="1"/>
  <c r="H59" i="11"/>
  <c r="E59" i="11"/>
  <c r="F59" i="11" s="1"/>
  <c r="H58" i="11"/>
  <c r="F58" i="11"/>
  <c r="E58" i="11"/>
  <c r="H57" i="11"/>
  <c r="E57" i="11"/>
  <c r="F57" i="11" s="1"/>
  <c r="H56" i="11"/>
  <c r="E56" i="11"/>
  <c r="F56" i="11" s="1"/>
  <c r="H55" i="11"/>
  <c r="E55" i="11"/>
  <c r="F55" i="11" s="1"/>
  <c r="H54" i="11"/>
  <c r="F54" i="11"/>
  <c r="E54" i="11"/>
  <c r="H53" i="11"/>
  <c r="E53" i="11"/>
  <c r="F53" i="11" s="1"/>
  <c r="H52" i="11"/>
  <c r="E52" i="11"/>
  <c r="F52" i="11" s="1"/>
  <c r="H51" i="11"/>
  <c r="E51" i="11"/>
  <c r="F51" i="11" s="1"/>
  <c r="H50" i="11"/>
  <c r="F50" i="11"/>
  <c r="E50" i="11"/>
  <c r="H49" i="11"/>
  <c r="E49" i="11"/>
  <c r="F49" i="11" s="1"/>
  <c r="H48" i="11"/>
  <c r="E48" i="11"/>
  <c r="F48" i="11" s="1"/>
  <c r="H47" i="11"/>
  <c r="E47" i="11"/>
  <c r="F47" i="11" s="1"/>
  <c r="H46" i="11"/>
  <c r="F46" i="11"/>
  <c r="E46" i="11"/>
  <c r="H45" i="11"/>
  <c r="E45" i="11"/>
  <c r="F45" i="11" s="1"/>
  <c r="H44" i="11"/>
  <c r="E44" i="11"/>
  <c r="F44" i="11" s="1"/>
  <c r="H43" i="11"/>
  <c r="E43" i="11"/>
  <c r="F43" i="11" s="1"/>
  <c r="H42" i="11"/>
  <c r="E42" i="11"/>
  <c r="F42" i="11" s="1"/>
  <c r="H41" i="11"/>
  <c r="F41" i="11"/>
  <c r="E41" i="11"/>
  <c r="H40" i="11"/>
  <c r="E40" i="11"/>
  <c r="F40" i="11" s="1"/>
  <c r="H39" i="11"/>
  <c r="E39" i="11"/>
  <c r="F39" i="11" s="1"/>
  <c r="H38" i="11"/>
  <c r="E38" i="11"/>
  <c r="F38" i="11" s="1"/>
  <c r="H37" i="11"/>
  <c r="E37" i="11"/>
  <c r="F37" i="11" s="1"/>
  <c r="H36" i="11"/>
  <c r="E36" i="11"/>
  <c r="F36" i="11" s="1"/>
  <c r="H35" i="11"/>
  <c r="E35" i="11"/>
  <c r="F35" i="11" s="1"/>
  <c r="H34" i="11"/>
  <c r="E34" i="11"/>
  <c r="F34" i="11" s="1"/>
  <c r="H33" i="11"/>
  <c r="F33" i="11"/>
  <c r="E33" i="11"/>
  <c r="H32" i="11"/>
  <c r="E32" i="11"/>
  <c r="F32" i="11" s="1"/>
  <c r="H31" i="11"/>
  <c r="E31" i="11"/>
  <c r="F31" i="11" s="1"/>
  <c r="H30" i="11"/>
  <c r="E30" i="11"/>
  <c r="F30" i="11" s="1"/>
  <c r="H29" i="11"/>
  <c r="E29" i="11"/>
  <c r="F29" i="11" s="1"/>
  <c r="H28" i="11"/>
  <c r="E28" i="11"/>
  <c r="F28" i="11" s="1"/>
  <c r="H27" i="11"/>
  <c r="E27" i="11"/>
  <c r="F27" i="11" s="1"/>
  <c r="H26" i="11"/>
  <c r="E26" i="11"/>
  <c r="F26" i="11" s="1"/>
  <c r="H25" i="11"/>
  <c r="F25" i="11"/>
  <c r="E25" i="11"/>
  <c r="H24" i="11"/>
  <c r="E24" i="11"/>
  <c r="F24" i="11" s="1"/>
  <c r="H23" i="11"/>
  <c r="E23" i="11"/>
  <c r="F23" i="11" s="1"/>
  <c r="H22" i="11"/>
  <c r="E22" i="11"/>
  <c r="F22" i="11" s="1"/>
  <c r="H21" i="11"/>
  <c r="E21" i="11"/>
  <c r="F21" i="11" s="1"/>
  <c r="H20" i="11"/>
  <c r="E20" i="11"/>
  <c r="F20" i="11" s="1"/>
  <c r="H19" i="11"/>
  <c r="E19" i="11"/>
  <c r="F19" i="11" s="1"/>
  <c r="H18" i="11"/>
  <c r="E18" i="11"/>
  <c r="F18" i="11" s="1"/>
  <c r="H17" i="11"/>
  <c r="E17" i="11"/>
  <c r="F17" i="11" s="1"/>
  <c r="H16" i="11"/>
  <c r="E16" i="11"/>
  <c r="F16" i="11" s="1"/>
  <c r="H15" i="11"/>
  <c r="F15" i="11"/>
  <c r="E15" i="11"/>
  <c r="H14" i="11"/>
  <c r="E14" i="11"/>
  <c r="F14" i="11" s="1"/>
  <c r="H13" i="11"/>
  <c r="E13" i="11"/>
  <c r="F13" i="11" s="1"/>
  <c r="H12" i="11"/>
  <c r="E12" i="11"/>
  <c r="F12" i="11" s="1"/>
  <c r="H11" i="11"/>
  <c r="E11" i="11"/>
  <c r="F11" i="11" s="1"/>
  <c r="H10" i="11"/>
  <c r="E10" i="11"/>
  <c r="F10" i="11" s="1"/>
  <c r="H9" i="11"/>
  <c r="E9" i="11"/>
  <c r="F9" i="11" s="1"/>
  <c r="H8" i="11"/>
  <c r="E8" i="11"/>
  <c r="F8" i="11" s="1"/>
  <c r="H7" i="11"/>
  <c r="E7" i="11"/>
  <c r="F7" i="11" s="1"/>
  <c r="H6" i="11"/>
  <c r="E6" i="11"/>
  <c r="F6" i="11" s="1"/>
  <c r="H5" i="11"/>
  <c r="E5" i="11"/>
  <c r="F5" i="11" s="1"/>
  <c r="H4" i="11"/>
  <c r="E4" i="11"/>
  <c r="F4" i="11" s="1"/>
  <c r="H3" i="11"/>
  <c r="E3" i="11"/>
  <c r="F3" i="11" s="1"/>
  <c r="H2" i="11"/>
  <c r="E2" i="11"/>
  <c r="F2" i="11" s="1"/>
  <c r="L52" i="7"/>
  <c r="J180" i="7" l="1"/>
  <c r="K180" i="7"/>
  <c r="L180" i="7"/>
  <c r="M180" i="7"/>
  <c r="J177" i="7"/>
  <c r="K177" i="7"/>
  <c r="L177" i="7"/>
  <c r="M177" i="7"/>
  <c r="J174" i="7"/>
  <c r="K174" i="7"/>
  <c r="L174" i="7"/>
  <c r="M174" i="7"/>
  <c r="J172" i="7"/>
  <c r="K172" i="7"/>
  <c r="L172" i="7"/>
  <c r="M172" i="7"/>
  <c r="J169" i="7"/>
  <c r="K169" i="7"/>
  <c r="L169" i="7"/>
  <c r="M169" i="7"/>
  <c r="J167" i="7"/>
  <c r="K167" i="7"/>
  <c r="L167" i="7"/>
  <c r="M167" i="7"/>
  <c r="J164" i="7"/>
  <c r="K164" i="7"/>
  <c r="L164" i="7"/>
  <c r="M164" i="7"/>
  <c r="J161" i="7"/>
  <c r="K161" i="7"/>
  <c r="L161" i="7"/>
  <c r="M161" i="7"/>
  <c r="J158" i="7"/>
  <c r="K158" i="7"/>
  <c r="L158" i="7"/>
  <c r="M158" i="7"/>
  <c r="J155" i="7"/>
  <c r="K155" i="7"/>
  <c r="L155" i="7"/>
  <c r="M155" i="7"/>
  <c r="J152" i="7"/>
  <c r="K152" i="7"/>
  <c r="L152" i="7"/>
  <c r="M152" i="7"/>
  <c r="J149" i="7"/>
  <c r="K149" i="7"/>
  <c r="L149" i="7"/>
  <c r="M149" i="7"/>
  <c r="J146" i="7"/>
  <c r="K146" i="7"/>
  <c r="L146" i="7"/>
  <c r="M146" i="7"/>
  <c r="J143" i="7"/>
  <c r="K143" i="7"/>
  <c r="L143" i="7"/>
  <c r="M143" i="7"/>
  <c r="J140" i="7"/>
  <c r="K140" i="7"/>
  <c r="L140" i="7"/>
  <c r="M140" i="7"/>
  <c r="J137" i="7"/>
  <c r="K137" i="7"/>
  <c r="L137" i="7"/>
  <c r="M137" i="7"/>
  <c r="J136" i="7"/>
  <c r="K136" i="7"/>
  <c r="L136" i="7"/>
  <c r="M136" i="7"/>
  <c r="J133" i="7"/>
  <c r="K133" i="7"/>
  <c r="L133" i="7"/>
  <c r="M133" i="7"/>
  <c r="J130" i="7"/>
  <c r="K130" i="7"/>
  <c r="L130" i="7"/>
  <c r="M130" i="7"/>
  <c r="J127" i="7"/>
  <c r="K127" i="7"/>
  <c r="L127" i="7"/>
  <c r="M127" i="7"/>
  <c r="J124" i="7"/>
  <c r="K124" i="7"/>
  <c r="L124" i="7"/>
  <c r="M124" i="7"/>
  <c r="J121" i="7"/>
  <c r="K121" i="7"/>
  <c r="L121" i="7"/>
  <c r="M121" i="7"/>
  <c r="J118" i="7"/>
  <c r="K118" i="7"/>
  <c r="L118" i="7"/>
  <c r="M118" i="7"/>
  <c r="J115" i="7"/>
  <c r="K115" i="7"/>
  <c r="L115" i="7"/>
  <c r="M115" i="7"/>
  <c r="J112" i="7"/>
  <c r="K112" i="7"/>
  <c r="L112" i="7"/>
  <c r="M112" i="7"/>
  <c r="J109" i="7"/>
  <c r="K109" i="7"/>
  <c r="L109" i="7"/>
  <c r="M109" i="7"/>
  <c r="J106" i="7"/>
  <c r="K106" i="7"/>
  <c r="L106" i="7"/>
  <c r="M106" i="7"/>
  <c r="J103" i="7"/>
  <c r="K103" i="7"/>
  <c r="L103" i="7"/>
  <c r="M103" i="7"/>
  <c r="J100" i="7"/>
  <c r="K100" i="7"/>
  <c r="L100" i="7"/>
  <c r="M100" i="7"/>
  <c r="J98" i="7"/>
  <c r="K98" i="7"/>
  <c r="L98" i="7"/>
  <c r="M98" i="7"/>
  <c r="J95" i="7"/>
  <c r="K95" i="7"/>
  <c r="L95" i="7"/>
  <c r="M95" i="7"/>
  <c r="J92" i="7"/>
  <c r="K92" i="7"/>
  <c r="L92" i="7"/>
  <c r="M92" i="7"/>
  <c r="J91" i="7"/>
  <c r="K91" i="7"/>
  <c r="L91" i="7"/>
  <c r="M91" i="7"/>
  <c r="J88" i="7"/>
  <c r="K88" i="7"/>
  <c r="L88" i="7"/>
  <c r="M88" i="7"/>
  <c r="J85" i="7"/>
  <c r="K85" i="7"/>
  <c r="L85" i="7"/>
  <c r="M85" i="7"/>
  <c r="J82" i="7"/>
  <c r="K82" i="7"/>
  <c r="L82" i="7"/>
  <c r="M82" i="7"/>
  <c r="J81" i="7"/>
  <c r="K81" i="7"/>
  <c r="L81" i="7"/>
  <c r="M81" i="7"/>
  <c r="J78" i="7"/>
  <c r="K78" i="7"/>
  <c r="L78" i="7"/>
  <c r="M78" i="7"/>
  <c r="J76" i="7"/>
  <c r="K76" i="7"/>
  <c r="L76" i="7"/>
  <c r="M76" i="7"/>
  <c r="J73" i="7"/>
  <c r="K73" i="7"/>
  <c r="L73" i="7"/>
  <c r="M73" i="7"/>
  <c r="J70" i="7"/>
  <c r="K70" i="7"/>
  <c r="L70" i="7"/>
  <c r="M70" i="7"/>
  <c r="J67" i="7"/>
  <c r="K67" i="7"/>
  <c r="L67" i="7"/>
  <c r="M67" i="7"/>
  <c r="J64" i="7"/>
  <c r="K64" i="7"/>
  <c r="L64" i="7"/>
  <c r="M64" i="7"/>
  <c r="J61" i="7"/>
  <c r="K61" i="7"/>
  <c r="L61" i="7"/>
  <c r="M61" i="7"/>
  <c r="J58" i="7"/>
  <c r="K58" i="7"/>
  <c r="L58" i="7"/>
  <c r="M58" i="7"/>
  <c r="J55" i="7"/>
  <c r="K55" i="7"/>
  <c r="L55" i="7"/>
  <c r="M55" i="7"/>
  <c r="J52" i="7"/>
  <c r="K52" i="7"/>
  <c r="M52" i="7"/>
  <c r="J49" i="7"/>
  <c r="K49" i="7"/>
  <c r="L49" i="7"/>
  <c r="M49" i="7"/>
  <c r="J46" i="7"/>
  <c r="K46" i="7"/>
  <c r="L46" i="7"/>
  <c r="M46" i="7"/>
  <c r="J44" i="7"/>
  <c r="K44" i="7"/>
  <c r="L44" i="7"/>
  <c r="M44" i="7"/>
  <c r="J41" i="7"/>
  <c r="K41" i="7"/>
  <c r="L41" i="7"/>
  <c r="M41" i="7"/>
  <c r="J38" i="7"/>
  <c r="K38" i="7"/>
  <c r="L38" i="7"/>
  <c r="M38" i="7"/>
  <c r="J35" i="7"/>
  <c r="K35" i="7"/>
  <c r="L35" i="7"/>
  <c r="M35" i="7"/>
  <c r="J32" i="7"/>
  <c r="K32" i="7"/>
  <c r="L32" i="7"/>
  <c r="M32" i="7"/>
  <c r="J29" i="7"/>
  <c r="K29" i="7"/>
  <c r="L29" i="7"/>
  <c r="M29" i="7"/>
  <c r="J26" i="7"/>
  <c r="K26" i="7"/>
  <c r="L26" i="7"/>
  <c r="M26" i="7"/>
  <c r="J23" i="7"/>
  <c r="K23" i="7"/>
  <c r="L23" i="7"/>
  <c r="M23" i="7"/>
  <c r="J20" i="7"/>
  <c r="K20" i="7"/>
  <c r="L20" i="7"/>
  <c r="M20" i="7"/>
  <c r="J17" i="7"/>
  <c r="K17" i="7"/>
  <c r="L17" i="7"/>
  <c r="M17" i="7"/>
  <c r="J14" i="7"/>
  <c r="K14" i="7"/>
  <c r="L14" i="7"/>
  <c r="M14" i="7"/>
  <c r="J12" i="7"/>
  <c r="K12" i="7"/>
  <c r="L12" i="7"/>
  <c r="M12" i="7"/>
  <c r="M7" i="7"/>
  <c r="J9" i="7"/>
  <c r="K9" i="7"/>
  <c r="L9" i="7"/>
  <c r="M9" i="7"/>
  <c r="J7" i="7"/>
  <c r="K7" i="7"/>
  <c r="L7" i="7"/>
  <c r="J5" i="7"/>
  <c r="K5" i="7"/>
  <c r="L5" i="7"/>
  <c r="M5" i="7"/>
  <c r="J2" i="7"/>
  <c r="K2" i="7"/>
  <c r="L2" i="7"/>
  <c r="M2" i="7"/>
  <c r="I136" i="7"/>
  <c r="I180" i="7"/>
  <c r="I177" i="7"/>
  <c r="I174" i="7"/>
  <c r="I172" i="7"/>
  <c r="I169" i="7"/>
  <c r="I167" i="7"/>
  <c r="I164" i="7"/>
  <c r="I161" i="7"/>
  <c r="I158" i="7"/>
  <c r="I155" i="7"/>
  <c r="I152" i="7"/>
  <c r="I149" i="7"/>
  <c r="I146" i="7"/>
  <c r="I143" i="7"/>
  <c r="I140" i="7"/>
  <c r="I137" i="7"/>
  <c r="I133" i="7"/>
  <c r="I130" i="7"/>
  <c r="I127" i="7"/>
  <c r="I124" i="7"/>
  <c r="I121" i="7"/>
  <c r="I118" i="7"/>
  <c r="I115" i="7"/>
  <c r="I112" i="7"/>
  <c r="I109" i="7"/>
  <c r="I106" i="7"/>
  <c r="I103" i="7"/>
  <c r="I100" i="7"/>
  <c r="I98" i="7"/>
  <c r="I95" i="7"/>
  <c r="I92" i="7"/>
  <c r="I91" i="7"/>
  <c r="I88" i="7"/>
  <c r="I85" i="7"/>
  <c r="I82" i="7"/>
  <c r="I81" i="7"/>
  <c r="I78" i="7"/>
  <c r="I76" i="7"/>
  <c r="I73" i="7"/>
  <c r="I70" i="7"/>
  <c r="I67" i="7"/>
  <c r="I64" i="7"/>
  <c r="I61" i="7"/>
  <c r="I58" i="7"/>
  <c r="I55" i="7"/>
  <c r="I52" i="7"/>
  <c r="I49" i="7"/>
  <c r="I46" i="7"/>
  <c r="I44" i="7"/>
  <c r="I41" i="7"/>
  <c r="I38" i="7"/>
  <c r="I35" i="7"/>
  <c r="I32" i="7"/>
  <c r="I29" i="7"/>
  <c r="I26" i="7"/>
  <c r="I23" i="7"/>
  <c r="I20" i="7"/>
  <c r="I17" i="7"/>
  <c r="I14" i="7"/>
  <c r="I12" i="7"/>
  <c r="I9" i="7"/>
  <c r="I7" i="7"/>
  <c r="I5" i="7"/>
  <c r="I2" i="7"/>
  <c r="O18" i="1" l="1"/>
  <c r="P18" i="1" s="1"/>
  <c r="O7" i="1"/>
  <c r="P7" i="1" s="1"/>
  <c r="R7" i="1"/>
  <c r="O8" i="1"/>
  <c r="P8" i="1" s="1"/>
  <c r="R8" i="1"/>
  <c r="O9" i="1"/>
  <c r="P9" i="1" s="1"/>
  <c r="R9" i="1"/>
  <c r="O10" i="1"/>
  <c r="P10" i="1" s="1"/>
  <c r="R10" i="1"/>
  <c r="O11" i="1"/>
  <c r="P11" i="1" s="1"/>
  <c r="R11" i="1"/>
  <c r="O12" i="1"/>
  <c r="P12" i="1" s="1"/>
  <c r="R12" i="1"/>
  <c r="O13" i="1"/>
  <c r="R13" i="1"/>
  <c r="O14" i="1"/>
  <c r="P14" i="1" s="1"/>
  <c r="R14" i="1"/>
  <c r="O15" i="1"/>
  <c r="P15" i="1" s="1"/>
  <c r="R15" i="1"/>
  <c r="O16" i="1"/>
  <c r="P16" i="1" s="1"/>
  <c r="R16" i="1"/>
  <c r="O17" i="1"/>
  <c r="P17" i="1" s="1"/>
  <c r="R17" i="1"/>
  <c r="R18" i="1"/>
  <c r="O19" i="1"/>
  <c r="P19" i="1" s="1"/>
  <c r="R19" i="1"/>
  <c r="O20" i="1"/>
  <c r="P20" i="1" s="1"/>
  <c r="R20" i="1"/>
  <c r="O21" i="1"/>
  <c r="P21" i="1" s="1"/>
  <c r="R21" i="1"/>
  <c r="O22" i="1"/>
  <c r="P22" i="1"/>
  <c r="R22" i="1"/>
  <c r="O24" i="1"/>
  <c r="P24" i="1" s="1"/>
  <c r="R24" i="1"/>
  <c r="O25" i="1"/>
  <c r="P25" i="1" s="1"/>
  <c r="R25" i="1"/>
  <c r="O26" i="1"/>
  <c r="P26" i="1" s="1"/>
  <c r="R26" i="1"/>
  <c r="O27" i="1"/>
  <c r="P27" i="1" s="1"/>
  <c r="R27" i="1"/>
  <c r="O28" i="1"/>
  <c r="P28" i="1" s="1"/>
  <c r="R28" i="1"/>
  <c r="O29" i="1"/>
  <c r="P29" i="1" s="1"/>
  <c r="R29" i="1"/>
  <c r="O30" i="1"/>
  <c r="P30" i="1" s="1"/>
  <c r="R30" i="1"/>
  <c r="O31" i="1"/>
  <c r="P31" i="1" s="1"/>
  <c r="R31" i="1"/>
  <c r="O32" i="1"/>
  <c r="P32" i="1" s="1"/>
  <c r="R32" i="1"/>
  <c r="O33" i="1"/>
  <c r="P33" i="1" s="1"/>
  <c r="R33" i="1"/>
  <c r="O34" i="1"/>
  <c r="P34" i="1" s="1"/>
  <c r="R34" i="1"/>
  <c r="O35" i="1"/>
  <c r="P35" i="1" s="1"/>
  <c r="R35" i="1"/>
  <c r="O36" i="1"/>
  <c r="P36" i="1" s="1"/>
  <c r="R36" i="1"/>
  <c r="O37" i="1"/>
  <c r="P37" i="1" s="1"/>
  <c r="R37" i="1"/>
  <c r="O38" i="1"/>
  <c r="P38" i="1" s="1"/>
  <c r="R38" i="1"/>
  <c r="O39" i="1"/>
  <c r="P39" i="1" s="1"/>
  <c r="R39" i="1"/>
  <c r="O40" i="1"/>
  <c r="P40" i="1" s="1"/>
  <c r="R40" i="1"/>
  <c r="O41" i="1"/>
  <c r="P41" i="1" s="1"/>
  <c r="R41" i="1"/>
  <c r="O42" i="1"/>
  <c r="P42" i="1" s="1"/>
  <c r="R42" i="1"/>
  <c r="Q7" i="2" l="1"/>
  <c r="D37" i="1" l="1"/>
  <c r="E3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3" i="1"/>
  <c r="E23" i="1" s="1"/>
  <c r="D24" i="1"/>
  <c r="E24" i="1" s="1"/>
  <c r="D25" i="1"/>
  <c r="E25" i="1" s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34" i="1"/>
  <c r="E34" i="1" s="1"/>
  <c r="D35" i="1"/>
  <c r="E35" i="1" s="1"/>
  <c r="D38" i="1"/>
  <c r="E38" i="1" s="1"/>
  <c r="D39" i="1"/>
  <c r="E39" i="1" s="1"/>
  <c r="D40" i="1"/>
  <c r="E40" i="1" s="1"/>
  <c r="D41" i="1"/>
  <c r="E41" i="1" s="1"/>
  <c r="D42" i="1"/>
  <c r="E42" i="1" s="1"/>
  <c r="D7" i="1"/>
  <c r="E7" i="1" s="1"/>
  <c r="D47" i="4"/>
  <c r="E47" i="4" s="1"/>
  <c r="G47" i="4"/>
  <c r="O19" i="4"/>
  <c r="P19" i="4" s="1"/>
  <c r="R19" i="4"/>
  <c r="R14" i="4"/>
  <c r="R20" i="4"/>
  <c r="R52" i="4"/>
  <c r="R53" i="4"/>
  <c r="R35" i="4"/>
  <c r="R51" i="4"/>
  <c r="R50" i="4"/>
  <c r="R49" i="4"/>
  <c r="R48" i="4"/>
  <c r="R47" i="4"/>
  <c r="R46" i="4"/>
  <c r="R45" i="4"/>
  <c r="R44" i="4"/>
  <c r="R43" i="4"/>
  <c r="R42" i="4"/>
  <c r="R41" i="4"/>
  <c r="R40" i="4"/>
  <c r="R39" i="4"/>
  <c r="R36" i="4"/>
  <c r="R34" i="4"/>
  <c r="R33" i="4"/>
  <c r="R32" i="4"/>
  <c r="R31" i="4"/>
  <c r="R30" i="4"/>
  <c r="R29" i="4"/>
  <c r="R28" i="4"/>
  <c r="R27" i="4"/>
  <c r="R26" i="4"/>
  <c r="R25" i="4"/>
  <c r="R24" i="4"/>
  <c r="R23" i="4"/>
  <c r="R22" i="4"/>
  <c r="R18" i="4"/>
  <c r="R17" i="4"/>
  <c r="R16" i="4"/>
  <c r="R15" i="4"/>
  <c r="R13" i="4"/>
  <c r="R12" i="4"/>
  <c r="R11" i="4"/>
  <c r="R10" i="4"/>
  <c r="R9" i="4"/>
  <c r="R8" i="4"/>
  <c r="R7" i="4"/>
  <c r="R6" i="4"/>
  <c r="R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7" i="4"/>
  <c r="G38" i="4"/>
  <c r="G39" i="4"/>
  <c r="G40" i="4"/>
  <c r="G41" i="4"/>
  <c r="G42" i="4"/>
  <c r="G43" i="4"/>
  <c r="G44" i="4"/>
  <c r="G45" i="4"/>
  <c r="G46" i="4"/>
  <c r="G48" i="4"/>
  <c r="G49" i="4"/>
  <c r="G50" i="4"/>
  <c r="G51" i="4"/>
  <c r="G5" i="4"/>
  <c r="R43" i="3"/>
  <c r="R42" i="3"/>
  <c r="R41" i="3"/>
  <c r="R39" i="3"/>
  <c r="R38" i="3"/>
  <c r="R37" i="3"/>
  <c r="R35" i="3"/>
  <c r="R34" i="3"/>
  <c r="R33" i="3"/>
  <c r="R31" i="3"/>
  <c r="R30" i="3"/>
  <c r="R29" i="3"/>
  <c r="R27" i="3"/>
  <c r="R26" i="3"/>
  <c r="R25" i="3"/>
  <c r="R23" i="3"/>
  <c r="R22" i="3"/>
  <c r="R21" i="3"/>
  <c r="R19" i="3"/>
  <c r="R18" i="3"/>
  <c r="R17" i="3"/>
  <c r="R15" i="3"/>
  <c r="R14" i="3"/>
  <c r="R13" i="3"/>
  <c r="R10" i="3"/>
  <c r="R9" i="3"/>
  <c r="R7" i="3"/>
  <c r="R6" i="3"/>
  <c r="G7" i="3"/>
  <c r="G9" i="3"/>
  <c r="G10" i="3"/>
  <c r="G11" i="3"/>
  <c r="G13" i="3"/>
  <c r="G14" i="3"/>
  <c r="G15" i="3"/>
  <c r="G17" i="3"/>
  <c r="G18" i="3"/>
  <c r="G19" i="3"/>
  <c r="G21" i="3"/>
  <c r="G22" i="3"/>
  <c r="G23" i="3"/>
  <c r="G25" i="3"/>
  <c r="G26" i="3"/>
  <c r="G27" i="3"/>
  <c r="G29" i="3"/>
  <c r="G30" i="3"/>
  <c r="G31" i="3"/>
  <c r="G33" i="3"/>
  <c r="G34" i="3"/>
  <c r="G35" i="3"/>
  <c r="G37" i="3"/>
  <c r="G38" i="3"/>
  <c r="G39" i="3"/>
  <c r="G41" i="3"/>
  <c r="G42" i="3"/>
  <c r="G43" i="3"/>
  <c r="G6" i="3"/>
  <c r="G45" i="3" l="1"/>
  <c r="R45" i="3"/>
  <c r="O49" i="4"/>
  <c r="P49" i="4" s="1"/>
  <c r="D51" i="4"/>
  <c r="E51" i="4" s="1"/>
  <c r="D50" i="4"/>
  <c r="E50" i="4" s="1"/>
  <c r="D49" i="4"/>
  <c r="E49" i="4" s="1"/>
  <c r="D48" i="4"/>
  <c r="E48" i="4" s="1"/>
  <c r="D37" i="4"/>
  <c r="E37" i="4" s="1"/>
  <c r="D38" i="4"/>
  <c r="E38" i="4" s="1"/>
  <c r="D39" i="4"/>
  <c r="E39" i="4" s="1"/>
  <c r="D40" i="4"/>
  <c r="E40" i="4" s="1"/>
  <c r="D41" i="4"/>
  <c r="E41" i="4" s="1"/>
  <c r="D42" i="4"/>
  <c r="E42" i="4" s="1"/>
  <c r="D43" i="4"/>
  <c r="E43" i="4" s="1"/>
  <c r="D44" i="4"/>
  <c r="E44" i="4" s="1"/>
  <c r="D45" i="4"/>
  <c r="E45" i="4" s="1"/>
  <c r="D46" i="4"/>
  <c r="E46" i="4" s="1"/>
  <c r="O6" i="4"/>
  <c r="P6" i="4" s="1"/>
  <c r="O7" i="4"/>
  <c r="P7" i="4" s="1"/>
  <c r="O8" i="4"/>
  <c r="P8" i="4" s="1"/>
  <c r="O9" i="4"/>
  <c r="P9" i="4" s="1"/>
  <c r="O10" i="4"/>
  <c r="P10" i="4" s="1"/>
  <c r="O11" i="4"/>
  <c r="P11" i="4" s="1"/>
  <c r="O12" i="4"/>
  <c r="P12" i="4" s="1"/>
  <c r="O13" i="4"/>
  <c r="P13" i="4" s="1"/>
  <c r="O14" i="4"/>
  <c r="P14" i="4" s="1"/>
  <c r="O15" i="4"/>
  <c r="P15" i="4" s="1"/>
  <c r="O16" i="4"/>
  <c r="P16" i="4" s="1"/>
  <c r="O17" i="4"/>
  <c r="P17" i="4" s="1"/>
  <c r="O18" i="4"/>
  <c r="P18" i="4" s="1"/>
  <c r="O20" i="4"/>
  <c r="P20" i="4" s="1"/>
  <c r="O5" i="4"/>
  <c r="P5" i="4" s="1"/>
  <c r="O40" i="4"/>
  <c r="P40" i="4" s="1"/>
  <c r="O41" i="4"/>
  <c r="P41" i="4" s="1"/>
  <c r="O42" i="4"/>
  <c r="P42" i="4" s="1"/>
  <c r="O43" i="4"/>
  <c r="P43" i="4" s="1"/>
  <c r="O44" i="4"/>
  <c r="P44" i="4" s="1"/>
  <c r="O45" i="4"/>
  <c r="P45" i="4" s="1"/>
  <c r="O46" i="4"/>
  <c r="P46" i="4" s="1"/>
  <c r="O47" i="4"/>
  <c r="P47" i="4" s="1"/>
  <c r="O48" i="4"/>
  <c r="P48" i="4" s="1"/>
  <c r="O50" i="4"/>
  <c r="P50" i="4" s="1"/>
  <c r="O51" i="4"/>
  <c r="P51" i="4" s="1"/>
  <c r="O52" i="4"/>
  <c r="P52" i="4" s="1"/>
  <c r="O53" i="4"/>
  <c r="P53" i="4" s="1"/>
  <c r="O39" i="4"/>
  <c r="P39" i="4" s="1"/>
  <c r="D6" i="4"/>
  <c r="E6" i="4" s="1"/>
  <c r="D7" i="4"/>
  <c r="E7" i="4" s="1"/>
  <c r="D8" i="4"/>
  <c r="E8" i="4" s="1"/>
  <c r="D9" i="4"/>
  <c r="E9" i="4" s="1"/>
  <c r="D10" i="4"/>
  <c r="E10" i="4" s="1"/>
  <c r="D11" i="4"/>
  <c r="E11" i="4" s="1"/>
  <c r="D12" i="4"/>
  <c r="E12" i="4" s="1"/>
  <c r="D13" i="4"/>
  <c r="E13" i="4" s="1"/>
  <c r="D14" i="4"/>
  <c r="E14" i="4" s="1"/>
  <c r="D15" i="4"/>
  <c r="E15" i="4" s="1"/>
  <c r="D16" i="4"/>
  <c r="E16" i="4" s="1"/>
  <c r="D17" i="4"/>
  <c r="E17" i="4" s="1"/>
  <c r="D18" i="4"/>
  <c r="E18" i="4" s="1"/>
  <c r="D19" i="4"/>
  <c r="E19" i="4" s="1"/>
  <c r="D5" i="4"/>
  <c r="E5" i="4" s="1"/>
  <c r="D22" i="4"/>
  <c r="E22" i="4" s="1"/>
  <c r="D23" i="4"/>
  <c r="E23" i="4" s="1"/>
  <c r="D24" i="4"/>
  <c r="E24" i="4" s="1"/>
  <c r="D25" i="4"/>
  <c r="E25" i="4" s="1"/>
  <c r="D26" i="4"/>
  <c r="E26" i="4" s="1"/>
  <c r="D27" i="4"/>
  <c r="E27" i="4" s="1"/>
  <c r="D28" i="4"/>
  <c r="E28" i="4" s="1"/>
  <c r="D29" i="4"/>
  <c r="E29" i="4" s="1"/>
  <c r="D30" i="4"/>
  <c r="E30" i="4" s="1"/>
  <c r="D31" i="4"/>
  <c r="E31" i="4" s="1"/>
  <c r="D32" i="4"/>
  <c r="E32" i="4" s="1"/>
  <c r="D33" i="4"/>
  <c r="E33" i="4" s="1"/>
  <c r="D34" i="4"/>
  <c r="E34" i="4" s="1"/>
  <c r="D35" i="4"/>
  <c r="E35" i="4" s="1"/>
  <c r="D21" i="4"/>
  <c r="E21" i="4" s="1"/>
  <c r="O23" i="4"/>
  <c r="P23" i="4" s="1"/>
  <c r="O24" i="4"/>
  <c r="P24" i="4" s="1"/>
  <c r="O25" i="4"/>
  <c r="P25" i="4" s="1"/>
  <c r="O26" i="4"/>
  <c r="P26" i="4" s="1"/>
  <c r="O27" i="4"/>
  <c r="P27" i="4" s="1"/>
  <c r="O28" i="4"/>
  <c r="P28" i="4" s="1"/>
  <c r="O29" i="4"/>
  <c r="P29" i="4" s="1"/>
  <c r="O30" i="4"/>
  <c r="P30" i="4" s="1"/>
  <c r="O31" i="4"/>
  <c r="P31" i="4" s="1"/>
  <c r="O32" i="4"/>
  <c r="P32" i="4" s="1"/>
  <c r="O33" i="4"/>
  <c r="P33" i="4" s="1"/>
  <c r="O34" i="4"/>
  <c r="P34" i="4" s="1"/>
  <c r="O35" i="4"/>
  <c r="P35" i="4" s="1"/>
  <c r="O36" i="4"/>
  <c r="P36" i="4" s="1"/>
  <c r="O22" i="4"/>
  <c r="P22" i="4" s="1"/>
  <c r="R7" i="2"/>
  <c r="Q8" i="2"/>
  <c r="R8" i="2" s="1"/>
  <c r="Q9" i="2"/>
  <c r="R9" i="2" s="1"/>
  <c r="Q10" i="2"/>
  <c r="R10" i="2" s="1"/>
  <c r="Q11" i="2"/>
  <c r="R11" i="2" s="1"/>
  <c r="Q12" i="2"/>
  <c r="R12" i="2" s="1"/>
  <c r="Q13" i="2"/>
  <c r="R13" i="2" s="1"/>
  <c r="Q14" i="2"/>
  <c r="R14" i="2" s="1"/>
  <c r="Q6" i="2"/>
  <c r="R6" i="2" s="1"/>
  <c r="F7" i="2"/>
  <c r="G7" i="2" s="1"/>
  <c r="F8" i="2"/>
  <c r="G8" i="2" s="1"/>
  <c r="F9" i="2"/>
  <c r="G9" i="2" s="1"/>
  <c r="F10" i="2"/>
  <c r="G10" i="2" s="1"/>
  <c r="F11" i="2"/>
  <c r="G11" i="2" s="1"/>
  <c r="F12" i="2"/>
  <c r="G12" i="2" s="1"/>
  <c r="F13" i="2"/>
  <c r="G13" i="2" s="1"/>
  <c r="F14" i="2"/>
  <c r="G14" i="2" s="1"/>
  <c r="F6" i="2"/>
  <c r="G6" i="2" s="1"/>
  <c r="P5" i="2"/>
  <c r="O7" i="3"/>
  <c r="P7" i="3" s="1"/>
  <c r="O9" i="3"/>
  <c r="P9" i="3" s="1"/>
  <c r="O10" i="3"/>
  <c r="P10" i="3" s="1"/>
  <c r="O13" i="3"/>
  <c r="P13" i="3" s="1"/>
  <c r="O14" i="3"/>
  <c r="P14" i="3" s="1"/>
  <c r="O15" i="3"/>
  <c r="P15" i="3" s="1"/>
  <c r="O17" i="3"/>
  <c r="P17" i="3" s="1"/>
  <c r="O18" i="3"/>
  <c r="P18" i="3" s="1"/>
  <c r="O19" i="3"/>
  <c r="P19" i="3" s="1"/>
  <c r="O21" i="3"/>
  <c r="P21" i="3" s="1"/>
  <c r="O22" i="3"/>
  <c r="P22" i="3" s="1"/>
  <c r="O23" i="3"/>
  <c r="P23" i="3" s="1"/>
  <c r="O25" i="3"/>
  <c r="P25" i="3" s="1"/>
  <c r="O26" i="3"/>
  <c r="P26" i="3" s="1"/>
  <c r="O27" i="3"/>
  <c r="P27" i="3" s="1"/>
  <c r="O29" i="3"/>
  <c r="P29" i="3" s="1"/>
  <c r="O30" i="3"/>
  <c r="P30" i="3" s="1"/>
  <c r="O31" i="3"/>
  <c r="P31" i="3" s="1"/>
  <c r="O33" i="3"/>
  <c r="P33" i="3" s="1"/>
  <c r="O34" i="3"/>
  <c r="P34" i="3" s="1"/>
  <c r="O35" i="3"/>
  <c r="P35" i="3" s="1"/>
  <c r="O37" i="3"/>
  <c r="P37" i="3" s="1"/>
  <c r="O38" i="3"/>
  <c r="P38" i="3" s="1"/>
  <c r="O39" i="3"/>
  <c r="P39" i="3" s="1"/>
  <c r="O41" i="3"/>
  <c r="P41" i="3" s="1"/>
  <c r="O42" i="3"/>
  <c r="P42" i="3" s="1"/>
  <c r="O43" i="3"/>
  <c r="P43" i="3" s="1"/>
  <c r="O6" i="3"/>
  <c r="P6" i="3" s="1"/>
  <c r="D7" i="3"/>
  <c r="E7" i="3" s="1"/>
  <c r="D9" i="3"/>
  <c r="E9" i="3" s="1"/>
  <c r="D10" i="3"/>
  <c r="E10" i="3" s="1"/>
  <c r="D11" i="3"/>
  <c r="E11" i="3" s="1"/>
  <c r="D13" i="3"/>
  <c r="D14" i="3"/>
  <c r="E14" i="3" s="1"/>
  <c r="D15" i="3"/>
  <c r="E15" i="3" s="1"/>
  <c r="D17" i="3"/>
  <c r="E17" i="3" s="1"/>
  <c r="D18" i="3"/>
  <c r="E18" i="3" s="1"/>
  <c r="D19" i="3"/>
  <c r="E19" i="3" s="1"/>
  <c r="D21" i="3"/>
  <c r="E21" i="3" s="1"/>
  <c r="D22" i="3"/>
  <c r="E22" i="3" s="1"/>
  <c r="D23" i="3"/>
  <c r="E23" i="3" s="1"/>
  <c r="D25" i="3"/>
  <c r="E25" i="3" s="1"/>
  <c r="D26" i="3"/>
  <c r="E26" i="3" s="1"/>
  <c r="D27" i="3"/>
  <c r="E27" i="3" s="1"/>
  <c r="D29" i="3"/>
  <c r="E29" i="3" s="1"/>
  <c r="D30" i="3"/>
  <c r="E30" i="3" s="1"/>
  <c r="D31" i="3"/>
  <c r="E31" i="3" s="1"/>
  <c r="D33" i="3"/>
  <c r="E33" i="3" s="1"/>
  <c r="D34" i="3"/>
  <c r="E34" i="3" s="1"/>
  <c r="D35" i="3"/>
  <c r="E35" i="3" s="1"/>
  <c r="D37" i="3"/>
  <c r="E37" i="3" s="1"/>
  <c r="D38" i="3"/>
  <c r="E38" i="3" s="1"/>
  <c r="D39" i="3"/>
  <c r="E39" i="3" s="1"/>
  <c r="D41" i="3"/>
  <c r="E41" i="3" s="1"/>
  <c r="D42" i="3"/>
  <c r="E42" i="3" s="1"/>
  <c r="D43" i="3"/>
  <c r="E43" i="3" s="1"/>
  <c r="E13" i="3" l="1"/>
  <c r="L13" i="3" s="1"/>
  <c r="K13" i="3"/>
  <c r="P45" i="3"/>
  <c r="G16" i="2"/>
  <c r="R16" i="2"/>
  <c r="D6" i="3"/>
  <c r="E6" i="3" s="1"/>
  <c r="E45" i="3" s="1"/>
  <c r="G8" i="1" l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8" i="1"/>
  <c r="G39" i="1"/>
  <c r="G40" i="1"/>
  <c r="G41" i="1"/>
  <c r="G42" i="1"/>
  <c r="G7" i="1"/>
  <c r="T14" i="2"/>
  <c r="T13" i="2"/>
  <c r="T12" i="2"/>
  <c r="T11" i="2"/>
  <c r="T10" i="2"/>
  <c r="T9" i="2"/>
  <c r="T8" i="2"/>
  <c r="T7" i="2"/>
  <c r="T6" i="2"/>
  <c r="I7" i="2"/>
  <c r="I8" i="2"/>
  <c r="I9" i="2"/>
  <c r="I10" i="2"/>
  <c r="I11" i="2"/>
  <c r="I12" i="2"/>
  <c r="I13" i="2"/>
  <c r="I14" i="2"/>
  <c r="I6" i="2"/>
  <c r="T16" i="2" l="1"/>
  <c r="I16" i="2"/>
</calcChain>
</file>

<file path=xl/sharedStrings.xml><?xml version="1.0" encoding="utf-8"?>
<sst xmlns="http://schemas.openxmlformats.org/spreadsheetml/2006/main" count="1392" uniqueCount="79">
  <si>
    <t>Cerrado queimado</t>
  </si>
  <si>
    <t>Plot</t>
  </si>
  <si>
    <t>Espécie</t>
  </si>
  <si>
    <t>AV</t>
  </si>
  <si>
    <t>DH</t>
  </si>
  <si>
    <t>N (%)</t>
  </si>
  <si>
    <t>N (G.KG-1)</t>
  </si>
  <si>
    <t>OS</t>
  </si>
  <si>
    <t>TM</t>
  </si>
  <si>
    <t>SR</t>
  </si>
  <si>
    <t>PC</t>
  </si>
  <si>
    <t>DF</t>
  </si>
  <si>
    <t>PB</t>
  </si>
  <si>
    <t>CA</t>
  </si>
  <si>
    <t>AH</t>
  </si>
  <si>
    <t>AND</t>
  </si>
  <si>
    <t>MB</t>
  </si>
  <si>
    <t>LH</t>
  </si>
  <si>
    <t>SV</t>
  </si>
  <si>
    <t>MA</t>
  </si>
  <si>
    <t>LE</t>
  </si>
  <si>
    <t>ML</t>
  </si>
  <si>
    <t>Cerrado controle</t>
  </si>
  <si>
    <t>Campo controle</t>
  </si>
  <si>
    <t>Campo queimado</t>
  </si>
  <si>
    <t>PLOT</t>
  </si>
  <si>
    <t>P (abs)</t>
  </si>
  <si>
    <t>P (g.kg-1)</t>
  </si>
  <si>
    <t>AH1</t>
  </si>
  <si>
    <t>AH2</t>
  </si>
  <si>
    <t>AND1</t>
  </si>
  <si>
    <t>AND2</t>
  </si>
  <si>
    <t>AND3</t>
  </si>
  <si>
    <t>AV1</t>
  </si>
  <si>
    <t>AV2</t>
  </si>
  <si>
    <t>AV3</t>
  </si>
  <si>
    <t>BY1</t>
  </si>
  <si>
    <t>BY2</t>
  </si>
  <si>
    <t>BY3</t>
  </si>
  <si>
    <t>DH1</t>
  </si>
  <si>
    <t>DH2</t>
  </si>
  <si>
    <t>DH3</t>
  </si>
  <si>
    <t>LH1</t>
  </si>
  <si>
    <t>LH2</t>
  </si>
  <si>
    <t>LH3</t>
  </si>
  <si>
    <t>MB1</t>
  </si>
  <si>
    <t>MB2</t>
  </si>
  <si>
    <t>MB3</t>
  </si>
  <si>
    <t>PB1</t>
  </si>
  <si>
    <t>PB2</t>
  </si>
  <si>
    <t>PB3</t>
  </si>
  <si>
    <t>PC1</t>
  </si>
  <si>
    <t>PC2</t>
  </si>
  <si>
    <t>PC3</t>
  </si>
  <si>
    <t>SR1</t>
  </si>
  <si>
    <t>SR2</t>
  </si>
  <si>
    <t>SR3</t>
  </si>
  <si>
    <t>K (g.kg-1)</t>
  </si>
  <si>
    <t>Ca (g.kg-1)</t>
  </si>
  <si>
    <t>Mg (g.kg-1)</t>
  </si>
  <si>
    <t>TM01</t>
  </si>
  <si>
    <t>Species</t>
  </si>
  <si>
    <t>Treatments</t>
  </si>
  <si>
    <t>Month</t>
  </si>
  <si>
    <t>burned</t>
  </si>
  <si>
    <t>August</t>
  </si>
  <si>
    <t>unburned</t>
  </si>
  <si>
    <t>February</t>
  </si>
  <si>
    <t>N(G.KG-1)</t>
  </si>
  <si>
    <t>P(g.kg-1)</t>
  </si>
  <si>
    <t>K(g.kg-1)</t>
  </si>
  <si>
    <t>Ca(g.kg-1)</t>
  </si>
  <si>
    <t>Mg(g.kg-1)</t>
  </si>
  <si>
    <t>meanN</t>
  </si>
  <si>
    <t>meanP</t>
  </si>
  <si>
    <t>meanK</t>
  </si>
  <si>
    <t>meanCa</t>
  </si>
  <si>
    <t>meanMg</t>
  </si>
  <si>
    <t>sites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</si>
</sst>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#.##"/>
  </numFmts>
  <fonts count="3" x14ac:knownFonts="1">
    <font>
      <sz val="11"/>
      <color theme="1"/>
      <name val="Calibri"/>
      <family val="2"/>
      <scheme val="minor"/>
    </font>
    <font>
      <sz val="9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1" fillId="0" borderId="1" xfId="0" applyNumberFormat="1" applyFont="1" applyBorder="1" applyAlignment="1" applyProtection="1">
      <alignment horizontal="center" vertical="center" wrapText="1"/>
      <protection locked="0"/>
    </xf>
    <xf numFmtId="164" fontId="1" fillId="0" borderId="0" xfId="0" applyNumberFormat="1" applyFont="1" applyAlignment="1" applyProtection="1">
      <alignment horizontal="center" vertical="center" wrapText="1"/>
      <protection locked="0"/>
    </xf>
    <xf numFmtId="164" fontId="2" fillId="0" borderId="0" xfId="0" applyNumberFormat="1" applyFont="1" applyAlignment="1" applyProtection="1">
      <alignment horizontal="center" vertical="center" wrapText="1"/>
      <protection locked="0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164" fontId="2" fillId="0" borderId="3" xfId="0" applyNumberFormat="1" applyFont="1" applyBorder="1" applyAlignment="1" applyProtection="1">
      <alignment vertical="center" wrapText="1"/>
      <protection locked="0"/>
    </xf>
    <xf numFmtId="164" fontId="2" fillId="0" borderId="4" xfId="0" applyNumberFormat="1" applyFont="1" applyBorder="1" applyAlignment="1" applyProtection="1">
      <alignment vertical="center" wrapText="1"/>
      <protection locked="0"/>
    </xf>
    <xf numFmtId="3" fontId="0" fillId="0" borderId="0" xfId="0" applyNumberFormat="1"/>
    <xf numFmtId="2" fontId="0" fillId="0" borderId="0" xfId="0" applyNumberFormat="1"/>
    <xf numFmtId="165" fontId="0" fillId="0" borderId="0" xfId="0" applyNumberFormat="1"/>
    <xf numFmtId="164" fontId="0" fillId="0" borderId="0" xfId="0" applyNumberFormat="1"/>
    <xf numFmtId="164" fontId="2" fillId="0" borderId="0" xfId="0" applyNumberFormat="1" applyFont="1" applyAlignment="1" applyProtection="1">
      <alignment horizontal="right" vertical="center" wrapText="1"/>
      <protection locked="0"/>
    </xf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5866294838145231"/>
                  <c:y val="-0.2743773694954797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'Campo Ago'!$K$6:$K$14</c:f>
              <c:numCache>
                <c:formatCode>0.0</c:formatCode>
                <c:ptCount val="9"/>
                <c:pt idx="0">
                  <c:v>2.9342916011810303</c:v>
                </c:pt>
                <c:pt idx="1">
                  <c:v>2.0513346195220947</c:v>
                </c:pt>
                <c:pt idx="2">
                  <c:v>3.673511266708374</c:v>
                </c:pt>
                <c:pt idx="3">
                  <c:v>1.2915811538696289</c:v>
                </c:pt>
                <c:pt idx="4">
                  <c:v>1.4969198703765869</c:v>
                </c:pt>
                <c:pt idx="5">
                  <c:v>5.9938397407531738</c:v>
                </c:pt>
                <c:pt idx="6">
                  <c:v>5.439424991607666</c:v>
                </c:pt>
                <c:pt idx="7">
                  <c:v>2.3798768520355225</c:v>
                </c:pt>
                <c:pt idx="8">
                  <c:v>3.4271047115325928</c:v>
                </c:pt>
              </c:numCache>
            </c:numRef>
          </c:xVal>
          <c:yVal>
            <c:numRef>
              <c:f>'Campo Ago'!$L$6:$L$14</c:f>
              <c:numCache>
                <c:formatCode>0.0</c:formatCode>
                <c:ptCount val="9"/>
                <c:pt idx="0">
                  <c:v>1.9740297794342041</c:v>
                </c:pt>
                <c:pt idx="1">
                  <c:v>0.92542141675949097</c:v>
                </c:pt>
                <c:pt idx="2">
                  <c:v>2.8158564567565918</c:v>
                </c:pt>
                <c:pt idx="3">
                  <c:v>1.2997844219207764</c:v>
                </c:pt>
                <c:pt idx="4">
                  <c:v>0.78626030683517456</c:v>
                </c:pt>
                <c:pt idx="5">
                  <c:v>3.1020188331604004</c:v>
                </c:pt>
                <c:pt idx="6">
                  <c:v>2.1906116008758545</c:v>
                </c:pt>
                <c:pt idx="7">
                  <c:v>1.2713642120361328</c:v>
                </c:pt>
                <c:pt idx="8">
                  <c:v>0.96266168355941772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71D-4403-9D01-14A090451797}"/>
            </c:ext>
          </c:extLst>
        </c:ser>
        <c:ser>
          <c:idx val="0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4349737532808398E-2"/>
                  <c:y val="-0.3036191309419655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'Campo Ago'!$V$6:$V$14</c:f>
              <c:numCache>
                <c:formatCode>0.0</c:formatCode>
                <c:ptCount val="9"/>
                <c:pt idx="0">
                  <c:v>4.6591377258300781</c:v>
                </c:pt>
                <c:pt idx="1">
                  <c:v>0.79876798391342163</c:v>
                </c:pt>
                <c:pt idx="2">
                  <c:v>2.9342916011810303</c:v>
                </c:pt>
                <c:pt idx="3">
                  <c:v>2.7700204849243164</c:v>
                </c:pt>
                <c:pt idx="4">
                  <c:v>5.3983573913574219</c:v>
                </c:pt>
                <c:pt idx="5">
                  <c:v>3.3655030727386475</c:v>
                </c:pt>
                <c:pt idx="6">
                  <c:v>1.4969198703765869</c:v>
                </c:pt>
                <c:pt idx="7">
                  <c:v>5.3983573913574219</c:v>
                </c:pt>
                <c:pt idx="8">
                  <c:v>5.5215606689453125</c:v>
                </c:pt>
              </c:numCache>
            </c:numRef>
          </c:xVal>
          <c:yVal>
            <c:numRef>
              <c:f>'Campo Ago'!$W$6:$W$14</c:f>
              <c:numCache>
                <c:formatCode>0.0</c:formatCode>
                <c:ptCount val="9"/>
                <c:pt idx="0">
                  <c:v>2.778616189956665</c:v>
                </c:pt>
                <c:pt idx="1">
                  <c:v>0.68433946371078491</c:v>
                </c:pt>
                <c:pt idx="2">
                  <c:v>1.9975500106811523</c:v>
                </c:pt>
                <c:pt idx="3">
                  <c:v>1.9887299537658691</c:v>
                </c:pt>
                <c:pt idx="4">
                  <c:v>1.2096236944198608</c:v>
                </c:pt>
                <c:pt idx="5">
                  <c:v>1.9475696086883545</c:v>
                </c:pt>
                <c:pt idx="6">
                  <c:v>1.2772442102432251</c:v>
                </c:pt>
                <c:pt idx="7">
                  <c:v>3.1784594058990479</c:v>
                </c:pt>
                <c:pt idx="8">
                  <c:v>2.0122501850128174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71D-4403-9D01-14A0904517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4192816"/>
        <c:axId val="644184112"/>
      </c:scatterChart>
      <c:valAx>
        <c:axId val="644192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44184112"/>
        <c:crosses val="autoZero"/>
        <c:crossBetween val="midCat"/>
      </c:valAx>
      <c:valAx>
        <c:axId val="64418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44192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287655</xdr:colOff>
      <xdr:row>17</xdr:row>
      <xdr:rowOff>16192</xdr:rowOff>
    </xdr:from>
    <xdr:to>
      <xdr:col>16</xdr:col>
      <xdr:colOff>592455</xdr:colOff>
      <xdr:row>31</xdr:row>
      <xdr:rowOff>92392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4:W42"/>
  <sheetViews>
    <sheetView topLeftCell="A4" zoomScale="70" zoomScaleNormal="70" workbookViewId="0">
      <selection activeCell="J30" sqref="J30"/>
    </sheetView>
  </sheetViews>
  <sheetFormatPr defaultRowHeight="14.4" x14ac:dyDescent="0.3"/>
  <cols>
    <col min="5" max="5" width="10.33203125" bestFit="1" customWidth="1"/>
    <col min="9" max="9" width="10.33203125" bestFit="1" customWidth="1"/>
    <col min="10" max="10" width="10.88671875" bestFit="1" customWidth="1"/>
    <col min="16" max="16" width="10.33203125" bestFit="1" customWidth="1"/>
  </cols>
  <sheetData>
    <row r="4" spans="1:23" x14ac:dyDescent="0.3">
      <c r="B4" t="s">
        <v>0</v>
      </c>
      <c r="M4" t="s">
        <v>22</v>
      </c>
    </row>
    <row r="5" spans="1:23" ht="15" thickBot="1" x14ac:dyDescent="0.35"/>
    <row r="6" spans="1:23" x14ac:dyDescent="0.3">
      <c r="A6" t="s">
        <v>1</v>
      </c>
      <c r="B6" t="s">
        <v>2</v>
      </c>
      <c r="D6" t="s">
        <v>5</v>
      </c>
      <c r="E6" s="4" t="s">
        <v>6</v>
      </c>
      <c r="F6" t="s">
        <v>26</v>
      </c>
      <c r="G6" s="4" t="s">
        <v>27</v>
      </c>
      <c r="H6" s="4" t="s">
        <v>57</v>
      </c>
      <c r="I6" s="4" t="s">
        <v>58</v>
      </c>
      <c r="J6" s="4" t="s">
        <v>59</v>
      </c>
      <c r="L6" t="s">
        <v>1</v>
      </c>
      <c r="M6" t="s">
        <v>2</v>
      </c>
      <c r="O6" t="s">
        <v>5</v>
      </c>
      <c r="P6" t="s">
        <v>6</v>
      </c>
      <c r="Q6" t="s">
        <v>26</v>
      </c>
      <c r="R6" t="s">
        <v>27</v>
      </c>
      <c r="S6" t="s">
        <v>57</v>
      </c>
      <c r="T6" t="s">
        <v>58</v>
      </c>
      <c r="U6" t="s">
        <v>59</v>
      </c>
    </row>
    <row r="7" spans="1:23" x14ac:dyDescent="0.3">
      <c r="A7">
        <v>11</v>
      </c>
      <c r="B7" t="s">
        <v>14</v>
      </c>
      <c r="C7">
        <v>1.3440000000000001</v>
      </c>
      <c r="D7">
        <f>(C7-0.186)*0.7</f>
        <v>0.8106000000000001</v>
      </c>
      <c r="E7" s="5">
        <f>D7*10</f>
        <v>8.1060000000000016</v>
      </c>
      <c r="F7">
        <v>0.08</v>
      </c>
      <c r="G7" s="5">
        <f>6.3*(F7-0.03)</f>
        <v>0.315</v>
      </c>
      <c r="H7" s="7">
        <v>2.8986866474151611</v>
      </c>
      <c r="I7" s="7">
        <v>2.297741174697876</v>
      </c>
      <c r="J7" s="7">
        <v>1.4565856456756592</v>
      </c>
      <c r="L7">
        <v>17</v>
      </c>
      <c r="M7" t="s">
        <v>13</v>
      </c>
      <c r="N7">
        <v>0.68200000000000005</v>
      </c>
      <c r="O7">
        <f>(N7-0.186)*0.7</f>
        <v>0.34720000000000001</v>
      </c>
      <c r="P7">
        <f>O7*10</f>
        <v>3.472</v>
      </c>
      <c r="Q7">
        <v>0.09</v>
      </c>
      <c r="R7">
        <f>6.3*(Q7-0.03)</f>
        <v>0.378</v>
      </c>
      <c r="S7" s="3">
        <v>1.3570982217788696</v>
      </c>
      <c r="T7" s="3">
        <v>4.0020532608032227</v>
      </c>
      <c r="U7" s="3">
        <v>3.0461583137512207</v>
      </c>
      <c r="W7" s="2"/>
    </row>
    <row r="8" spans="1:23" x14ac:dyDescent="0.3">
      <c r="A8">
        <v>11</v>
      </c>
      <c r="B8" t="s">
        <v>15</v>
      </c>
      <c r="C8">
        <v>1.522</v>
      </c>
      <c r="D8">
        <f t="shared" ref="D8:D42" si="0">(C8-0.186)*0.7</f>
        <v>0.93520000000000003</v>
      </c>
      <c r="E8" s="5">
        <f t="shared" ref="E8:E42" si="1">D8*10</f>
        <v>9.3520000000000003</v>
      </c>
      <c r="F8">
        <v>9.2999999999999999E-2</v>
      </c>
      <c r="G8" s="5">
        <f t="shared" ref="G8:G42" si="2">6.3*(F8-0.03)</f>
        <v>0.39689999999999998</v>
      </c>
      <c r="H8" s="7">
        <v>0.56999999284744263</v>
      </c>
      <c r="I8" s="7">
        <v>0.51999998092651367</v>
      </c>
      <c r="J8" s="7">
        <v>0.10000000149011612</v>
      </c>
      <c r="L8">
        <v>17</v>
      </c>
      <c r="M8" t="s">
        <v>14</v>
      </c>
      <c r="N8">
        <v>1.242</v>
      </c>
      <c r="O8">
        <f t="shared" ref="O8:O42" si="3">(N8-0.186)*0.7</f>
        <v>0.73919999999999997</v>
      </c>
      <c r="P8">
        <f t="shared" ref="P8:P42" si="4">O8*10</f>
        <v>7.3919999999999995</v>
      </c>
      <c r="Q8">
        <v>0.107</v>
      </c>
      <c r="R8">
        <f t="shared" ref="R8:R42" si="5">6.3*(Q8-0.03)</f>
        <v>0.48509999999999998</v>
      </c>
      <c r="S8" s="3">
        <v>2.0606629848480225</v>
      </c>
      <c r="T8" s="3">
        <v>1.4353182315826416</v>
      </c>
      <c r="U8" s="3">
        <v>1.157683253288269</v>
      </c>
      <c r="W8" s="2"/>
    </row>
    <row r="9" spans="1:23" x14ac:dyDescent="0.3">
      <c r="A9">
        <v>11</v>
      </c>
      <c r="B9" t="s">
        <v>3</v>
      </c>
      <c r="C9">
        <v>1.47</v>
      </c>
      <c r="D9">
        <f t="shared" si="0"/>
        <v>0.89879999999999993</v>
      </c>
      <c r="E9" s="5">
        <f t="shared" si="1"/>
        <v>8.9879999999999995</v>
      </c>
      <c r="F9">
        <v>0.189</v>
      </c>
      <c r="G9" s="5">
        <f t="shared" si="2"/>
        <v>1.0017</v>
      </c>
      <c r="H9" s="7">
        <v>4.8561601638793945</v>
      </c>
      <c r="I9" s="7">
        <v>6.9794659614562988</v>
      </c>
      <c r="J9" s="7">
        <v>3.2823402881622314</v>
      </c>
      <c r="L9">
        <v>17</v>
      </c>
      <c r="M9" t="s">
        <v>17</v>
      </c>
      <c r="N9">
        <v>0.54200000000000004</v>
      </c>
      <c r="O9">
        <f t="shared" si="3"/>
        <v>0.2492</v>
      </c>
      <c r="P9">
        <f t="shared" si="4"/>
        <v>2.492</v>
      </c>
      <c r="Q9">
        <v>8.5000000000000006E-2</v>
      </c>
      <c r="R9">
        <f t="shared" si="5"/>
        <v>0.34650000000000003</v>
      </c>
      <c r="S9" s="3">
        <v>2.6797997951507568</v>
      </c>
      <c r="T9" s="3">
        <v>4.8234086036682129</v>
      </c>
      <c r="U9" s="3">
        <v>2.6541552543640137</v>
      </c>
      <c r="W9" s="2"/>
    </row>
    <row r="10" spans="1:23" x14ac:dyDescent="0.3">
      <c r="A10">
        <v>11</v>
      </c>
      <c r="B10" t="s">
        <v>13</v>
      </c>
      <c r="C10">
        <v>0.64400000000000002</v>
      </c>
      <c r="D10">
        <f t="shared" si="0"/>
        <v>0.3206</v>
      </c>
      <c r="E10" s="5">
        <f t="shared" si="1"/>
        <v>3.206</v>
      </c>
      <c r="F10">
        <v>6.5000000000000002E-2</v>
      </c>
      <c r="G10" s="5">
        <f t="shared" si="2"/>
        <v>0.2205</v>
      </c>
      <c r="H10" s="7">
        <v>1.7292057275772095</v>
      </c>
      <c r="I10" s="7">
        <v>5.8501029014587402</v>
      </c>
      <c r="J10" s="7">
        <v>4.142786979675293</v>
      </c>
      <c r="L10">
        <v>17</v>
      </c>
      <c r="M10" t="s">
        <v>4</v>
      </c>
      <c r="N10">
        <v>0.77</v>
      </c>
      <c r="O10">
        <f t="shared" si="3"/>
        <v>0.40880000000000005</v>
      </c>
      <c r="P10">
        <f t="shared" si="4"/>
        <v>4.088000000000001</v>
      </c>
      <c r="Q10">
        <v>0.108</v>
      </c>
      <c r="R10">
        <f t="shared" si="5"/>
        <v>0.4914</v>
      </c>
      <c r="S10" s="3">
        <v>2.4171357154846191</v>
      </c>
      <c r="T10" s="3">
        <v>6.0349078178405762</v>
      </c>
      <c r="U10" s="3">
        <v>1.9367895126342773</v>
      </c>
      <c r="W10" s="2"/>
    </row>
    <row r="11" spans="1:23" x14ac:dyDescent="0.3">
      <c r="A11">
        <v>11</v>
      </c>
      <c r="B11" t="s">
        <v>11</v>
      </c>
      <c r="C11">
        <v>1.234</v>
      </c>
      <c r="D11">
        <f t="shared" si="0"/>
        <v>0.73360000000000003</v>
      </c>
      <c r="E11" s="5">
        <f t="shared" si="1"/>
        <v>7.3360000000000003</v>
      </c>
      <c r="F11">
        <v>0.12</v>
      </c>
      <c r="G11" s="5">
        <f t="shared" si="2"/>
        <v>0.56699999999999995</v>
      </c>
      <c r="H11" s="7">
        <v>5.4065041542053223</v>
      </c>
      <c r="I11" s="7">
        <v>1.2299795150756836</v>
      </c>
      <c r="J11" s="7">
        <v>0.91856133937835693</v>
      </c>
      <c r="L11">
        <v>17</v>
      </c>
      <c r="M11" t="s">
        <v>11</v>
      </c>
      <c r="N11">
        <v>1.056</v>
      </c>
      <c r="O11">
        <f t="shared" si="3"/>
        <v>0.60899999999999999</v>
      </c>
      <c r="P11">
        <f t="shared" si="4"/>
        <v>6.09</v>
      </c>
      <c r="Q11">
        <v>0.115</v>
      </c>
      <c r="R11">
        <f t="shared" si="5"/>
        <v>0.53549999999999998</v>
      </c>
      <c r="S11" s="3">
        <v>2.5515947341918945</v>
      </c>
      <c r="T11" s="3">
        <v>1.9691991806030273</v>
      </c>
      <c r="U11" s="3">
        <v>1.0293022394180298</v>
      </c>
      <c r="W11" s="2"/>
    </row>
    <row r="12" spans="1:23" x14ac:dyDescent="0.3">
      <c r="A12">
        <v>11</v>
      </c>
      <c r="B12" t="s">
        <v>4</v>
      </c>
      <c r="C12">
        <v>0.79600000000000004</v>
      </c>
      <c r="D12">
        <f t="shared" si="0"/>
        <v>0.42700000000000005</v>
      </c>
      <c r="E12" s="5">
        <f t="shared" si="1"/>
        <v>4.2700000000000005</v>
      </c>
      <c r="F12">
        <v>9.7000000000000003E-2</v>
      </c>
      <c r="G12" s="5">
        <f t="shared" si="2"/>
        <v>0.42210000000000003</v>
      </c>
      <c r="H12" s="7">
        <v>5.5003128051757813</v>
      </c>
      <c r="I12" s="7">
        <v>4.4127311706542969</v>
      </c>
      <c r="J12" s="7">
        <v>3.0285181999206543</v>
      </c>
      <c r="L12">
        <v>17</v>
      </c>
      <c r="M12" t="s">
        <v>12</v>
      </c>
      <c r="N12">
        <v>1.1100000000000001</v>
      </c>
      <c r="O12">
        <f t="shared" si="3"/>
        <v>0.64680000000000004</v>
      </c>
      <c r="P12">
        <f t="shared" si="4"/>
        <v>6.468</v>
      </c>
      <c r="Q12">
        <v>0.128</v>
      </c>
      <c r="R12">
        <f t="shared" si="5"/>
        <v>0.61740000000000006</v>
      </c>
      <c r="S12" s="3">
        <v>2.0450282096862793</v>
      </c>
      <c r="T12" s="3">
        <v>2.4209444522857666</v>
      </c>
      <c r="U12" s="3">
        <v>1.6663073301315308</v>
      </c>
      <c r="W12" s="2"/>
    </row>
    <row r="13" spans="1:23" x14ac:dyDescent="0.3">
      <c r="A13">
        <v>11</v>
      </c>
      <c r="B13" t="s">
        <v>17</v>
      </c>
      <c r="C13">
        <v>1.24</v>
      </c>
      <c r="D13">
        <f t="shared" si="0"/>
        <v>0.73780000000000001</v>
      </c>
      <c r="E13" s="5">
        <f t="shared" si="1"/>
        <v>7.3780000000000001</v>
      </c>
      <c r="F13">
        <v>9.9000000000000005E-2</v>
      </c>
      <c r="G13" s="5">
        <f t="shared" si="2"/>
        <v>0.43470000000000003</v>
      </c>
      <c r="H13" s="7">
        <v>3.1488430500030518</v>
      </c>
      <c r="I13" s="7">
        <v>2.2772073745727539</v>
      </c>
      <c r="J13" s="7">
        <v>1.8887691497802734</v>
      </c>
      <c r="L13">
        <v>17</v>
      </c>
      <c r="M13" t="s">
        <v>16</v>
      </c>
      <c r="N13">
        <v>2.6739999999999999</v>
      </c>
      <c r="O13">
        <f t="shared" si="3"/>
        <v>1.7415999999999998</v>
      </c>
      <c r="P13">
        <v>9.41</v>
      </c>
      <c r="Q13">
        <v>0.157</v>
      </c>
      <c r="R13">
        <f t="shared" si="5"/>
        <v>0.80010000000000003</v>
      </c>
      <c r="S13" s="3">
        <v>4.2026267051696777</v>
      </c>
      <c r="T13" s="3">
        <v>4.5770020484924316</v>
      </c>
      <c r="U13" s="3">
        <v>3.8389847278594971</v>
      </c>
      <c r="W13" s="2"/>
    </row>
    <row r="14" spans="1:23" x14ac:dyDescent="0.3">
      <c r="A14">
        <v>11</v>
      </c>
      <c r="B14" t="s">
        <v>19</v>
      </c>
      <c r="C14">
        <v>1.8779999999999999</v>
      </c>
      <c r="D14">
        <f t="shared" si="0"/>
        <v>1.1843999999999999</v>
      </c>
      <c r="E14" s="5">
        <f t="shared" si="1"/>
        <v>11.843999999999999</v>
      </c>
      <c r="F14">
        <v>0.14799999999999999</v>
      </c>
      <c r="G14" s="5">
        <f t="shared" si="2"/>
        <v>0.74339999999999995</v>
      </c>
      <c r="H14" s="7">
        <v>5.0469040870666504</v>
      </c>
      <c r="I14" s="7">
        <v>2.0308008193969727</v>
      </c>
      <c r="J14" s="7">
        <v>1.096922755241394</v>
      </c>
      <c r="L14">
        <v>17</v>
      </c>
      <c r="M14" t="s">
        <v>20</v>
      </c>
      <c r="N14">
        <v>1.236</v>
      </c>
      <c r="O14">
        <f t="shared" si="3"/>
        <v>0.73499999999999999</v>
      </c>
      <c r="P14">
        <f t="shared" si="4"/>
        <v>7.35</v>
      </c>
      <c r="Q14">
        <v>0.126</v>
      </c>
      <c r="R14">
        <f t="shared" si="5"/>
        <v>0.6048</v>
      </c>
      <c r="S14" s="3">
        <v>3.3145716190338135</v>
      </c>
      <c r="T14" s="3">
        <v>1.0862423181533813</v>
      </c>
      <c r="U14" s="3">
        <v>0.94894158840179443</v>
      </c>
      <c r="W14" s="2"/>
    </row>
    <row r="15" spans="1:23" x14ac:dyDescent="0.3">
      <c r="A15">
        <v>11</v>
      </c>
      <c r="B15" t="s">
        <v>16</v>
      </c>
      <c r="C15">
        <v>1.0920000000000001</v>
      </c>
      <c r="D15">
        <f t="shared" si="0"/>
        <v>0.6342000000000001</v>
      </c>
      <c r="E15" s="5">
        <f t="shared" si="1"/>
        <v>6.3420000000000005</v>
      </c>
      <c r="F15">
        <v>0.11700000000000001</v>
      </c>
      <c r="G15" s="5">
        <f t="shared" si="2"/>
        <v>0.54810000000000003</v>
      </c>
      <c r="H15" s="7">
        <v>4.8155097961425781</v>
      </c>
      <c r="I15" s="7">
        <v>2.0718686580657959</v>
      </c>
      <c r="J15" s="7">
        <v>3.266660213470459</v>
      </c>
      <c r="L15">
        <v>17</v>
      </c>
      <c r="M15" t="s">
        <v>21</v>
      </c>
      <c r="N15">
        <v>1.306</v>
      </c>
      <c r="O15">
        <f t="shared" si="3"/>
        <v>0.78400000000000003</v>
      </c>
      <c r="P15">
        <f t="shared" si="4"/>
        <v>7.84</v>
      </c>
      <c r="Q15">
        <v>0.11700000000000001</v>
      </c>
      <c r="R15">
        <f t="shared" si="5"/>
        <v>0.54810000000000003</v>
      </c>
      <c r="S15" s="3">
        <v>3.2301437854766846</v>
      </c>
      <c r="T15" s="3">
        <v>4.864476203918457</v>
      </c>
      <c r="U15" s="3">
        <v>3.2431399822235107</v>
      </c>
      <c r="W15" s="2"/>
    </row>
    <row r="16" spans="1:23" x14ac:dyDescent="0.3">
      <c r="A16">
        <v>11</v>
      </c>
      <c r="B16" t="s">
        <v>7</v>
      </c>
      <c r="C16">
        <v>0.88</v>
      </c>
      <c r="D16">
        <f t="shared" si="0"/>
        <v>0.48579999999999995</v>
      </c>
      <c r="E16" s="5">
        <f t="shared" si="1"/>
        <v>4.8579999999999997</v>
      </c>
      <c r="F16">
        <v>0.13400000000000001</v>
      </c>
      <c r="G16" s="5">
        <f t="shared" si="2"/>
        <v>0.6552</v>
      </c>
      <c r="H16" s="7">
        <v>5.9881176948547363</v>
      </c>
      <c r="I16" s="7">
        <v>3.8172483444213867</v>
      </c>
      <c r="J16" s="7">
        <v>2.3768129348754883</v>
      </c>
      <c r="L16">
        <v>17</v>
      </c>
      <c r="M16" t="s">
        <v>9</v>
      </c>
      <c r="N16">
        <v>1.454</v>
      </c>
      <c r="O16">
        <f t="shared" si="3"/>
        <v>0.88759999999999994</v>
      </c>
      <c r="P16">
        <f t="shared" si="4"/>
        <v>8.8759999999999994</v>
      </c>
      <c r="Q16">
        <v>0.123</v>
      </c>
      <c r="R16">
        <f t="shared" si="5"/>
        <v>0.58589999999999998</v>
      </c>
      <c r="S16" s="3">
        <v>1.8855534791946411</v>
      </c>
      <c r="T16" s="3">
        <v>2.872689962387085</v>
      </c>
      <c r="U16" s="3">
        <v>2.7864563465118408</v>
      </c>
      <c r="W16" s="2"/>
    </row>
    <row r="17" spans="1:23" x14ac:dyDescent="0.3">
      <c r="A17">
        <v>11</v>
      </c>
      <c r="B17" t="s">
        <v>12</v>
      </c>
      <c r="C17">
        <v>0.752</v>
      </c>
      <c r="D17">
        <f t="shared" si="0"/>
        <v>0.3962</v>
      </c>
      <c r="E17" s="5">
        <f t="shared" si="1"/>
        <v>3.9619999999999997</v>
      </c>
      <c r="F17">
        <v>0.109</v>
      </c>
      <c r="G17" s="5">
        <f t="shared" si="2"/>
        <v>0.49769999999999998</v>
      </c>
      <c r="H17" s="7">
        <v>3.0956847667694092</v>
      </c>
      <c r="I17" s="7">
        <v>3.7145791053771973</v>
      </c>
      <c r="J17" s="7">
        <v>2.8481967449188232</v>
      </c>
      <c r="L17">
        <v>17</v>
      </c>
      <c r="M17" t="s">
        <v>7</v>
      </c>
      <c r="N17">
        <v>0.59</v>
      </c>
      <c r="O17">
        <f t="shared" si="3"/>
        <v>0.28279999999999994</v>
      </c>
      <c r="P17">
        <f t="shared" si="4"/>
        <v>2.8279999999999994</v>
      </c>
      <c r="Q17">
        <v>0.12</v>
      </c>
      <c r="R17">
        <f t="shared" si="5"/>
        <v>0.56699999999999995</v>
      </c>
      <c r="S17" s="3">
        <v>3.1457161903381348</v>
      </c>
      <c r="T17" s="3">
        <v>3.6940450668334961</v>
      </c>
      <c r="U17" s="3">
        <v>2.734515905380249</v>
      </c>
      <c r="W17" s="2"/>
    </row>
    <row r="18" spans="1:23" x14ac:dyDescent="0.3">
      <c r="A18">
        <v>11</v>
      </c>
      <c r="B18" t="s">
        <v>10</v>
      </c>
      <c r="C18">
        <v>1.1519999999999999</v>
      </c>
      <c r="D18">
        <f t="shared" si="0"/>
        <v>0.67619999999999991</v>
      </c>
      <c r="E18" s="5">
        <f t="shared" si="1"/>
        <v>6.7619999999999987</v>
      </c>
      <c r="F18">
        <v>0.108</v>
      </c>
      <c r="G18" s="5">
        <f t="shared" si="2"/>
        <v>0.4914</v>
      </c>
      <c r="H18" s="7">
        <v>3.0456535816192627</v>
      </c>
      <c r="I18" s="7">
        <v>4.1047229766845703</v>
      </c>
      <c r="J18" s="7">
        <v>1.7564680576324463</v>
      </c>
      <c r="L18">
        <v>17</v>
      </c>
      <c r="M18" t="s">
        <v>18</v>
      </c>
      <c r="N18">
        <v>0.89</v>
      </c>
      <c r="O18">
        <f>(N18-0.186)*0.7</f>
        <v>0.49279999999999996</v>
      </c>
      <c r="P18">
        <f t="shared" si="4"/>
        <v>4.9279999999999999</v>
      </c>
      <c r="Q18">
        <v>0.128</v>
      </c>
      <c r="R18">
        <f t="shared" si="5"/>
        <v>0.61740000000000006</v>
      </c>
      <c r="S18" s="3">
        <v>2.1982488632202148</v>
      </c>
      <c r="T18" s="3">
        <v>2.4414784908294678</v>
      </c>
      <c r="U18" s="3">
        <v>1.4438455104827881</v>
      </c>
      <c r="W18" s="2"/>
    </row>
    <row r="19" spans="1:23" x14ac:dyDescent="0.3">
      <c r="A19">
        <v>11</v>
      </c>
      <c r="B19" t="s">
        <v>9</v>
      </c>
      <c r="C19">
        <v>2.5499999999999998</v>
      </c>
      <c r="D19">
        <f t="shared" si="0"/>
        <v>1.6547999999999998</v>
      </c>
      <c r="E19" s="5">
        <f t="shared" si="1"/>
        <v>16.547999999999998</v>
      </c>
      <c r="F19">
        <v>0.20100000000000001</v>
      </c>
      <c r="G19" s="5">
        <f t="shared" si="2"/>
        <v>1.0773000000000001</v>
      </c>
      <c r="H19" s="7">
        <v>6.3352093696594238</v>
      </c>
      <c r="I19" s="7">
        <v>1.2915811538696289</v>
      </c>
      <c r="J19" s="7">
        <v>0.89896118640899658</v>
      </c>
      <c r="L19">
        <v>17</v>
      </c>
      <c r="M19" t="s">
        <v>3</v>
      </c>
      <c r="N19">
        <v>1.25</v>
      </c>
      <c r="O19">
        <f t="shared" si="3"/>
        <v>0.74480000000000002</v>
      </c>
      <c r="P19">
        <f t="shared" si="4"/>
        <v>7.4480000000000004</v>
      </c>
      <c r="Q19">
        <v>0.16900000000000001</v>
      </c>
      <c r="R19">
        <f t="shared" si="5"/>
        <v>0.87570000000000003</v>
      </c>
      <c r="S19" s="3">
        <v>2.3170731067657471</v>
      </c>
      <c r="T19" s="3">
        <v>7.1873016357421875</v>
      </c>
      <c r="U19" s="3">
        <v>6.6122908592224121</v>
      </c>
      <c r="W19" s="2"/>
    </row>
    <row r="20" spans="1:23" x14ac:dyDescent="0.3">
      <c r="A20">
        <v>11</v>
      </c>
      <c r="B20" t="s">
        <v>18</v>
      </c>
      <c r="C20">
        <v>1.508</v>
      </c>
      <c r="D20">
        <f t="shared" si="0"/>
        <v>0.9254</v>
      </c>
      <c r="E20" s="5">
        <f t="shared" si="1"/>
        <v>9.2539999999999996</v>
      </c>
      <c r="F20">
        <v>0.122</v>
      </c>
      <c r="G20" s="5">
        <f t="shared" si="2"/>
        <v>0.5796</v>
      </c>
      <c r="H20" s="7">
        <v>10.462789535522461</v>
      </c>
      <c r="I20" s="7">
        <v>2.5030801296234131</v>
      </c>
      <c r="J20" s="7">
        <v>0.81272047758102417</v>
      </c>
      <c r="L20">
        <v>17</v>
      </c>
      <c r="M20" t="s">
        <v>8</v>
      </c>
      <c r="N20">
        <v>0.83799999999999997</v>
      </c>
      <c r="O20">
        <f t="shared" si="3"/>
        <v>0.45639999999999992</v>
      </c>
      <c r="P20">
        <f t="shared" si="4"/>
        <v>4.5639999999999992</v>
      </c>
      <c r="Q20">
        <v>0.13200000000000001</v>
      </c>
      <c r="R20">
        <f t="shared" si="5"/>
        <v>0.64260000000000006</v>
      </c>
      <c r="S20" s="3">
        <v>1.4165103435516357</v>
      </c>
      <c r="T20" s="3">
        <v>3.6940450668334961</v>
      </c>
      <c r="U20" s="3">
        <v>1.2057036161422729</v>
      </c>
      <c r="W20" s="2"/>
    </row>
    <row r="21" spans="1:23" ht="15" thickBot="1" x14ac:dyDescent="0.35">
      <c r="A21">
        <v>11</v>
      </c>
      <c r="B21" t="s">
        <v>8</v>
      </c>
      <c r="C21">
        <v>1.3340000000000001</v>
      </c>
      <c r="D21">
        <f t="shared" si="0"/>
        <v>0.80360000000000009</v>
      </c>
      <c r="E21" s="6">
        <f t="shared" si="1"/>
        <v>8.0360000000000014</v>
      </c>
      <c r="F21">
        <v>0.108</v>
      </c>
      <c r="G21" s="6">
        <f t="shared" si="2"/>
        <v>0.4914</v>
      </c>
      <c r="H21" s="8">
        <v>3.1832394599914551</v>
      </c>
      <c r="I21" s="8">
        <v>1.2915811538696289</v>
      </c>
      <c r="J21" s="8">
        <v>1.2488240003585815</v>
      </c>
      <c r="L21">
        <v>17</v>
      </c>
      <c r="M21" t="s">
        <v>10</v>
      </c>
      <c r="N21">
        <v>0.92600000000000005</v>
      </c>
      <c r="O21">
        <f t="shared" si="3"/>
        <v>0.51800000000000002</v>
      </c>
      <c r="P21">
        <f t="shared" si="4"/>
        <v>5.18</v>
      </c>
      <c r="Q21">
        <v>0.14799999999999999</v>
      </c>
      <c r="R21">
        <f t="shared" si="5"/>
        <v>0.74339999999999995</v>
      </c>
      <c r="S21" s="3">
        <v>4.7842402458190918</v>
      </c>
      <c r="T21" s="3">
        <v>3.5913758277893066</v>
      </c>
      <c r="U21" s="3">
        <v>1.3458447456359863</v>
      </c>
      <c r="W21" s="2"/>
    </row>
    <row r="22" spans="1:23" x14ac:dyDescent="0.3">
      <c r="L22">
        <v>17</v>
      </c>
      <c r="M22" t="s">
        <v>19</v>
      </c>
      <c r="N22">
        <v>0.53800000000000003</v>
      </c>
      <c r="O22">
        <f t="shared" si="3"/>
        <v>0.24640000000000001</v>
      </c>
      <c r="P22">
        <f t="shared" si="4"/>
        <v>2.464</v>
      </c>
      <c r="Q22">
        <v>0.125</v>
      </c>
      <c r="R22">
        <f t="shared" si="5"/>
        <v>0.59850000000000003</v>
      </c>
      <c r="S22" s="3">
        <v>4.6122574806213379</v>
      </c>
      <c r="T22" s="3">
        <v>3.673511266708374</v>
      </c>
      <c r="U22" s="3">
        <v>1.3997452259063721</v>
      </c>
      <c r="W22" s="2"/>
    </row>
    <row r="23" spans="1:23" x14ac:dyDescent="0.3">
      <c r="A23">
        <v>3</v>
      </c>
      <c r="B23" t="s">
        <v>14</v>
      </c>
      <c r="C23">
        <v>1.228</v>
      </c>
      <c r="D23">
        <f t="shared" si="0"/>
        <v>0.72939999999999994</v>
      </c>
      <c r="E23">
        <f t="shared" si="1"/>
        <v>7.2939999999999996</v>
      </c>
      <c r="F23">
        <v>0.11799999999999999</v>
      </c>
      <c r="G23">
        <f t="shared" si="2"/>
        <v>0.5544</v>
      </c>
      <c r="H23" s="3">
        <v>3.5647280216217041</v>
      </c>
      <c r="I23" s="3">
        <v>2.3593428134918213</v>
      </c>
      <c r="J23" s="3">
        <v>1.1400431394577026</v>
      </c>
    </row>
    <row r="24" spans="1:23" x14ac:dyDescent="0.3">
      <c r="A24">
        <v>3</v>
      </c>
      <c r="B24" t="s">
        <v>13</v>
      </c>
      <c r="C24">
        <v>0.626</v>
      </c>
      <c r="D24">
        <f t="shared" si="0"/>
        <v>0.308</v>
      </c>
      <c r="E24">
        <f t="shared" si="1"/>
        <v>3.08</v>
      </c>
      <c r="F24">
        <v>7.4999999999999997E-2</v>
      </c>
      <c r="G24">
        <f t="shared" si="2"/>
        <v>0.28349999999999997</v>
      </c>
      <c r="H24" s="3">
        <v>3.0894308090209961</v>
      </c>
      <c r="I24" s="3">
        <v>4.2895278930664063</v>
      </c>
      <c r="J24" s="3">
        <v>3.6243629455566406</v>
      </c>
      <c r="L24">
        <v>1</v>
      </c>
      <c r="M24" t="s">
        <v>4</v>
      </c>
      <c r="N24">
        <v>0.67600000000000005</v>
      </c>
      <c r="O24">
        <f t="shared" si="3"/>
        <v>0.34300000000000003</v>
      </c>
      <c r="P24">
        <f t="shared" si="4"/>
        <v>3.43</v>
      </c>
      <c r="Q24">
        <v>8.5999999999999993E-2</v>
      </c>
      <c r="R24">
        <f t="shared" si="5"/>
        <v>0.35279999999999995</v>
      </c>
      <c r="S24" s="3">
        <v>3.2864289283752441</v>
      </c>
      <c r="T24" s="3">
        <v>4.1868581771850586</v>
      </c>
      <c r="U24" s="3">
        <v>2.0896706581115723</v>
      </c>
      <c r="W24" s="2"/>
    </row>
    <row r="25" spans="1:23" x14ac:dyDescent="0.3">
      <c r="A25">
        <v>3</v>
      </c>
      <c r="B25" t="s">
        <v>11</v>
      </c>
      <c r="C25">
        <v>0.76200000000000001</v>
      </c>
      <c r="D25">
        <f t="shared" si="0"/>
        <v>0.4032</v>
      </c>
      <c r="E25">
        <f t="shared" si="1"/>
        <v>4.032</v>
      </c>
      <c r="F25">
        <v>0.126</v>
      </c>
      <c r="G25">
        <f t="shared" si="2"/>
        <v>0.6048</v>
      </c>
      <c r="H25" s="3">
        <v>5.2595372200012207</v>
      </c>
      <c r="I25" s="3">
        <v>1.3326488733291626</v>
      </c>
      <c r="J25" s="3">
        <v>1.1959035396575928</v>
      </c>
      <c r="L25">
        <v>1</v>
      </c>
      <c r="M25" t="s">
        <v>11</v>
      </c>
      <c r="N25">
        <v>1.1819999999999999</v>
      </c>
      <c r="O25">
        <f t="shared" si="3"/>
        <v>0.69719999999999993</v>
      </c>
      <c r="P25">
        <f t="shared" si="4"/>
        <v>6.9719999999999995</v>
      </c>
      <c r="Q25">
        <v>0.14299999999999999</v>
      </c>
      <c r="R25">
        <f t="shared" si="5"/>
        <v>0.71189999999999987</v>
      </c>
      <c r="S25" s="3">
        <v>5.2564101219177246</v>
      </c>
      <c r="T25" s="3">
        <v>2.5030801296234131</v>
      </c>
      <c r="U25" s="3">
        <v>0.92836141586303711</v>
      </c>
      <c r="W25" s="2"/>
    </row>
    <row r="26" spans="1:23" x14ac:dyDescent="0.3">
      <c r="A26">
        <v>3</v>
      </c>
      <c r="B26" t="s">
        <v>4</v>
      </c>
      <c r="C26">
        <v>1.25</v>
      </c>
      <c r="D26">
        <f t="shared" si="0"/>
        <v>0.74480000000000002</v>
      </c>
      <c r="E26">
        <f t="shared" si="1"/>
        <v>7.4480000000000004</v>
      </c>
      <c r="F26">
        <v>0.09</v>
      </c>
      <c r="G26">
        <f t="shared" si="2"/>
        <v>0.378</v>
      </c>
      <c r="H26" s="3">
        <v>2.4077548980712891</v>
      </c>
      <c r="I26" s="3">
        <v>9.4229974746704102</v>
      </c>
      <c r="J26" s="3">
        <v>3.885045051574707</v>
      </c>
      <c r="L26">
        <v>1</v>
      </c>
      <c r="M26" t="s">
        <v>10</v>
      </c>
      <c r="N26">
        <v>0.80200000000000005</v>
      </c>
      <c r="O26">
        <f t="shared" si="3"/>
        <v>0.43120000000000003</v>
      </c>
      <c r="P26">
        <f t="shared" si="4"/>
        <v>4.3120000000000003</v>
      </c>
      <c r="Q26">
        <v>0.124</v>
      </c>
      <c r="R26">
        <f t="shared" si="5"/>
        <v>0.59219999999999995</v>
      </c>
      <c r="S26" s="3">
        <v>2.8736710548400879</v>
      </c>
      <c r="T26" s="3">
        <v>2.092402458190918</v>
      </c>
      <c r="U26" s="3">
        <v>1.5565464496612549</v>
      </c>
      <c r="W26" s="2"/>
    </row>
    <row r="27" spans="1:23" x14ac:dyDescent="0.3">
      <c r="A27">
        <v>3</v>
      </c>
      <c r="B27" t="s">
        <v>20</v>
      </c>
      <c r="C27">
        <v>1.85</v>
      </c>
      <c r="D27">
        <f t="shared" si="0"/>
        <v>1.1648000000000001</v>
      </c>
      <c r="E27">
        <f t="shared" si="1"/>
        <v>11.648</v>
      </c>
      <c r="F27">
        <v>0.106</v>
      </c>
      <c r="G27">
        <f t="shared" si="2"/>
        <v>0.47879999999999995</v>
      </c>
      <c r="H27" s="3">
        <v>3.8680424690246582</v>
      </c>
      <c r="I27" s="3">
        <v>5.0082135200500488</v>
      </c>
      <c r="J27" s="3">
        <v>2.1082909107208252</v>
      </c>
      <c r="L27">
        <v>1</v>
      </c>
      <c r="M27" t="s">
        <v>9</v>
      </c>
      <c r="N27">
        <v>1.456</v>
      </c>
      <c r="O27">
        <f t="shared" si="3"/>
        <v>0.8889999999999999</v>
      </c>
      <c r="P27">
        <f t="shared" si="4"/>
        <v>8.8899999999999988</v>
      </c>
      <c r="Q27">
        <v>0.128</v>
      </c>
      <c r="R27">
        <f t="shared" si="5"/>
        <v>0.61740000000000006</v>
      </c>
      <c r="S27" s="3">
        <v>3.0237648487091064</v>
      </c>
      <c r="T27" s="3">
        <v>0.79876798391342163</v>
      </c>
      <c r="U27" s="3">
        <v>0.71471971273422241</v>
      </c>
      <c r="W27" s="2"/>
    </row>
    <row r="28" spans="1:23" x14ac:dyDescent="0.3">
      <c r="A28">
        <v>3</v>
      </c>
      <c r="B28" t="s">
        <v>17</v>
      </c>
      <c r="C28">
        <v>0.77200000000000002</v>
      </c>
      <c r="D28">
        <f t="shared" si="0"/>
        <v>0.41020000000000001</v>
      </c>
      <c r="E28">
        <f t="shared" si="1"/>
        <v>4.1020000000000003</v>
      </c>
      <c r="F28">
        <v>8.5000000000000006E-2</v>
      </c>
      <c r="G28">
        <f t="shared" si="2"/>
        <v>0.34650000000000003</v>
      </c>
      <c r="H28" s="3">
        <v>5.4690432548522949</v>
      </c>
      <c r="I28" s="3">
        <v>4.5154004096984863</v>
      </c>
      <c r="J28" s="3">
        <v>1.749608039855957</v>
      </c>
      <c r="L28">
        <v>1</v>
      </c>
      <c r="M28" t="s">
        <v>14</v>
      </c>
      <c r="N28">
        <v>0.75600000000000001</v>
      </c>
      <c r="O28">
        <f t="shared" si="3"/>
        <v>0.39900000000000002</v>
      </c>
      <c r="P28">
        <f t="shared" si="4"/>
        <v>3.99</v>
      </c>
      <c r="Q28">
        <v>9.2999999999999999E-2</v>
      </c>
      <c r="R28">
        <f t="shared" si="5"/>
        <v>0.39689999999999998</v>
      </c>
      <c r="S28" s="3">
        <v>2.6516573429107666</v>
      </c>
      <c r="T28" s="3">
        <v>3.4271047115325928</v>
      </c>
      <c r="U28" s="3">
        <v>2.1866915225982666</v>
      </c>
      <c r="W28" s="2"/>
    </row>
    <row r="29" spans="1:23" x14ac:dyDescent="0.3">
      <c r="A29">
        <v>3</v>
      </c>
      <c r="B29" t="s">
        <v>19</v>
      </c>
      <c r="C29">
        <v>0.98399999999999999</v>
      </c>
      <c r="D29">
        <f t="shared" si="0"/>
        <v>0.55859999999999999</v>
      </c>
      <c r="E29">
        <f t="shared" si="1"/>
        <v>5.5860000000000003</v>
      </c>
      <c r="F29">
        <v>9.8000000000000004E-2</v>
      </c>
      <c r="G29">
        <f t="shared" si="2"/>
        <v>0.4284</v>
      </c>
      <c r="H29" s="3">
        <v>4.6747965812683105</v>
      </c>
      <c r="I29" s="3">
        <v>2.297741174697876</v>
      </c>
      <c r="J29" s="3">
        <v>2.4297335147857666</v>
      </c>
      <c r="L29">
        <v>1</v>
      </c>
      <c r="M29" t="s">
        <v>17</v>
      </c>
      <c r="N29">
        <v>0.97</v>
      </c>
      <c r="O29">
        <f t="shared" si="3"/>
        <v>0.54879999999999995</v>
      </c>
      <c r="P29">
        <f t="shared" si="4"/>
        <v>5.4879999999999995</v>
      </c>
      <c r="Q29">
        <v>0.11899999999999999</v>
      </c>
      <c r="R29">
        <f t="shared" si="5"/>
        <v>0.56069999999999998</v>
      </c>
      <c r="S29" s="3">
        <v>2.9580988883972168</v>
      </c>
      <c r="T29" s="3">
        <v>5.5420942306518555</v>
      </c>
      <c r="U29" s="3">
        <v>2.2866523265838623</v>
      </c>
      <c r="W29" s="2"/>
    </row>
    <row r="30" spans="1:23" x14ac:dyDescent="0.3">
      <c r="A30">
        <v>3</v>
      </c>
      <c r="B30" t="s">
        <v>16</v>
      </c>
      <c r="C30">
        <v>1.22</v>
      </c>
      <c r="D30">
        <f t="shared" si="0"/>
        <v>0.7238</v>
      </c>
      <c r="E30">
        <f t="shared" si="1"/>
        <v>7.2379999999999995</v>
      </c>
      <c r="F30">
        <v>0.14000000000000001</v>
      </c>
      <c r="G30">
        <f t="shared" si="2"/>
        <v>0.69300000000000006</v>
      </c>
      <c r="H30" s="3">
        <v>13.649155616760254</v>
      </c>
      <c r="I30" s="3">
        <v>2.3182752132415771</v>
      </c>
      <c r="J30" s="3">
        <v>3.0784986019134521</v>
      </c>
      <c r="L30">
        <v>1</v>
      </c>
      <c r="M30" t="s">
        <v>16</v>
      </c>
      <c r="N30">
        <v>1.4119999999999999</v>
      </c>
      <c r="O30">
        <f t="shared" si="3"/>
        <v>0.85819999999999996</v>
      </c>
      <c r="P30">
        <f t="shared" si="4"/>
        <v>8.581999999999999</v>
      </c>
      <c r="Q30">
        <v>0.16700000000000001</v>
      </c>
      <c r="R30">
        <f t="shared" si="5"/>
        <v>0.86310000000000009</v>
      </c>
      <c r="S30" s="3">
        <v>11.181988716125488</v>
      </c>
      <c r="T30" s="3">
        <v>2.5206348896026611</v>
      </c>
      <c r="U30" s="3">
        <v>1.9838298559188843</v>
      </c>
      <c r="W30" s="2"/>
    </row>
    <row r="31" spans="1:23" x14ac:dyDescent="0.3">
      <c r="A31">
        <v>3</v>
      </c>
      <c r="B31" t="s">
        <v>21</v>
      </c>
      <c r="C31">
        <v>1.1399999999999999</v>
      </c>
      <c r="D31">
        <f t="shared" si="0"/>
        <v>0.66779999999999995</v>
      </c>
      <c r="E31">
        <f t="shared" si="1"/>
        <v>6.677999999999999</v>
      </c>
      <c r="F31">
        <v>9.2999999999999999E-2</v>
      </c>
      <c r="G31">
        <f t="shared" si="2"/>
        <v>0.39689999999999998</v>
      </c>
      <c r="H31" s="3">
        <v>6.8105063438415527</v>
      </c>
      <c r="I31" s="3">
        <v>7.3490757942199707</v>
      </c>
      <c r="J31" s="3">
        <v>4.2731280326843262</v>
      </c>
      <c r="L31">
        <v>1</v>
      </c>
      <c r="M31" t="s">
        <v>14</v>
      </c>
      <c r="N31">
        <v>1.3779999999999999</v>
      </c>
      <c r="O31">
        <f t="shared" si="3"/>
        <v>0.83439999999999992</v>
      </c>
      <c r="P31">
        <f t="shared" si="4"/>
        <v>8.3439999999999994</v>
      </c>
      <c r="Q31">
        <v>0.121</v>
      </c>
      <c r="R31">
        <f t="shared" si="5"/>
        <v>0.57329999999999992</v>
      </c>
      <c r="S31" s="3">
        <v>2.9299561977386475</v>
      </c>
      <c r="T31" s="3">
        <v>1.4353182315826416</v>
      </c>
      <c r="U31" s="3">
        <v>1.2919443845748901</v>
      </c>
      <c r="W31" s="2"/>
    </row>
    <row r="32" spans="1:23" x14ac:dyDescent="0.3">
      <c r="A32">
        <v>3</v>
      </c>
      <c r="B32" t="s">
        <v>7</v>
      </c>
      <c r="C32">
        <v>0.97799999999999998</v>
      </c>
      <c r="D32">
        <f t="shared" si="0"/>
        <v>0.5544</v>
      </c>
      <c r="E32">
        <f t="shared" si="1"/>
        <v>5.5440000000000005</v>
      </c>
      <c r="F32">
        <v>0.13300000000000001</v>
      </c>
      <c r="G32">
        <f t="shared" si="2"/>
        <v>0.64890000000000003</v>
      </c>
      <c r="H32" s="3">
        <v>7.5328330993652344</v>
      </c>
      <c r="I32" s="3">
        <v>4.638603687286377</v>
      </c>
      <c r="J32" s="3">
        <v>2.6169149875640869</v>
      </c>
      <c r="L32">
        <v>1</v>
      </c>
      <c r="M32" t="s">
        <v>19</v>
      </c>
      <c r="N32">
        <v>1.048</v>
      </c>
      <c r="O32">
        <f t="shared" si="3"/>
        <v>0.60340000000000005</v>
      </c>
      <c r="P32">
        <f t="shared" si="4"/>
        <v>6.0340000000000007</v>
      </c>
      <c r="Q32">
        <v>0.104</v>
      </c>
      <c r="R32">
        <f t="shared" si="5"/>
        <v>0.46619999999999995</v>
      </c>
      <c r="S32" s="3">
        <v>3.8680424690246582</v>
      </c>
      <c r="T32" s="3">
        <v>1.8665298223495483</v>
      </c>
      <c r="U32" s="3">
        <v>0.93620151281356812</v>
      </c>
      <c r="W32" s="2"/>
    </row>
    <row r="33" spans="1:23" x14ac:dyDescent="0.3">
      <c r="A33">
        <v>3</v>
      </c>
      <c r="B33" t="s">
        <v>12</v>
      </c>
      <c r="C33">
        <v>1.1479999999999999</v>
      </c>
      <c r="D33">
        <f t="shared" si="0"/>
        <v>0.67339999999999989</v>
      </c>
      <c r="E33">
        <f t="shared" si="1"/>
        <v>6.7339999999999991</v>
      </c>
      <c r="F33">
        <v>0.10299999999999999</v>
      </c>
      <c r="G33">
        <f t="shared" si="2"/>
        <v>0.45989999999999998</v>
      </c>
      <c r="H33" s="3">
        <v>6.2445278167724609</v>
      </c>
      <c r="I33" s="3">
        <v>0.86036962270736694</v>
      </c>
      <c r="J33" s="3">
        <v>1.3331046104431152</v>
      </c>
      <c r="L33">
        <v>1</v>
      </c>
      <c r="M33" t="s">
        <v>7</v>
      </c>
      <c r="N33">
        <v>0.96199999999999997</v>
      </c>
      <c r="O33">
        <f t="shared" si="3"/>
        <v>0.54320000000000002</v>
      </c>
      <c r="P33">
        <f t="shared" si="4"/>
        <v>5.4320000000000004</v>
      </c>
      <c r="Q33">
        <v>0.106</v>
      </c>
      <c r="R33">
        <f t="shared" si="5"/>
        <v>0.47879999999999995</v>
      </c>
      <c r="S33" s="3">
        <v>6.9824891090393066</v>
      </c>
      <c r="T33" s="3">
        <v>2.5441477298736572</v>
      </c>
      <c r="U33" s="3">
        <v>0.70295959711074829</v>
      </c>
      <c r="W33" s="2"/>
    </row>
    <row r="34" spans="1:23" x14ac:dyDescent="0.3">
      <c r="A34">
        <v>3</v>
      </c>
      <c r="B34" t="s">
        <v>10</v>
      </c>
      <c r="C34">
        <v>1.3680000000000001</v>
      </c>
      <c r="D34">
        <f t="shared" si="0"/>
        <v>0.82740000000000002</v>
      </c>
      <c r="E34">
        <f t="shared" si="1"/>
        <v>8.2740000000000009</v>
      </c>
      <c r="F34">
        <v>0.115</v>
      </c>
      <c r="G34">
        <f t="shared" si="2"/>
        <v>0.53549999999999998</v>
      </c>
      <c r="H34" s="3">
        <v>2.2045028209686279</v>
      </c>
      <c r="I34" s="3">
        <v>5.1724843978881836</v>
      </c>
      <c r="J34" s="3">
        <v>1.2400039434432983</v>
      </c>
      <c r="L34">
        <v>1</v>
      </c>
      <c r="M34" t="s">
        <v>13</v>
      </c>
      <c r="N34">
        <v>0.624</v>
      </c>
      <c r="O34">
        <f t="shared" si="3"/>
        <v>0.30659999999999998</v>
      </c>
      <c r="P34">
        <f t="shared" si="4"/>
        <v>3.0659999999999998</v>
      </c>
      <c r="Q34">
        <v>8.5000000000000006E-2</v>
      </c>
      <c r="R34">
        <f t="shared" si="5"/>
        <v>0.34650000000000003</v>
      </c>
      <c r="S34" s="3">
        <v>1.1413383483886719</v>
      </c>
      <c r="T34" s="3">
        <v>3.3244352340698242</v>
      </c>
      <c r="U34" s="3">
        <v>1.9436495304107666</v>
      </c>
      <c r="W34" s="2"/>
    </row>
    <row r="35" spans="1:23" x14ac:dyDescent="0.3">
      <c r="A35">
        <v>3</v>
      </c>
      <c r="B35" t="s">
        <v>18</v>
      </c>
      <c r="C35">
        <v>0.95199999999999996</v>
      </c>
      <c r="D35">
        <f t="shared" si="0"/>
        <v>0.53620000000000001</v>
      </c>
      <c r="E35">
        <f t="shared" si="1"/>
        <v>5.3620000000000001</v>
      </c>
      <c r="F35">
        <v>9.0999999999999998E-2</v>
      </c>
      <c r="G35">
        <f t="shared" si="2"/>
        <v>0.38429999999999997</v>
      </c>
      <c r="H35" s="3">
        <v>12.548467636108398</v>
      </c>
      <c r="I35" s="3">
        <v>1.7638603448867798</v>
      </c>
      <c r="J35" s="3">
        <v>1.2145236730575562</v>
      </c>
      <c r="L35">
        <v>1</v>
      </c>
      <c r="M35" t="s">
        <v>20</v>
      </c>
      <c r="N35">
        <v>1.246</v>
      </c>
      <c r="O35">
        <f t="shared" si="3"/>
        <v>0.74199999999999999</v>
      </c>
      <c r="P35">
        <f t="shared" si="4"/>
        <v>7.42</v>
      </c>
      <c r="Q35">
        <v>9.8000000000000004E-2</v>
      </c>
      <c r="R35">
        <f t="shared" si="5"/>
        <v>0.4284</v>
      </c>
      <c r="S35" s="3">
        <v>3.5741088390350342</v>
      </c>
      <c r="T35" s="3">
        <v>2.9958932399749756</v>
      </c>
      <c r="U35" s="3">
        <v>1.204723596572876</v>
      </c>
      <c r="W35" s="2"/>
    </row>
    <row r="36" spans="1:23" x14ac:dyDescent="0.3">
      <c r="L36">
        <v>1</v>
      </c>
      <c r="M36" t="s">
        <v>18</v>
      </c>
      <c r="N36">
        <v>1.04</v>
      </c>
      <c r="O36">
        <f t="shared" si="3"/>
        <v>0.5978</v>
      </c>
      <c r="P36">
        <f t="shared" si="4"/>
        <v>5.9779999999999998</v>
      </c>
      <c r="Q36">
        <v>0.11799999999999999</v>
      </c>
      <c r="R36">
        <f t="shared" si="5"/>
        <v>0.5544</v>
      </c>
      <c r="S36" s="3">
        <v>6.819887638092041</v>
      </c>
      <c r="T36" s="3">
        <v>2.1396825313568115</v>
      </c>
      <c r="U36" s="3">
        <v>1.8035084009170532</v>
      </c>
      <c r="W36" s="2"/>
    </row>
    <row r="37" spans="1:23" x14ac:dyDescent="0.3">
      <c r="A37">
        <v>19</v>
      </c>
      <c r="B37" t="s">
        <v>3</v>
      </c>
      <c r="C37">
        <v>1.6639999999999999</v>
      </c>
      <c r="D37">
        <f t="shared" si="0"/>
        <v>1.0346</v>
      </c>
      <c r="E37">
        <f t="shared" si="1"/>
        <v>10.346</v>
      </c>
      <c r="F37">
        <v>0.29299999999999998</v>
      </c>
      <c r="G37">
        <v>1.1200000000000001</v>
      </c>
      <c r="H37" s="3">
        <v>14.124452590942383</v>
      </c>
      <c r="I37" s="3">
        <v>3.6119096279144287</v>
      </c>
      <c r="J37" s="3">
        <v>4.4279694557189941</v>
      </c>
      <c r="L37">
        <v>9</v>
      </c>
      <c r="M37" t="s">
        <v>13</v>
      </c>
      <c r="N37">
        <v>0.68400000000000005</v>
      </c>
      <c r="O37">
        <f t="shared" si="3"/>
        <v>0.34860000000000002</v>
      </c>
      <c r="P37">
        <f t="shared" si="4"/>
        <v>3.4860000000000002</v>
      </c>
      <c r="Q37">
        <v>0.10299999999999999</v>
      </c>
      <c r="R37">
        <f t="shared" si="5"/>
        <v>0.45989999999999998</v>
      </c>
      <c r="S37" s="3">
        <v>1.5134458541870117</v>
      </c>
      <c r="T37" s="3">
        <v>7.8624229431152344</v>
      </c>
      <c r="U37" s="3">
        <v>4.8082122802734375</v>
      </c>
    </row>
    <row r="38" spans="1:23" x14ac:dyDescent="0.3">
      <c r="A38">
        <v>19</v>
      </c>
      <c r="B38" t="s">
        <v>4</v>
      </c>
      <c r="C38">
        <v>0.95599999999999996</v>
      </c>
      <c r="D38">
        <f t="shared" si="0"/>
        <v>0.53899999999999992</v>
      </c>
      <c r="E38">
        <f t="shared" si="1"/>
        <v>5.3899999999999988</v>
      </c>
      <c r="F38">
        <v>6.9000000000000006E-2</v>
      </c>
      <c r="G38">
        <f t="shared" si="2"/>
        <v>0.24570000000000003</v>
      </c>
      <c r="H38" s="3">
        <v>1.6166354417800903</v>
      </c>
      <c r="I38" s="3">
        <v>7.0616016387939453</v>
      </c>
      <c r="J38" s="3">
        <v>3.8860251903533936</v>
      </c>
      <c r="L38">
        <v>9</v>
      </c>
      <c r="M38" t="s">
        <v>14</v>
      </c>
      <c r="N38">
        <v>0.64200000000000002</v>
      </c>
      <c r="O38">
        <f t="shared" si="3"/>
        <v>0.31919999999999998</v>
      </c>
      <c r="P38">
        <f t="shared" si="4"/>
        <v>3.1919999999999997</v>
      </c>
      <c r="Q38">
        <v>8.8999999999999996E-2</v>
      </c>
      <c r="R38">
        <f t="shared" si="5"/>
        <v>0.37169999999999997</v>
      </c>
      <c r="S38" s="3">
        <v>4.8280177116394043</v>
      </c>
      <c r="T38" s="3">
        <v>2.7111110687255859</v>
      </c>
      <c r="U38" s="3">
        <v>2.1079361438751221</v>
      </c>
    </row>
    <row r="39" spans="1:23" x14ac:dyDescent="0.3">
      <c r="A39">
        <v>19</v>
      </c>
      <c r="B39" t="s">
        <v>19</v>
      </c>
      <c r="C39">
        <v>0.78200000000000003</v>
      </c>
      <c r="D39">
        <f t="shared" si="0"/>
        <v>0.41720000000000002</v>
      </c>
      <c r="E39">
        <f t="shared" si="1"/>
        <v>4.1720000000000006</v>
      </c>
      <c r="F39">
        <v>7.1999999999999995E-2</v>
      </c>
      <c r="G39">
        <f t="shared" si="2"/>
        <v>0.26459999999999995</v>
      </c>
      <c r="H39" s="3">
        <v>3.3208255767822266</v>
      </c>
      <c r="I39" s="3">
        <v>2.9958932399749756</v>
      </c>
      <c r="J39" s="3">
        <v>1.4605057239532471</v>
      </c>
      <c r="L39">
        <v>9</v>
      </c>
      <c r="M39" t="s">
        <v>11</v>
      </c>
      <c r="N39">
        <v>1.1399999999999999</v>
      </c>
      <c r="O39">
        <f t="shared" si="3"/>
        <v>0.66779999999999995</v>
      </c>
      <c r="P39">
        <f t="shared" si="4"/>
        <v>6.677999999999999</v>
      </c>
      <c r="Q39">
        <v>0.14699999999999999</v>
      </c>
      <c r="R39">
        <f t="shared" si="5"/>
        <v>0.73709999999999998</v>
      </c>
      <c r="S39" s="3">
        <v>3.9555971622467041</v>
      </c>
      <c r="T39" s="3">
        <v>1.907597541809082</v>
      </c>
      <c r="U39" s="3">
        <v>1.2929242849349976</v>
      </c>
    </row>
    <row r="40" spans="1:23" x14ac:dyDescent="0.3">
      <c r="A40">
        <v>19</v>
      </c>
      <c r="B40" t="s">
        <v>7</v>
      </c>
      <c r="C40">
        <v>0.60799999999999998</v>
      </c>
      <c r="D40">
        <f t="shared" si="0"/>
        <v>0.2954</v>
      </c>
      <c r="E40">
        <f t="shared" si="1"/>
        <v>2.9539999999999997</v>
      </c>
      <c r="F40">
        <v>8.4000000000000005E-2</v>
      </c>
      <c r="G40">
        <f t="shared" si="2"/>
        <v>0.34020000000000006</v>
      </c>
      <c r="H40" s="3">
        <v>2.8236398696899414</v>
      </c>
      <c r="I40" s="3">
        <v>4.6591377258300781</v>
      </c>
      <c r="J40" s="3">
        <v>1.796648383140564</v>
      </c>
      <c r="L40">
        <v>9</v>
      </c>
      <c r="M40" t="s">
        <v>16</v>
      </c>
      <c r="N40">
        <v>1.3919999999999999</v>
      </c>
      <c r="O40">
        <f t="shared" si="3"/>
        <v>0.84419999999999995</v>
      </c>
      <c r="P40">
        <f t="shared" si="4"/>
        <v>8.4420000000000002</v>
      </c>
      <c r="Q40">
        <v>0.19700000000000001</v>
      </c>
      <c r="R40">
        <f t="shared" si="5"/>
        <v>1.0521</v>
      </c>
      <c r="S40" s="3">
        <v>7.6579113006591797</v>
      </c>
      <c r="T40" s="3">
        <v>2.8698413372039795</v>
      </c>
      <c r="U40" s="3">
        <v>2.5453743934631348</v>
      </c>
    </row>
    <row r="41" spans="1:23" x14ac:dyDescent="0.3">
      <c r="A41">
        <v>19</v>
      </c>
      <c r="B41" t="s">
        <v>9</v>
      </c>
      <c r="C41">
        <v>1.3919999999999999</v>
      </c>
      <c r="D41">
        <f t="shared" si="0"/>
        <v>0.84419999999999995</v>
      </c>
      <c r="E41">
        <f t="shared" si="1"/>
        <v>8.4420000000000002</v>
      </c>
      <c r="F41">
        <v>0.112</v>
      </c>
      <c r="G41">
        <f t="shared" si="2"/>
        <v>0.51660000000000006</v>
      </c>
      <c r="H41" s="3">
        <v>2.1888680458068848</v>
      </c>
      <c r="I41" s="3">
        <v>2.1334702968597412</v>
      </c>
      <c r="J41" s="3">
        <v>1.3360446691513062</v>
      </c>
      <c r="L41">
        <v>9</v>
      </c>
      <c r="M41" t="s">
        <v>15</v>
      </c>
      <c r="N41">
        <v>1.276</v>
      </c>
      <c r="O41">
        <f t="shared" si="3"/>
        <v>0.76300000000000001</v>
      </c>
      <c r="P41">
        <f t="shared" si="4"/>
        <v>7.63</v>
      </c>
      <c r="Q41">
        <v>0.14000000000000001</v>
      </c>
      <c r="R41">
        <f t="shared" si="5"/>
        <v>0.69300000000000006</v>
      </c>
      <c r="S41" s="3">
        <v>4.0900564193725586</v>
      </c>
      <c r="T41" s="3">
        <v>1.8665298223495483</v>
      </c>
      <c r="U41" s="3">
        <v>1.096922755241394</v>
      </c>
    </row>
    <row r="42" spans="1:23" x14ac:dyDescent="0.3">
      <c r="A42">
        <v>19</v>
      </c>
      <c r="B42" t="s">
        <v>8</v>
      </c>
      <c r="C42">
        <v>1.3839999999999999</v>
      </c>
      <c r="D42">
        <f t="shared" si="0"/>
        <v>0.8385999999999999</v>
      </c>
      <c r="E42">
        <f t="shared" si="1"/>
        <v>8.3859999999999992</v>
      </c>
      <c r="F42">
        <v>0.11700000000000001</v>
      </c>
      <c r="G42">
        <f t="shared" si="2"/>
        <v>0.54810000000000003</v>
      </c>
      <c r="H42" s="3">
        <v>2.9674797058105469</v>
      </c>
      <c r="I42" s="3">
        <v>4.2484598159790039</v>
      </c>
      <c r="J42" s="3">
        <v>1.446785569190979</v>
      </c>
      <c r="L42">
        <v>9</v>
      </c>
      <c r="M42" t="s">
        <v>8</v>
      </c>
      <c r="N42">
        <v>1.0900000000000001</v>
      </c>
      <c r="O42">
        <f t="shared" si="3"/>
        <v>0.63280000000000003</v>
      </c>
      <c r="P42">
        <f t="shared" si="4"/>
        <v>6.3280000000000003</v>
      </c>
      <c r="Q42">
        <v>0.11600000000000001</v>
      </c>
      <c r="R42">
        <f t="shared" si="5"/>
        <v>0.54180000000000006</v>
      </c>
      <c r="S42" s="3">
        <v>1.388367772102356</v>
      </c>
      <c r="T42" s="3">
        <v>4.5564680099487305</v>
      </c>
      <c r="U42" s="3">
        <v>1.4830458164215088</v>
      </c>
    </row>
  </sheetData>
  <sortState xmlns:xlrd2="http://schemas.microsoft.com/office/spreadsheetml/2017/richdata2" ref="B7:C21">
    <sortCondition ref="B7:B21"/>
  </sortState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V53"/>
  <sheetViews>
    <sheetView topLeftCell="A4" zoomScale="60" zoomScaleNormal="60" zoomScaleSheetLayoutView="40" workbookViewId="0">
      <selection activeCell="B25" sqref="B25"/>
    </sheetView>
  </sheetViews>
  <sheetFormatPr defaultRowHeight="14.4" x14ac:dyDescent="0.3"/>
  <cols>
    <col min="10" max="10" width="10.33203125" bestFit="1" customWidth="1"/>
  </cols>
  <sheetData>
    <row r="2" spans="1:22" x14ac:dyDescent="0.3">
      <c r="B2" t="s">
        <v>0</v>
      </c>
      <c r="M2" t="s">
        <v>22</v>
      </c>
    </row>
    <row r="4" spans="1:22" x14ac:dyDescent="0.3">
      <c r="A4" t="s">
        <v>1</v>
      </c>
      <c r="B4" t="s">
        <v>2</v>
      </c>
      <c r="C4">
        <v>0.186</v>
      </c>
      <c r="D4" t="s">
        <v>5</v>
      </c>
      <c r="E4" t="s">
        <v>6</v>
      </c>
      <c r="F4" t="s">
        <v>26</v>
      </c>
      <c r="G4" t="s">
        <v>27</v>
      </c>
      <c r="H4" t="s">
        <v>57</v>
      </c>
      <c r="I4" t="s">
        <v>58</v>
      </c>
      <c r="J4" t="s">
        <v>59</v>
      </c>
      <c r="L4" t="s">
        <v>1</v>
      </c>
      <c r="M4" t="s">
        <v>2</v>
      </c>
      <c r="O4" t="s">
        <v>5</v>
      </c>
      <c r="P4" t="s">
        <v>6</v>
      </c>
      <c r="Q4" t="s">
        <v>26</v>
      </c>
      <c r="R4" t="s">
        <v>27</v>
      </c>
      <c r="S4" t="s">
        <v>57</v>
      </c>
      <c r="T4" t="s">
        <v>58</v>
      </c>
      <c r="U4" t="s">
        <v>59</v>
      </c>
    </row>
    <row r="5" spans="1:22" x14ac:dyDescent="0.3">
      <c r="A5">
        <v>11</v>
      </c>
      <c r="B5" t="s">
        <v>14</v>
      </c>
      <c r="C5">
        <v>0.876</v>
      </c>
      <c r="D5">
        <f>(C5-0.186)*0.7</f>
        <v>0.48299999999999993</v>
      </c>
      <c r="E5">
        <f>D5*10</f>
        <v>4.8299999999999992</v>
      </c>
      <c r="F5">
        <v>8.7999999999999995E-2</v>
      </c>
      <c r="G5">
        <f>6.3*(F5--0.03)</f>
        <v>0.74339999999999995</v>
      </c>
      <c r="H5" s="3">
        <v>1.8230143785476685</v>
      </c>
      <c r="I5" s="3">
        <v>2.687885046005249</v>
      </c>
      <c r="J5" s="3">
        <v>1.9475696086883545</v>
      </c>
      <c r="L5">
        <v>17</v>
      </c>
      <c r="M5" t="s">
        <v>13</v>
      </c>
      <c r="N5">
        <v>0.81599999999999995</v>
      </c>
      <c r="O5">
        <f>(N5-0.068)*0.7</f>
        <v>0.52359999999999995</v>
      </c>
      <c r="P5">
        <f>O5*10</f>
        <v>5.2359999999999998</v>
      </c>
      <c r="Q5">
        <v>0.11</v>
      </c>
      <c r="R5">
        <f>6.3*(Q5--0.03)</f>
        <v>0.88200000000000001</v>
      </c>
      <c r="S5" s="3">
        <v>1.4133833646774292</v>
      </c>
      <c r="T5" s="3">
        <v>2.872689962387085</v>
      </c>
      <c r="U5" s="3">
        <v>2.4581537246704102</v>
      </c>
      <c r="V5" s="2"/>
    </row>
    <row r="6" spans="1:22" x14ac:dyDescent="0.3">
      <c r="A6">
        <v>11</v>
      </c>
      <c r="B6" t="s">
        <v>15</v>
      </c>
      <c r="C6">
        <v>1.5780000000000001</v>
      </c>
      <c r="D6">
        <f t="shared" ref="D6:D19" si="0">(C6-0.186)*0.7</f>
        <v>0.97440000000000004</v>
      </c>
      <c r="E6">
        <f t="shared" ref="E6:E51" si="1">D6*10</f>
        <v>9.7439999999999998</v>
      </c>
      <c r="F6">
        <v>0.161</v>
      </c>
      <c r="G6">
        <f t="shared" ref="G6:G51" si="2">6.3*(F6--0.03)</f>
        <v>1.2033</v>
      </c>
      <c r="H6" s="3">
        <v>2.501563549041748</v>
      </c>
      <c r="I6" s="3">
        <v>1.0920635461807251</v>
      </c>
      <c r="J6" s="3">
        <v>1.6274586915969849</v>
      </c>
      <c r="L6">
        <v>17</v>
      </c>
      <c r="M6" t="s">
        <v>14</v>
      </c>
      <c r="N6">
        <v>1.0900000000000001</v>
      </c>
      <c r="O6">
        <f t="shared" ref="O6:O20" si="3">(N6-0.068)*0.7</f>
        <v>0.71539999999999992</v>
      </c>
      <c r="P6">
        <f t="shared" ref="P6:P53" si="4">O6*10</f>
        <v>7.153999999999999</v>
      </c>
      <c r="Q6">
        <v>0.11899999999999999</v>
      </c>
      <c r="R6">
        <f t="shared" ref="R6:R53" si="5">6.3*(Q6--0.03)</f>
        <v>0.93869999999999998</v>
      </c>
      <c r="S6" s="3">
        <v>1.8292683362960815</v>
      </c>
      <c r="T6" s="3">
        <v>0.80634921789169312</v>
      </c>
      <c r="U6" s="3">
        <v>0.60103881359100342</v>
      </c>
      <c r="V6" s="2"/>
    </row>
    <row r="7" spans="1:22" x14ac:dyDescent="0.3">
      <c r="A7">
        <v>11</v>
      </c>
      <c r="B7" t="s">
        <v>3</v>
      </c>
      <c r="C7">
        <v>1.1399999999999999</v>
      </c>
      <c r="D7">
        <f t="shared" si="0"/>
        <v>0.66779999999999995</v>
      </c>
      <c r="E7">
        <f t="shared" si="1"/>
        <v>6.677999999999999</v>
      </c>
      <c r="F7">
        <v>0.17499999999999999</v>
      </c>
      <c r="G7">
        <f t="shared" si="2"/>
        <v>1.2914999999999999</v>
      </c>
      <c r="H7" s="3">
        <v>4.5747342109680176</v>
      </c>
      <c r="I7" s="3">
        <v>3.0285713672637939</v>
      </c>
      <c r="J7" s="3">
        <v>2.5532143115997314</v>
      </c>
      <c r="L7">
        <v>17</v>
      </c>
      <c r="M7" t="s">
        <v>17</v>
      </c>
      <c r="N7">
        <v>0.81599999999999995</v>
      </c>
      <c r="O7">
        <f t="shared" si="3"/>
        <v>0.52359999999999995</v>
      </c>
      <c r="P7">
        <f t="shared" si="4"/>
        <v>5.2359999999999998</v>
      </c>
      <c r="Q7">
        <v>0.107</v>
      </c>
      <c r="R7">
        <f t="shared" si="5"/>
        <v>0.86310000000000009</v>
      </c>
      <c r="S7" s="3">
        <v>2.3545966148376465</v>
      </c>
      <c r="T7" s="3">
        <v>2.9958932399749756</v>
      </c>
      <c r="U7" s="3">
        <v>2.0867307186126709</v>
      </c>
      <c r="V7" s="2"/>
    </row>
    <row r="8" spans="1:22" x14ac:dyDescent="0.3">
      <c r="A8">
        <v>11</v>
      </c>
      <c r="B8" t="s">
        <v>13</v>
      </c>
      <c r="C8">
        <v>1.002</v>
      </c>
      <c r="D8">
        <f t="shared" si="0"/>
        <v>0.57120000000000004</v>
      </c>
      <c r="E8">
        <f t="shared" si="1"/>
        <v>5.7120000000000006</v>
      </c>
      <c r="F8">
        <v>0.11899999999999999</v>
      </c>
      <c r="G8">
        <f t="shared" si="2"/>
        <v>0.93869999999999998</v>
      </c>
      <c r="H8" s="3">
        <v>2.5265791416168213</v>
      </c>
      <c r="I8" s="3">
        <v>2.7746031284332275</v>
      </c>
      <c r="J8" s="3">
        <v>2.6627850532531738</v>
      </c>
      <c r="L8">
        <v>17</v>
      </c>
      <c r="M8" t="s">
        <v>4</v>
      </c>
      <c r="N8">
        <v>0.754</v>
      </c>
      <c r="O8">
        <f t="shared" si="3"/>
        <v>0.4801999999999999</v>
      </c>
      <c r="P8">
        <f t="shared" si="4"/>
        <v>4.8019999999999987</v>
      </c>
      <c r="Q8">
        <v>0.114</v>
      </c>
      <c r="R8">
        <f t="shared" si="5"/>
        <v>0.90720000000000012</v>
      </c>
      <c r="S8" s="3">
        <v>1.776110053062439</v>
      </c>
      <c r="T8" s="3">
        <v>3.5913758277893066</v>
      </c>
      <c r="U8" s="3">
        <v>3.0686986446380615</v>
      </c>
      <c r="V8" s="2"/>
    </row>
    <row r="9" spans="1:22" x14ac:dyDescent="0.3">
      <c r="A9">
        <v>11</v>
      </c>
      <c r="B9" t="s">
        <v>11</v>
      </c>
      <c r="C9">
        <v>1.3080000000000001</v>
      </c>
      <c r="D9">
        <f t="shared" si="0"/>
        <v>0.78539999999999999</v>
      </c>
      <c r="E9">
        <f t="shared" si="1"/>
        <v>7.8540000000000001</v>
      </c>
      <c r="F9">
        <v>0.124</v>
      </c>
      <c r="G9">
        <f t="shared" si="2"/>
        <v>0.97019999999999995</v>
      </c>
      <c r="H9" s="3">
        <v>2.2670419216156006</v>
      </c>
      <c r="I9" s="3">
        <v>2.297741174697876</v>
      </c>
      <c r="J9" s="3">
        <v>0.85094082355499268</v>
      </c>
      <c r="L9">
        <v>17</v>
      </c>
      <c r="M9" t="s">
        <v>11</v>
      </c>
      <c r="N9">
        <v>1.238</v>
      </c>
      <c r="O9">
        <f t="shared" si="3"/>
        <v>0.81899999999999995</v>
      </c>
      <c r="P9">
        <f t="shared" si="4"/>
        <v>8.19</v>
      </c>
      <c r="Q9">
        <v>0.13800000000000001</v>
      </c>
      <c r="R9">
        <f t="shared" si="5"/>
        <v>1.0584</v>
      </c>
      <c r="S9" s="3">
        <v>2.5734834671020508</v>
      </c>
      <c r="T9" s="3">
        <v>1.3142857551574707</v>
      </c>
      <c r="U9" s="3">
        <v>0.86906743049621582</v>
      </c>
      <c r="V9" s="2"/>
    </row>
    <row r="10" spans="1:22" x14ac:dyDescent="0.3">
      <c r="A10">
        <v>11</v>
      </c>
      <c r="B10" t="s">
        <v>4</v>
      </c>
      <c r="C10">
        <v>0.96199999999999997</v>
      </c>
      <c r="D10">
        <f t="shared" si="0"/>
        <v>0.54320000000000002</v>
      </c>
      <c r="E10">
        <f t="shared" si="1"/>
        <v>5.4320000000000004</v>
      </c>
      <c r="F10">
        <v>0.114</v>
      </c>
      <c r="G10">
        <f t="shared" si="2"/>
        <v>0.90720000000000012</v>
      </c>
      <c r="H10" s="3">
        <v>3.7179486751556396</v>
      </c>
      <c r="I10" s="3">
        <v>3.5708417892456055</v>
      </c>
      <c r="J10" s="3">
        <v>2.7119758129119873</v>
      </c>
      <c r="L10">
        <v>17</v>
      </c>
      <c r="M10" t="s">
        <v>12</v>
      </c>
      <c r="N10">
        <v>0.86399999999999999</v>
      </c>
      <c r="O10">
        <f t="shared" si="3"/>
        <v>0.55720000000000003</v>
      </c>
      <c r="P10">
        <f t="shared" si="4"/>
        <v>5.5720000000000001</v>
      </c>
      <c r="Q10">
        <v>0.10100000000000001</v>
      </c>
      <c r="R10">
        <f t="shared" si="5"/>
        <v>0.82530000000000003</v>
      </c>
      <c r="S10" s="3">
        <v>1.588492751121521</v>
      </c>
      <c r="T10" s="3">
        <v>1.3777778148651123</v>
      </c>
      <c r="U10" s="3">
        <v>1.0567424297332764</v>
      </c>
      <c r="V10" s="2"/>
    </row>
    <row r="11" spans="1:22" x14ac:dyDescent="0.3">
      <c r="A11">
        <v>11</v>
      </c>
      <c r="B11" t="s">
        <v>17</v>
      </c>
      <c r="C11">
        <v>0.89800000000000002</v>
      </c>
      <c r="D11">
        <f t="shared" si="0"/>
        <v>0.49839999999999995</v>
      </c>
      <c r="E11">
        <f t="shared" si="1"/>
        <v>4.984</v>
      </c>
      <c r="F11">
        <v>0.13600000000000001</v>
      </c>
      <c r="G11">
        <f t="shared" si="2"/>
        <v>1.0458000000000001</v>
      </c>
      <c r="H11" s="3">
        <v>1.7448405027389526</v>
      </c>
      <c r="I11" s="3">
        <v>1.6000000238418579</v>
      </c>
      <c r="J11" s="3">
        <v>1.3818377256393433</v>
      </c>
      <c r="L11">
        <v>17</v>
      </c>
      <c r="M11" t="s">
        <v>16</v>
      </c>
      <c r="N11">
        <v>1.302</v>
      </c>
      <c r="O11">
        <f t="shared" si="3"/>
        <v>0.8637999999999999</v>
      </c>
      <c r="P11">
        <f t="shared" si="4"/>
        <v>8.6379999999999981</v>
      </c>
      <c r="Q11">
        <v>0.14199999999999999</v>
      </c>
      <c r="R11">
        <f t="shared" si="5"/>
        <v>1.0835999999999999</v>
      </c>
      <c r="S11" s="3">
        <v>3.7929956912994385</v>
      </c>
      <c r="T11" s="3">
        <v>3.2190475463867188</v>
      </c>
      <c r="U11" s="3">
        <v>2.6755063533782959</v>
      </c>
      <c r="V11" s="2"/>
    </row>
    <row r="12" spans="1:22" x14ac:dyDescent="0.3">
      <c r="A12">
        <v>11</v>
      </c>
      <c r="B12" t="s">
        <v>19</v>
      </c>
      <c r="C12">
        <v>1.2</v>
      </c>
      <c r="D12">
        <f t="shared" si="0"/>
        <v>0.70979999999999999</v>
      </c>
      <c r="E12">
        <f t="shared" si="1"/>
        <v>7.0979999999999999</v>
      </c>
      <c r="F12">
        <v>0.16400000000000001</v>
      </c>
      <c r="G12">
        <f t="shared" si="2"/>
        <v>1.2222</v>
      </c>
      <c r="H12" s="3">
        <v>3.7617261409759521</v>
      </c>
      <c r="I12" s="3">
        <v>5.3983573913574219</v>
      </c>
      <c r="J12" s="3">
        <v>1.8064484596252441</v>
      </c>
      <c r="L12">
        <v>17</v>
      </c>
      <c r="M12" t="s">
        <v>20</v>
      </c>
      <c r="N12">
        <v>1.792</v>
      </c>
      <c r="O12">
        <f t="shared" si="3"/>
        <v>1.2067999999999999</v>
      </c>
      <c r="P12">
        <f t="shared" si="4"/>
        <v>12.067999999999998</v>
      </c>
      <c r="Q12">
        <v>0.155</v>
      </c>
      <c r="R12">
        <f t="shared" si="5"/>
        <v>1.1655</v>
      </c>
      <c r="S12" s="3">
        <v>2.5734834671020508</v>
      </c>
      <c r="T12" s="3">
        <v>1.4730159044265747</v>
      </c>
      <c r="U12" s="3">
        <v>0.90527451038360596</v>
      </c>
      <c r="V12" s="2"/>
    </row>
    <row r="13" spans="1:22" x14ac:dyDescent="0.3">
      <c r="A13">
        <v>11</v>
      </c>
      <c r="B13" t="s">
        <v>16</v>
      </c>
      <c r="C13">
        <v>1.1779999999999999</v>
      </c>
      <c r="D13">
        <f t="shared" si="0"/>
        <v>0.69439999999999991</v>
      </c>
      <c r="E13">
        <f t="shared" si="1"/>
        <v>6.9439999999999991</v>
      </c>
      <c r="F13">
        <v>0.13600000000000001</v>
      </c>
      <c r="G13">
        <f t="shared" si="2"/>
        <v>1.0458000000000001</v>
      </c>
      <c r="H13" s="3">
        <v>4.9874920845031738</v>
      </c>
      <c r="I13" s="3">
        <v>3.2507936954498291</v>
      </c>
      <c r="J13" s="3">
        <v>2.9553773403167725</v>
      </c>
      <c r="L13">
        <v>17</v>
      </c>
      <c r="M13" t="s">
        <v>21</v>
      </c>
      <c r="N13">
        <v>1.208</v>
      </c>
      <c r="O13">
        <f t="shared" si="3"/>
        <v>0.79799999999999993</v>
      </c>
      <c r="P13">
        <f t="shared" si="4"/>
        <v>7.9799999999999995</v>
      </c>
      <c r="Q13">
        <v>0.108</v>
      </c>
      <c r="R13">
        <f t="shared" si="5"/>
        <v>0.86940000000000006</v>
      </c>
      <c r="S13" s="3">
        <v>2.0012507438659668</v>
      </c>
      <c r="T13" s="3">
        <v>3.6119096279144287</v>
      </c>
      <c r="U13" s="3">
        <v>3.1059389114379883</v>
      </c>
      <c r="V13" s="2"/>
    </row>
    <row r="14" spans="1:22" x14ac:dyDescent="0.3">
      <c r="A14">
        <v>11</v>
      </c>
      <c r="B14" t="s">
        <v>7</v>
      </c>
      <c r="C14">
        <v>0.86</v>
      </c>
      <c r="D14">
        <f t="shared" si="0"/>
        <v>0.47179999999999994</v>
      </c>
      <c r="E14">
        <f t="shared" si="1"/>
        <v>4.7179999999999991</v>
      </c>
      <c r="F14">
        <v>0.121</v>
      </c>
      <c r="G14">
        <f t="shared" si="2"/>
        <v>0.95129999999999992</v>
      </c>
      <c r="H14" s="3">
        <v>2.6297686100006104</v>
      </c>
      <c r="I14" s="3">
        <v>4.2484598159790039</v>
      </c>
      <c r="J14" s="3">
        <v>1.9661897420883179</v>
      </c>
      <c r="L14">
        <v>17</v>
      </c>
      <c r="M14" t="s">
        <v>9</v>
      </c>
      <c r="N14">
        <v>1.6439999999999999</v>
      </c>
      <c r="O14">
        <f t="shared" si="3"/>
        <v>1.1031999999999997</v>
      </c>
      <c r="P14">
        <f t="shared" si="4"/>
        <v>11.031999999999996</v>
      </c>
      <c r="Q14">
        <v>0.151</v>
      </c>
      <c r="R14">
        <f t="shared" si="5"/>
        <v>1.1402999999999999</v>
      </c>
      <c r="S14" s="3">
        <v>1.9637273550033569</v>
      </c>
      <c r="T14" s="3">
        <v>2.5523810386657715</v>
      </c>
      <c r="U14" s="3">
        <v>2.3427927494049072</v>
      </c>
      <c r="V14" s="2"/>
    </row>
    <row r="15" spans="1:22" x14ac:dyDescent="0.3">
      <c r="A15">
        <v>11</v>
      </c>
      <c r="B15" t="s">
        <v>12</v>
      </c>
      <c r="C15">
        <v>0.90400000000000003</v>
      </c>
      <c r="D15">
        <f t="shared" si="0"/>
        <v>0.50259999999999994</v>
      </c>
      <c r="E15">
        <f t="shared" si="1"/>
        <v>5.0259999999999998</v>
      </c>
      <c r="F15">
        <v>0.109</v>
      </c>
      <c r="G15">
        <f t="shared" si="2"/>
        <v>0.87570000000000003</v>
      </c>
      <c r="H15" s="3">
        <v>3.0894308090209961</v>
      </c>
      <c r="I15" s="3">
        <v>1.5790554285049438</v>
      </c>
      <c r="J15" s="3">
        <v>0.83134067058563232</v>
      </c>
      <c r="L15">
        <v>17</v>
      </c>
      <c r="M15" t="s">
        <v>7</v>
      </c>
      <c r="N15">
        <v>1.06</v>
      </c>
      <c r="O15">
        <f t="shared" si="3"/>
        <v>0.69439999999999991</v>
      </c>
      <c r="P15">
        <f t="shared" si="4"/>
        <v>6.9439999999999991</v>
      </c>
      <c r="Q15">
        <v>0.122</v>
      </c>
      <c r="R15">
        <f t="shared" si="5"/>
        <v>0.9575999999999999</v>
      </c>
      <c r="S15" s="3">
        <v>2.1544716358184814</v>
      </c>
      <c r="T15" s="3">
        <v>3.2012319564819336</v>
      </c>
      <c r="U15" s="3">
        <v>2.0445904731750488</v>
      </c>
      <c r="V15" s="2"/>
    </row>
    <row r="16" spans="1:22" x14ac:dyDescent="0.3">
      <c r="A16">
        <v>11</v>
      </c>
      <c r="B16" t="s">
        <v>10</v>
      </c>
      <c r="C16">
        <v>0.96399999999999997</v>
      </c>
      <c r="D16">
        <f t="shared" si="0"/>
        <v>0.54459999999999997</v>
      </c>
      <c r="E16">
        <f t="shared" si="1"/>
        <v>5.4459999999999997</v>
      </c>
      <c r="F16">
        <v>0.13</v>
      </c>
      <c r="G16">
        <f t="shared" si="2"/>
        <v>1.008</v>
      </c>
      <c r="H16" s="3">
        <v>1.7010631561279297</v>
      </c>
      <c r="I16" s="3">
        <v>1.907597541809082</v>
      </c>
      <c r="J16" s="3">
        <v>1.1371030807495117</v>
      </c>
      <c r="L16">
        <v>17</v>
      </c>
      <c r="M16" t="s">
        <v>18</v>
      </c>
      <c r="N16">
        <v>1.05</v>
      </c>
      <c r="O16">
        <f t="shared" si="3"/>
        <v>0.6873999999999999</v>
      </c>
      <c r="P16">
        <f t="shared" si="4"/>
        <v>6.8739999999999988</v>
      </c>
      <c r="Q16">
        <v>0.123</v>
      </c>
      <c r="R16">
        <f t="shared" si="5"/>
        <v>0.96389999999999998</v>
      </c>
      <c r="S16" s="3">
        <v>2.4077548980712891</v>
      </c>
      <c r="T16" s="3">
        <v>0.88090348243713379</v>
      </c>
      <c r="U16" s="3">
        <v>0.94404155015945435</v>
      </c>
      <c r="V16" s="2"/>
    </row>
    <row r="17" spans="1:22" x14ac:dyDescent="0.3">
      <c r="A17">
        <v>11</v>
      </c>
      <c r="B17" t="s">
        <v>9</v>
      </c>
      <c r="C17">
        <v>1.488</v>
      </c>
      <c r="D17">
        <f t="shared" si="0"/>
        <v>0.91139999999999999</v>
      </c>
      <c r="E17">
        <f t="shared" si="1"/>
        <v>9.1140000000000008</v>
      </c>
      <c r="F17">
        <v>0.14000000000000001</v>
      </c>
      <c r="G17">
        <f t="shared" si="2"/>
        <v>1.071</v>
      </c>
      <c r="H17" s="3">
        <v>1.5728580951690674</v>
      </c>
      <c r="I17" s="3">
        <v>1.8539682626724243</v>
      </c>
      <c r="J17" s="3">
        <v>1.3280164003372192</v>
      </c>
      <c r="L17">
        <v>17</v>
      </c>
      <c r="M17" t="s">
        <v>3</v>
      </c>
      <c r="N17">
        <v>1.4259999999999999</v>
      </c>
      <c r="O17">
        <f t="shared" si="3"/>
        <v>0.95059999999999989</v>
      </c>
      <c r="P17">
        <f t="shared" si="4"/>
        <v>9.5059999999999985</v>
      </c>
      <c r="Q17">
        <v>0.17899999999999999</v>
      </c>
      <c r="R17">
        <f t="shared" si="5"/>
        <v>1.3167</v>
      </c>
      <c r="S17" s="3">
        <v>3.1582238674163818</v>
      </c>
      <c r="T17" s="3">
        <v>6.7746033668518066</v>
      </c>
      <c r="U17" s="3">
        <v>5.6206388473510742</v>
      </c>
      <c r="V17" s="2"/>
    </row>
    <row r="18" spans="1:22" x14ac:dyDescent="0.3">
      <c r="A18">
        <v>11</v>
      </c>
      <c r="B18" t="s">
        <v>18</v>
      </c>
      <c r="C18">
        <v>0.97</v>
      </c>
      <c r="D18">
        <f t="shared" si="0"/>
        <v>0.54879999999999995</v>
      </c>
      <c r="E18">
        <f t="shared" si="1"/>
        <v>5.4879999999999995</v>
      </c>
      <c r="F18">
        <v>0.129</v>
      </c>
      <c r="G18">
        <f t="shared" si="2"/>
        <v>1.0017</v>
      </c>
      <c r="H18" s="3">
        <v>6.5666041374206543</v>
      </c>
      <c r="I18" s="3">
        <v>4.8439426422119141</v>
      </c>
      <c r="J18" s="3">
        <v>1.3007644414901733</v>
      </c>
      <c r="L18">
        <v>17</v>
      </c>
      <c r="M18" t="s">
        <v>15</v>
      </c>
      <c r="N18">
        <v>1.53</v>
      </c>
      <c r="O18">
        <f t="shared" si="3"/>
        <v>1.0233999999999999</v>
      </c>
      <c r="P18">
        <f t="shared" si="4"/>
        <v>10.233999999999998</v>
      </c>
      <c r="Q18">
        <v>0.122</v>
      </c>
      <c r="R18">
        <f t="shared" si="5"/>
        <v>0.9575999999999999</v>
      </c>
      <c r="S18" s="3">
        <v>1.8449031114578247</v>
      </c>
      <c r="T18" s="3">
        <v>0.80634921789169312</v>
      </c>
      <c r="U18" s="3">
        <v>0.58821803331375122</v>
      </c>
      <c r="V18" s="2"/>
    </row>
    <row r="19" spans="1:22" x14ac:dyDescent="0.3">
      <c r="A19">
        <v>11</v>
      </c>
      <c r="B19" t="s">
        <v>21</v>
      </c>
      <c r="C19">
        <v>1.1599999999999999</v>
      </c>
      <c r="D19">
        <f t="shared" si="0"/>
        <v>0.68179999999999996</v>
      </c>
      <c r="E19">
        <f t="shared" si="1"/>
        <v>6.8179999999999996</v>
      </c>
      <c r="F19">
        <v>0.113</v>
      </c>
      <c r="G19">
        <f t="shared" si="2"/>
        <v>0.90090000000000003</v>
      </c>
      <c r="H19" s="3">
        <v>2.310819149017334</v>
      </c>
      <c r="I19" s="3">
        <v>1.2915811538696289</v>
      </c>
      <c r="J19" s="3">
        <v>1.9220893383026123</v>
      </c>
      <c r="L19">
        <v>17</v>
      </c>
      <c r="M19" t="s">
        <v>10</v>
      </c>
      <c r="N19">
        <v>1.1559999999999999</v>
      </c>
      <c r="O19">
        <f t="shared" si="3"/>
        <v>0.76159999999999983</v>
      </c>
      <c r="P19">
        <f t="shared" si="4"/>
        <v>7.6159999999999979</v>
      </c>
      <c r="Q19">
        <v>0.14499999999999999</v>
      </c>
      <c r="R19">
        <f t="shared" si="5"/>
        <v>1.1024999999999998</v>
      </c>
      <c r="S19" s="3">
        <v>4.3370857238769531</v>
      </c>
      <c r="T19" s="3">
        <v>1.2825397253036499</v>
      </c>
      <c r="U19" s="3">
        <v>0.98453861474990845</v>
      </c>
      <c r="V19" s="2"/>
    </row>
    <row r="20" spans="1:22" x14ac:dyDescent="0.3">
      <c r="L20">
        <v>17</v>
      </c>
      <c r="M20" t="s">
        <v>19</v>
      </c>
      <c r="N20">
        <v>1.4059999999999999</v>
      </c>
      <c r="O20">
        <f t="shared" si="3"/>
        <v>0.93659999999999988</v>
      </c>
      <c r="P20">
        <f t="shared" si="4"/>
        <v>9.3659999999999997</v>
      </c>
      <c r="Q20">
        <v>0.14599999999999999</v>
      </c>
      <c r="R20">
        <f t="shared" si="5"/>
        <v>1.1088</v>
      </c>
      <c r="S20" s="3">
        <v>3.4740462303161621</v>
      </c>
      <c r="T20" s="3">
        <v>2.3593428134918213</v>
      </c>
      <c r="U20" s="3">
        <v>1.3478047847747803</v>
      </c>
      <c r="V20" s="2"/>
    </row>
    <row r="21" spans="1:22" x14ac:dyDescent="0.3">
      <c r="A21">
        <v>3</v>
      </c>
      <c r="B21" t="s">
        <v>14</v>
      </c>
      <c r="C21">
        <v>1</v>
      </c>
      <c r="D21">
        <f>(C21-0.186)*0.7</f>
        <v>0.56979999999999997</v>
      </c>
      <c r="E21">
        <f t="shared" si="1"/>
        <v>5.6979999999999995</v>
      </c>
      <c r="F21">
        <v>0.14000000000000001</v>
      </c>
      <c r="G21">
        <f t="shared" si="2"/>
        <v>1.071</v>
      </c>
      <c r="H21" s="3">
        <v>4.9499688148498535</v>
      </c>
      <c r="I21" s="3">
        <v>0.51129364967346191</v>
      </c>
      <c r="J21" s="3">
        <v>1.3899451494216919</v>
      </c>
    </row>
    <row r="22" spans="1:22" x14ac:dyDescent="0.3">
      <c r="A22">
        <v>3</v>
      </c>
      <c r="B22" t="s">
        <v>13</v>
      </c>
      <c r="C22">
        <v>0.94</v>
      </c>
      <c r="D22">
        <f t="shared" ref="D22:D35" si="6">(C22-0.186)*0.7</f>
        <v>0.52779999999999994</v>
      </c>
      <c r="E22">
        <f t="shared" si="1"/>
        <v>5.2779999999999996</v>
      </c>
      <c r="F22">
        <v>0.129</v>
      </c>
      <c r="G22">
        <f t="shared" si="2"/>
        <v>1.0017</v>
      </c>
      <c r="H22" s="3">
        <v>3.4803001880645752</v>
      </c>
      <c r="I22" s="3">
        <v>2.5841269493103027</v>
      </c>
      <c r="J22" s="3">
        <v>2.3672571182250977</v>
      </c>
      <c r="L22">
        <v>1</v>
      </c>
      <c r="M22" t="s">
        <v>4</v>
      </c>
      <c r="N22">
        <v>0.85799999999999998</v>
      </c>
      <c r="O22">
        <f>(N22-0.186)*0.7</f>
        <v>0.47039999999999993</v>
      </c>
      <c r="P22">
        <f t="shared" si="4"/>
        <v>4.7039999999999988</v>
      </c>
      <c r="Q22">
        <v>0.121</v>
      </c>
      <c r="R22">
        <f t="shared" si="5"/>
        <v>0.95129999999999992</v>
      </c>
      <c r="S22" s="3">
        <v>4.6560349464416504</v>
      </c>
      <c r="T22" s="3">
        <v>4.0225872993469238</v>
      </c>
      <c r="U22" s="3">
        <v>2.6002547740936279</v>
      </c>
      <c r="V22" s="2"/>
    </row>
    <row r="23" spans="1:22" x14ac:dyDescent="0.3">
      <c r="A23">
        <v>3</v>
      </c>
      <c r="B23" t="s">
        <v>11</v>
      </c>
      <c r="C23">
        <v>1.1459999999999999</v>
      </c>
      <c r="D23">
        <f t="shared" si="6"/>
        <v>0.67199999999999993</v>
      </c>
      <c r="E23">
        <f t="shared" si="1"/>
        <v>6.7199999999999989</v>
      </c>
      <c r="F23">
        <v>0.14299999999999999</v>
      </c>
      <c r="G23">
        <f t="shared" si="2"/>
        <v>1.0898999999999999</v>
      </c>
      <c r="H23" s="3">
        <v>4.812382698059082</v>
      </c>
      <c r="I23" s="3">
        <v>0.61587303876876831</v>
      </c>
      <c r="J23" s="3">
        <v>0.80390042066574097</v>
      </c>
      <c r="L23">
        <v>1</v>
      </c>
      <c r="M23" t="s">
        <v>11</v>
      </c>
      <c r="N23">
        <v>1.4259999999999999</v>
      </c>
      <c r="O23">
        <f t="shared" ref="O23:O33" si="7">(N23-0.186)*0.7</f>
        <v>0.86799999999999999</v>
      </c>
      <c r="P23">
        <f t="shared" si="4"/>
        <v>8.68</v>
      </c>
      <c r="Q23">
        <v>0.14699999999999999</v>
      </c>
      <c r="R23">
        <f t="shared" si="5"/>
        <v>1.1151</v>
      </c>
      <c r="S23" s="3">
        <v>3.7679800987243652</v>
      </c>
      <c r="T23" s="3">
        <v>1.8539682626724243</v>
      </c>
      <c r="U23" s="3">
        <v>1.4014091491699219</v>
      </c>
      <c r="V23" s="2"/>
    </row>
    <row r="24" spans="1:22" x14ac:dyDescent="0.3">
      <c r="A24">
        <v>3</v>
      </c>
      <c r="B24" t="s">
        <v>4</v>
      </c>
      <c r="C24">
        <v>0.97799999999999998</v>
      </c>
      <c r="D24">
        <f t="shared" si="6"/>
        <v>0.5544</v>
      </c>
      <c r="E24">
        <f t="shared" si="1"/>
        <v>5.5440000000000005</v>
      </c>
      <c r="F24">
        <v>0.13100000000000001</v>
      </c>
      <c r="G24">
        <f t="shared" si="2"/>
        <v>1.0143</v>
      </c>
      <c r="H24" s="3">
        <v>5.6504063606262207</v>
      </c>
      <c r="I24" s="3">
        <v>2.7700204849243164</v>
      </c>
      <c r="J24" s="3">
        <v>1.79468834400177</v>
      </c>
      <c r="L24">
        <v>1</v>
      </c>
      <c r="M24" t="s">
        <v>10</v>
      </c>
      <c r="N24">
        <v>1.0488</v>
      </c>
      <c r="O24">
        <f t="shared" si="7"/>
        <v>0.60395999999999994</v>
      </c>
      <c r="P24">
        <f t="shared" si="4"/>
        <v>6.0395999999999992</v>
      </c>
      <c r="Q24">
        <v>0.159</v>
      </c>
      <c r="R24">
        <f t="shared" si="5"/>
        <v>1.1906999999999999</v>
      </c>
      <c r="S24" s="3">
        <v>2.3327078819274902</v>
      </c>
      <c r="T24" s="3">
        <v>2.3936507701873779</v>
      </c>
      <c r="U24" s="3">
        <v>1.9817007780075073</v>
      </c>
      <c r="V24" s="2"/>
    </row>
    <row r="25" spans="1:22" x14ac:dyDescent="0.3">
      <c r="A25">
        <v>3</v>
      </c>
      <c r="B25" t="s">
        <v>20</v>
      </c>
      <c r="C25">
        <v>1.782</v>
      </c>
      <c r="D25">
        <f t="shared" si="6"/>
        <v>1.1172</v>
      </c>
      <c r="E25">
        <f t="shared" si="1"/>
        <v>11.172000000000001</v>
      </c>
      <c r="F25">
        <v>0.17599999999999999</v>
      </c>
      <c r="G25">
        <f t="shared" si="2"/>
        <v>1.2977999999999998</v>
      </c>
      <c r="H25" s="3">
        <v>5.1782364845275879</v>
      </c>
      <c r="I25" s="3">
        <v>3.5092401504516602</v>
      </c>
      <c r="J25" s="3">
        <v>2.250391960144043</v>
      </c>
      <c r="L25">
        <v>1</v>
      </c>
      <c r="M25" t="s">
        <v>9</v>
      </c>
      <c r="N25">
        <v>1.46</v>
      </c>
      <c r="O25">
        <f t="shared" si="7"/>
        <v>0.89179999999999993</v>
      </c>
      <c r="P25">
        <f t="shared" si="4"/>
        <v>8.9179999999999993</v>
      </c>
      <c r="Q25">
        <v>0.114</v>
      </c>
      <c r="R25">
        <f t="shared" si="5"/>
        <v>0.90720000000000012</v>
      </c>
      <c r="S25" s="3">
        <v>1.9480925798416138</v>
      </c>
      <c r="T25" s="3">
        <v>1.2299795150756836</v>
      </c>
      <c r="U25" s="3">
        <v>0.85976088047027588</v>
      </c>
      <c r="V25" s="2"/>
    </row>
    <row r="26" spans="1:22" x14ac:dyDescent="0.3">
      <c r="A26">
        <v>3</v>
      </c>
      <c r="B26" t="s">
        <v>17</v>
      </c>
      <c r="C26">
        <v>1.0660000000000001</v>
      </c>
      <c r="D26">
        <f t="shared" si="6"/>
        <v>0.61599999999999999</v>
      </c>
      <c r="E26">
        <f t="shared" si="1"/>
        <v>6.16</v>
      </c>
      <c r="F26">
        <v>0.1</v>
      </c>
      <c r="G26">
        <f t="shared" si="2"/>
        <v>0.81899999999999995</v>
      </c>
      <c r="H26" s="3">
        <v>7.0825514793395996</v>
      </c>
      <c r="I26" s="3">
        <v>0.88090348243713379</v>
      </c>
      <c r="J26" s="3">
        <v>1.9299294948577881</v>
      </c>
      <c r="L26">
        <v>1</v>
      </c>
      <c r="M26" t="s">
        <v>14</v>
      </c>
      <c r="N26">
        <v>1.1180000000000001</v>
      </c>
      <c r="O26">
        <f t="shared" si="7"/>
        <v>0.65240000000000009</v>
      </c>
      <c r="P26">
        <f t="shared" si="4"/>
        <v>6.5240000000000009</v>
      </c>
      <c r="Q26">
        <v>0.129</v>
      </c>
      <c r="R26">
        <f t="shared" si="5"/>
        <v>1.0017</v>
      </c>
      <c r="S26" s="3">
        <v>2.8173859119415283</v>
      </c>
      <c r="T26" s="3">
        <v>1.9492063522338867</v>
      </c>
      <c r="U26" s="3">
        <v>1.5859466791152954</v>
      </c>
      <c r="V26" s="2"/>
    </row>
    <row r="27" spans="1:22" x14ac:dyDescent="0.3">
      <c r="A27">
        <v>3</v>
      </c>
      <c r="B27" t="s">
        <v>19</v>
      </c>
      <c r="C27">
        <v>1.282</v>
      </c>
      <c r="D27">
        <f t="shared" si="6"/>
        <v>0.76719999999999999</v>
      </c>
      <c r="E27">
        <f t="shared" si="1"/>
        <v>7.6719999999999997</v>
      </c>
      <c r="F27">
        <v>0.17299999999999999</v>
      </c>
      <c r="G27">
        <f t="shared" si="2"/>
        <v>1.2788999999999999</v>
      </c>
      <c r="H27" s="3">
        <v>6.5478425025939941</v>
      </c>
      <c r="I27" s="3">
        <v>2.2156057357788086</v>
      </c>
      <c r="J27" s="3">
        <v>1.4840258359909058</v>
      </c>
      <c r="L27">
        <v>1</v>
      </c>
      <c r="M27" t="s">
        <v>17</v>
      </c>
      <c r="N27">
        <v>1.044</v>
      </c>
      <c r="O27">
        <f t="shared" si="7"/>
        <v>0.60060000000000002</v>
      </c>
      <c r="P27">
        <f t="shared" si="4"/>
        <v>6.0060000000000002</v>
      </c>
      <c r="Q27">
        <v>0.122</v>
      </c>
      <c r="R27">
        <f t="shared" si="5"/>
        <v>0.9575999999999999</v>
      </c>
      <c r="S27" s="3">
        <v>3.5146965980529785</v>
      </c>
      <c r="T27" s="3">
        <v>3.1396303176879883</v>
      </c>
      <c r="U27" s="3">
        <v>1.9211093187332153</v>
      </c>
      <c r="V27" s="2"/>
    </row>
    <row r="28" spans="1:22" x14ac:dyDescent="0.3">
      <c r="A28">
        <v>3</v>
      </c>
      <c r="B28" t="s">
        <v>16</v>
      </c>
      <c r="C28">
        <v>1.1419999999999999</v>
      </c>
      <c r="D28">
        <f t="shared" si="6"/>
        <v>0.66919999999999991</v>
      </c>
      <c r="E28">
        <f t="shared" si="1"/>
        <v>6.6919999999999993</v>
      </c>
      <c r="F28">
        <v>0.159</v>
      </c>
      <c r="G28">
        <f t="shared" si="2"/>
        <v>1.1906999999999999</v>
      </c>
      <c r="H28" s="3">
        <v>14.45278263092041</v>
      </c>
      <c r="I28" s="3">
        <v>2.2666666507720947</v>
      </c>
      <c r="J28" s="3">
        <v>2.0798707008361816</v>
      </c>
      <c r="L28">
        <v>1</v>
      </c>
      <c r="M28" t="s">
        <v>16</v>
      </c>
      <c r="N28">
        <v>1.218</v>
      </c>
      <c r="O28">
        <f t="shared" si="7"/>
        <v>0.72239999999999993</v>
      </c>
      <c r="P28">
        <f t="shared" si="4"/>
        <v>7.2239999999999993</v>
      </c>
      <c r="Q28">
        <v>0.152</v>
      </c>
      <c r="R28">
        <f t="shared" si="5"/>
        <v>1.1465999999999998</v>
      </c>
      <c r="S28" s="3">
        <v>10.165728569030762</v>
      </c>
      <c r="T28" s="3">
        <v>2.4888889789581299</v>
      </c>
      <c r="U28" s="3">
        <v>2.084770679473877</v>
      </c>
      <c r="V28" s="2"/>
    </row>
    <row r="29" spans="1:22" x14ac:dyDescent="0.3">
      <c r="A29">
        <v>3</v>
      </c>
      <c r="B29" t="s">
        <v>21</v>
      </c>
      <c r="C29">
        <v>1.054</v>
      </c>
      <c r="D29">
        <f t="shared" si="6"/>
        <v>0.60760000000000003</v>
      </c>
      <c r="E29">
        <f t="shared" si="1"/>
        <v>6.0760000000000005</v>
      </c>
      <c r="F29">
        <v>0.109</v>
      </c>
      <c r="G29">
        <f t="shared" si="2"/>
        <v>0.87570000000000003</v>
      </c>
      <c r="H29" s="3">
        <v>4.2495307922363281</v>
      </c>
      <c r="I29" s="3">
        <v>3.1555554866790771</v>
      </c>
      <c r="J29" s="3">
        <v>2.9847342967987061</v>
      </c>
      <c r="L29">
        <v>1</v>
      </c>
      <c r="M29" t="s">
        <v>15</v>
      </c>
      <c r="N29">
        <v>1.548</v>
      </c>
      <c r="O29">
        <f t="shared" si="7"/>
        <v>0.95340000000000003</v>
      </c>
      <c r="P29">
        <f t="shared" si="4"/>
        <v>9.5340000000000007</v>
      </c>
      <c r="Q29">
        <v>0.154</v>
      </c>
      <c r="R29">
        <f t="shared" si="5"/>
        <v>1.1592</v>
      </c>
      <c r="S29" s="3">
        <v>2.0575358867645264</v>
      </c>
      <c r="T29" s="3">
        <v>1.5047619342803955</v>
      </c>
      <c r="U29" s="3">
        <v>1.3397592306137085</v>
      </c>
      <c r="V29" s="2"/>
    </row>
    <row r="30" spans="1:22" x14ac:dyDescent="0.3">
      <c r="A30">
        <v>3</v>
      </c>
      <c r="B30" t="s">
        <v>7</v>
      </c>
      <c r="C30">
        <v>1.1639999999999999</v>
      </c>
      <c r="D30">
        <f t="shared" si="6"/>
        <v>0.68459999999999999</v>
      </c>
      <c r="E30">
        <f t="shared" si="1"/>
        <v>6.8460000000000001</v>
      </c>
      <c r="F30">
        <v>0.14000000000000001</v>
      </c>
      <c r="G30">
        <f t="shared" si="2"/>
        <v>1.071</v>
      </c>
      <c r="H30" s="3">
        <v>4.1213259696960449</v>
      </c>
      <c r="I30" s="3">
        <v>2.4620122909545898</v>
      </c>
      <c r="J30" s="3">
        <v>2.084770679473877</v>
      </c>
      <c r="L30">
        <v>1</v>
      </c>
      <c r="M30" t="s">
        <v>19</v>
      </c>
      <c r="N30">
        <v>1.3420000000000001</v>
      </c>
      <c r="O30">
        <f t="shared" si="7"/>
        <v>0.80920000000000003</v>
      </c>
      <c r="P30">
        <f t="shared" si="4"/>
        <v>8.0920000000000005</v>
      </c>
      <c r="Q30">
        <v>0.11700000000000001</v>
      </c>
      <c r="R30">
        <f t="shared" si="5"/>
        <v>0.92610000000000015</v>
      </c>
      <c r="S30" s="3">
        <v>3.7054409980773926</v>
      </c>
      <c r="T30" s="3">
        <v>2.5441477298736572</v>
      </c>
      <c r="U30" s="3">
        <v>1.7515679597854614</v>
      </c>
      <c r="V30" s="2"/>
    </row>
    <row r="31" spans="1:22" x14ac:dyDescent="0.3">
      <c r="A31">
        <v>3</v>
      </c>
      <c r="B31" t="s">
        <v>12</v>
      </c>
      <c r="C31">
        <v>1.1080000000000001</v>
      </c>
      <c r="D31">
        <f t="shared" si="6"/>
        <v>0.64540000000000008</v>
      </c>
      <c r="E31">
        <f t="shared" si="1"/>
        <v>6.4540000000000006</v>
      </c>
      <c r="F31">
        <v>0.11799999999999999</v>
      </c>
      <c r="G31">
        <f t="shared" si="2"/>
        <v>0.9323999999999999</v>
      </c>
      <c r="H31" s="3">
        <v>3.5428392887115479</v>
      </c>
      <c r="I31" s="3">
        <v>0.99682539701461792</v>
      </c>
      <c r="J31" s="3">
        <v>1.8652509450912476</v>
      </c>
      <c r="L31">
        <v>1</v>
      </c>
      <c r="M31" t="s">
        <v>7</v>
      </c>
      <c r="N31">
        <v>1</v>
      </c>
      <c r="O31">
        <f t="shared" si="7"/>
        <v>0.56979999999999997</v>
      </c>
      <c r="P31">
        <f t="shared" si="4"/>
        <v>5.6979999999999995</v>
      </c>
      <c r="Q31">
        <v>0.16400000000000001</v>
      </c>
      <c r="R31">
        <f t="shared" si="5"/>
        <v>1.2222</v>
      </c>
      <c r="S31" s="3">
        <v>6.4915571212768555</v>
      </c>
      <c r="T31" s="3">
        <v>2.5236139297485352</v>
      </c>
      <c r="U31" s="3">
        <v>1.325264573097229</v>
      </c>
      <c r="V31" s="2"/>
    </row>
    <row r="32" spans="1:22" x14ac:dyDescent="0.3">
      <c r="A32">
        <v>3</v>
      </c>
      <c r="B32" t="s">
        <v>10</v>
      </c>
      <c r="C32">
        <v>1.052</v>
      </c>
      <c r="D32">
        <f t="shared" si="6"/>
        <v>0.60620000000000007</v>
      </c>
      <c r="E32">
        <f t="shared" si="1"/>
        <v>6.0620000000000012</v>
      </c>
      <c r="F32">
        <v>0.161</v>
      </c>
      <c r="G32">
        <f t="shared" si="2"/>
        <v>1.2033</v>
      </c>
      <c r="H32" s="3">
        <v>3.0956847667694092</v>
      </c>
      <c r="I32" s="3">
        <v>0.67936509847640991</v>
      </c>
      <c r="J32" s="3">
        <v>0.8768959641456604</v>
      </c>
      <c r="L32">
        <v>1</v>
      </c>
      <c r="M32" t="s">
        <v>13</v>
      </c>
      <c r="N32">
        <v>1.456</v>
      </c>
      <c r="O32">
        <f t="shared" si="7"/>
        <v>0.8889999999999999</v>
      </c>
      <c r="P32">
        <f t="shared" si="4"/>
        <v>8.8899999999999988</v>
      </c>
      <c r="Q32">
        <v>0.112</v>
      </c>
      <c r="R32">
        <f t="shared" si="5"/>
        <v>0.89460000000000006</v>
      </c>
      <c r="S32" s="3">
        <v>2.7079424858093262</v>
      </c>
      <c r="T32" s="3">
        <v>3.8993840217590332</v>
      </c>
      <c r="U32" s="3">
        <v>2.3915131092071533</v>
      </c>
      <c r="V32" s="2"/>
    </row>
    <row r="33" spans="1:22" x14ac:dyDescent="0.3">
      <c r="A33">
        <v>3</v>
      </c>
      <c r="B33" t="s">
        <v>18</v>
      </c>
      <c r="C33">
        <v>1.0960000000000001</v>
      </c>
      <c r="D33">
        <f t="shared" si="6"/>
        <v>0.63700000000000001</v>
      </c>
      <c r="E33">
        <f t="shared" si="1"/>
        <v>6.37</v>
      </c>
      <c r="F33">
        <v>0.122</v>
      </c>
      <c r="G33">
        <f t="shared" si="2"/>
        <v>0.9575999999999999</v>
      </c>
      <c r="H33" s="3">
        <v>10.090682029724121</v>
      </c>
      <c r="I33" s="3">
        <v>0.55238097906112671</v>
      </c>
      <c r="J33" s="3">
        <v>1.5110088586807251</v>
      </c>
      <c r="L33">
        <v>1</v>
      </c>
      <c r="M33" t="s">
        <v>20</v>
      </c>
      <c r="N33">
        <v>1.8</v>
      </c>
      <c r="O33">
        <f t="shared" si="7"/>
        <v>1.1297999999999999</v>
      </c>
      <c r="P33">
        <f t="shared" si="4"/>
        <v>11.297999999999998</v>
      </c>
      <c r="Q33">
        <v>0.154</v>
      </c>
      <c r="R33">
        <f t="shared" si="5"/>
        <v>1.1592</v>
      </c>
      <c r="S33" s="3">
        <v>3.3020637035369873</v>
      </c>
      <c r="T33" s="3">
        <v>2.4825460910797119</v>
      </c>
      <c r="U33" s="3">
        <v>1.5134260654449463</v>
      </c>
      <c r="V33" s="2"/>
    </row>
    <row r="34" spans="1:22" x14ac:dyDescent="0.3">
      <c r="A34">
        <v>3</v>
      </c>
      <c r="B34" t="s">
        <v>9</v>
      </c>
      <c r="C34">
        <v>1.6060000000000001</v>
      </c>
      <c r="D34">
        <f t="shared" si="6"/>
        <v>0.99399999999999999</v>
      </c>
      <c r="E34">
        <f t="shared" si="1"/>
        <v>9.94</v>
      </c>
      <c r="F34">
        <v>0.13200000000000001</v>
      </c>
      <c r="G34">
        <f t="shared" si="2"/>
        <v>1.0206</v>
      </c>
      <c r="H34" s="3">
        <v>3.2207629680633545</v>
      </c>
      <c r="I34" s="3">
        <v>1.4730159044265747</v>
      </c>
      <c r="J34" s="3">
        <v>1.2673451900482178</v>
      </c>
      <c r="L34">
        <v>1</v>
      </c>
      <c r="M34" t="s">
        <v>21</v>
      </c>
      <c r="N34">
        <v>0.996</v>
      </c>
      <c r="O34">
        <f>(N34-0.186)*0.7</f>
        <v>0.56699999999999995</v>
      </c>
      <c r="P34">
        <f>O34*10</f>
        <v>5.67</v>
      </c>
      <c r="Q34">
        <v>8.5000000000000006E-2</v>
      </c>
      <c r="R34">
        <f>6.3*(Q34--0.03)</f>
        <v>0.72450000000000003</v>
      </c>
      <c r="S34" s="3">
        <v>1.8292683362960815</v>
      </c>
      <c r="T34" s="3">
        <v>3.3142857551574707</v>
      </c>
      <c r="U34" s="3">
        <v>3.0101771354675293</v>
      </c>
      <c r="V34" s="2"/>
    </row>
    <row r="35" spans="1:22" x14ac:dyDescent="0.3">
      <c r="A35">
        <v>3</v>
      </c>
      <c r="B35" t="s">
        <v>15</v>
      </c>
      <c r="C35">
        <v>1.6419999999999999</v>
      </c>
      <c r="D35">
        <f t="shared" si="6"/>
        <v>1.0191999999999999</v>
      </c>
      <c r="E35">
        <f t="shared" si="1"/>
        <v>10.191999999999998</v>
      </c>
      <c r="F35">
        <v>0.13800000000000001</v>
      </c>
      <c r="G35">
        <f t="shared" si="2"/>
        <v>1.0584</v>
      </c>
      <c r="H35" s="3">
        <v>2.9362101554870605</v>
      </c>
      <c r="I35" s="3">
        <v>0.86036962270736694</v>
      </c>
      <c r="J35" s="3">
        <v>0.70491963624954224</v>
      </c>
      <c r="L35">
        <v>1</v>
      </c>
      <c r="M35" t="s">
        <v>18</v>
      </c>
      <c r="N35">
        <v>1.284</v>
      </c>
      <c r="O35">
        <f>(N35-0.186)*0.7</f>
        <v>0.76860000000000006</v>
      </c>
      <c r="P35">
        <f>O35*10</f>
        <v>7.6860000000000008</v>
      </c>
      <c r="Q35">
        <v>0.152</v>
      </c>
      <c r="R35">
        <f>6.3*(Q35--0.03)</f>
        <v>1.1465999999999998</v>
      </c>
      <c r="S35" s="3">
        <v>11.219511985778809</v>
      </c>
      <c r="T35" s="3">
        <v>0.51129364967346191</v>
      </c>
      <c r="U35" s="3">
        <v>1.5271462202072144</v>
      </c>
      <c r="V35" s="2"/>
    </row>
    <row r="36" spans="1:22" x14ac:dyDescent="0.3">
      <c r="L36">
        <v>1</v>
      </c>
      <c r="M36" t="s">
        <v>12</v>
      </c>
      <c r="N36">
        <v>0.94399999999999995</v>
      </c>
      <c r="O36">
        <f>(N36-0.186)*0.7</f>
        <v>0.53059999999999996</v>
      </c>
      <c r="P36">
        <f>O36*10</f>
        <v>5.3059999999999992</v>
      </c>
      <c r="Q36">
        <v>0.105</v>
      </c>
      <c r="R36">
        <f>6.3*(Q36--0.03)</f>
        <v>0.85050000000000003</v>
      </c>
      <c r="S36" s="3">
        <v>4.6404004096984863</v>
      </c>
      <c r="T36" s="3">
        <v>1.312114953994751</v>
      </c>
      <c r="U36" s="3">
        <v>1.0773226022720337</v>
      </c>
      <c r="V36" s="2"/>
    </row>
    <row r="37" spans="1:22" x14ac:dyDescent="0.3">
      <c r="A37">
        <v>19</v>
      </c>
      <c r="B37" t="s">
        <v>13</v>
      </c>
      <c r="C37">
        <v>1.18</v>
      </c>
      <c r="D37">
        <f t="shared" ref="D37:D50" si="8">(C37-0.068)*0.7</f>
        <v>0.77839999999999987</v>
      </c>
      <c r="E37">
        <f t="shared" si="1"/>
        <v>7.7839999999999989</v>
      </c>
      <c r="F37">
        <v>0.11700000000000001</v>
      </c>
      <c r="G37">
        <f t="shared" si="2"/>
        <v>0.92610000000000015</v>
      </c>
      <c r="H37" s="3">
        <v>2.1138210296630859</v>
      </c>
      <c r="I37" s="3">
        <v>2.297741174697876</v>
      </c>
      <c r="J37" s="3">
        <v>2.1543512344360352</v>
      </c>
      <c r="K37" s="2"/>
      <c r="M37" s="1" t="s">
        <v>60</v>
      </c>
      <c r="S37" s="3">
        <v>2.3545966148376465</v>
      </c>
      <c r="T37" s="3">
        <v>1.8254619836807251</v>
      </c>
      <c r="U37" s="3">
        <v>0.90386122465133667</v>
      </c>
    </row>
    <row r="38" spans="1:22" x14ac:dyDescent="0.3">
      <c r="A38">
        <v>19</v>
      </c>
      <c r="B38" t="s">
        <v>12</v>
      </c>
      <c r="C38">
        <v>0.89900000000000002</v>
      </c>
      <c r="D38">
        <f t="shared" si="8"/>
        <v>0.58169999999999988</v>
      </c>
      <c r="E38">
        <f t="shared" si="1"/>
        <v>5.8169999999999984</v>
      </c>
      <c r="F38">
        <v>0.108</v>
      </c>
      <c r="G38">
        <f t="shared" si="2"/>
        <v>0.86940000000000006</v>
      </c>
      <c r="H38" s="3">
        <v>2.0012507438659668</v>
      </c>
      <c r="I38" s="3">
        <v>2.4825460910797119</v>
      </c>
      <c r="J38" s="3">
        <v>1.5300862789154053</v>
      </c>
      <c r="K38" s="2"/>
    </row>
    <row r="39" spans="1:22" x14ac:dyDescent="0.3">
      <c r="A39">
        <v>19</v>
      </c>
      <c r="B39" t="s">
        <v>14</v>
      </c>
      <c r="C39">
        <v>0.874</v>
      </c>
      <c r="D39">
        <f t="shared" si="8"/>
        <v>0.56420000000000003</v>
      </c>
      <c r="E39">
        <f t="shared" si="1"/>
        <v>5.6420000000000003</v>
      </c>
      <c r="F39">
        <v>0.115</v>
      </c>
      <c r="G39">
        <f t="shared" si="2"/>
        <v>0.91350000000000009</v>
      </c>
      <c r="H39" s="3">
        <v>2.498436450958252</v>
      </c>
      <c r="I39" s="3">
        <v>1.4558521509170532</v>
      </c>
      <c r="J39" s="3">
        <v>1.3605449199676514</v>
      </c>
      <c r="K39" s="2"/>
      <c r="L39">
        <v>9</v>
      </c>
      <c r="M39" t="s">
        <v>14</v>
      </c>
      <c r="N39">
        <v>0.91</v>
      </c>
      <c r="O39">
        <f t="shared" ref="O39:O53" si="9">(N39-0.068)*0.7</f>
        <v>0.58940000000000003</v>
      </c>
      <c r="P39">
        <f t="shared" si="4"/>
        <v>5.8940000000000001</v>
      </c>
      <c r="Q39">
        <v>0.111</v>
      </c>
      <c r="R39">
        <f t="shared" si="5"/>
        <v>0.88830000000000009</v>
      </c>
      <c r="S39" s="3">
        <v>5.4190120697021484</v>
      </c>
      <c r="T39" s="3">
        <v>1.1555556058883667</v>
      </c>
      <c r="U39" s="3">
        <v>1.3507448434829712</v>
      </c>
      <c r="V39" s="2"/>
    </row>
    <row r="40" spans="1:22" x14ac:dyDescent="0.3">
      <c r="A40">
        <v>19</v>
      </c>
      <c r="B40" t="s">
        <v>4</v>
      </c>
      <c r="C40">
        <v>0.91400000000000003</v>
      </c>
      <c r="D40">
        <f t="shared" si="8"/>
        <v>0.59220000000000006</v>
      </c>
      <c r="E40">
        <f t="shared" si="1"/>
        <v>5.9220000000000006</v>
      </c>
      <c r="F40">
        <v>0.1</v>
      </c>
      <c r="G40">
        <f t="shared" si="2"/>
        <v>0.81899999999999995</v>
      </c>
      <c r="H40" s="3">
        <v>2.7267041206359863</v>
      </c>
      <c r="I40" s="3">
        <v>2.0513346195220947</v>
      </c>
      <c r="J40" s="3">
        <v>1.4712858200073242</v>
      </c>
      <c r="K40" s="2"/>
      <c r="L40">
        <v>9</v>
      </c>
      <c r="M40" t="s">
        <v>15</v>
      </c>
      <c r="N40">
        <v>1.4019999999999999</v>
      </c>
      <c r="O40">
        <f t="shared" si="9"/>
        <v>0.93379999999999985</v>
      </c>
      <c r="P40">
        <f t="shared" si="4"/>
        <v>9.3379999999999992</v>
      </c>
      <c r="Q40">
        <v>0.14499999999999999</v>
      </c>
      <c r="R40">
        <f t="shared" si="5"/>
        <v>1.1024999999999998</v>
      </c>
      <c r="S40" s="3">
        <v>2.1325829029083252</v>
      </c>
      <c r="T40" s="3">
        <v>0.74285715818405151</v>
      </c>
      <c r="U40" s="3">
        <v>0.79508036375045776</v>
      </c>
      <c r="V40" s="2"/>
    </row>
    <row r="41" spans="1:22" x14ac:dyDescent="0.3">
      <c r="A41">
        <v>19</v>
      </c>
      <c r="B41" t="s">
        <v>18</v>
      </c>
      <c r="C41">
        <v>0.876</v>
      </c>
      <c r="D41">
        <f t="shared" si="8"/>
        <v>0.56559999999999999</v>
      </c>
      <c r="E41">
        <f t="shared" si="1"/>
        <v>5.6559999999999997</v>
      </c>
      <c r="F41">
        <v>0.124</v>
      </c>
      <c r="G41">
        <f t="shared" si="2"/>
        <v>0.97019999999999995</v>
      </c>
      <c r="H41" s="3">
        <v>6.9480924606323242</v>
      </c>
      <c r="I41" s="3">
        <v>1.4412698745727539</v>
      </c>
      <c r="J41" s="3">
        <v>1.159643292427063</v>
      </c>
      <c r="K41" s="2"/>
      <c r="L41">
        <v>9</v>
      </c>
      <c r="M41" t="s">
        <v>3</v>
      </c>
      <c r="N41">
        <v>1.3620000000000001</v>
      </c>
      <c r="O41">
        <f t="shared" si="9"/>
        <v>0.90579999999999994</v>
      </c>
      <c r="P41">
        <f t="shared" si="4"/>
        <v>9.0579999999999998</v>
      </c>
      <c r="Q41">
        <v>0.16200000000000001</v>
      </c>
      <c r="R41">
        <f t="shared" si="5"/>
        <v>1.2096</v>
      </c>
      <c r="S41" s="3">
        <v>2.9049406051635742</v>
      </c>
      <c r="T41" s="3">
        <v>3.3142857551574707</v>
      </c>
      <c r="U41" s="3">
        <v>2.9746177196502686</v>
      </c>
      <c r="V41" s="2"/>
    </row>
    <row r="42" spans="1:22" x14ac:dyDescent="0.3">
      <c r="A42">
        <v>19</v>
      </c>
      <c r="B42" t="s">
        <v>11</v>
      </c>
      <c r="C42">
        <v>1.1439999999999999</v>
      </c>
      <c r="D42">
        <f t="shared" si="8"/>
        <v>0.75319999999999987</v>
      </c>
      <c r="E42">
        <f t="shared" si="1"/>
        <v>7.5319999999999983</v>
      </c>
      <c r="F42">
        <v>0.13400000000000001</v>
      </c>
      <c r="G42">
        <f t="shared" si="2"/>
        <v>1.0332000000000001</v>
      </c>
      <c r="H42" s="3">
        <v>3.8993120193481445</v>
      </c>
      <c r="I42" s="3">
        <v>1.1478439569473267</v>
      </c>
      <c r="J42" s="3">
        <v>1.0773226022720337</v>
      </c>
      <c r="K42" s="2"/>
      <c r="L42">
        <v>9</v>
      </c>
      <c r="M42" t="s">
        <v>13</v>
      </c>
      <c r="N42">
        <v>0.96199999999999997</v>
      </c>
      <c r="O42">
        <f t="shared" si="9"/>
        <v>0.62579999999999991</v>
      </c>
      <c r="P42">
        <f t="shared" si="4"/>
        <v>6.2579999999999991</v>
      </c>
      <c r="Q42">
        <v>0.115</v>
      </c>
      <c r="R42">
        <f t="shared" si="5"/>
        <v>0.91350000000000009</v>
      </c>
      <c r="S42" s="3">
        <v>1.9793621301651001</v>
      </c>
      <c r="T42" s="3">
        <v>5.7474331855773926</v>
      </c>
      <c r="U42" s="3">
        <v>3.4754018783569336</v>
      </c>
      <c r="V42" s="2"/>
    </row>
    <row r="43" spans="1:22" x14ac:dyDescent="0.3">
      <c r="A43">
        <v>19</v>
      </c>
      <c r="B43" t="s">
        <v>19</v>
      </c>
      <c r="C43">
        <v>0.90600000000000003</v>
      </c>
      <c r="D43">
        <f t="shared" si="8"/>
        <v>0.58660000000000001</v>
      </c>
      <c r="E43">
        <f t="shared" si="1"/>
        <v>5.8659999999999997</v>
      </c>
      <c r="F43">
        <v>0.09</v>
      </c>
      <c r="G43">
        <f t="shared" si="2"/>
        <v>0.75600000000000001</v>
      </c>
      <c r="H43" s="3">
        <v>1.6010006666183472</v>
      </c>
      <c r="I43" s="3">
        <v>0.92197126150131226</v>
      </c>
      <c r="J43" s="3">
        <v>0.93424147367477417</v>
      </c>
      <c r="K43" s="2"/>
      <c r="L43">
        <v>9</v>
      </c>
      <c r="M43" t="s">
        <v>4</v>
      </c>
      <c r="N43">
        <v>0.88800000000000001</v>
      </c>
      <c r="O43">
        <f t="shared" si="9"/>
        <v>0.57399999999999995</v>
      </c>
      <c r="P43">
        <f t="shared" si="4"/>
        <v>5.7399999999999993</v>
      </c>
      <c r="Q43">
        <v>0.115</v>
      </c>
      <c r="R43">
        <f t="shared" si="5"/>
        <v>0.91350000000000009</v>
      </c>
      <c r="S43" s="3">
        <v>4.6060037612915039</v>
      </c>
      <c r="T43" s="3">
        <v>5.3778233528137207</v>
      </c>
      <c r="U43" s="3">
        <v>2.4512937068939209</v>
      </c>
      <c r="V43" s="2"/>
    </row>
    <row r="44" spans="1:22" x14ac:dyDescent="0.3">
      <c r="A44">
        <v>19</v>
      </c>
      <c r="B44" t="s">
        <v>10</v>
      </c>
      <c r="C44">
        <v>0.92</v>
      </c>
      <c r="D44">
        <f t="shared" si="8"/>
        <v>0.59640000000000004</v>
      </c>
      <c r="E44">
        <f t="shared" si="1"/>
        <v>5.9640000000000004</v>
      </c>
      <c r="F44">
        <v>0.12</v>
      </c>
      <c r="G44">
        <f t="shared" si="2"/>
        <v>0.94499999999999995</v>
      </c>
      <c r="H44" s="3">
        <v>1.5103189945220947</v>
      </c>
      <c r="I44" s="3">
        <v>2.7700204849243164</v>
      </c>
      <c r="J44" s="3">
        <v>1.5467463731765747</v>
      </c>
      <c r="K44" s="2"/>
      <c r="L44">
        <v>9</v>
      </c>
      <c r="M44" t="s">
        <v>20</v>
      </c>
      <c r="N44">
        <v>1.6719999999999999</v>
      </c>
      <c r="O44">
        <f t="shared" si="9"/>
        <v>1.1227999999999998</v>
      </c>
      <c r="P44">
        <f t="shared" si="4"/>
        <v>11.227999999999998</v>
      </c>
      <c r="Q44">
        <v>0.13600000000000001</v>
      </c>
      <c r="R44">
        <f t="shared" si="5"/>
        <v>1.0458000000000001</v>
      </c>
      <c r="S44" s="3">
        <v>2.6641650199890137</v>
      </c>
      <c r="T44" s="3">
        <v>3.5708417892456055</v>
      </c>
      <c r="U44" s="3">
        <v>1.7721481323242188</v>
      </c>
      <c r="V44" s="2"/>
    </row>
    <row r="45" spans="1:22" x14ac:dyDescent="0.3">
      <c r="A45">
        <v>19</v>
      </c>
      <c r="B45" t="s">
        <v>16</v>
      </c>
      <c r="C45">
        <v>1.4139999999999999</v>
      </c>
      <c r="D45">
        <f t="shared" si="8"/>
        <v>0.94219999999999982</v>
      </c>
      <c r="E45">
        <f t="shared" si="1"/>
        <v>9.4219999999999988</v>
      </c>
      <c r="F45">
        <v>0.161</v>
      </c>
      <c r="G45">
        <f t="shared" si="2"/>
        <v>1.2033</v>
      </c>
      <c r="H45" s="3">
        <v>8.6491556167602539</v>
      </c>
      <c r="I45" s="3">
        <v>4.0126986503601074</v>
      </c>
      <c r="J45" s="3">
        <v>3.553802490234375</v>
      </c>
      <c r="K45" s="2"/>
      <c r="L45">
        <v>9</v>
      </c>
      <c r="M45" t="s">
        <v>17</v>
      </c>
      <c r="N45">
        <v>0.96199999999999997</v>
      </c>
      <c r="O45">
        <f t="shared" si="9"/>
        <v>0.62579999999999991</v>
      </c>
      <c r="P45">
        <f t="shared" si="4"/>
        <v>6.2579999999999991</v>
      </c>
      <c r="Q45">
        <v>0.11700000000000001</v>
      </c>
      <c r="R45">
        <f t="shared" si="5"/>
        <v>0.92610000000000015</v>
      </c>
      <c r="S45" s="3">
        <v>3.8868043422698975</v>
      </c>
      <c r="T45" s="3">
        <v>2.9753594398498535</v>
      </c>
      <c r="U45" s="3">
        <v>1.0547823905944824</v>
      </c>
      <c r="V45" s="2"/>
    </row>
    <row r="46" spans="1:22" x14ac:dyDescent="0.3">
      <c r="A46">
        <v>19</v>
      </c>
      <c r="B46" t="s">
        <v>9</v>
      </c>
      <c r="C46">
        <v>1.4179999999999999</v>
      </c>
      <c r="D46">
        <f t="shared" si="8"/>
        <v>0.94499999999999984</v>
      </c>
      <c r="E46">
        <f t="shared" si="1"/>
        <v>9.4499999999999993</v>
      </c>
      <c r="F46">
        <v>0.127</v>
      </c>
      <c r="G46">
        <f t="shared" si="2"/>
        <v>0.98909999999999998</v>
      </c>
      <c r="H46" s="3">
        <v>1.6197623014450073</v>
      </c>
      <c r="I46" s="3">
        <v>1.6406570672988892</v>
      </c>
      <c r="J46" s="3">
        <v>1.5242061614990234</v>
      </c>
      <c r="K46" s="2"/>
      <c r="L46">
        <v>9</v>
      </c>
      <c r="M46" t="s">
        <v>19</v>
      </c>
      <c r="N46">
        <v>1.478</v>
      </c>
      <c r="O46">
        <f t="shared" si="9"/>
        <v>0.98699999999999988</v>
      </c>
      <c r="P46">
        <f t="shared" si="4"/>
        <v>9.8699999999999992</v>
      </c>
      <c r="Q46">
        <v>0.158</v>
      </c>
      <c r="R46">
        <f t="shared" si="5"/>
        <v>1.1843999999999999</v>
      </c>
      <c r="S46" s="3">
        <v>3.1050655841827393</v>
      </c>
      <c r="T46" s="3">
        <v>4.2073922157287598</v>
      </c>
      <c r="U46" s="3">
        <v>1.5330262184143066</v>
      </c>
      <c r="V46" s="2"/>
    </row>
    <row r="47" spans="1:22" x14ac:dyDescent="0.3">
      <c r="A47">
        <v>19</v>
      </c>
      <c r="B47" t="s">
        <v>15</v>
      </c>
      <c r="C47">
        <v>1.6419999999999999</v>
      </c>
      <c r="D47">
        <f t="shared" si="8"/>
        <v>1.1017999999999999</v>
      </c>
      <c r="E47">
        <f t="shared" si="1"/>
        <v>11.017999999999999</v>
      </c>
      <c r="F47">
        <v>0.14299999999999999</v>
      </c>
      <c r="G47">
        <f t="shared" si="2"/>
        <v>1.0898999999999999</v>
      </c>
      <c r="H47" s="3">
        <v>1.6885553598403931</v>
      </c>
      <c r="I47" s="3">
        <v>1.989733099937439</v>
      </c>
      <c r="J47" s="3">
        <v>1.0783026218414307</v>
      </c>
      <c r="K47" s="2"/>
      <c r="L47">
        <v>9</v>
      </c>
      <c r="M47" t="s">
        <v>16</v>
      </c>
      <c r="N47">
        <v>1.1539999999999999</v>
      </c>
      <c r="O47">
        <f t="shared" si="9"/>
        <v>0.76019999999999988</v>
      </c>
      <c r="P47">
        <f t="shared" si="4"/>
        <v>7.6019999999999985</v>
      </c>
      <c r="Q47">
        <v>0.157</v>
      </c>
      <c r="R47">
        <f t="shared" si="5"/>
        <v>1.1780999999999999</v>
      </c>
      <c r="S47" s="3">
        <v>7.5484676361083984</v>
      </c>
      <c r="T47" s="3">
        <v>2.2984127998352051</v>
      </c>
      <c r="U47" s="3">
        <v>2.1817915439605713</v>
      </c>
      <c r="V47" s="2"/>
    </row>
    <row r="48" spans="1:22" x14ac:dyDescent="0.3">
      <c r="A48">
        <v>19</v>
      </c>
      <c r="B48" t="s">
        <v>17</v>
      </c>
      <c r="C48">
        <v>0.9</v>
      </c>
      <c r="D48">
        <f t="shared" si="8"/>
        <v>0.58240000000000003</v>
      </c>
      <c r="E48">
        <f t="shared" si="1"/>
        <v>5.8239999999999998</v>
      </c>
      <c r="F48">
        <v>9.1999999999999998E-2</v>
      </c>
      <c r="G48">
        <f t="shared" si="2"/>
        <v>0.76859999999999995</v>
      </c>
      <c r="H48" s="3">
        <v>2.9424641132354736</v>
      </c>
      <c r="I48" s="3">
        <v>2.872689962387085</v>
      </c>
      <c r="J48" s="3">
        <v>2.4777538776397705</v>
      </c>
      <c r="K48" s="2"/>
      <c r="L48">
        <v>9</v>
      </c>
      <c r="M48" t="s">
        <v>21</v>
      </c>
      <c r="N48">
        <v>1.1080000000000001</v>
      </c>
      <c r="O48">
        <f t="shared" si="9"/>
        <v>0.72799999999999998</v>
      </c>
      <c r="P48">
        <f t="shared" si="4"/>
        <v>7.2799999999999994</v>
      </c>
      <c r="Q48">
        <v>9.5000000000000001E-2</v>
      </c>
      <c r="R48">
        <f t="shared" si="5"/>
        <v>0.78749999999999998</v>
      </c>
      <c r="S48" s="3">
        <v>2.7141964435577393</v>
      </c>
      <c r="T48" s="3">
        <v>2.7289528846740723</v>
      </c>
      <c r="U48" s="3">
        <v>2.0230302810668945</v>
      </c>
      <c r="V48" s="2"/>
    </row>
    <row r="49" spans="1:22" x14ac:dyDescent="0.3">
      <c r="A49">
        <v>19</v>
      </c>
      <c r="B49" t="s">
        <v>21</v>
      </c>
      <c r="C49">
        <v>1.286</v>
      </c>
      <c r="D49">
        <f t="shared" si="8"/>
        <v>0.85259999999999991</v>
      </c>
      <c r="E49">
        <f t="shared" si="1"/>
        <v>8.5259999999999998</v>
      </c>
      <c r="F49">
        <v>0.113</v>
      </c>
      <c r="G49">
        <f t="shared" si="2"/>
        <v>0.90090000000000003</v>
      </c>
      <c r="H49" s="3">
        <v>3.3552219867706299</v>
      </c>
      <c r="I49" s="3">
        <v>3.8993840217590332</v>
      </c>
      <c r="J49" s="3">
        <v>1.9740297794342041</v>
      </c>
      <c r="K49" s="2"/>
      <c r="L49">
        <v>9</v>
      </c>
      <c r="M49" t="s">
        <v>11</v>
      </c>
      <c r="N49">
        <v>1.278</v>
      </c>
      <c r="O49">
        <f t="shared" si="9"/>
        <v>0.84699999999999998</v>
      </c>
      <c r="P49">
        <f t="shared" si="4"/>
        <v>8.4699999999999989</v>
      </c>
      <c r="Q49">
        <v>0.153</v>
      </c>
      <c r="R49">
        <f t="shared" si="5"/>
        <v>1.1529</v>
      </c>
      <c r="S49" s="3">
        <v>3.1801126003265381</v>
      </c>
      <c r="T49" s="3">
        <v>2.4414784908294678</v>
      </c>
      <c r="U49" s="3">
        <v>1.2027636766433716</v>
      </c>
      <c r="V49" s="2"/>
    </row>
    <row r="50" spans="1:22" x14ac:dyDescent="0.3">
      <c r="A50">
        <v>19</v>
      </c>
      <c r="B50" t="s">
        <v>7</v>
      </c>
      <c r="C50">
        <v>0.99399999999999999</v>
      </c>
      <c r="D50">
        <f t="shared" si="8"/>
        <v>0.64819999999999989</v>
      </c>
      <c r="E50">
        <f t="shared" si="1"/>
        <v>6.4819999999999993</v>
      </c>
      <c r="F50">
        <v>0.108</v>
      </c>
      <c r="G50">
        <f t="shared" si="2"/>
        <v>0.86940000000000006</v>
      </c>
      <c r="H50" s="3">
        <v>2.9111945629119873</v>
      </c>
      <c r="I50" s="3">
        <v>5.7063655853271484</v>
      </c>
      <c r="J50" s="3">
        <v>2.3748528957366943</v>
      </c>
      <c r="K50" s="2"/>
      <c r="L50">
        <v>9</v>
      </c>
      <c r="M50" t="s">
        <v>12</v>
      </c>
      <c r="N50">
        <v>0.96399999999999997</v>
      </c>
      <c r="O50">
        <f t="shared" si="9"/>
        <v>0.62719999999999987</v>
      </c>
      <c r="P50">
        <f t="shared" si="4"/>
        <v>6.2719999999999985</v>
      </c>
      <c r="Q50">
        <v>0.121</v>
      </c>
      <c r="R50">
        <f t="shared" si="5"/>
        <v>0.95129999999999992</v>
      </c>
      <c r="S50" s="3">
        <v>4.5778613090515137</v>
      </c>
      <c r="T50" s="3">
        <v>2.5206348896026611</v>
      </c>
      <c r="U50" s="3">
        <v>1.8456796407699585</v>
      </c>
      <c r="V50" s="2"/>
    </row>
    <row r="51" spans="1:22" x14ac:dyDescent="0.3">
      <c r="A51">
        <v>19</v>
      </c>
      <c r="B51" t="s">
        <v>3</v>
      </c>
      <c r="C51">
        <v>1.1879999999999999</v>
      </c>
      <c r="D51">
        <f>(C51-0.068)*0.7</f>
        <v>0.78399999999999992</v>
      </c>
      <c r="E51">
        <f t="shared" si="1"/>
        <v>7.839999999999999</v>
      </c>
      <c r="F51">
        <v>0.17699999999999999</v>
      </c>
      <c r="G51">
        <f t="shared" si="2"/>
        <v>1.3040999999999998</v>
      </c>
      <c r="H51" s="3">
        <v>4.9781112670898438</v>
      </c>
      <c r="I51" s="3">
        <v>3.1238095760345459</v>
      </c>
      <c r="J51" s="3">
        <v>2.5933947563171387</v>
      </c>
      <c r="K51" s="2"/>
      <c r="L51">
        <v>9</v>
      </c>
      <c r="M51" t="s">
        <v>10</v>
      </c>
      <c r="N51">
        <v>0.91</v>
      </c>
      <c r="O51">
        <f t="shared" si="9"/>
        <v>0.58940000000000003</v>
      </c>
      <c r="P51">
        <f t="shared" si="4"/>
        <v>5.8940000000000001</v>
      </c>
      <c r="Q51">
        <v>0.11600000000000001</v>
      </c>
      <c r="R51">
        <f t="shared" si="5"/>
        <v>0.91980000000000006</v>
      </c>
      <c r="S51" s="3">
        <v>2.1638524532318115</v>
      </c>
      <c r="T51" s="3">
        <v>1.8539682626724243</v>
      </c>
      <c r="U51" s="3">
        <v>1.1636167764663696</v>
      </c>
      <c r="V51" s="2"/>
    </row>
    <row r="52" spans="1:22" x14ac:dyDescent="0.3">
      <c r="K52" s="2"/>
      <c r="L52">
        <v>9</v>
      </c>
      <c r="M52" t="s">
        <v>9</v>
      </c>
      <c r="N52">
        <v>1.3720000000000001</v>
      </c>
      <c r="O52">
        <f t="shared" si="9"/>
        <v>0.91279999999999994</v>
      </c>
      <c r="P52">
        <f t="shared" si="4"/>
        <v>9.1280000000000001</v>
      </c>
      <c r="Q52">
        <v>0.11600000000000001</v>
      </c>
      <c r="R52">
        <f t="shared" si="5"/>
        <v>0.91980000000000006</v>
      </c>
      <c r="S52" s="3">
        <v>1.638524055480957</v>
      </c>
      <c r="T52" s="3">
        <v>1.7587301731109619</v>
      </c>
      <c r="U52" s="3">
        <v>1.2066738605499268</v>
      </c>
      <c r="V52" s="2"/>
    </row>
    <row r="53" spans="1:22" x14ac:dyDescent="0.3">
      <c r="L53">
        <v>9</v>
      </c>
      <c r="M53" t="s">
        <v>18</v>
      </c>
      <c r="N53">
        <v>1.28</v>
      </c>
      <c r="O53">
        <f t="shared" si="9"/>
        <v>0.84839999999999993</v>
      </c>
      <c r="P53">
        <f t="shared" si="4"/>
        <v>8.484</v>
      </c>
      <c r="Q53">
        <v>0.12</v>
      </c>
      <c r="R53">
        <f t="shared" si="5"/>
        <v>0.94499999999999995</v>
      </c>
      <c r="S53" s="3">
        <v>5.7786116600036621</v>
      </c>
      <c r="T53" s="3">
        <v>1.2710472345352173</v>
      </c>
      <c r="U53" s="3">
        <v>1.1753233671188354</v>
      </c>
      <c r="V53" s="2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4:W16"/>
  <sheetViews>
    <sheetView topLeftCell="C1" workbookViewId="0">
      <selection activeCell="O6" sqref="O6:W14"/>
    </sheetView>
  </sheetViews>
  <sheetFormatPr defaultRowHeight="14.4" x14ac:dyDescent="0.3"/>
  <cols>
    <col min="7" max="7" width="10.33203125" bestFit="1" customWidth="1"/>
    <col min="18" max="18" width="10.33203125" bestFit="1" customWidth="1"/>
  </cols>
  <sheetData>
    <row r="4" spans="3:23" x14ac:dyDescent="0.3">
      <c r="D4" t="s">
        <v>23</v>
      </c>
      <c r="N4" t="s">
        <v>24</v>
      </c>
    </row>
    <row r="5" spans="3:23" x14ac:dyDescent="0.3">
      <c r="C5" t="s">
        <v>25</v>
      </c>
      <c r="D5" t="s">
        <v>2</v>
      </c>
      <c r="E5">
        <v>3.4000000000000002E-2</v>
      </c>
      <c r="F5" t="s">
        <v>5</v>
      </c>
      <c r="G5" t="s">
        <v>6</v>
      </c>
      <c r="H5" t="s">
        <v>26</v>
      </c>
      <c r="I5" t="s">
        <v>27</v>
      </c>
      <c r="J5" t="s">
        <v>57</v>
      </c>
      <c r="K5" t="s">
        <v>58</v>
      </c>
      <c r="L5" t="s">
        <v>59</v>
      </c>
      <c r="N5" t="s">
        <v>25</v>
      </c>
      <c r="O5" t="s">
        <v>2</v>
      </c>
      <c r="P5">
        <f>0.034</f>
        <v>3.4000000000000002E-2</v>
      </c>
      <c r="Q5" t="s">
        <v>5</v>
      </c>
      <c r="R5" t="s">
        <v>6</v>
      </c>
      <c r="S5" t="s">
        <v>26</v>
      </c>
      <c r="T5" t="s">
        <v>27</v>
      </c>
      <c r="U5" t="s">
        <v>57</v>
      </c>
      <c r="V5" t="s">
        <v>58</v>
      </c>
      <c r="W5" t="s">
        <v>59</v>
      </c>
    </row>
    <row r="6" spans="3:23" x14ac:dyDescent="0.3">
      <c r="D6" t="s">
        <v>9</v>
      </c>
      <c r="E6">
        <v>1.3720000000000001</v>
      </c>
      <c r="F6">
        <f>(E6-0.034)*0.7</f>
        <v>0.93659999999999999</v>
      </c>
      <c r="G6">
        <f>F6*10</f>
        <v>9.3659999999999997</v>
      </c>
      <c r="H6">
        <v>0.14099999999999999</v>
      </c>
      <c r="I6">
        <f>6.3*(H6-0.03)</f>
        <v>0.69929999999999992</v>
      </c>
      <c r="J6" s="3">
        <v>1.9011882543563843</v>
      </c>
      <c r="K6" s="3">
        <v>2.9342916011810303</v>
      </c>
      <c r="L6" s="3">
        <v>1.9740297794342041</v>
      </c>
      <c r="O6" t="s">
        <v>12</v>
      </c>
      <c r="P6">
        <v>0.59399999999999997</v>
      </c>
      <c r="Q6">
        <f>(P6-0.034)*0.7</f>
        <v>0.39199999999999996</v>
      </c>
      <c r="R6">
        <f>Q6*10</f>
        <v>3.9199999999999995</v>
      </c>
      <c r="S6">
        <v>9.6000000000000002E-2</v>
      </c>
      <c r="T6">
        <f>6.3*(S6-0.03)</f>
        <v>0.4158</v>
      </c>
      <c r="U6" s="3">
        <v>1.8042526245117188</v>
      </c>
      <c r="V6" s="3">
        <v>4.6591377258300781</v>
      </c>
      <c r="W6" s="3">
        <v>2.778616189956665</v>
      </c>
    </row>
    <row r="7" spans="3:23" x14ac:dyDescent="0.3">
      <c r="D7" t="s">
        <v>12</v>
      </c>
      <c r="E7">
        <v>0.82799999999999996</v>
      </c>
      <c r="F7">
        <f t="shared" ref="F7:F14" si="0">(E7-0.034)*0.7</f>
        <v>0.55579999999999996</v>
      </c>
      <c r="G7">
        <f t="shared" ref="G7:G14" si="1">F7*10</f>
        <v>5.5579999999999998</v>
      </c>
      <c r="H7">
        <v>0.13300000000000001</v>
      </c>
      <c r="I7">
        <f t="shared" ref="I7:I14" si="2">6.3*(H7-0.03)</f>
        <v>0.64890000000000003</v>
      </c>
      <c r="J7" s="3">
        <v>4.3714823722839355</v>
      </c>
      <c r="K7" s="3">
        <v>2.0513346195220947</v>
      </c>
      <c r="L7" s="3">
        <v>0.92542141675949097</v>
      </c>
      <c r="O7" t="s">
        <v>9</v>
      </c>
      <c r="P7">
        <v>1.3839999999999999</v>
      </c>
      <c r="Q7">
        <f t="shared" ref="Q7:Q14" si="3">(P7-0.034)*0.7</f>
        <v>0.94499999999999984</v>
      </c>
      <c r="R7">
        <f t="shared" ref="R7:R14" si="4">Q7*10</f>
        <v>9.4499999999999993</v>
      </c>
      <c r="S7">
        <v>0.13900000000000001</v>
      </c>
      <c r="T7">
        <f t="shared" ref="T7:T14" si="5">6.3*(S7-0.03)</f>
        <v>0.68670000000000009</v>
      </c>
      <c r="U7" s="3">
        <v>2.1763601303100586</v>
      </c>
      <c r="V7" s="3">
        <v>0.79876798391342163</v>
      </c>
      <c r="W7" s="3">
        <v>0.68433946371078491</v>
      </c>
    </row>
    <row r="8" spans="3:23" x14ac:dyDescent="0.3">
      <c r="D8" t="s">
        <v>16</v>
      </c>
      <c r="E8">
        <v>1.2</v>
      </c>
      <c r="F8">
        <f t="shared" si="0"/>
        <v>0.81619999999999993</v>
      </c>
      <c r="G8">
        <f t="shared" si="1"/>
        <v>8.161999999999999</v>
      </c>
      <c r="H8">
        <v>0.16400000000000001</v>
      </c>
      <c r="I8">
        <f t="shared" si="2"/>
        <v>0.84420000000000006</v>
      </c>
      <c r="J8" s="3">
        <v>4.7623515129089355</v>
      </c>
      <c r="K8" s="3">
        <v>3.673511266708374</v>
      </c>
      <c r="L8" s="3">
        <v>2.8158564567565918</v>
      </c>
      <c r="O8" t="s">
        <v>17</v>
      </c>
      <c r="P8">
        <v>0.99399999999999999</v>
      </c>
      <c r="Q8">
        <f t="shared" si="3"/>
        <v>0.67199999999999993</v>
      </c>
      <c r="R8">
        <f t="shared" si="4"/>
        <v>6.7199999999999989</v>
      </c>
      <c r="S8">
        <v>0.11600000000000001</v>
      </c>
      <c r="T8">
        <f t="shared" si="5"/>
        <v>0.54180000000000006</v>
      </c>
      <c r="U8" s="3">
        <v>1.2789243459701538</v>
      </c>
      <c r="V8" s="3">
        <v>2.9342916011810303</v>
      </c>
      <c r="W8" s="3">
        <v>1.9975500106811523</v>
      </c>
    </row>
    <row r="9" spans="3:23" x14ac:dyDescent="0.3">
      <c r="D9" t="s">
        <v>8</v>
      </c>
      <c r="E9">
        <v>0.76600000000000001</v>
      </c>
      <c r="F9">
        <f t="shared" si="0"/>
        <v>0.51239999999999997</v>
      </c>
      <c r="G9">
        <f t="shared" si="1"/>
        <v>5.1239999999999997</v>
      </c>
      <c r="H9">
        <v>0.13</v>
      </c>
      <c r="I9">
        <f t="shared" si="2"/>
        <v>0.63</v>
      </c>
      <c r="J9" s="3">
        <v>2.0950593948364258</v>
      </c>
      <c r="K9" s="3">
        <v>1.2915811538696289</v>
      </c>
      <c r="L9" s="3">
        <v>1.2997844219207764</v>
      </c>
      <c r="O9" t="s">
        <v>10</v>
      </c>
      <c r="P9">
        <v>0.65800000000000003</v>
      </c>
      <c r="Q9">
        <f t="shared" si="3"/>
        <v>0.43679999999999997</v>
      </c>
      <c r="R9">
        <f t="shared" si="4"/>
        <v>4.3679999999999994</v>
      </c>
      <c r="S9">
        <v>0.126</v>
      </c>
      <c r="T9">
        <f t="shared" si="5"/>
        <v>0.6048</v>
      </c>
      <c r="U9" s="3">
        <v>2.0919325351715088</v>
      </c>
      <c r="V9" s="3">
        <v>2.7700204849243164</v>
      </c>
      <c r="W9" s="3">
        <v>1.9887299537658691</v>
      </c>
    </row>
    <row r="10" spans="3:23" x14ac:dyDescent="0.3">
      <c r="D10" t="s">
        <v>17</v>
      </c>
      <c r="E10">
        <v>0.76800000000000002</v>
      </c>
      <c r="F10">
        <f t="shared" si="0"/>
        <v>0.51379999999999992</v>
      </c>
      <c r="G10">
        <f t="shared" si="1"/>
        <v>5.137999999999999</v>
      </c>
      <c r="H10">
        <v>0.11799999999999999</v>
      </c>
      <c r="I10">
        <f t="shared" si="2"/>
        <v>0.5544</v>
      </c>
      <c r="J10" s="3">
        <v>2.5734834671020508</v>
      </c>
      <c r="K10" s="3">
        <v>1.4969198703765869</v>
      </c>
      <c r="L10" s="3">
        <v>0.78626030683517456</v>
      </c>
      <c r="O10" t="s">
        <v>11</v>
      </c>
      <c r="P10">
        <v>0.88400000000000001</v>
      </c>
      <c r="Q10">
        <f t="shared" si="3"/>
        <v>0.59499999999999997</v>
      </c>
      <c r="R10">
        <f t="shared" si="4"/>
        <v>5.9499999999999993</v>
      </c>
      <c r="S10">
        <v>0.13</v>
      </c>
      <c r="T10">
        <f t="shared" si="5"/>
        <v>0.63</v>
      </c>
      <c r="U10" s="3">
        <v>2.4577860832214355</v>
      </c>
      <c r="V10" s="3">
        <v>5.3983573913574219</v>
      </c>
      <c r="W10" s="3">
        <v>1.2096236944198608</v>
      </c>
    </row>
    <row r="11" spans="3:23" x14ac:dyDescent="0.3">
      <c r="D11" t="s">
        <v>4</v>
      </c>
      <c r="E11">
        <v>0.63600000000000001</v>
      </c>
      <c r="F11">
        <f t="shared" si="0"/>
        <v>0.42139999999999994</v>
      </c>
      <c r="G11">
        <f t="shared" si="1"/>
        <v>4.2139999999999995</v>
      </c>
      <c r="H11">
        <v>9.6000000000000002E-2</v>
      </c>
      <c r="I11">
        <f t="shared" si="2"/>
        <v>0.4158</v>
      </c>
      <c r="J11" s="3">
        <v>1.3383364677429199</v>
      </c>
      <c r="K11" s="3">
        <v>5.9938397407531738</v>
      </c>
      <c r="L11" s="3">
        <v>3.1020188331604004</v>
      </c>
      <c r="O11" t="s">
        <v>8</v>
      </c>
      <c r="P11">
        <v>0.81799999999999995</v>
      </c>
      <c r="Q11">
        <f t="shared" si="3"/>
        <v>0.54879999999999995</v>
      </c>
      <c r="R11">
        <f t="shared" si="4"/>
        <v>5.4879999999999995</v>
      </c>
      <c r="S11">
        <v>0.122</v>
      </c>
      <c r="T11">
        <f t="shared" si="5"/>
        <v>0.5796</v>
      </c>
      <c r="U11" s="3">
        <v>2.2326455116271973</v>
      </c>
      <c r="V11" s="3">
        <v>3.3655030727386475</v>
      </c>
      <c r="W11" s="3">
        <v>1.9475696086883545</v>
      </c>
    </row>
    <row r="12" spans="3:23" x14ac:dyDescent="0.3">
      <c r="D12" t="s">
        <v>10</v>
      </c>
      <c r="E12">
        <v>0.94399999999999995</v>
      </c>
      <c r="F12">
        <f t="shared" si="0"/>
        <v>0.6369999999999999</v>
      </c>
      <c r="G12">
        <f t="shared" si="1"/>
        <v>6.3699999999999992</v>
      </c>
      <c r="H12">
        <v>0.14899999999999999</v>
      </c>
      <c r="I12">
        <f t="shared" si="2"/>
        <v>0.74969999999999992</v>
      </c>
      <c r="J12" s="3">
        <v>3.3927454948425293</v>
      </c>
      <c r="K12" s="3">
        <v>5.439424991607666</v>
      </c>
      <c r="L12" s="3">
        <v>2.1906116008758545</v>
      </c>
      <c r="O12" t="s">
        <v>15</v>
      </c>
      <c r="P12">
        <v>1.3979999999999999</v>
      </c>
      <c r="Q12">
        <f t="shared" si="3"/>
        <v>0.95479999999999987</v>
      </c>
      <c r="R12">
        <f t="shared" si="4"/>
        <v>9.5479999999999983</v>
      </c>
      <c r="S12">
        <v>0.14199999999999999</v>
      </c>
      <c r="T12">
        <f t="shared" si="5"/>
        <v>0.70559999999999989</v>
      </c>
      <c r="U12" s="3">
        <v>2.3577234745025635</v>
      </c>
      <c r="V12" s="3">
        <v>1.4969198703765869</v>
      </c>
      <c r="W12" s="3">
        <v>1.2772442102432251</v>
      </c>
    </row>
    <row r="13" spans="3:23" x14ac:dyDescent="0.3">
      <c r="D13" t="s">
        <v>11</v>
      </c>
      <c r="E13">
        <v>1.504</v>
      </c>
      <c r="F13">
        <f t="shared" si="0"/>
        <v>1.0289999999999999</v>
      </c>
      <c r="G13">
        <f t="shared" si="1"/>
        <v>10.29</v>
      </c>
      <c r="H13">
        <v>0.17399999999999999</v>
      </c>
      <c r="I13">
        <f t="shared" si="2"/>
        <v>0.9071999999999999</v>
      </c>
      <c r="J13" s="3">
        <v>3.1332082748413086</v>
      </c>
      <c r="K13" s="3">
        <v>2.3798768520355225</v>
      </c>
      <c r="L13" s="3">
        <v>1.2713642120361328</v>
      </c>
      <c r="O13" t="s">
        <v>16</v>
      </c>
      <c r="P13">
        <v>1.234</v>
      </c>
      <c r="Q13">
        <f t="shared" si="3"/>
        <v>0.84</v>
      </c>
      <c r="R13">
        <f t="shared" si="4"/>
        <v>8.4</v>
      </c>
      <c r="S13">
        <v>0.182</v>
      </c>
      <c r="T13">
        <f t="shared" si="5"/>
        <v>0.9575999999999999</v>
      </c>
      <c r="U13" s="3">
        <v>4.6654157638549805</v>
      </c>
      <c r="V13" s="3">
        <v>5.3983573913574219</v>
      </c>
      <c r="W13" s="3">
        <v>3.1784594058990479</v>
      </c>
    </row>
    <row r="14" spans="3:23" x14ac:dyDescent="0.3">
      <c r="D14" t="s">
        <v>15</v>
      </c>
      <c r="E14">
        <v>1.1220000000000001</v>
      </c>
      <c r="F14">
        <f t="shared" si="0"/>
        <v>0.76160000000000005</v>
      </c>
      <c r="G14">
        <f t="shared" si="1"/>
        <v>7.6160000000000005</v>
      </c>
      <c r="H14">
        <v>0.11700000000000001</v>
      </c>
      <c r="I14">
        <f t="shared" si="2"/>
        <v>0.54810000000000003</v>
      </c>
      <c r="J14" s="3">
        <v>2.4671669006347656</v>
      </c>
      <c r="K14" s="3">
        <v>3.4271047115325928</v>
      </c>
      <c r="L14" s="3">
        <v>0.96266168355941772</v>
      </c>
      <c r="O14" t="s">
        <v>4</v>
      </c>
      <c r="P14">
        <v>0.61199999999999999</v>
      </c>
      <c r="Q14">
        <f t="shared" si="3"/>
        <v>0.40459999999999996</v>
      </c>
      <c r="R14">
        <f t="shared" si="4"/>
        <v>4.0459999999999994</v>
      </c>
      <c r="S14">
        <v>9.6000000000000002E-2</v>
      </c>
      <c r="T14">
        <f t="shared" si="5"/>
        <v>0.4158</v>
      </c>
      <c r="U14" s="3">
        <v>3.0081300735473633</v>
      </c>
      <c r="V14" s="3">
        <v>5.5215606689453125</v>
      </c>
      <c r="W14" s="3">
        <v>2.0122501850128174</v>
      </c>
    </row>
    <row r="16" spans="3:23" x14ac:dyDescent="0.3">
      <c r="G16">
        <f t="shared" ref="G16" si="6">AVERAGE(G6:G14)</f>
        <v>6.8708888888888886</v>
      </c>
      <c r="I16">
        <f>AVERAGE(I6:I14)</f>
        <v>0.66639999999999988</v>
      </c>
      <c r="R16">
        <f t="shared" ref="R16" si="7">AVERAGE(R6:R14)</f>
        <v>6.4322222222222205</v>
      </c>
      <c r="T16">
        <f t="shared" ref="T16" si="8">AVERAGE(T6:T14)</f>
        <v>0.61529999999999996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4:U45"/>
  <sheetViews>
    <sheetView tabSelected="1" workbookViewId="0">
      <selection activeCell="M13" sqref="M13"/>
    </sheetView>
  </sheetViews>
  <sheetFormatPr defaultRowHeight="14.4" x14ac:dyDescent="0.3"/>
  <sheetData>
    <row r="4" spans="1:21" x14ac:dyDescent="0.3">
      <c r="B4" t="s">
        <v>23</v>
      </c>
      <c r="L4" t="s">
        <v>24</v>
      </c>
    </row>
    <row r="5" spans="1:21" x14ac:dyDescent="0.3">
      <c r="A5" t="s">
        <v>25</v>
      </c>
      <c r="B5" t="s">
        <v>2</v>
      </c>
      <c r="C5">
        <v>0.13600000000000001</v>
      </c>
      <c r="D5" t="s">
        <v>5</v>
      </c>
      <c r="E5" t="s">
        <v>6</v>
      </c>
      <c r="F5" t="s">
        <v>26</v>
      </c>
      <c r="G5" t="s">
        <v>27</v>
      </c>
      <c r="H5" t="s">
        <v>57</v>
      </c>
      <c r="I5" t="s">
        <v>58</v>
      </c>
      <c r="J5" t="s">
        <v>59</v>
      </c>
      <c r="L5" t="s">
        <v>25</v>
      </c>
      <c r="M5" t="s">
        <v>2</v>
      </c>
      <c r="N5">
        <v>0.13600000000000001</v>
      </c>
      <c r="O5" t="s">
        <v>5</v>
      </c>
      <c r="P5" t="s">
        <v>6</v>
      </c>
      <c r="Q5" t="s">
        <v>26</v>
      </c>
      <c r="R5" t="s">
        <v>27</v>
      </c>
      <c r="S5" t="s">
        <v>57</v>
      </c>
      <c r="T5" t="s">
        <v>58</v>
      </c>
      <c r="U5" t="s">
        <v>59</v>
      </c>
    </row>
    <row r="6" spans="1:21" x14ac:dyDescent="0.3">
      <c r="B6" t="s">
        <v>28</v>
      </c>
      <c r="C6">
        <v>0.73199999999999998</v>
      </c>
      <c r="D6">
        <f>(C6-0.136)*0.7</f>
        <v>0.41719999999999996</v>
      </c>
      <c r="E6">
        <f>D6*10</f>
        <v>4.1719999999999997</v>
      </c>
      <c r="F6">
        <v>0.121</v>
      </c>
      <c r="G6">
        <f>6.3*(F6--0.03)</f>
        <v>0.95129999999999992</v>
      </c>
      <c r="H6" s="3">
        <v>2.1388368606567383</v>
      </c>
      <c r="I6" s="3">
        <v>2.2666666507720947</v>
      </c>
      <c r="J6" s="3">
        <v>2.0151901245117188</v>
      </c>
      <c r="M6" t="s">
        <v>28</v>
      </c>
      <c r="N6">
        <v>0.74399999999999999</v>
      </c>
      <c r="O6">
        <f>(N6-0.136)*0.7</f>
        <v>0.42559999999999998</v>
      </c>
      <c r="P6">
        <f>O6*10</f>
        <v>4.2560000000000002</v>
      </c>
      <c r="Q6">
        <v>0.11799999999999999</v>
      </c>
      <c r="R6">
        <f>6.3*(Q6--0.03)</f>
        <v>0.9323999999999999</v>
      </c>
      <c r="S6" s="3">
        <v>3.4052531719207764</v>
      </c>
      <c r="T6" s="3">
        <v>1.2505133152008057</v>
      </c>
      <c r="U6" s="3">
        <v>1.219423770904541</v>
      </c>
    </row>
    <row r="7" spans="1:21" x14ac:dyDescent="0.3">
      <c r="B7" t="s">
        <v>29</v>
      </c>
      <c r="C7">
        <v>0.77200000000000002</v>
      </c>
      <c r="D7">
        <f t="shared" ref="D7:D43" si="0">(C7-0.136)*0.7</f>
        <v>0.44519999999999998</v>
      </c>
      <c r="E7">
        <f t="shared" ref="E7:E43" si="1">D7*10</f>
        <v>4.452</v>
      </c>
      <c r="F7">
        <v>0.13600000000000001</v>
      </c>
      <c r="G7">
        <f t="shared" ref="G7:G43" si="2">6.3*(F7--0.03)</f>
        <v>1.0458000000000001</v>
      </c>
      <c r="H7" s="3">
        <v>2.5547215938568115</v>
      </c>
      <c r="I7" s="3">
        <v>1.0920635461807251</v>
      </c>
      <c r="J7" s="3">
        <v>1.4301254749298096</v>
      </c>
      <c r="M7" t="s">
        <v>29</v>
      </c>
      <c r="N7">
        <v>0.75600000000000001</v>
      </c>
      <c r="O7">
        <f t="shared" ref="O7:O43" si="3">(N7-0.136)*0.7</f>
        <v>0.434</v>
      </c>
      <c r="P7">
        <f t="shared" ref="P7:P43" si="4">O7*10</f>
        <v>4.34</v>
      </c>
      <c r="Q7">
        <v>0.11600000000000001</v>
      </c>
      <c r="R7">
        <f t="shared" ref="R7:R43" si="5">6.3*(Q7--0.03)</f>
        <v>0.91980000000000006</v>
      </c>
      <c r="S7" s="3">
        <v>3.4240150451660156</v>
      </c>
      <c r="T7" s="3">
        <v>1.5365079641342163</v>
      </c>
      <c r="U7" s="3">
        <v>1.3184045553207397</v>
      </c>
    </row>
    <row r="9" spans="1:21" x14ac:dyDescent="0.3">
      <c r="B9" t="s">
        <v>30</v>
      </c>
      <c r="C9">
        <v>1.258</v>
      </c>
      <c r="D9">
        <f t="shared" si="0"/>
        <v>0.78539999999999988</v>
      </c>
      <c r="E9">
        <f t="shared" si="1"/>
        <v>7.8539999999999992</v>
      </c>
      <c r="F9">
        <v>0.153</v>
      </c>
      <c r="G9">
        <f t="shared" si="2"/>
        <v>1.1529</v>
      </c>
      <c r="H9" s="3">
        <v>2.1232020854949951</v>
      </c>
      <c r="I9" s="3">
        <v>2.4004106521606445</v>
      </c>
      <c r="J9" s="3">
        <v>1.0841826200485229</v>
      </c>
      <c r="M9" t="s">
        <v>30</v>
      </c>
      <c r="N9">
        <v>1.46</v>
      </c>
      <c r="O9">
        <f t="shared" si="3"/>
        <v>0.92679999999999985</v>
      </c>
      <c r="P9">
        <f t="shared" si="4"/>
        <v>9.2679999999999989</v>
      </c>
      <c r="Q9">
        <v>0.16500000000000001</v>
      </c>
      <c r="R9">
        <f t="shared" si="5"/>
        <v>1.2284999999999999</v>
      </c>
      <c r="S9" s="3">
        <v>1.9887429475784302</v>
      </c>
      <c r="T9" s="3">
        <v>2.8063492774963379</v>
      </c>
      <c r="U9" s="3">
        <v>1.9660435914993286</v>
      </c>
    </row>
    <row r="10" spans="1:21" x14ac:dyDescent="0.3">
      <c r="B10" t="s">
        <v>31</v>
      </c>
      <c r="C10">
        <v>1.208</v>
      </c>
      <c r="D10">
        <f t="shared" si="0"/>
        <v>0.75039999999999996</v>
      </c>
      <c r="E10">
        <f t="shared" si="1"/>
        <v>7.5039999999999996</v>
      </c>
      <c r="F10">
        <v>0.14599999999999999</v>
      </c>
      <c r="G10">
        <f t="shared" si="2"/>
        <v>1.1088</v>
      </c>
      <c r="H10" s="3">
        <v>2.3514697551727295</v>
      </c>
      <c r="I10" s="3">
        <v>0.77823406457901001</v>
      </c>
      <c r="J10" s="3">
        <v>0.65493923425674438</v>
      </c>
      <c r="M10" t="s">
        <v>31</v>
      </c>
      <c r="N10">
        <v>1.51</v>
      </c>
      <c r="O10">
        <f t="shared" si="3"/>
        <v>0.96179999999999999</v>
      </c>
      <c r="P10">
        <f t="shared" si="4"/>
        <v>9.6180000000000003</v>
      </c>
      <c r="Q10">
        <v>0.185</v>
      </c>
      <c r="R10">
        <f t="shared" si="5"/>
        <v>1.3545</v>
      </c>
      <c r="S10" s="3">
        <v>3.1144466400146484</v>
      </c>
      <c r="T10" s="3">
        <v>1.312114953994751</v>
      </c>
      <c r="U10" s="3">
        <v>0.59515875577926636</v>
      </c>
    </row>
    <row r="11" spans="1:21" x14ac:dyDescent="0.3">
      <c r="B11" t="s">
        <v>32</v>
      </c>
      <c r="C11">
        <v>1.226</v>
      </c>
      <c r="D11">
        <f t="shared" si="0"/>
        <v>0.7629999999999999</v>
      </c>
      <c r="E11">
        <f t="shared" si="1"/>
        <v>7.629999999999999</v>
      </c>
      <c r="F11">
        <v>0.14099999999999999</v>
      </c>
      <c r="G11">
        <f t="shared" si="2"/>
        <v>1.0772999999999999</v>
      </c>
      <c r="H11" s="3">
        <v>2.786116361618042</v>
      </c>
      <c r="I11" s="3">
        <v>1.4558521509170532</v>
      </c>
      <c r="J11" s="3">
        <v>1.036162257194519</v>
      </c>
    </row>
    <row r="13" spans="1:21" x14ac:dyDescent="0.3">
      <c r="B13" t="s">
        <v>33</v>
      </c>
      <c r="C13" s="9">
        <v>1352</v>
      </c>
      <c r="D13">
        <f t="shared" si="0"/>
        <v>946.3048</v>
      </c>
      <c r="E13">
        <f t="shared" si="1"/>
        <v>9463.0480000000007</v>
      </c>
      <c r="F13">
        <v>0.17699999999999999</v>
      </c>
      <c r="G13">
        <f t="shared" si="2"/>
        <v>1.3040999999999998</v>
      </c>
      <c r="H13" s="3">
        <v>4.615384578704834</v>
      </c>
      <c r="I13" s="3">
        <v>6.1396827697753906</v>
      </c>
      <c r="J13" s="3">
        <v>5.4517078399658203</v>
      </c>
      <c r="K13">
        <f>AVERAGE(D13:D15)</f>
        <v>316.07659999999998</v>
      </c>
      <c r="L13">
        <f>AVERAGE(E13:E15)</f>
        <v>3160.7660000000001</v>
      </c>
      <c r="M13" t="s">
        <v>33</v>
      </c>
      <c r="N13">
        <v>1.3140000000000001</v>
      </c>
      <c r="O13">
        <f t="shared" si="3"/>
        <v>0.82459999999999989</v>
      </c>
      <c r="P13">
        <f t="shared" si="4"/>
        <v>8.2459999999999987</v>
      </c>
      <c r="Q13">
        <v>0.182</v>
      </c>
      <c r="R13">
        <f t="shared" si="5"/>
        <v>1.3355999999999999</v>
      </c>
      <c r="S13" s="3">
        <v>3.0612883567810059</v>
      </c>
      <c r="T13" s="3">
        <v>3.1601643562316895</v>
      </c>
      <c r="U13" s="3">
        <v>2.8227164745330811</v>
      </c>
    </row>
    <row r="14" spans="1:21" x14ac:dyDescent="0.3">
      <c r="B14" t="s">
        <v>34</v>
      </c>
      <c r="C14">
        <v>1.4139999999999999</v>
      </c>
      <c r="D14">
        <f t="shared" si="0"/>
        <v>0.89459999999999995</v>
      </c>
      <c r="E14">
        <f t="shared" si="1"/>
        <v>8.9459999999999997</v>
      </c>
      <c r="F14">
        <v>0.21199999999999999</v>
      </c>
      <c r="G14">
        <f t="shared" si="2"/>
        <v>1.5246</v>
      </c>
      <c r="H14" s="3">
        <v>4.3120698928833008</v>
      </c>
      <c r="I14" s="3">
        <v>4.0225872993469238</v>
      </c>
      <c r="J14" s="3">
        <v>3.8478047847747803</v>
      </c>
      <c r="M14" t="s">
        <v>34</v>
      </c>
      <c r="N14">
        <v>1.0900000000000001</v>
      </c>
      <c r="O14">
        <f t="shared" si="3"/>
        <v>0.66780000000000006</v>
      </c>
      <c r="P14">
        <f t="shared" si="4"/>
        <v>6.6780000000000008</v>
      </c>
      <c r="Q14">
        <v>0.17100000000000001</v>
      </c>
      <c r="R14">
        <f t="shared" si="5"/>
        <v>1.2663</v>
      </c>
      <c r="S14" s="3">
        <v>4.2370233535766602</v>
      </c>
      <c r="T14" s="3">
        <v>3.1396303176879883</v>
      </c>
      <c r="U14" s="3">
        <v>2.4630537033081055</v>
      </c>
    </row>
    <row r="15" spans="1:21" x14ac:dyDescent="0.3">
      <c r="B15" t="s">
        <v>35</v>
      </c>
      <c r="C15">
        <v>1.6080000000000001</v>
      </c>
      <c r="D15">
        <f t="shared" si="0"/>
        <v>1.0304</v>
      </c>
      <c r="E15">
        <f t="shared" si="1"/>
        <v>10.304</v>
      </c>
      <c r="F15">
        <v>0.216</v>
      </c>
      <c r="G15">
        <f t="shared" si="2"/>
        <v>1.5497999999999998</v>
      </c>
      <c r="H15" s="3">
        <v>9.9812383651733398</v>
      </c>
      <c r="I15" s="3">
        <v>2.3301587104797363</v>
      </c>
      <c r="J15" s="3">
        <v>3.0667386054992676</v>
      </c>
      <c r="M15" t="s">
        <v>35</v>
      </c>
      <c r="N15">
        <v>1.3660000000000001</v>
      </c>
      <c r="O15">
        <f t="shared" si="3"/>
        <v>0.86099999999999999</v>
      </c>
      <c r="P15">
        <f t="shared" si="4"/>
        <v>8.61</v>
      </c>
      <c r="Q15">
        <v>0.221</v>
      </c>
      <c r="R15">
        <f t="shared" si="5"/>
        <v>1.5812999999999999</v>
      </c>
      <c r="S15" s="3">
        <v>6.4071292877197266</v>
      </c>
      <c r="T15" s="3">
        <v>3.1555554866790771</v>
      </c>
      <c r="U15" s="3">
        <v>3.0248556137084961</v>
      </c>
    </row>
    <row r="17" spans="2:21" x14ac:dyDescent="0.3">
      <c r="B17" t="s">
        <v>36</v>
      </c>
      <c r="C17">
        <v>1.1419999999999999</v>
      </c>
      <c r="D17">
        <f t="shared" si="0"/>
        <v>0.70419999999999983</v>
      </c>
      <c r="E17">
        <f t="shared" si="1"/>
        <v>7.041999999999998</v>
      </c>
      <c r="F17">
        <v>0.14000000000000001</v>
      </c>
      <c r="G17">
        <f t="shared" si="2"/>
        <v>1.071</v>
      </c>
      <c r="H17" s="3">
        <v>2.8424015045166016</v>
      </c>
      <c r="I17" s="3">
        <v>4.3921971321105957</v>
      </c>
      <c r="J17" s="3">
        <v>1.1008428335189819</v>
      </c>
      <c r="M17" t="s">
        <v>36</v>
      </c>
      <c r="N17">
        <v>0.90200000000000002</v>
      </c>
      <c r="O17">
        <f t="shared" si="3"/>
        <v>0.53620000000000001</v>
      </c>
      <c r="P17">
        <f t="shared" si="4"/>
        <v>5.3620000000000001</v>
      </c>
      <c r="Q17">
        <v>0.109</v>
      </c>
      <c r="R17">
        <f t="shared" si="5"/>
        <v>0.87570000000000003</v>
      </c>
      <c r="S17" s="3">
        <v>2.5641026496887207</v>
      </c>
      <c r="T17" s="3">
        <v>9.8952770233154297</v>
      </c>
      <c r="U17" s="3">
        <v>3.461681604385376</v>
      </c>
    </row>
    <row r="18" spans="2:21" x14ac:dyDescent="0.3">
      <c r="B18" t="s">
        <v>37</v>
      </c>
      <c r="C18">
        <v>1.052</v>
      </c>
      <c r="D18">
        <f t="shared" si="0"/>
        <v>0.64119999999999999</v>
      </c>
      <c r="E18">
        <f t="shared" si="1"/>
        <v>6.4119999999999999</v>
      </c>
      <c r="F18">
        <v>0.13200000000000001</v>
      </c>
      <c r="G18">
        <f t="shared" si="2"/>
        <v>1.0206</v>
      </c>
      <c r="H18" s="3">
        <v>2.5359599590301514</v>
      </c>
      <c r="I18" s="3">
        <v>8.1088294982910156</v>
      </c>
      <c r="J18" s="3">
        <v>2.1641514301300049</v>
      </c>
      <c r="M18" t="s">
        <v>37</v>
      </c>
      <c r="N18">
        <v>0.80600000000000005</v>
      </c>
      <c r="O18">
        <f t="shared" si="3"/>
        <v>0.46899999999999997</v>
      </c>
      <c r="P18">
        <f t="shared" si="4"/>
        <v>4.6899999999999995</v>
      </c>
      <c r="Q18">
        <v>0.109</v>
      </c>
      <c r="R18">
        <f t="shared" si="5"/>
        <v>0.87570000000000003</v>
      </c>
      <c r="S18" s="3">
        <v>4.9718575477600098</v>
      </c>
      <c r="T18" s="3">
        <v>6.6714577674865723</v>
      </c>
      <c r="U18" s="3">
        <v>2.9452176094055176</v>
      </c>
    </row>
    <row r="19" spans="2:21" x14ac:dyDescent="0.3">
      <c r="B19" t="s">
        <v>38</v>
      </c>
      <c r="C19">
        <v>0.94399999999999995</v>
      </c>
      <c r="D19">
        <f t="shared" si="0"/>
        <v>0.56559999999999988</v>
      </c>
      <c r="E19">
        <f t="shared" si="1"/>
        <v>5.6559999999999988</v>
      </c>
      <c r="F19">
        <v>0.129</v>
      </c>
      <c r="G19">
        <f t="shared" si="2"/>
        <v>1.0017</v>
      </c>
      <c r="H19" s="3">
        <v>3.1300814151763916</v>
      </c>
      <c r="I19" s="3">
        <v>11.722792625427246</v>
      </c>
      <c r="J19" s="3">
        <v>2.9559977054595947</v>
      </c>
      <c r="M19" t="s">
        <v>38</v>
      </c>
      <c r="N19">
        <v>0.85799999999999998</v>
      </c>
      <c r="O19">
        <f t="shared" si="3"/>
        <v>0.50539999999999996</v>
      </c>
      <c r="P19">
        <f t="shared" si="4"/>
        <v>5.0539999999999994</v>
      </c>
      <c r="Q19">
        <v>0.11899999999999999</v>
      </c>
      <c r="R19">
        <f t="shared" si="5"/>
        <v>0.93869999999999998</v>
      </c>
      <c r="S19" s="3">
        <v>2.5703563690185547</v>
      </c>
      <c r="T19" s="3">
        <v>7.7186856269836426</v>
      </c>
      <c r="U19" s="3">
        <v>3.6390631198883057</v>
      </c>
    </row>
    <row r="21" spans="2:21" x14ac:dyDescent="0.3">
      <c r="B21" t="s">
        <v>39</v>
      </c>
      <c r="C21">
        <v>0.8</v>
      </c>
      <c r="D21">
        <f t="shared" si="0"/>
        <v>0.46479999999999999</v>
      </c>
      <c r="E21">
        <f t="shared" si="1"/>
        <v>4.6479999999999997</v>
      </c>
      <c r="F21">
        <v>0.126</v>
      </c>
      <c r="G21">
        <f t="shared" si="2"/>
        <v>0.98280000000000001</v>
      </c>
      <c r="H21" s="3">
        <v>1.5916197299957275</v>
      </c>
      <c r="I21" s="3">
        <v>6.9794659614562988</v>
      </c>
      <c r="J21" s="3">
        <v>3.7076637744903564</v>
      </c>
      <c r="M21" t="s">
        <v>39</v>
      </c>
      <c r="N21">
        <v>0.84799999999999998</v>
      </c>
      <c r="O21">
        <f t="shared" si="3"/>
        <v>0.49839999999999995</v>
      </c>
      <c r="P21">
        <f t="shared" si="4"/>
        <v>4.984</v>
      </c>
      <c r="Q21">
        <v>0.108</v>
      </c>
      <c r="R21">
        <f t="shared" si="5"/>
        <v>0.86940000000000006</v>
      </c>
      <c r="S21" s="3">
        <v>4.1275796890258789</v>
      </c>
      <c r="T21" s="3">
        <v>3.5503079891204834</v>
      </c>
      <c r="U21" s="3">
        <v>2.294492244720459</v>
      </c>
    </row>
    <row r="22" spans="2:21" x14ac:dyDescent="0.3">
      <c r="B22" t="s">
        <v>40</v>
      </c>
      <c r="C22">
        <v>0.81399999999999995</v>
      </c>
      <c r="D22">
        <f t="shared" si="0"/>
        <v>0.47459999999999991</v>
      </c>
      <c r="E22">
        <f t="shared" si="1"/>
        <v>4.7459999999999987</v>
      </c>
      <c r="F22">
        <v>0.129</v>
      </c>
      <c r="G22">
        <f t="shared" si="2"/>
        <v>1.0017</v>
      </c>
      <c r="H22" s="3">
        <v>2.7235772609710693</v>
      </c>
      <c r="I22" s="3">
        <v>7.6365504264831543</v>
      </c>
      <c r="J22" s="3">
        <v>3.9614856243133545</v>
      </c>
      <c r="M22" t="s">
        <v>40</v>
      </c>
      <c r="N22">
        <v>0.71199999999999997</v>
      </c>
      <c r="O22">
        <f t="shared" si="3"/>
        <v>0.40319999999999995</v>
      </c>
      <c r="P22">
        <f t="shared" si="4"/>
        <v>4.0319999999999991</v>
      </c>
      <c r="Q22">
        <v>0.10100000000000001</v>
      </c>
      <c r="R22">
        <f t="shared" si="5"/>
        <v>0.82530000000000003</v>
      </c>
      <c r="S22" s="3">
        <v>2.9268293380737305</v>
      </c>
      <c r="T22" s="3">
        <v>5.2956876754760742</v>
      </c>
      <c r="U22" s="3">
        <v>3.3009603023529053</v>
      </c>
    </row>
    <row r="23" spans="2:21" x14ac:dyDescent="0.3">
      <c r="B23" t="s">
        <v>41</v>
      </c>
      <c r="C23">
        <v>0.85199999999999998</v>
      </c>
      <c r="D23">
        <f t="shared" si="0"/>
        <v>0.50119999999999998</v>
      </c>
      <c r="E23">
        <f t="shared" si="1"/>
        <v>5.0119999999999996</v>
      </c>
      <c r="F23">
        <v>0.128</v>
      </c>
      <c r="G23">
        <f t="shared" si="2"/>
        <v>0.99539999999999995</v>
      </c>
      <c r="H23" s="3">
        <v>3.7023138999938965</v>
      </c>
      <c r="I23" s="3">
        <v>6.0554413795471191</v>
      </c>
      <c r="J23" s="3">
        <v>3.4518816471099854</v>
      </c>
      <c r="M23" t="s">
        <v>41</v>
      </c>
      <c r="N23">
        <v>0.80600000000000005</v>
      </c>
      <c r="O23">
        <f t="shared" si="3"/>
        <v>0.46899999999999997</v>
      </c>
      <c r="P23">
        <f t="shared" si="4"/>
        <v>4.6899999999999995</v>
      </c>
      <c r="Q23">
        <v>0.11799999999999999</v>
      </c>
      <c r="R23">
        <f t="shared" si="5"/>
        <v>0.9323999999999999</v>
      </c>
      <c r="S23" s="3">
        <v>3.6647903919219971</v>
      </c>
      <c r="T23" s="3">
        <v>4.7002053260803223</v>
      </c>
      <c r="U23" s="3">
        <v>2.6717953681945801</v>
      </c>
    </row>
    <row r="25" spans="2:21" x14ac:dyDescent="0.3">
      <c r="B25" t="s">
        <v>42</v>
      </c>
      <c r="C25">
        <v>0.92400000000000004</v>
      </c>
      <c r="D25">
        <f t="shared" si="0"/>
        <v>0.55159999999999998</v>
      </c>
      <c r="E25">
        <f t="shared" si="1"/>
        <v>5.516</v>
      </c>
      <c r="F25">
        <v>0.14799999999999999</v>
      </c>
      <c r="G25">
        <f t="shared" si="2"/>
        <v>1.1214</v>
      </c>
      <c r="H25" s="3">
        <v>3.3208255767822266</v>
      </c>
      <c r="I25" s="3">
        <v>1.2915811538696289</v>
      </c>
      <c r="J25" s="3">
        <v>1.1567032337188721</v>
      </c>
      <c r="M25" t="s">
        <v>42</v>
      </c>
      <c r="N25">
        <v>0.98399999999999999</v>
      </c>
      <c r="O25">
        <f t="shared" si="3"/>
        <v>0.59359999999999991</v>
      </c>
      <c r="P25">
        <f t="shared" si="4"/>
        <v>5.9359999999999991</v>
      </c>
      <c r="Q25">
        <v>0.16200000000000001</v>
      </c>
      <c r="R25">
        <f t="shared" si="5"/>
        <v>1.2096</v>
      </c>
      <c r="S25" s="3">
        <v>2.7329580783843994</v>
      </c>
      <c r="T25" s="3">
        <v>2.6262834072113037</v>
      </c>
      <c r="U25" s="3">
        <v>0.95874166488647461</v>
      </c>
    </row>
    <row r="26" spans="2:21" x14ac:dyDescent="0.3">
      <c r="B26" t="s">
        <v>43</v>
      </c>
      <c r="C26">
        <v>0.89600000000000002</v>
      </c>
      <c r="D26">
        <f t="shared" si="0"/>
        <v>0.53199999999999992</v>
      </c>
      <c r="E26">
        <f t="shared" si="1"/>
        <v>5.3199999999999994</v>
      </c>
      <c r="F26">
        <v>0.14699999999999999</v>
      </c>
      <c r="G26">
        <f t="shared" si="2"/>
        <v>1.1151</v>
      </c>
      <c r="H26" s="3">
        <v>2.6579113006591797</v>
      </c>
      <c r="I26" s="3">
        <v>1.804928183555603</v>
      </c>
      <c r="J26" s="3">
        <v>1.157683253288269</v>
      </c>
      <c r="M26" t="s">
        <v>43</v>
      </c>
      <c r="N26">
        <v>0.95799999999999996</v>
      </c>
      <c r="O26">
        <f t="shared" si="3"/>
        <v>0.57539999999999991</v>
      </c>
      <c r="P26">
        <f t="shared" si="4"/>
        <v>5.7539999999999996</v>
      </c>
      <c r="Q26">
        <v>0.13600000000000001</v>
      </c>
      <c r="R26">
        <f t="shared" si="5"/>
        <v>1.0458000000000001</v>
      </c>
      <c r="S26" s="3">
        <v>3.1081926822662354</v>
      </c>
      <c r="T26" s="3">
        <v>2.5030801296234131</v>
      </c>
      <c r="U26" s="3">
        <v>0.95384162664413452</v>
      </c>
    </row>
    <row r="27" spans="2:21" x14ac:dyDescent="0.3">
      <c r="B27" t="s">
        <v>44</v>
      </c>
      <c r="C27">
        <v>0.98599999999999999</v>
      </c>
      <c r="D27">
        <f t="shared" si="0"/>
        <v>0.59499999999999997</v>
      </c>
      <c r="E27">
        <f t="shared" si="1"/>
        <v>5.9499999999999993</v>
      </c>
      <c r="F27">
        <v>0.14799999999999999</v>
      </c>
      <c r="G27">
        <f t="shared" si="2"/>
        <v>1.1214</v>
      </c>
      <c r="H27" s="3">
        <v>2.879925012588501</v>
      </c>
      <c r="I27" s="3">
        <v>1.4558521509170532</v>
      </c>
      <c r="J27" s="3">
        <v>0.95188158750534058</v>
      </c>
      <c r="M27" t="s">
        <v>44</v>
      </c>
      <c r="N27">
        <v>0.95599999999999996</v>
      </c>
      <c r="O27">
        <f t="shared" si="3"/>
        <v>0.57399999999999995</v>
      </c>
      <c r="P27">
        <f t="shared" si="4"/>
        <v>5.7399999999999993</v>
      </c>
      <c r="Q27">
        <v>0.161</v>
      </c>
      <c r="R27">
        <f t="shared" si="5"/>
        <v>1.2033</v>
      </c>
      <c r="S27" s="3">
        <v>1.7260787487030029</v>
      </c>
      <c r="T27" s="3">
        <v>6.2607803344726563</v>
      </c>
      <c r="U27" s="3">
        <v>1.5849666595458984</v>
      </c>
    </row>
    <row r="29" spans="2:21" x14ac:dyDescent="0.3">
      <c r="B29" t="s">
        <v>45</v>
      </c>
      <c r="C29">
        <v>1.3839999999999999</v>
      </c>
      <c r="D29">
        <f t="shared" si="0"/>
        <v>0.87359999999999982</v>
      </c>
      <c r="E29">
        <f t="shared" si="1"/>
        <v>8.7359999999999989</v>
      </c>
      <c r="F29">
        <v>0.17899999999999999</v>
      </c>
      <c r="G29">
        <f t="shared" si="2"/>
        <v>1.3167</v>
      </c>
      <c r="H29" s="3">
        <v>8.8617887496948242</v>
      </c>
      <c r="I29" s="3">
        <v>3.980952262878418</v>
      </c>
      <c r="J29" s="3">
        <v>3.2518837451934814</v>
      </c>
      <c r="M29" t="s">
        <v>45</v>
      </c>
      <c r="N29">
        <v>1.1779999999999999</v>
      </c>
      <c r="O29">
        <f t="shared" si="3"/>
        <v>0.72939999999999983</v>
      </c>
      <c r="P29">
        <f t="shared" si="4"/>
        <v>7.2939999999999987</v>
      </c>
      <c r="Q29">
        <v>0.156</v>
      </c>
      <c r="R29">
        <f t="shared" si="5"/>
        <v>1.1718</v>
      </c>
      <c r="S29" s="3">
        <v>7.9831142425537109</v>
      </c>
      <c r="T29" s="3">
        <v>2.4004106521606445</v>
      </c>
      <c r="U29" s="3">
        <v>1.3664249181747437</v>
      </c>
    </row>
    <row r="30" spans="2:21" x14ac:dyDescent="0.3">
      <c r="B30" t="s">
        <v>46</v>
      </c>
      <c r="C30">
        <v>1.292</v>
      </c>
      <c r="D30">
        <f t="shared" si="0"/>
        <v>0.80920000000000003</v>
      </c>
      <c r="E30">
        <f t="shared" si="1"/>
        <v>8.0920000000000005</v>
      </c>
      <c r="F30">
        <v>0.14199999999999999</v>
      </c>
      <c r="G30">
        <f t="shared" si="2"/>
        <v>1.0835999999999999</v>
      </c>
      <c r="H30" s="3">
        <v>4.5934958457946777</v>
      </c>
      <c r="I30" s="3">
        <v>3.9609856605529785</v>
      </c>
      <c r="J30" s="3">
        <v>3.53910231590271</v>
      </c>
      <c r="M30" t="s">
        <v>46</v>
      </c>
      <c r="N30">
        <v>1.0940000000000001</v>
      </c>
      <c r="O30">
        <f t="shared" si="3"/>
        <v>0.67059999999999997</v>
      </c>
      <c r="P30">
        <f t="shared" si="4"/>
        <v>6.7059999999999995</v>
      </c>
      <c r="Q30">
        <v>0.16200000000000001</v>
      </c>
      <c r="R30">
        <f t="shared" si="5"/>
        <v>1.2096</v>
      </c>
      <c r="S30" s="3">
        <v>8.1019382476806641</v>
      </c>
      <c r="T30" s="3">
        <v>1.8870636224746704</v>
      </c>
      <c r="U30" s="3">
        <v>1.8172285556793213</v>
      </c>
    </row>
    <row r="31" spans="2:21" x14ac:dyDescent="0.3">
      <c r="B31" t="s">
        <v>47</v>
      </c>
      <c r="C31">
        <v>1.5780000000000001</v>
      </c>
      <c r="D31">
        <f t="shared" si="0"/>
        <v>1.0094000000000001</v>
      </c>
      <c r="E31">
        <f t="shared" si="1"/>
        <v>10.094000000000001</v>
      </c>
      <c r="F31">
        <v>0.189</v>
      </c>
      <c r="G31">
        <f t="shared" si="2"/>
        <v>1.3796999999999999</v>
      </c>
      <c r="H31" s="3">
        <v>10.043777465820313</v>
      </c>
      <c r="I31" s="3">
        <v>2.7700204849243164</v>
      </c>
      <c r="J31" s="3">
        <v>2.1857113838195801</v>
      </c>
      <c r="M31" t="s">
        <v>47</v>
      </c>
      <c r="N31">
        <v>1.1659999999999999</v>
      </c>
      <c r="O31">
        <f t="shared" si="3"/>
        <v>0.72099999999999986</v>
      </c>
      <c r="P31">
        <f t="shared" si="4"/>
        <v>7.2099999999999991</v>
      </c>
      <c r="Q31">
        <v>0.182</v>
      </c>
      <c r="R31">
        <f t="shared" si="5"/>
        <v>1.3355999999999999</v>
      </c>
      <c r="S31" s="3">
        <v>9.4746713638305664</v>
      </c>
      <c r="T31" s="3">
        <v>2.9753594398498535</v>
      </c>
      <c r="U31" s="3">
        <v>2.4287533760070801</v>
      </c>
    </row>
    <row r="33" spans="2:21" x14ac:dyDescent="0.3">
      <c r="B33" t="s">
        <v>48</v>
      </c>
      <c r="C33">
        <v>0.84399999999999997</v>
      </c>
      <c r="D33">
        <f t="shared" si="0"/>
        <v>0.49559999999999993</v>
      </c>
      <c r="E33">
        <f t="shared" si="1"/>
        <v>4.9559999999999995</v>
      </c>
      <c r="F33">
        <v>0.128</v>
      </c>
      <c r="G33">
        <f t="shared" si="2"/>
        <v>0.99539999999999995</v>
      </c>
      <c r="H33" s="3">
        <v>3.0393996238708496</v>
      </c>
      <c r="I33" s="3">
        <v>2.4620122909545898</v>
      </c>
      <c r="J33" s="3">
        <v>1.7025675773620605</v>
      </c>
      <c r="M33" t="s">
        <v>48</v>
      </c>
      <c r="N33">
        <v>0.88</v>
      </c>
      <c r="O33">
        <f t="shared" si="3"/>
        <v>0.52079999999999993</v>
      </c>
      <c r="P33">
        <f t="shared" si="4"/>
        <v>5.2079999999999993</v>
      </c>
      <c r="Q33">
        <v>0.16</v>
      </c>
      <c r="R33">
        <f t="shared" si="5"/>
        <v>1.1970000000000001</v>
      </c>
      <c r="S33" s="3">
        <v>2.0450282096862793</v>
      </c>
      <c r="T33" s="3">
        <v>5.6447639465332031</v>
      </c>
      <c r="U33" s="3">
        <v>1.7819482088088989</v>
      </c>
    </row>
    <row r="34" spans="2:21" x14ac:dyDescent="0.3">
      <c r="B34" t="s">
        <v>49</v>
      </c>
      <c r="C34">
        <v>0.92200000000000004</v>
      </c>
      <c r="D34">
        <f t="shared" si="0"/>
        <v>0.55020000000000002</v>
      </c>
      <c r="E34">
        <f t="shared" si="1"/>
        <v>5.5020000000000007</v>
      </c>
      <c r="F34">
        <v>0.11700000000000001</v>
      </c>
      <c r="G34">
        <f t="shared" si="2"/>
        <v>0.92610000000000015</v>
      </c>
      <c r="H34" s="3">
        <v>3.1582238674163818</v>
      </c>
      <c r="I34" s="3">
        <v>2.3593428134918213</v>
      </c>
      <c r="J34" s="3">
        <v>1.3291846513748169</v>
      </c>
      <c r="M34" t="s">
        <v>49</v>
      </c>
      <c r="N34">
        <v>0.81399999999999995</v>
      </c>
      <c r="O34">
        <f t="shared" si="3"/>
        <v>0.47459999999999991</v>
      </c>
      <c r="P34">
        <f t="shared" si="4"/>
        <v>4.7459999999999987</v>
      </c>
      <c r="Q34">
        <v>0.13300000000000001</v>
      </c>
      <c r="R34">
        <f t="shared" si="5"/>
        <v>1.0268999999999999</v>
      </c>
      <c r="S34" s="3">
        <v>1.8198873996734619</v>
      </c>
      <c r="T34" s="3">
        <v>3.1396303176879883</v>
      </c>
      <c r="U34" s="3">
        <v>1.1802234649658203</v>
      </c>
    </row>
    <row r="35" spans="2:21" x14ac:dyDescent="0.3">
      <c r="B35" t="s">
        <v>50</v>
      </c>
      <c r="C35">
        <v>0.82599999999999996</v>
      </c>
      <c r="D35">
        <f t="shared" si="0"/>
        <v>0.48299999999999993</v>
      </c>
      <c r="E35">
        <f t="shared" si="1"/>
        <v>4.8299999999999992</v>
      </c>
      <c r="F35">
        <v>0.121</v>
      </c>
      <c r="G35">
        <f t="shared" si="2"/>
        <v>0.95129999999999992</v>
      </c>
      <c r="H35" s="3">
        <v>3.2614133358001709</v>
      </c>
      <c r="I35" s="3">
        <v>3.1396303176879883</v>
      </c>
      <c r="J35" s="3">
        <v>1.6829674243927002</v>
      </c>
      <c r="M35" t="s">
        <v>50</v>
      </c>
      <c r="N35">
        <v>0.77600000000000002</v>
      </c>
      <c r="O35">
        <f t="shared" si="3"/>
        <v>0.44799999999999995</v>
      </c>
      <c r="P35">
        <f t="shared" si="4"/>
        <v>4.4799999999999995</v>
      </c>
      <c r="Q35">
        <v>0.126</v>
      </c>
      <c r="R35">
        <f t="shared" si="5"/>
        <v>0.98280000000000001</v>
      </c>
      <c r="S35" s="3">
        <v>1.6166354417800903</v>
      </c>
      <c r="T35" s="3">
        <v>4.3716630935668945</v>
      </c>
      <c r="U35" s="3">
        <v>1.3282046318054199</v>
      </c>
    </row>
    <row r="37" spans="2:21" x14ac:dyDescent="0.3">
      <c r="B37" t="s">
        <v>51</v>
      </c>
      <c r="C37">
        <v>0.90200000000000002</v>
      </c>
      <c r="D37">
        <f t="shared" si="0"/>
        <v>0.53620000000000001</v>
      </c>
      <c r="E37">
        <f t="shared" si="1"/>
        <v>5.3620000000000001</v>
      </c>
      <c r="F37">
        <v>0.13400000000000001</v>
      </c>
      <c r="G37">
        <f t="shared" si="2"/>
        <v>1.0332000000000001</v>
      </c>
      <c r="H37" s="3">
        <v>2.6735460758209229</v>
      </c>
      <c r="I37" s="3">
        <v>2.9342916011810303</v>
      </c>
      <c r="J37" s="3">
        <v>1.2723442316055298</v>
      </c>
      <c r="M37" t="s">
        <v>51</v>
      </c>
      <c r="N37">
        <v>0.96799999999999997</v>
      </c>
      <c r="O37">
        <f t="shared" si="3"/>
        <v>0.58239999999999992</v>
      </c>
      <c r="P37">
        <f t="shared" si="4"/>
        <v>5.823999999999999</v>
      </c>
      <c r="Q37">
        <v>0.16700000000000001</v>
      </c>
      <c r="R37">
        <f t="shared" si="5"/>
        <v>1.2411000000000001</v>
      </c>
      <c r="S37" s="3">
        <v>2.7548468112945557</v>
      </c>
      <c r="T37" s="3">
        <v>1.3531827926635742</v>
      </c>
      <c r="U37" s="3">
        <v>1.2302038669586182</v>
      </c>
    </row>
    <row r="38" spans="2:21" x14ac:dyDescent="0.3">
      <c r="B38" t="s">
        <v>52</v>
      </c>
      <c r="C38">
        <v>1.0740000000000001</v>
      </c>
      <c r="D38">
        <f t="shared" si="0"/>
        <v>0.65659999999999996</v>
      </c>
      <c r="E38">
        <f t="shared" si="1"/>
        <v>6.5659999999999998</v>
      </c>
      <c r="F38">
        <v>0.151</v>
      </c>
      <c r="G38">
        <f t="shared" si="2"/>
        <v>1.1402999999999999</v>
      </c>
      <c r="H38" s="3">
        <v>2.1357097625732422</v>
      </c>
      <c r="I38" s="3">
        <v>1.9691991806030273</v>
      </c>
      <c r="J38" s="3">
        <v>2.0935907363891602</v>
      </c>
      <c r="M38" t="s">
        <v>52</v>
      </c>
      <c r="N38">
        <v>0.94799999999999995</v>
      </c>
      <c r="O38">
        <f t="shared" si="3"/>
        <v>0.56839999999999991</v>
      </c>
      <c r="P38">
        <f t="shared" si="4"/>
        <v>5.6839999999999993</v>
      </c>
      <c r="Q38">
        <v>0.14000000000000001</v>
      </c>
      <c r="R38">
        <f t="shared" si="5"/>
        <v>1.071</v>
      </c>
      <c r="S38" s="3">
        <v>2.3514697551727295</v>
      </c>
      <c r="T38" s="3">
        <v>2.2772073745727539</v>
      </c>
      <c r="U38" s="3">
        <v>1.5585064888000488</v>
      </c>
    </row>
    <row r="39" spans="2:21" x14ac:dyDescent="0.3">
      <c r="B39" t="s">
        <v>53</v>
      </c>
      <c r="C39">
        <v>1.1220000000000001</v>
      </c>
      <c r="D39">
        <f t="shared" si="0"/>
        <v>0.69020000000000004</v>
      </c>
      <c r="E39">
        <f t="shared" si="1"/>
        <v>6.9020000000000001</v>
      </c>
      <c r="F39">
        <v>0.16900000000000001</v>
      </c>
      <c r="G39">
        <f t="shared" si="2"/>
        <v>1.2537</v>
      </c>
      <c r="H39" s="3">
        <v>2.7110693454742432</v>
      </c>
      <c r="I39" s="3">
        <v>2.4825460910797119</v>
      </c>
      <c r="J39" s="3">
        <v>1.8897491693496704</v>
      </c>
      <c r="M39" t="s">
        <v>53</v>
      </c>
      <c r="N39">
        <v>0.98199999999999998</v>
      </c>
      <c r="O39">
        <f t="shared" si="3"/>
        <v>0.59219999999999995</v>
      </c>
      <c r="P39">
        <f t="shared" si="4"/>
        <v>5.9219999999999997</v>
      </c>
      <c r="Q39">
        <v>0.153</v>
      </c>
      <c r="R39">
        <f t="shared" si="5"/>
        <v>1.1529</v>
      </c>
      <c r="S39" s="3">
        <v>2.1794872283935547</v>
      </c>
      <c r="T39" s="3">
        <v>3.4887063503265381</v>
      </c>
      <c r="U39" s="3">
        <v>2.0279302597045898</v>
      </c>
    </row>
    <row r="41" spans="2:21" x14ac:dyDescent="0.3">
      <c r="B41" t="s">
        <v>54</v>
      </c>
      <c r="C41">
        <v>1.5680000000000001</v>
      </c>
      <c r="D41">
        <f t="shared" si="0"/>
        <v>1.0024</v>
      </c>
      <c r="E41">
        <f t="shared" si="1"/>
        <v>10.023999999999999</v>
      </c>
      <c r="F41">
        <v>0.14099999999999999</v>
      </c>
      <c r="G41">
        <f t="shared" si="2"/>
        <v>1.0772999999999999</v>
      </c>
      <c r="H41" s="3">
        <v>1.7792370319366455</v>
      </c>
      <c r="I41" s="3">
        <v>2.0102670192718506</v>
      </c>
      <c r="J41" s="3">
        <v>1.3360446691513062</v>
      </c>
      <c r="M41" t="s">
        <v>54</v>
      </c>
      <c r="N41">
        <v>1.2</v>
      </c>
      <c r="O41">
        <f t="shared" si="3"/>
        <v>0.74480000000000002</v>
      </c>
      <c r="P41">
        <f t="shared" si="4"/>
        <v>7.4480000000000004</v>
      </c>
      <c r="Q41">
        <v>0.113</v>
      </c>
      <c r="R41">
        <f t="shared" si="5"/>
        <v>0.90090000000000003</v>
      </c>
      <c r="S41" s="3">
        <v>1.5415885448455811</v>
      </c>
      <c r="T41" s="3">
        <v>1.3777778148651123</v>
      </c>
      <c r="U41" s="3">
        <v>0.88472455739974976</v>
      </c>
    </row>
    <row r="42" spans="2:21" x14ac:dyDescent="0.3">
      <c r="B42" t="s">
        <v>55</v>
      </c>
      <c r="C42">
        <v>1.59</v>
      </c>
      <c r="D42">
        <f t="shared" si="0"/>
        <v>1.0178</v>
      </c>
      <c r="E42">
        <f t="shared" si="1"/>
        <v>10.178000000000001</v>
      </c>
      <c r="F42">
        <v>0.16900000000000001</v>
      </c>
      <c r="G42">
        <f t="shared" si="2"/>
        <v>1.2537</v>
      </c>
      <c r="H42" s="3">
        <v>2.3233270645141602</v>
      </c>
      <c r="I42" s="3">
        <v>1.312114953994751</v>
      </c>
      <c r="J42" s="3">
        <v>1.3487848043441772</v>
      </c>
      <c r="M42" t="s">
        <v>55</v>
      </c>
      <c r="N42">
        <v>1.43</v>
      </c>
      <c r="O42">
        <f t="shared" si="3"/>
        <v>0.90579999999999994</v>
      </c>
      <c r="P42">
        <f t="shared" si="4"/>
        <v>9.0579999999999998</v>
      </c>
      <c r="Q42">
        <v>0.151</v>
      </c>
      <c r="R42">
        <f t="shared" si="5"/>
        <v>1.1402999999999999</v>
      </c>
      <c r="S42" s="3">
        <v>2.1544716358184814</v>
      </c>
      <c r="T42" s="3">
        <v>3.8172483444213867</v>
      </c>
      <c r="U42" s="3">
        <v>1.6917874813079834</v>
      </c>
    </row>
    <row r="43" spans="2:21" x14ac:dyDescent="0.3">
      <c r="B43" t="s">
        <v>56</v>
      </c>
      <c r="C43">
        <v>1.38</v>
      </c>
      <c r="D43">
        <f t="shared" si="0"/>
        <v>0.8707999999999998</v>
      </c>
      <c r="E43">
        <f t="shared" si="1"/>
        <v>8.7079999999999984</v>
      </c>
      <c r="F43">
        <v>0.13200000000000001</v>
      </c>
      <c r="G43">
        <f t="shared" si="2"/>
        <v>1.0206</v>
      </c>
      <c r="H43" s="3">
        <v>1.8667917251586914</v>
      </c>
      <c r="I43" s="3">
        <v>1.3942505121231079</v>
      </c>
      <c r="J43" s="3">
        <v>0.90876126289367676</v>
      </c>
      <c r="M43" t="s">
        <v>56</v>
      </c>
      <c r="N43">
        <v>1.0980000000000001</v>
      </c>
      <c r="O43">
        <f t="shared" si="3"/>
        <v>0.6734</v>
      </c>
      <c r="P43">
        <f t="shared" si="4"/>
        <v>6.734</v>
      </c>
      <c r="Q43">
        <v>0.112</v>
      </c>
      <c r="R43">
        <f t="shared" si="5"/>
        <v>0.89460000000000006</v>
      </c>
      <c r="S43" s="3">
        <v>1.9699811935424805</v>
      </c>
      <c r="T43" s="3">
        <v>1.6201231479644775</v>
      </c>
      <c r="U43" s="3">
        <v>1.0626225471496582</v>
      </c>
    </row>
    <row r="45" spans="2:21" x14ac:dyDescent="0.3">
      <c r="E45">
        <f>AVERAGE(E6:E43)</f>
        <v>332.90213793103447</v>
      </c>
      <c r="G45">
        <f t="shared" ref="G45:R45" si="6">AVERAGE(G6:G43)</f>
        <v>1.1233551724137931</v>
      </c>
      <c r="P45">
        <f t="shared" si="6"/>
        <v>6.198999999999999</v>
      </c>
      <c r="R45">
        <f t="shared" si="6"/>
        <v>1.0971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C57FA-CE38-4755-9851-A1B2CF5AA4B2}">
  <dimension ref="A1:K76"/>
  <sheetViews>
    <sheetView topLeftCell="A50" workbookViewId="0">
      <selection activeCell="C53" sqref="C53"/>
    </sheetView>
  </sheetViews>
  <sheetFormatPr defaultRowHeight="14.4" x14ac:dyDescent="0.3"/>
  <sheetData>
    <row r="1" spans="1:11" x14ac:dyDescent="0.3">
      <c r="A1" t="s">
        <v>62</v>
      </c>
      <c r="B1" t="s">
        <v>63</v>
      </c>
      <c r="C1" t="s">
        <v>2</v>
      </c>
      <c r="D1">
        <v>3.4000000000000002E-2</v>
      </c>
      <c r="E1" t="s">
        <v>5</v>
      </c>
      <c r="F1" t="s">
        <v>6</v>
      </c>
      <c r="G1" t="s">
        <v>26</v>
      </c>
      <c r="H1" t="s">
        <v>27</v>
      </c>
      <c r="I1" t="s">
        <v>57</v>
      </c>
      <c r="J1" t="s">
        <v>58</v>
      </c>
      <c r="K1" t="s">
        <v>59</v>
      </c>
    </row>
    <row r="2" spans="1:11" x14ac:dyDescent="0.3">
      <c r="A2" t="s">
        <v>66</v>
      </c>
      <c r="B2" t="s">
        <v>65</v>
      </c>
      <c r="C2" t="s">
        <v>9</v>
      </c>
      <c r="D2">
        <v>1.3720000000000001</v>
      </c>
      <c r="E2">
        <f>(D2-0.034)*0.7</f>
        <v>0.93659999999999999</v>
      </c>
      <c r="F2">
        <f>E2*10</f>
        <v>9.3659999999999997</v>
      </c>
      <c r="G2">
        <v>0.14099999999999999</v>
      </c>
      <c r="H2">
        <f>6.3*(G2-0.03)</f>
        <v>0.69929999999999992</v>
      </c>
      <c r="I2" s="3">
        <v>1.9011882543563843</v>
      </c>
      <c r="J2" s="3">
        <v>2.9342916011810303</v>
      </c>
      <c r="K2" s="3">
        <v>1.9740297794342041</v>
      </c>
    </row>
    <row r="3" spans="1:11" x14ac:dyDescent="0.3">
      <c r="A3" t="s">
        <v>66</v>
      </c>
      <c r="B3" t="s">
        <v>65</v>
      </c>
      <c r="C3" t="s">
        <v>12</v>
      </c>
      <c r="D3">
        <v>0.82799999999999996</v>
      </c>
      <c r="E3">
        <f t="shared" ref="E3:E10" si="0">(D3-0.034)*0.7</f>
        <v>0.55579999999999996</v>
      </c>
      <c r="F3">
        <f t="shared" ref="F3:F10" si="1">E3*10</f>
        <v>5.5579999999999998</v>
      </c>
      <c r="G3">
        <v>0.13300000000000001</v>
      </c>
      <c r="H3">
        <f t="shared" ref="H3:H10" si="2">6.3*(G3-0.03)</f>
        <v>0.64890000000000003</v>
      </c>
      <c r="I3" s="3">
        <v>4.3714823722839355</v>
      </c>
      <c r="J3" s="3">
        <v>2.0513346195220947</v>
      </c>
      <c r="K3" s="3">
        <v>0.92542141675949097</v>
      </c>
    </row>
    <row r="4" spans="1:11" x14ac:dyDescent="0.3">
      <c r="A4" t="s">
        <v>66</v>
      </c>
      <c r="B4" t="s">
        <v>65</v>
      </c>
      <c r="C4" t="s">
        <v>16</v>
      </c>
      <c r="D4">
        <v>1.2</v>
      </c>
      <c r="E4">
        <f t="shared" si="0"/>
        <v>0.81619999999999993</v>
      </c>
      <c r="F4">
        <f t="shared" si="1"/>
        <v>8.161999999999999</v>
      </c>
      <c r="G4">
        <v>0.16400000000000001</v>
      </c>
      <c r="H4">
        <f t="shared" si="2"/>
        <v>0.84420000000000006</v>
      </c>
      <c r="I4" s="3">
        <v>4.7623515129089355</v>
      </c>
      <c r="J4" s="3">
        <v>3.673511266708374</v>
      </c>
      <c r="K4" s="3">
        <v>2.8158564567565918</v>
      </c>
    </row>
    <row r="5" spans="1:11" x14ac:dyDescent="0.3">
      <c r="A5" t="s">
        <v>66</v>
      </c>
      <c r="B5" t="s">
        <v>65</v>
      </c>
      <c r="C5" t="s">
        <v>8</v>
      </c>
      <c r="D5">
        <v>0.76600000000000001</v>
      </c>
      <c r="E5">
        <f t="shared" si="0"/>
        <v>0.51239999999999997</v>
      </c>
      <c r="F5">
        <f t="shared" si="1"/>
        <v>5.1239999999999997</v>
      </c>
      <c r="G5">
        <v>0.13</v>
      </c>
      <c r="H5">
        <f t="shared" si="2"/>
        <v>0.63</v>
      </c>
      <c r="I5" s="3">
        <v>2.0950593948364258</v>
      </c>
      <c r="J5" s="3">
        <v>1.2915811538696289</v>
      </c>
      <c r="K5" s="3">
        <v>1.2997844219207764</v>
      </c>
    </row>
    <row r="6" spans="1:11" x14ac:dyDescent="0.3">
      <c r="A6" t="s">
        <v>66</v>
      </c>
      <c r="B6" t="s">
        <v>65</v>
      </c>
      <c r="C6" t="s">
        <v>17</v>
      </c>
      <c r="D6">
        <v>0.76800000000000002</v>
      </c>
      <c r="E6">
        <f t="shared" si="0"/>
        <v>0.51379999999999992</v>
      </c>
      <c r="F6">
        <f t="shared" si="1"/>
        <v>5.137999999999999</v>
      </c>
      <c r="G6">
        <v>0.11799999999999999</v>
      </c>
      <c r="H6">
        <f t="shared" si="2"/>
        <v>0.5544</v>
      </c>
      <c r="I6" s="3">
        <v>2.5734834671020508</v>
      </c>
      <c r="J6" s="3">
        <v>1.4969198703765869</v>
      </c>
      <c r="K6" s="3">
        <v>0.78626030683517456</v>
      </c>
    </row>
    <row r="7" spans="1:11" x14ac:dyDescent="0.3">
      <c r="A7" t="s">
        <v>66</v>
      </c>
      <c r="B7" t="s">
        <v>65</v>
      </c>
      <c r="C7" t="s">
        <v>4</v>
      </c>
      <c r="D7">
        <v>0.63600000000000001</v>
      </c>
      <c r="E7">
        <f t="shared" si="0"/>
        <v>0.42139999999999994</v>
      </c>
      <c r="F7">
        <f t="shared" si="1"/>
        <v>4.2139999999999995</v>
      </c>
      <c r="G7">
        <v>9.6000000000000002E-2</v>
      </c>
      <c r="H7">
        <f t="shared" si="2"/>
        <v>0.4158</v>
      </c>
      <c r="I7" s="3">
        <v>1.3383364677429199</v>
      </c>
      <c r="J7" s="3">
        <v>5.9938397407531738</v>
      </c>
      <c r="K7" s="3">
        <v>3.1020188331604004</v>
      </c>
    </row>
    <row r="8" spans="1:11" x14ac:dyDescent="0.3">
      <c r="A8" t="s">
        <v>66</v>
      </c>
      <c r="B8" t="s">
        <v>65</v>
      </c>
      <c r="C8" t="s">
        <v>10</v>
      </c>
      <c r="D8">
        <v>0.94399999999999995</v>
      </c>
      <c r="E8">
        <f t="shared" si="0"/>
        <v>0.6369999999999999</v>
      </c>
      <c r="F8">
        <f t="shared" si="1"/>
        <v>6.3699999999999992</v>
      </c>
      <c r="G8">
        <v>0.14899999999999999</v>
      </c>
      <c r="H8">
        <f t="shared" si="2"/>
        <v>0.74969999999999992</v>
      </c>
      <c r="I8" s="3">
        <v>3.3927454948425293</v>
      </c>
      <c r="J8" s="3">
        <v>5.439424991607666</v>
      </c>
      <c r="K8" s="3">
        <v>2.1906116008758545</v>
      </c>
    </row>
    <row r="9" spans="1:11" x14ac:dyDescent="0.3">
      <c r="A9" t="s">
        <v>66</v>
      </c>
      <c r="B9" t="s">
        <v>65</v>
      </c>
      <c r="C9" t="s">
        <v>11</v>
      </c>
      <c r="D9">
        <v>1.504</v>
      </c>
      <c r="E9">
        <f t="shared" si="0"/>
        <v>1.0289999999999999</v>
      </c>
      <c r="F9">
        <f t="shared" si="1"/>
        <v>10.29</v>
      </c>
      <c r="G9">
        <v>0.17399999999999999</v>
      </c>
      <c r="H9">
        <f t="shared" si="2"/>
        <v>0.9071999999999999</v>
      </c>
      <c r="I9" s="3">
        <v>3.1332082748413086</v>
      </c>
      <c r="J9" s="3">
        <v>2.3798768520355225</v>
      </c>
      <c r="K9" s="3">
        <v>1.2713642120361328</v>
      </c>
    </row>
    <row r="10" spans="1:11" x14ac:dyDescent="0.3">
      <c r="A10" t="s">
        <v>66</v>
      </c>
      <c r="B10" t="s">
        <v>65</v>
      </c>
      <c r="C10" t="s">
        <v>15</v>
      </c>
      <c r="D10">
        <v>1.1220000000000001</v>
      </c>
      <c r="E10">
        <f t="shared" si="0"/>
        <v>0.76160000000000005</v>
      </c>
      <c r="F10">
        <f t="shared" si="1"/>
        <v>7.6160000000000005</v>
      </c>
      <c r="G10">
        <v>0.11700000000000001</v>
      </c>
      <c r="H10">
        <f t="shared" si="2"/>
        <v>0.54810000000000003</v>
      </c>
      <c r="I10" s="3">
        <v>2.4671669006347656</v>
      </c>
      <c r="J10" s="3">
        <v>3.4271047115325928</v>
      </c>
      <c r="K10" s="3">
        <v>0.96266168355941772</v>
      </c>
    </row>
    <row r="11" spans="1:11" x14ac:dyDescent="0.3">
      <c r="A11" t="s">
        <v>64</v>
      </c>
      <c r="B11" t="s">
        <v>65</v>
      </c>
      <c r="C11" t="s">
        <v>12</v>
      </c>
      <c r="D11">
        <v>0.59399999999999997</v>
      </c>
      <c r="E11">
        <f>(D11-0.034)*0.7</f>
        <v>0.39199999999999996</v>
      </c>
      <c r="F11">
        <f>E11*10</f>
        <v>3.9199999999999995</v>
      </c>
      <c r="G11">
        <v>9.6000000000000002E-2</v>
      </c>
      <c r="H11">
        <f>6.3*(G11-0.03)</f>
        <v>0.4158</v>
      </c>
      <c r="I11" s="3">
        <v>1.8042526245117188</v>
      </c>
      <c r="J11" s="3">
        <v>4.6591377258300781</v>
      </c>
      <c r="K11" s="3">
        <v>2.778616189956665</v>
      </c>
    </row>
    <row r="12" spans="1:11" x14ac:dyDescent="0.3">
      <c r="A12" t="s">
        <v>64</v>
      </c>
      <c r="B12" t="s">
        <v>65</v>
      </c>
      <c r="C12" t="s">
        <v>9</v>
      </c>
      <c r="D12">
        <v>1.3839999999999999</v>
      </c>
      <c r="E12">
        <f t="shared" ref="E12:E19" si="3">(D12-0.034)*0.7</f>
        <v>0.94499999999999984</v>
      </c>
      <c r="F12">
        <f t="shared" ref="F12:F19" si="4">E12*10</f>
        <v>9.4499999999999993</v>
      </c>
      <c r="G12">
        <v>0.13900000000000001</v>
      </c>
      <c r="H12">
        <f t="shared" ref="H12:H19" si="5">6.3*(G12-0.03)</f>
        <v>0.68670000000000009</v>
      </c>
      <c r="I12" s="3">
        <v>2.1763601303100586</v>
      </c>
      <c r="J12" s="3">
        <v>0.79876798391342163</v>
      </c>
      <c r="K12" s="3">
        <v>0.68433946371078491</v>
      </c>
    </row>
    <row r="13" spans="1:11" x14ac:dyDescent="0.3">
      <c r="A13" t="s">
        <v>64</v>
      </c>
      <c r="B13" t="s">
        <v>65</v>
      </c>
      <c r="C13" t="s">
        <v>17</v>
      </c>
      <c r="D13">
        <v>0.99399999999999999</v>
      </c>
      <c r="E13">
        <f t="shared" si="3"/>
        <v>0.67199999999999993</v>
      </c>
      <c r="F13">
        <f t="shared" si="4"/>
        <v>6.7199999999999989</v>
      </c>
      <c r="G13">
        <v>0.11600000000000001</v>
      </c>
      <c r="H13">
        <f t="shared" si="5"/>
        <v>0.54180000000000006</v>
      </c>
      <c r="I13" s="3">
        <v>1.2789243459701538</v>
      </c>
      <c r="J13" s="3">
        <v>2.9342916011810303</v>
      </c>
      <c r="K13" s="3">
        <v>1.9975500106811523</v>
      </c>
    </row>
    <row r="14" spans="1:11" x14ac:dyDescent="0.3">
      <c r="A14" t="s">
        <v>64</v>
      </c>
      <c r="B14" t="s">
        <v>65</v>
      </c>
      <c r="C14" t="s">
        <v>10</v>
      </c>
      <c r="D14">
        <v>0.65800000000000003</v>
      </c>
      <c r="E14">
        <f t="shared" si="3"/>
        <v>0.43679999999999997</v>
      </c>
      <c r="F14">
        <f t="shared" si="4"/>
        <v>4.3679999999999994</v>
      </c>
      <c r="G14">
        <v>0.126</v>
      </c>
      <c r="H14">
        <f t="shared" si="5"/>
        <v>0.6048</v>
      </c>
      <c r="I14" s="3">
        <v>2.0919325351715088</v>
      </c>
      <c r="J14" s="3">
        <v>2.7700204849243164</v>
      </c>
      <c r="K14" s="3">
        <v>1.9887299537658691</v>
      </c>
    </row>
    <row r="15" spans="1:11" x14ac:dyDescent="0.3">
      <c r="A15" t="s">
        <v>64</v>
      </c>
      <c r="B15" t="s">
        <v>65</v>
      </c>
      <c r="C15" t="s">
        <v>11</v>
      </c>
      <c r="D15">
        <v>0.88400000000000001</v>
      </c>
      <c r="E15">
        <f t="shared" si="3"/>
        <v>0.59499999999999997</v>
      </c>
      <c r="F15">
        <f t="shared" si="4"/>
        <v>5.9499999999999993</v>
      </c>
      <c r="G15">
        <v>0.13</v>
      </c>
      <c r="H15">
        <f t="shared" si="5"/>
        <v>0.63</v>
      </c>
      <c r="I15" s="3">
        <v>2.4577860832214355</v>
      </c>
      <c r="J15" s="3">
        <v>5.3983573913574219</v>
      </c>
      <c r="K15" s="3">
        <v>1.2096236944198608</v>
      </c>
    </row>
    <row r="16" spans="1:11" x14ac:dyDescent="0.3">
      <c r="A16" t="s">
        <v>64</v>
      </c>
      <c r="B16" t="s">
        <v>65</v>
      </c>
      <c r="C16" t="s">
        <v>8</v>
      </c>
      <c r="D16">
        <v>0.81799999999999995</v>
      </c>
      <c r="E16">
        <f t="shared" si="3"/>
        <v>0.54879999999999995</v>
      </c>
      <c r="F16">
        <f t="shared" si="4"/>
        <v>5.4879999999999995</v>
      </c>
      <c r="G16">
        <v>0.122</v>
      </c>
      <c r="H16">
        <f t="shared" si="5"/>
        <v>0.5796</v>
      </c>
      <c r="I16" s="3">
        <v>2.2326455116271973</v>
      </c>
      <c r="J16" s="3">
        <v>3.3655030727386475</v>
      </c>
      <c r="K16" s="3">
        <v>1.9475696086883545</v>
      </c>
    </row>
    <row r="17" spans="1:11" x14ac:dyDescent="0.3">
      <c r="A17" t="s">
        <v>64</v>
      </c>
      <c r="B17" t="s">
        <v>65</v>
      </c>
      <c r="C17" t="s">
        <v>15</v>
      </c>
      <c r="D17">
        <v>1.3979999999999999</v>
      </c>
      <c r="E17">
        <f t="shared" si="3"/>
        <v>0.95479999999999987</v>
      </c>
      <c r="F17">
        <f t="shared" si="4"/>
        <v>9.5479999999999983</v>
      </c>
      <c r="G17">
        <v>0.14199999999999999</v>
      </c>
      <c r="H17">
        <f t="shared" si="5"/>
        <v>0.70559999999999989</v>
      </c>
      <c r="I17" s="3">
        <v>2.3577234745025635</v>
      </c>
      <c r="J17" s="3">
        <v>1.4969198703765869</v>
      </c>
      <c r="K17" s="3">
        <v>1.2772442102432251</v>
      </c>
    </row>
    <row r="18" spans="1:11" x14ac:dyDescent="0.3">
      <c r="A18" t="s">
        <v>64</v>
      </c>
      <c r="B18" t="s">
        <v>65</v>
      </c>
      <c r="C18" t="s">
        <v>16</v>
      </c>
      <c r="D18">
        <v>1.234</v>
      </c>
      <c r="E18">
        <f t="shared" si="3"/>
        <v>0.84</v>
      </c>
      <c r="F18">
        <f t="shared" si="4"/>
        <v>8.4</v>
      </c>
      <c r="G18">
        <v>0.182</v>
      </c>
      <c r="H18">
        <f t="shared" si="5"/>
        <v>0.9575999999999999</v>
      </c>
      <c r="I18" s="3">
        <v>4.6654157638549805</v>
      </c>
      <c r="J18" s="3">
        <v>5.3983573913574219</v>
      </c>
      <c r="K18" s="3">
        <v>3.1784594058990479</v>
      </c>
    </row>
    <row r="19" spans="1:11" x14ac:dyDescent="0.3">
      <c r="A19" t="s">
        <v>64</v>
      </c>
      <c r="B19" t="s">
        <v>65</v>
      </c>
      <c r="C19" t="s">
        <v>4</v>
      </c>
      <c r="D19">
        <v>0.61199999999999999</v>
      </c>
      <c r="E19">
        <f t="shared" si="3"/>
        <v>0.40459999999999996</v>
      </c>
      <c r="F19">
        <f t="shared" si="4"/>
        <v>4.0459999999999994</v>
      </c>
      <c r="G19">
        <v>9.6000000000000002E-2</v>
      </c>
      <c r="H19">
        <f t="shared" si="5"/>
        <v>0.4158</v>
      </c>
      <c r="I19" s="3">
        <v>3.0081300735473633</v>
      </c>
      <c r="J19" s="3">
        <v>5.5215606689453125</v>
      </c>
      <c r="K19" s="3">
        <v>2.0122501850128174</v>
      </c>
    </row>
    <row r="20" spans="1:11" x14ac:dyDescent="0.3">
      <c r="A20" t="s">
        <v>66</v>
      </c>
      <c r="B20" t="s">
        <v>67</v>
      </c>
      <c r="C20" t="s">
        <v>28</v>
      </c>
      <c r="D20">
        <v>0.73199999999999998</v>
      </c>
      <c r="E20">
        <f>(D20-0.136)*0.7</f>
        <v>0.41719999999999996</v>
      </c>
      <c r="F20">
        <f>E20*10</f>
        <v>4.1719999999999997</v>
      </c>
      <c r="G20">
        <v>0.121</v>
      </c>
      <c r="H20">
        <f>6.3*(G20--0.03)</f>
        <v>0.95129999999999992</v>
      </c>
      <c r="I20" s="3">
        <v>2.1388368606567383</v>
      </c>
      <c r="J20" s="3">
        <v>2.2666666507720947</v>
      </c>
      <c r="K20" s="3">
        <v>2.0151901245117188</v>
      </c>
    </row>
    <row r="21" spans="1:11" x14ac:dyDescent="0.3">
      <c r="A21" t="s">
        <v>66</v>
      </c>
      <c r="B21" t="s">
        <v>67</v>
      </c>
      <c r="C21" t="s">
        <v>29</v>
      </c>
      <c r="D21">
        <v>0.77200000000000002</v>
      </c>
      <c r="E21">
        <f t="shared" ref="E21:E48" si="6">(D21-0.136)*0.7</f>
        <v>0.44519999999999998</v>
      </c>
      <c r="F21">
        <f t="shared" ref="F21:F48" si="7">E21*10</f>
        <v>4.452</v>
      </c>
      <c r="G21">
        <v>0.13600000000000001</v>
      </c>
      <c r="H21">
        <f t="shared" ref="H21:H48" si="8">6.3*(G21--0.03)</f>
        <v>1.0458000000000001</v>
      </c>
      <c r="I21" s="3">
        <v>2.5547215938568115</v>
      </c>
      <c r="J21" s="3">
        <v>1.0920635461807251</v>
      </c>
      <c r="K21" s="3">
        <v>1.4301254749298096</v>
      </c>
    </row>
    <row r="22" spans="1:11" x14ac:dyDescent="0.3">
      <c r="A22" t="s">
        <v>66</v>
      </c>
      <c r="B22" t="s">
        <v>67</v>
      </c>
      <c r="C22" t="s">
        <v>30</v>
      </c>
      <c r="D22">
        <v>1.258</v>
      </c>
      <c r="E22">
        <f t="shared" si="6"/>
        <v>0.78539999999999988</v>
      </c>
      <c r="F22">
        <f t="shared" si="7"/>
        <v>7.8539999999999992</v>
      </c>
      <c r="G22">
        <v>0.153</v>
      </c>
      <c r="H22">
        <f t="shared" si="8"/>
        <v>1.1529</v>
      </c>
      <c r="I22" s="3">
        <v>2.1232020854949951</v>
      </c>
      <c r="J22" s="3">
        <v>2.4004106521606445</v>
      </c>
      <c r="K22" s="3">
        <v>1.0841826200485229</v>
      </c>
    </row>
    <row r="23" spans="1:11" x14ac:dyDescent="0.3">
      <c r="A23" t="s">
        <v>66</v>
      </c>
      <c r="B23" t="s">
        <v>67</v>
      </c>
      <c r="C23" t="s">
        <v>31</v>
      </c>
      <c r="D23">
        <v>1.208</v>
      </c>
      <c r="E23">
        <f t="shared" si="6"/>
        <v>0.75039999999999996</v>
      </c>
      <c r="F23">
        <f t="shared" si="7"/>
        <v>7.5039999999999996</v>
      </c>
      <c r="G23">
        <v>0.14599999999999999</v>
      </c>
      <c r="H23">
        <f t="shared" si="8"/>
        <v>1.1088</v>
      </c>
      <c r="I23" s="3">
        <v>2.3514697551727295</v>
      </c>
      <c r="J23" s="3">
        <v>0.77823406457901001</v>
      </c>
      <c r="K23" s="3">
        <v>0.65493923425674438</v>
      </c>
    </row>
    <row r="24" spans="1:11" x14ac:dyDescent="0.3">
      <c r="A24" t="s">
        <v>66</v>
      </c>
      <c r="B24" t="s">
        <v>67</v>
      </c>
      <c r="C24" t="s">
        <v>32</v>
      </c>
      <c r="D24">
        <v>1.226</v>
      </c>
      <c r="E24">
        <f t="shared" si="6"/>
        <v>0.7629999999999999</v>
      </c>
      <c r="F24">
        <f t="shared" si="7"/>
        <v>7.629999999999999</v>
      </c>
      <c r="G24">
        <v>0.14099999999999999</v>
      </c>
      <c r="H24">
        <f t="shared" si="8"/>
        <v>1.0772999999999999</v>
      </c>
      <c r="I24" s="3">
        <v>2.786116361618042</v>
      </c>
      <c r="J24" s="3">
        <v>1.4558521509170532</v>
      </c>
      <c r="K24" s="3">
        <v>1.036162257194519</v>
      </c>
    </row>
    <row r="25" spans="1:11" x14ac:dyDescent="0.3">
      <c r="A25" t="s">
        <v>66</v>
      </c>
      <c r="B25" t="s">
        <v>67</v>
      </c>
      <c r="C25" t="s">
        <v>33</v>
      </c>
      <c r="D25" s="9">
        <v>1352</v>
      </c>
      <c r="E25">
        <f t="shared" si="6"/>
        <v>946.3048</v>
      </c>
      <c r="F25">
        <f t="shared" si="7"/>
        <v>9463.0480000000007</v>
      </c>
      <c r="G25">
        <v>0.17699999999999999</v>
      </c>
      <c r="H25">
        <f t="shared" si="8"/>
        <v>1.3040999999999998</v>
      </c>
      <c r="I25" s="3">
        <v>4.615384578704834</v>
      </c>
      <c r="J25" s="3">
        <v>6.1396827697753906</v>
      </c>
      <c r="K25" s="3">
        <v>5.4517078399658203</v>
      </c>
    </row>
    <row r="26" spans="1:11" x14ac:dyDescent="0.3">
      <c r="A26" t="s">
        <v>66</v>
      </c>
      <c r="B26" t="s">
        <v>67</v>
      </c>
      <c r="C26" t="s">
        <v>34</v>
      </c>
      <c r="D26">
        <v>1.4139999999999999</v>
      </c>
      <c r="E26">
        <f t="shared" si="6"/>
        <v>0.89459999999999995</v>
      </c>
      <c r="F26">
        <f t="shared" si="7"/>
        <v>8.9459999999999997</v>
      </c>
      <c r="G26">
        <v>0.21199999999999999</v>
      </c>
      <c r="H26">
        <f t="shared" si="8"/>
        <v>1.5246</v>
      </c>
      <c r="I26" s="3">
        <v>4.3120698928833008</v>
      </c>
      <c r="J26" s="3">
        <v>4.0225872993469238</v>
      </c>
      <c r="K26" s="3">
        <v>3.8478047847747803</v>
      </c>
    </row>
    <row r="27" spans="1:11" x14ac:dyDescent="0.3">
      <c r="A27" t="s">
        <v>66</v>
      </c>
      <c r="B27" t="s">
        <v>67</v>
      </c>
      <c r="C27" t="s">
        <v>35</v>
      </c>
      <c r="D27">
        <v>1.6080000000000001</v>
      </c>
      <c r="E27">
        <f t="shared" si="6"/>
        <v>1.0304</v>
      </c>
      <c r="F27">
        <f t="shared" si="7"/>
        <v>10.304</v>
      </c>
      <c r="G27">
        <v>0.216</v>
      </c>
      <c r="H27">
        <f t="shared" si="8"/>
        <v>1.5497999999999998</v>
      </c>
      <c r="I27" s="3">
        <v>9.9812383651733398</v>
      </c>
      <c r="J27" s="3">
        <v>2.3301587104797363</v>
      </c>
      <c r="K27" s="3">
        <v>3.0667386054992676</v>
      </c>
    </row>
    <row r="28" spans="1:11" x14ac:dyDescent="0.3">
      <c r="A28" t="s">
        <v>66</v>
      </c>
      <c r="B28" t="s">
        <v>67</v>
      </c>
      <c r="C28" t="s">
        <v>36</v>
      </c>
      <c r="D28">
        <v>1.1419999999999999</v>
      </c>
      <c r="E28">
        <f t="shared" si="6"/>
        <v>0.70419999999999983</v>
      </c>
      <c r="F28">
        <f t="shared" si="7"/>
        <v>7.041999999999998</v>
      </c>
      <c r="G28">
        <v>0.14000000000000001</v>
      </c>
      <c r="H28">
        <f t="shared" si="8"/>
        <v>1.071</v>
      </c>
      <c r="I28" s="3">
        <v>2.8424015045166016</v>
      </c>
      <c r="J28" s="3">
        <v>4.3921971321105957</v>
      </c>
      <c r="K28" s="3">
        <v>1.1008428335189819</v>
      </c>
    </row>
    <row r="29" spans="1:11" x14ac:dyDescent="0.3">
      <c r="A29" t="s">
        <v>66</v>
      </c>
      <c r="B29" t="s">
        <v>67</v>
      </c>
      <c r="C29" t="s">
        <v>37</v>
      </c>
      <c r="D29">
        <v>1.052</v>
      </c>
      <c r="E29">
        <f t="shared" si="6"/>
        <v>0.64119999999999999</v>
      </c>
      <c r="F29">
        <f t="shared" si="7"/>
        <v>6.4119999999999999</v>
      </c>
      <c r="G29">
        <v>0.13200000000000001</v>
      </c>
      <c r="H29">
        <f t="shared" si="8"/>
        <v>1.0206</v>
      </c>
      <c r="I29" s="3">
        <v>2.5359599590301514</v>
      </c>
      <c r="J29" s="3">
        <v>8.1088294982910156</v>
      </c>
      <c r="K29" s="3">
        <v>2.1641514301300049</v>
      </c>
    </row>
    <row r="30" spans="1:11" x14ac:dyDescent="0.3">
      <c r="A30" t="s">
        <v>66</v>
      </c>
      <c r="B30" t="s">
        <v>67</v>
      </c>
      <c r="C30" t="s">
        <v>38</v>
      </c>
      <c r="D30">
        <v>0.94399999999999995</v>
      </c>
      <c r="E30">
        <f t="shared" si="6"/>
        <v>0.56559999999999988</v>
      </c>
      <c r="F30">
        <f t="shared" si="7"/>
        <v>5.6559999999999988</v>
      </c>
      <c r="G30">
        <v>0.129</v>
      </c>
      <c r="H30">
        <f t="shared" si="8"/>
        <v>1.0017</v>
      </c>
      <c r="I30" s="3">
        <v>3.1300814151763916</v>
      </c>
      <c r="J30" s="3">
        <v>11.722792625427246</v>
      </c>
      <c r="K30" s="3">
        <v>2.9559977054595947</v>
      </c>
    </row>
    <row r="31" spans="1:11" x14ac:dyDescent="0.3">
      <c r="A31" t="s">
        <v>66</v>
      </c>
      <c r="B31" t="s">
        <v>67</v>
      </c>
      <c r="C31" t="s">
        <v>39</v>
      </c>
      <c r="D31">
        <v>0.8</v>
      </c>
      <c r="E31">
        <f t="shared" si="6"/>
        <v>0.46479999999999999</v>
      </c>
      <c r="F31">
        <f t="shared" si="7"/>
        <v>4.6479999999999997</v>
      </c>
      <c r="G31">
        <v>0.126</v>
      </c>
      <c r="H31">
        <f t="shared" si="8"/>
        <v>0.98280000000000001</v>
      </c>
      <c r="I31" s="3">
        <v>1.5916197299957275</v>
      </c>
      <c r="J31" s="3">
        <v>6.9794659614562988</v>
      </c>
      <c r="K31" s="3">
        <v>3.7076637744903564</v>
      </c>
    </row>
    <row r="32" spans="1:11" x14ac:dyDescent="0.3">
      <c r="A32" t="s">
        <v>66</v>
      </c>
      <c r="B32" t="s">
        <v>67</v>
      </c>
      <c r="C32" t="s">
        <v>40</v>
      </c>
      <c r="D32">
        <v>0.81399999999999995</v>
      </c>
      <c r="E32">
        <f t="shared" si="6"/>
        <v>0.47459999999999991</v>
      </c>
      <c r="F32">
        <f t="shared" si="7"/>
        <v>4.7459999999999987</v>
      </c>
      <c r="G32">
        <v>0.129</v>
      </c>
      <c r="H32">
        <f t="shared" si="8"/>
        <v>1.0017</v>
      </c>
      <c r="I32" s="3">
        <v>2.7235772609710693</v>
      </c>
      <c r="J32" s="3">
        <v>7.6365504264831543</v>
      </c>
      <c r="K32" s="3">
        <v>3.9614856243133545</v>
      </c>
    </row>
    <row r="33" spans="1:11" x14ac:dyDescent="0.3">
      <c r="A33" t="s">
        <v>66</v>
      </c>
      <c r="B33" t="s">
        <v>67</v>
      </c>
      <c r="C33" t="s">
        <v>41</v>
      </c>
      <c r="D33">
        <v>0.85199999999999998</v>
      </c>
      <c r="E33">
        <f t="shared" si="6"/>
        <v>0.50119999999999998</v>
      </c>
      <c r="F33">
        <f t="shared" si="7"/>
        <v>5.0119999999999996</v>
      </c>
      <c r="G33">
        <v>0.128</v>
      </c>
      <c r="H33">
        <f t="shared" si="8"/>
        <v>0.99539999999999995</v>
      </c>
      <c r="I33" s="3">
        <v>3.7023138999938965</v>
      </c>
      <c r="J33" s="3">
        <v>6.0554413795471191</v>
      </c>
      <c r="K33" s="3">
        <v>3.4518816471099854</v>
      </c>
    </row>
    <row r="34" spans="1:11" x14ac:dyDescent="0.3">
      <c r="A34" t="s">
        <v>66</v>
      </c>
      <c r="B34" t="s">
        <v>67</v>
      </c>
      <c r="C34" t="s">
        <v>42</v>
      </c>
      <c r="D34">
        <v>0.92400000000000004</v>
      </c>
      <c r="E34">
        <f t="shared" si="6"/>
        <v>0.55159999999999998</v>
      </c>
      <c r="F34">
        <f t="shared" si="7"/>
        <v>5.516</v>
      </c>
      <c r="G34">
        <v>0.14799999999999999</v>
      </c>
      <c r="H34">
        <f t="shared" si="8"/>
        <v>1.1214</v>
      </c>
      <c r="I34" s="3">
        <v>3.3208255767822266</v>
      </c>
      <c r="J34" s="3">
        <v>1.2915811538696289</v>
      </c>
      <c r="K34" s="3">
        <v>1.1567032337188721</v>
      </c>
    </row>
    <row r="35" spans="1:11" x14ac:dyDescent="0.3">
      <c r="A35" t="s">
        <v>66</v>
      </c>
      <c r="B35" t="s">
        <v>67</v>
      </c>
      <c r="C35" t="s">
        <v>43</v>
      </c>
      <c r="D35">
        <v>0.89600000000000002</v>
      </c>
      <c r="E35">
        <f t="shared" si="6"/>
        <v>0.53199999999999992</v>
      </c>
      <c r="F35">
        <f t="shared" si="7"/>
        <v>5.3199999999999994</v>
      </c>
      <c r="G35">
        <v>0.14699999999999999</v>
      </c>
      <c r="H35">
        <f t="shared" si="8"/>
        <v>1.1151</v>
      </c>
      <c r="I35" s="3">
        <v>2.6579113006591797</v>
      </c>
      <c r="J35" s="3">
        <v>1.804928183555603</v>
      </c>
      <c r="K35" s="3">
        <v>1.157683253288269</v>
      </c>
    </row>
    <row r="36" spans="1:11" x14ac:dyDescent="0.3">
      <c r="A36" t="s">
        <v>66</v>
      </c>
      <c r="B36" t="s">
        <v>67</v>
      </c>
      <c r="C36" t="s">
        <v>44</v>
      </c>
      <c r="D36">
        <v>0.98599999999999999</v>
      </c>
      <c r="E36">
        <f t="shared" si="6"/>
        <v>0.59499999999999997</v>
      </c>
      <c r="F36">
        <f t="shared" si="7"/>
        <v>5.9499999999999993</v>
      </c>
      <c r="G36">
        <v>0.14799999999999999</v>
      </c>
      <c r="H36">
        <f t="shared" si="8"/>
        <v>1.1214</v>
      </c>
      <c r="I36" s="3">
        <v>2.879925012588501</v>
      </c>
      <c r="J36" s="3">
        <v>1.4558521509170532</v>
      </c>
      <c r="K36" s="3">
        <v>0.95188158750534058</v>
      </c>
    </row>
    <row r="37" spans="1:11" x14ac:dyDescent="0.3">
      <c r="A37" t="s">
        <v>66</v>
      </c>
      <c r="B37" t="s">
        <v>67</v>
      </c>
      <c r="C37" t="s">
        <v>45</v>
      </c>
      <c r="D37">
        <v>1.3839999999999999</v>
      </c>
      <c r="E37">
        <f t="shared" si="6"/>
        <v>0.87359999999999982</v>
      </c>
      <c r="F37">
        <f t="shared" si="7"/>
        <v>8.7359999999999989</v>
      </c>
      <c r="G37">
        <v>0.17899999999999999</v>
      </c>
      <c r="H37">
        <f t="shared" si="8"/>
        <v>1.3167</v>
      </c>
      <c r="I37" s="3">
        <v>8.8617887496948242</v>
      </c>
      <c r="J37" s="3">
        <v>3.980952262878418</v>
      </c>
      <c r="K37" s="3">
        <v>3.2518837451934814</v>
      </c>
    </row>
    <row r="38" spans="1:11" x14ac:dyDescent="0.3">
      <c r="A38" t="s">
        <v>66</v>
      </c>
      <c r="B38" t="s">
        <v>67</v>
      </c>
      <c r="C38" t="s">
        <v>46</v>
      </c>
      <c r="D38">
        <v>1.292</v>
      </c>
      <c r="E38">
        <f t="shared" si="6"/>
        <v>0.80920000000000003</v>
      </c>
      <c r="F38">
        <f t="shared" si="7"/>
        <v>8.0920000000000005</v>
      </c>
      <c r="G38">
        <v>0.14199999999999999</v>
      </c>
      <c r="H38">
        <f t="shared" si="8"/>
        <v>1.0835999999999999</v>
      </c>
      <c r="I38" s="3">
        <v>4.5934958457946777</v>
      </c>
      <c r="J38" s="3">
        <v>3.9609856605529785</v>
      </c>
      <c r="K38" s="3">
        <v>3.53910231590271</v>
      </c>
    </row>
    <row r="39" spans="1:11" x14ac:dyDescent="0.3">
      <c r="A39" t="s">
        <v>66</v>
      </c>
      <c r="B39" t="s">
        <v>67</v>
      </c>
      <c r="C39" t="s">
        <v>47</v>
      </c>
      <c r="D39">
        <v>1.5780000000000001</v>
      </c>
      <c r="E39">
        <f t="shared" si="6"/>
        <v>1.0094000000000001</v>
      </c>
      <c r="F39">
        <f t="shared" si="7"/>
        <v>10.094000000000001</v>
      </c>
      <c r="G39">
        <v>0.189</v>
      </c>
      <c r="H39">
        <f t="shared" si="8"/>
        <v>1.3796999999999999</v>
      </c>
      <c r="I39" s="3">
        <v>10.043777465820313</v>
      </c>
      <c r="J39" s="3">
        <v>2.7700204849243164</v>
      </c>
      <c r="K39" s="3">
        <v>2.1857113838195801</v>
      </c>
    </row>
    <row r="40" spans="1:11" x14ac:dyDescent="0.3">
      <c r="A40" t="s">
        <v>66</v>
      </c>
      <c r="B40" t="s">
        <v>67</v>
      </c>
      <c r="C40" t="s">
        <v>48</v>
      </c>
      <c r="D40">
        <v>0.84399999999999997</v>
      </c>
      <c r="E40">
        <f t="shared" si="6"/>
        <v>0.49559999999999993</v>
      </c>
      <c r="F40">
        <f t="shared" si="7"/>
        <v>4.9559999999999995</v>
      </c>
      <c r="G40">
        <v>0.128</v>
      </c>
      <c r="H40">
        <f t="shared" si="8"/>
        <v>0.99539999999999995</v>
      </c>
      <c r="I40" s="3">
        <v>3.0393996238708496</v>
      </c>
      <c r="J40" s="3">
        <v>2.4620122909545898</v>
      </c>
      <c r="K40" s="3">
        <v>1.7025675773620605</v>
      </c>
    </row>
    <row r="41" spans="1:11" x14ac:dyDescent="0.3">
      <c r="A41" t="s">
        <v>66</v>
      </c>
      <c r="B41" t="s">
        <v>67</v>
      </c>
      <c r="C41" t="s">
        <v>49</v>
      </c>
      <c r="D41">
        <v>0.92200000000000004</v>
      </c>
      <c r="E41">
        <f t="shared" si="6"/>
        <v>0.55020000000000002</v>
      </c>
      <c r="F41">
        <f t="shared" si="7"/>
        <v>5.5020000000000007</v>
      </c>
      <c r="G41">
        <v>0.11700000000000001</v>
      </c>
      <c r="H41">
        <f t="shared" si="8"/>
        <v>0.92610000000000015</v>
      </c>
      <c r="I41" s="3">
        <v>3.1582238674163818</v>
      </c>
      <c r="J41" s="3">
        <v>2.3593428134918213</v>
      </c>
      <c r="K41" s="3">
        <v>1.3291846513748169</v>
      </c>
    </row>
    <row r="42" spans="1:11" x14ac:dyDescent="0.3">
      <c r="A42" t="s">
        <v>66</v>
      </c>
      <c r="B42" t="s">
        <v>67</v>
      </c>
      <c r="C42" t="s">
        <v>50</v>
      </c>
      <c r="D42">
        <v>0.82599999999999996</v>
      </c>
      <c r="E42">
        <f t="shared" si="6"/>
        <v>0.48299999999999993</v>
      </c>
      <c r="F42">
        <f t="shared" si="7"/>
        <v>4.8299999999999992</v>
      </c>
      <c r="G42">
        <v>0.121</v>
      </c>
      <c r="H42">
        <f t="shared" si="8"/>
        <v>0.95129999999999992</v>
      </c>
      <c r="I42" s="3">
        <v>3.2614133358001709</v>
      </c>
      <c r="J42" s="3">
        <v>3.1396303176879883</v>
      </c>
      <c r="K42" s="3">
        <v>1.6829674243927002</v>
      </c>
    </row>
    <row r="43" spans="1:11" x14ac:dyDescent="0.3">
      <c r="A43" t="s">
        <v>66</v>
      </c>
      <c r="B43" t="s">
        <v>67</v>
      </c>
      <c r="C43" t="s">
        <v>51</v>
      </c>
      <c r="D43">
        <v>0.90200000000000002</v>
      </c>
      <c r="E43">
        <f t="shared" si="6"/>
        <v>0.53620000000000001</v>
      </c>
      <c r="F43">
        <f t="shared" si="7"/>
        <v>5.3620000000000001</v>
      </c>
      <c r="G43">
        <v>0.13400000000000001</v>
      </c>
      <c r="H43">
        <f t="shared" si="8"/>
        <v>1.0332000000000001</v>
      </c>
      <c r="I43" s="3">
        <v>2.6735460758209229</v>
      </c>
      <c r="J43" s="3">
        <v>2.9342916011810303</v>
      </c>
      <c r="K43" s="3">
        <v>1.2723442316055298</v>
      </c>
    </row>
    <row r="44" spans="1:11" x14ac:dyDescent="0.3">
      <c r="A44" t="s">
        <v>66</v>
      </c>
      <c r="B44" t="s">
        <v>67</v>
      </c>
      <c r="C44" t="s">
        <v>52</v>
      </c>
      <c r="D44">
        <v>1.0740000000000001</v>
      </c>
      <c r="E44">
        <f t="shared" si="6"/>
        <v>0.65659999999999996</v>
      </c>
      <c r="F44">
        <f t="shared" si="7"/>
        <v>6.5659999999999998</v>
      </c>
      <c r="G44">
        <v>0.151</v>
      </c>
      <c r="H44">
        <f t="shared" si="8"/>
        <v>1.1402999999999999</v>
      </c>
      <c r="I44" s="3">
        <v>2.1357097625732422</v>
      </c>
      <c r="J44" s="3">
        <v>1.9691991806030273</v>
      </c>
      <c r="K44" s="3">
        <v>2.0935907363891602</v>
      </c>
    </row>
    <row r="45" spans="1:11" x14ac:dyDescent="0.3">
      <c r="A45" t="s">
        <v>66</v>
      </c>
      <c r="B45" t="s">
        <v>67</v>
      </c>
      <c r="C45" t="s">
        <v>53</v>
      </c>
      <c r="D45">
        <v>1.1220000000000001</v>
      </c>
      <c r="E45">
        <f t="shared" si="6"/>
        <v>0.69020000000000004</v>
      </c>
      <c r="F45">
        <f t="shared" si="7"/>
        <v>6.9020000000000001</v>
      </c>
      <c r="G45">
        <v>0.16900000000000001</v>
      </c>
      <c r="H45">
        <f t="shared" si="8"/>
        <v>1.2537</v>
      </c>
      <c r="I45" s="3">
        <v>2.7110693454742432</v>
      </c>
      <c r="J45" s="3">
        <v>2.4825460910797119</v>
      </c>
      <c r="K45" s="3">
        <v>1.8897491693496704</v>
      </c>
    </row>
    <row r="46" spans="1:11" x14ac:dyDescent="0.3">
      <c r="A46" t="s">
        <v>66</v>
      </c>
      <c r="B46" t="s">
        <v>67</v>
      </c>
      <c r="C46" t="s">
        <v>54</v>
      </c>
      <c r="D46">
        <v>1.5680000000000001</v>
      </c>
      <c r="E46">
        <f t="shared" si="6"/>
        <v>1.0024</v>
      </c>
      <c r="F46">
        <f t="shared" si="7"/>
        <v>10.023999999999999</v>
      </c>
      <c r="G46">
        <v>0.14099999999999999</v>
      </c>
      <c r="H46">
        <f t="shared" si="8"/>
        <v>1.0772999999999999</v>
      </c>
      <c r="I46" s="3">
        <v>1.7792370319366455</v>
      </c>
      <c r="J46" s="3">
        <v>2.0102670192718506</v>
      </c>
      <c r="K46" s="3">
        <v>1.3360446691513062</v>
      </c>
    </row>
    <row r="47" spans="1:11" x14ac:dyDescent="0.3">
      <c r="A47" t="s">
        <v>66</v>
      </c>
      <c r="B47" t="s">
        <v>67</v>
      </c>
      <c r="C47" t="s">
        <v>55</v>
      </c>
      <c r="D47">
        <v>1.59</v>
      </c>
      <c r="E47">
        <f t="shared" si="6"/>
        <v>1.0178</v>
      </c>
      <c r="F47">
        <f t="shared" si="7"/>
        <v>10.178000000000001</v>
      </c>
      <c r="G47">
        <v>0.16900000000000001</v>
      </c>
      <c r="H47">
        <f t="shared" si="8"/>
        <v>1.2537</v>
      </c>
      <c r="I47" s="3">
        <v>2.3233270645141602</v>
      </c>
      <c r="J47" s="3">
        <v>1.312114953994751</v>
      </c>
      <c r="K47" s="3">
        <v>1.3487848043441772</v>
      </c>
    </row>
    <row r="48" spans="1:11" x14ac:dyDescent="0.3">
      <c r="A48" t="s">
        <v>66</v>
      </c>
      <c r="B48" t="s">
        <v>67</v>
      </c>
      <c r="C48" t="s">
        <v>56</v>
      </c>
      <c r="D48">
        <v>1.38</v>
      </c>
      <c r="E48">
        <f t="shared" si="6"/>
        <v>0.8707999999999998</v>
      </c>
      <c r="F48">
        <f t="shared" si="7"/>
        <v>8.7079999999999984</v>
      </c>
      <c r="G48">
        <v>0.13200000000000001</v>
      </c>
      <c r="H48">
        <f t="shared" si="8"/>
        <v>1.0206</v>
      </c>
      <c r="I48" s="3">
        <v>1.8667917251586914</v>
      </c>
      <c r="J48" s="3">
        <v>1.3942505121231079</v>
      </c>
      <c r="K48" s="3">
        <v>0.90876126289367676</v>
      </c>
    </row>
    <row r="49" spans="1:11" x14ac:dyDescent="0.3">
      <c r="A49" t="s">
        <v>64</v>
      </c>
      <c r="B49" t="s">
        <v>67</v>
      </c>
      <c r="C49" t="s">
        <v>28</v>
      </c>
      <c r="D49">
        <v>0.74399999999999999</v>
      </c>
      <c r="E49">
        <f>(D49-0.136)*0.7</f>
        <v>0.42559999999999998</v>
      </c>
      <c r="F49">
        <f>E49*10</f>
        <v>4.2560000000000002</v>
      </c>
      <c r="G49">
        <v>0.11799999999999999</v>
      </c>
      <c r="H49">
        <f>6.3*(G49--0.03)</f>
        <v>0.9323999999999999</v>
      </c>
      <c r="I49" s="3">
        <v>3.4052531719207764</v>
      </c>
      <c r="J49" s="3">
        <v>1.2505133152008057</v>
      </c>
      <c r="K49" s="3">
        <v>1.219423770904541</v>
      </c>
    </row>
    <row r="50" spans="1:11" x14ac:dyDescent="0.3">
      <c r="A50" t="s">
        <v>64</v>
      </c>
      <c r="B50" t="s">
        <v>67</v>
      </c>
      <c r="C50" t="s">
        <v>29</v>
      </c>
      <c r="D50">
        <v>0.75600000000000001</v>
      </c>
      <c r="E50">
        <f t="shared" ref="E50:E76" si="9">(D50-0.136)*0.7</f>
        <v>0.434</v>
      </c>
      <c r="F50">
        <f t="shared" ref="F50:F76" si="10">E50*10</f>
        <v>4.34</v>
      </c>
      <c r="G50">
        <v>0.11600000000000001</v>
      </c>
      <c r="H50">
        <f t="shared" ref="H50:H76" si="11">6.3*(G50--0.03)</f>
        <v>0.91980000000000006</v>
      </c>
      <c r="I50" s="3">
        <v>3.4240150451660156</v>
      </c>
      <c r="J50" s="3">
        <v>1.5365079641342163</v>
      </c>
      <c r="K50" s="3">
        <v>1.3184045553207397</v>
      </c>
    </row>
    <row r="51" spans="1:11" x14ac:dyDescent="0.3">
      <c r="A51" t="s">
        <v>64</v>
      </c>
      <c r="B51" t="s">
        <v>67</v>
      </c>
      <c r="C51" t="s">
        <v>30</v>
      </c>
      <c r="D51">
        <v>1.46</v>
      </c>
      <c r="E51">
        <f t="shared" si="9"/>
        <v>0.92679999999999985</v>
      </c>
      <c r="F51">
        <f t="shared" si="10"/>
        <v>9.2679999999999989</v>
      </c>
      <c r="G51">
        <v>0.16500000000000001</v>
      </c>
      <c r="H51">
        <f t="shared" si="11"/>
        <v>1.2284999999999999</v>
      </c>
      <c r="I51" s="3">
        <v>1.9887429475784302</v>
      </c>
      <c r="J51" s="3">
        <v>2.8063492774963379</v>
      </c>
      <c r="K51" s="3">
        <v>1.9660435914993286</v>
      </c>
    </row>
    <row r="52" spans="1:11" x14ac:dyDescent="0.3">
      <c r="A52" t="s">
        <v>64</v>
      </c>
      <c r="B52" t="s">
        <v>67</v>
      </c>
      <c r="C52" t="s">
        <v>31</v>
      </c>
      <c r="D52">
        <v>1.51</v>
      </c>
      <c r="E52">
        <f t="shared" si="9"/>
        <v>0.96179999999999999</v>
      </c>
      <c r="F52">
        <f t="shared" si="10"/>
        <v>9.6180000000000003</v>
      </c>
      <c r="G52">
        <v>0.185</v>
      </c>
      <c r="H52">
        <f t="shared" si="11"/>
        <v>1.3545</v>
      </c>
      <c r="I52" s="3">
        <v>3.1144466400146484</v>
      </c>
      <c r="J52" s="3">
        <v>1.312114953994751</v>
      </c>
      <c r="K52" s="3">
        <v>0.59515875577926636</v>
      </c>
    </row>
    <row r="53" spans="1:11" x14ac:dyDescent="0.3">
      <c r="A53" t="s">
        <v>64</v>
      </c>
      <c r="B53" t="s">
        <v>67</v>
      </c>
      <c r="C53" t="s">
        <v>33</v>
      </c>
      <c r="D53">
        <v>1.3140000000000001</v>
      </c>
      <c r="E53">
        <f t="shared" si="9"/>
        <v>0.82459999999999989</v>
      </c>
      <c r="F53">
        <f t="shared" si="10"/>
        <v>8.2459999999999987</v>
      </c>
      <c r="G53">
        <v>0.182</v>
      </c>
      <c r="H53">
        <f t="shared" si="11"/>
        <v>1.3355999999999999</v>
      </c>
      <c r="I53" s="3">
        <v>3.0612883567810059</v>
      </c>
      <c r="J53" s="3">
        <v>3.1601643562316895</v>
      </c>
      <c r="K53" s="3">
        <v>2.8227164745330811</v>
      </c>
    </row>
    <row r="54" spans="1:11" x14ac:dyDescent="0.3">
      <c r="A54" t="s">
        <v>64</v>
      </c>
      <c r="B54" t="s">
        <v>67</v>
      </c>
      <c r="C54" t="s">
        <v>34</v>
      </c>
      <c r="D54">
        <v>1.0900000000000001</v>
      </c>
      <c r="E54">
        <f t="shared" si="9"/>
        <v>0.66780000000000006</v>
      </c>
      <c r="F54">
        <f t="shared" si="10"/>
        <v>6.6780000000000008</v>
      </c>
      <c r="G54">
        <v>0.17100000000000001</v>
      </c>
      <c r="H54">
        <f t="shared" si="11"/>
        <v>1.2663</v>
      </c>
      <c r="I54" s="3">
        <v>4.2370233535766602</v>
      </c>
      <c r="J54" s="3">
        <v>3.1396303176879883</v>
      </c>
      <c r="K54" s="3">
        <v>2.4630537033081055</v>
      </c>
    </row>
    <row r="55" spans="1:11" x14ac:dyDescent="0.3">
      <c r="A55" t="s">
        <v>64</v>
      </c>
      <c r="B55" t="s">
        <v>67</v>
      </c>
      <c r="C55" t="s">
        <v>35</v>
      </c>
      <c r="D55">
        <v>1.3660000000000001</v>
      </c>
      <c r="E55">
        <f t="shared" si="9"/>
        <v>0.86099999999999999</v>
      </c>
      <c r="F55">
        <f t="shared" si="10"/>
        <v>8.61</v>
      </c>
      <c r="G55">
        <v>0.221</v>
      </c>
      <c r="H55">
        <f t="shared" si="11"/>
        <v>1.5812999999999999</v>
      </c>
      <c r="I55" s="3">
        <v>6.4071292877197266</v>
      </c>
      <c r="J55" s="3">
        <v>3.1555554866790771</v>
      </c>
      <c r="K55" s="3">
        <v>3.0248556137084961</v>
      </c>
    </row>
    <row r="56" spans="1:11" x14ac:dyDescent="0.3">
      <c r="A56" t="s">
        <v>64</v>
      </c>
      <c r="B56" t="s">
        <v>67</v>
      </c>
      <c r="C56" t="s">
        <v>36</v>
      </c>
      <c r="D56">
        <v>0.90200000000000002</v>
      </c>
      <c r="E56">
        <f t="shared" si="9"/>
        <v>0.53620000000000001</v>
      </c>
      <c r="F56">
        <f t="shared" si="10"/>
        <v>5.3620000000000001</v>
      </c>
      <c r="G56">
        <v>0.109</v>
      </c>
      <c r="H56">
        <f t="shared" si="11"/>
        <v>0.87570000000000003</v>
      </c>
      <c r="I56" s="3">
        <v>2.5641026496887207</v>
      </c>
      <c r="J56" s="3">
        <v>9.8952770233154297</v>
      </c>
      <c r="K56" s="3">
        <v>3.461681604385376</v>
      </c>
    </row>
    <row r="57" spans="1:11" x14ac:dyDescent="0.3">
      <c r="A57" t="s">
        <v>64</v>
      </c>
      <c r="B57" t="s">
        <v>67</v>
      </c>
      <c r="C57" t="s">
        <v>37</v>
      </c>
      <c r="D57">
        <v>0.80600000000000005</v>
      </c>
      <c r="E57">
        <f t="shared" si="9"/>
        <v>0.46899999999999997</v>
      </c>
      <c r="F57">
        <f t="shared" si="10"/>
        <v>4.6899999999999995</v>
      </c>
      <c r="G57">
        <v>0.109</v>
      </c>
      <c r="H57">
        <f t="shared" si="11"/>
        <v>0.87570000000000003</v>
      </c>
      <c r="I57" s="3">
        <v>4.9718575477600098</v>
      </c>
      <c r="J57" s="3">
        <v>6.6714577674865723</v>
      </c>
      <c r="K57" s="3">
        <v>2.9452176094055176</v>
      </c>
    </row>
    <row r="58" spans="1:11" x14ac:dyDescent="0.3">
      <c r="A58" t="s">
        <v>64</v>
      </c>
      <c r="B58" t="s">
        <v>67</v>
      </c>
      <c r="C58" t="s">
        <v>38</v>
      </c>
      <c r="D58">
        <v>0.85799999999999998</v>
      </c>
      <c r="E58">
        <f t="shared" si="9"/>
        <v>0.50539999999999996</v>
      </c>
      <c r="F58">
        <f t="shared" si="10"/>
        <v>5.0539999999999994</v>
      </c>
      <c r="G58">
        <v>0.11899999999999999</v>
      </c>
      <c r="H58">
        <f t="shared" si="11"/>
        <v>0.93869999999999998</v>
      </c>
      <c r="I58" s="3">
        <v>2.5703563690185547</v>
      </c>
      <c r="J58" s="3">
        <v>7.7186856269836426</v>
      </c>
      <c r="K58" s="3">
        <v>3.6390631198883057</v>
      </c>
    </row>
    <row r="59" spans="1:11" x14ac:dyDescent="0.3">
      <c r="A59" t="s">
        <v>64</v>
      </c>
      <c r="B59" t="s">
        <v>67</v>
      </c>
      <c r="C59" t="s">
        <v>39</v>
      </c>
      <c r="D59">
        <v>0.84799999999999998</v>
      </c>
      <c r="E59">
        <f t="shared" si="9"/>
        <v>0.49839999999999995</v>
      </c>
      <c r="F59">
        <f t="shared" si="10"/>
        <v>4.984</v>
      </c>
      <c r="G59">
        <v>0.108</v>
      </c>
      <c r="H59">
        <f t="shared" si="11"/>
        <v>0.86940000000000006</v>
      </c>
      <c r="I59" s="3">
        <v>4.1275796890258789</v>
      </c>
      <c r="J59" s="3">
        <v>3.5503079891204834</v>
      </c>
      <c r="K59" s="3">
        <v>2.294492244720459</v>
      </c>
    </row>
    <row r="60" spans="1:11" x14ac:dyDescent="0.3">
      <c r="A60" t="s">
        <v>64</v>
      </c>
      <c r="B60" t="s">
        <v>67</v>
      </c>
      <c r="C60" t="s">
        <v>40</v>
      </c>
      <c r="D60">
        <v>0.71199999999999997</v>
      </c>
      <c r="E60">
        <f t="shared" si="9"/>
        <v>0.40319999999999995</v>
      </c>
      <c r="F60">
        <f t="shared" si="10"/>
        <v>4.0319999999999991</v>
      </c>
      <c r="G60">
        <v>0.10100000000000001</v>
      </c>
      <c r="H60">
        <f t="shared" si="11"/>
        <v>0.82530000000000003</v>
      </c>
      <c r="I60" s="3">
        <v>2.9268293380737305</v>
      </c>
      <c r="J60" s="3">
        <v>5.2956876754760742</v>
      </c>
      <c r="K60" s="3">
        <v>3.3009603023529053</v>
      </c>
    </row>
    <row r="61" spans="1:11" x14ac:dyDescent="0.3">
      <c r="A61" t="s">
        <v>64</v>
      </c>
      <c r="B61" t="s">
        <v>67</v>
      </c>
      <c r="C61" t="s">
        <v>41</v>
      </c>
      <c r="D61">
        <v>0.80600000000000005</v>
      </c>
      <c r="E61">
        <f t="shared" si="9"/>
        <v>0.46899999999999997</v>
      </c>
      <c r="F61">
        <f t="shared" si="10"/>
        <v>4.6899999999999995</v>
      </c>
      <c r="G61">
        <v>0.11799999999999999</v>
      </c>
      <c r="H61">
        <f t="shared" si="11"/>
        <v>0.9323999999999999</v>
      </c>
      <c r="I61" s="3">
        <v>3.6647903919219971</v>
      </c>
      <c r="J61" s="3">
        <v>4.7002053260803223</v>
      </c>
      <c r="K61" s="3">
        <v>2.6717953681945801</v>
      </c>
    </row>
    <row r="62" spans="1:11" x14ac:dyDescent="0.3">
      <c r="A62" t="s">
        <v>64</v>
      </c>
      <c r="B62" t="s">
        <v>67</v>
      </c>
      <c r="C62" t="s">
        <v>42</v>
      </c>
      <c r="D62">
        <v>0.98399999999999999</v>
      </c>
      <c r="E62">
        <f t="shared" si="9"/>
        <v>0.59359999999999991</v>
      </c>
      <c r="F62">
        <f t="shared" si="10"/>
        <v>5.9359999999999991</v>
      </c>
      <c r="G62">
        <v>0.16200000000000001</v>
      </c>
      <c r="H62">
        <f t="shared" si="11"/>
        <v>1.2096</v>
      </c>
      <c r="I62" s="3">
        <v>2.7329580783843994</v>
      </c>
      <c r="J62" s="3">
        <v>2.6262834072113037</v>
      </c>
      <c r="K62" s="3">
        <v>0.95874166488647461</v>
      </c>
    </row>
    <row r="63" spans="1:11" x14ac:dyDescent="0.3">
      <c r="A63" t="s">
        <v>64</v>
      </c>
      <c r="B63" t="s">
        <v>67</v>
      </c>
      <c r="C63" t="s">
        <v>43</v>
      </c>
      <c r="D63">
        <v>0.95799999999999996</v>
      </c>
      <c r="E63">
        <f t="shared" si="9"/>
        <v>0.57539999999999991</v>
      </c>
      <c r="F63">
        <f t="shared" si="10"/>
        <v>5.7539999999999996</v>
      </c>
      <c r="G63">
        <v>0.13600000000000001</v>
      </c>
      <c r="H63">
        <f t="shared" si="11"/>
        <v>1.0458000000000001</v>
      </c>
      <c r="I63" s="3">
        <v>3.1081926822662354</v>
      </c>
      <c r="J63" s="3">
        <v>2.5030801296234131</v>
      </c>
      <c r="K63" s="3">
        <v>0.95384162664413452</v>
      </c>
    </row>
    <row r="64" spans="1:11" x14ac:dyDescent="0.3">
      <c r="A64" t="s">
        <v>64</v>
      </c>
      <c r="B64" t="s">
        <v>67</v>
      </c>
      <c r="C64" t="s">
        <v>44</v>
      </c>
      <c r="D64">
        <v>0.95599999999999996</v>
      </c>
      <c r="E64">
        <f t="shared" si="9"/>
        <v>0.57399999999999995</v>
      </c>
      <c r="F64">
        <f t="shared" si="10"/>
        <v>5.7399999999999993</v>
      </c>
      <c r="G64">
        <v>0.161</v>
      </c>
      <c r="H64">
        <f t="shared" si="11"/>
        <v>1.2033</v>
      </c>
      <c r="I64" s="3">
        <v>1.7260787487030029</v>
      </c>
      <c r="J64" s="3">
        <v>6.2607803344726563</v>
      </c>
      <c r="K64" s="3">
        <v>1.5849666595458984</v>
      </c>
    </row>
    <row r="65" spans="1:11" x14ac:dyDescent="0.3">
      <c r="A65" t="s">
        <v>64</v>
      </c>
      <c r="B65" t="s">
        <v>67</v>
      </c>
      <c r="C65" t="s">
        <v>45</v>
      </c>
      <c r="D65">
        <v>1.1779999999999999</v>
      </c>
      <c r="E65">
        <f t="shared" si="9"/>
        <v>0.72939999999999983</v>
      </c>
      <c r="F65">
        <f t="shared" si="10"/>
        <v>7.2939999999999987</v>
      </c>
      <c r="G65">
        <v>0.156</v>
      </c>
      <c r="H65">
        <f t="shared" si="11"/>
        <v>1.1718</v>
      </c>
      <c r="I65" s="3">
        <v>7.9831142425537109</v>
      </c>
      <c r="J65" s="3">
        <v>2.4004106521606445</v>
      </c>
      <c r="K65" s="3">
        <v>1.3664249181747437</v>
      </c>
    </row>
    <row r="66" spans="1:11" x14ac:dyDescent="0.3">
      <c r="A66" t="s">
        <v>64</v>
      </c>
      <c r="B66" t="s">
        <v>67</v>
      </c>
      <c r="C66" t="s">
        <v>46</v>
      </c>
      <c r="D66">
        <v>1.0940000000000001</v>
      </c>
      <c r="E66">
        <f t="shared" si="9"/>
        <v>0.67059999999999997</v>
      </c>
      <c r="F66">
        <f t="shared" si="10"/>
        <v>6.7059999999999995</v>
      </c>
      <c r="G66">
        <v>0.16200000000000001</v>
      </c>
      <c r="H66">
        <f t="shared" si="11"/>
        <v>1.2096</v>
      </c>
      <c r="I66" s="3">
        <v>8.1019382476806641</v>
      </c>
      <c r="J66" s="3">
        <v>1.8870636224746704</v>
      </c>
      <c r="K66" s="3">
        <v>1.8172285556793213</v>
      </c>
    </row>
    <row r="67" spans="1:11" x14ac:dyDescent="0.3">
      <c r="A67" t="s">
        <v>64</v>
      </c>
      <c r="B67" t="s">
        <v>67</v>
      </c>
      <c r="C67" t="s">
        <v>47</v>
      </c>
      <c r="D67">
        <v>1.1659999999999999</v>
      </c>
      <c r="E67">
        <f t="shared" si="9"/>
        <v>0.72099999999999986</v>
      </c>
      <c r="F67">
        <f t="shared" si="10"/>
        <v>7.2099999999999991</v>
      </c>
      <c r="G67">
        <v>0.182</v>
      </c>
      <c r="H67">
        <f t="shared" si="11"/>
        <v>1.3355999999999999</v>
      </c>
      <c r="I67" s="3">
        <v>9.4746713638305664</v>
      </c>
      <c r="J67" s="3">
        <v>2.9753594398498535</v>
      </c>
      <c r="K67" s="3">
        <v>2.4287533760070801</v>
      </c>
    </row>
    <row r="68" spans="1:11" x14ac:dyDescent="0.3">
      <c r="A68" t="s">
        <v>64</v>
      </c>
      <c r="B68" t="s">
        <v>67</v>
      </c>
      <c r="C68" t="s">
        <v>48</v>
      </c>
      <c r="D68">
        <v>0.88</v>
      </c>
      <c r="E68">
        <f t="shared" si="9"/>
        <v>0.52079999999999993</v>
      </c>
      <c r="F68">
        <f t="shared" si="10"/>
        <v>5.2079999999999993</v>
      </c>
      <c r="G68">
        <v>0.16</v>
      </c>
      <c r="H68">
        <f t="shared" si="11"/>
        <v>1.1970000000000001</v>
      </c>
      <c r="I68" s="3">
        <v>2.0450282096862793</v>
      </c>
      <c r="J68" s="3">
        <v>5.6447639465332031</v>
      </c>
      <c r="K68" s="3">
        <v>1.7819482088088989</v>
      </c>
    </row>
    <row r="69" spans="1:11" x14ac:dyDescent="0.3">
      <c r="A69" t="s">
        <v>64</v>
      </c>
      <c r="B69" t="s">
        <v>67</v>
      </c>
      <c r="C69" t="s">
        <v>49</v>
      </c>
      <c r="D69">
        <v>0.81399999999999995</v>
      </c>
      <c r="E69">
        <f t="shared" si="9"/>
        <v>0.47459999999999991</v>
      </c>
      <c r="F69">
        <f t="shared" si="10"/>
        <v>4.7459999999999987</v>
      </c>
      <c r="G69">
        <v>0.13300000000000001</v>
      </c>
      <c r="H69">
        <f t="shared" si="11"/>
        <v>1.0268999999999999</v>
      </c>
      <c r="I69" s="3">
        <v>1.8198873996734619</v>
      </c>
      <c r="J69" s="3">
        <v>3.1396303176879883</v>
      </c>
      <c r="K69" s="3">
        <v>1.1802234649658203</v>
      </c>
    </row>
    <row r="70" spans="1:11" x14ac:dyDescent="0.3">
      <c r="A70" t="s">
        <v>64</v>
      </c>
      <c r="B70" t="s">
        <v>67</v>
      </c>
      <c r="C70" t="s">
        <v>50</v>
      </c>
      <c r="D70">
        <v>0.77600000000000002</v>
      </c>
      <c r="E70">
        <f t="shared" si="9"/>
        <v>0.44799999999999995</v>
      </c>
      <c r="F70">
        <f t="shared" si="10"/>
        <v>4.4799999999999995</v>
      </c>
      <c r="G70">
        <v>0.126</v>
      </c>
      <c r="H70">
        <f t="shared" si="11"/>
        <v>0.98280000000000001</v>
      </c>
      <c r="I70" s="3">
        <v>1.6166354417800903</v>
      </c>
      <c r="J70" s="3">
        <v>4.3716630935668945</v>
      </c>
      <c r="K70" s="3">
        <v>1.3282046318054199</v>
      </c>
    </row>
    <row r="71" spans="1:11" x14ac:dyDescent="0.3">
      <c r="A71" t="s">
        <v>64</v>
      </c>
      <c r="B71" t="s">
        <v>67</v>
      </c>
      <c r="C71" t="s">
        <v>51</v>
      </c>
      <c r="D71">
        <v>0.96799999999999997</v>
      </c>
      <c r="E71">
        <f t="shared" si="9"/>
        <v>0.58239999999999992</v>
      </c>
      <c r="F71">
        <f t="shared" si="10"/>
        <v>5.823999999999999</v>
      </c>
      <c r="G71">
        <v>0.16700000000000001</v>
      </c>
      <c r="H71">
        <f t="shared" si="11"/>
        <v>1.2411000000000001</v>
      </c>
      <c r="I71" s="3">
        <v>2.7548468112945557</v>
      </c>
      <c r="J71" s="3">
        <v>1.3531827926635742</v>
      </c>
      <c r="K71" s="3">
        <v>1.2302038669586182</v>
      </c>
    </row>
    <row r="72" spans="1:11" x14ac:dyDescent="0.3">
      <c r="A72" t="s">
        <v>64</v>
      </c>
      <c r="B72" t="s">
        <v>67</v>
      </c>
      <c r="C72" t="s">
        <v>52</v>
      </c>
      <c r="D72">
        <v>0.94799999999999995</v>
      </c>
      <c r="E72">
        <f t="shared" si="9"/>
        <v>0.56839999999999991</v>
      </c>
      <c r="F72">
        <f t="shared" si="10"/>
        <v>5.6839999999999993</v>
      </c>
      <c r="G72">
        <v>0.14000000000000001</v>
      </c>
      <c r="H72">
        <f t="shared" si="11"/>
        <v>1.071</v>
      </c>
      <c r="I72" s="3">
        <v>2.3514697551727295</v>
      </c>
      <c r="J72" s="3">
        <v>2.2772073745727539</v>
      </c>
      <c r="K72" s="3">
        <v>1.5585064888000488</v>
      </c>
    </row>
    <row r="73" spans="1:11" x14ac:dyDescent="0.3">
      <c r="A73" t="s">
        <v>64</v>
      </c>
      <c r="B73" t="s">
        <v>67</v>
      </c>
      <c r="C73" t="s">
        <v>53</v>
      </c>
      <c r="D73">
        <v>0.98199999999999998</v>
      </c>
      <c r="E73">
        <f t="shared" si="9"/>
        <v>0.59219999999999995</v>
      </c>
      <c r="F73">
        <f t="shared" si="10"/>
        <v>5.9219999999999997</v>
      </c>
      <c r="G73">
        <v>0.153</v>
      </c>
      <c r="H73">
        <f t="shared" si="11"/>
        <v>1.1529</v>
      </c>
      <c r="I73" s="3">
        <v>2.1794872283935547</v>
      </c>
      <c r="J73" s="3">
        <v>3.4887063503265381</v>
      </c>
      <c r="K73" s="3">
        <v>2.0279302597045898</v>
      </c>
    </row>
    <row r="74" spans="1:11" x14ac:dyDescent="0.3">
      <c r="A74" t="s">
        <v>64</v>
      </c>
      <c r="B74" t="s">
        <v>67</v>
      </c>
      <c r="C74" t="s">
        <v>54</v>
      </c>
      <c r="D74">
        <v>1.2</v>
      </c>
      <c r="E74">
        <f t="shared" si="9"/>
        <v>0.74480000000000002</v>
      </c>
      <c r="F74">
        <f t="shared" si="10"/>
        <v>7.4480000000000004</v>
      </c>
      <c r="G74">
        <v>0.113</v>
      </c>
      <c r="H74">
        <f t="shared" si="11"/>
        <v>0.90090000000000003</v>
      </c>
      <c r="I74" s="3">
        <v>1.5415885448455811</v>
      </c>
      <c r="J74" s="3">
        <v>1.3777778148651123</v>
      </c>
      <c r="K74" s="3">
        <v>0.88472455739974976</v>
      </c>
    </row>
    <row r="75" spans="1:11" x14ac:dyDescent="0.3">
      <c r="A75" t="s">
        <v>64</v>
      </c>
      <c r="B75" t="s">
        <v>67</v>
      </c>
      <c r="C75" t="s">
        <v>55</v>
      </c>
      <c r="D75">
        <v>1.43</v>
      </c>
      <c r="E75">
        <f t="shared" si="9"/>
        <v>0.90579999999999994</v>
      </c>
      <c r="F75">
        <f t="shared" si="10"/>
        <v>9.0579999999999998</v>
      </c>
      <c r="G75">
        <v>0.151</v>
      </c>
      <c r="H75">
        <f t="shared" si="11"/>
        <v>1.1402999999999999</v>
      </c>
      <c r="I75" s="3">
        <v>2.1544716358184814</v>
      </c>
      <c r="J75" s="3">
        <v>3.8172483444213867</v>
      </c>
      <c r="K75" s="3">
        <v>1.6917874813079834</v>
      </c>
    </row>
    <row r="76" spans="1:11" x14ac:dyDescent="0.3">
      <c r="A76" t="s">
        <v>64</v>
      </c>
      <c r="B76" t="s">
        <v>67</v>
      </c>
      <c r="C76" t="s">
        <v>56</v>
      </c>
      <c r="D76">
        <v>1.0980000000000001</v>
      </c>
      <c r="E76">
        <f t="shared" si="9"/>
        <v>0.6734</v>
      </c>
      <c r="F76">
        <f t="shared" si="10"/>
        <v>6.734</v>
      </c>
      <c r="G76">
        <v>0.112</v>
      </c>
      <c r="H76">
        <f t="shared" si="11"/>
        <v>0.89460000000000006</v>
      </c>
      <c r="I76" s="3">
        <v>1.9699811935424805</v>
      </c>
      <c r="J76" s="3">
        <v>1.6201231479644775</v>
      </c>
      <c r="K76" s="3">
        <v>1.0626225471496582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38"/>
  <sheetViews>
    <sheetView topLeftCell="A12" workbookViewId="0">
      <selection activeCell="A20" sqref="A20:B38"/>
    </sheetView>
  </sheetViews>
  <sheetFormatPr defaultRowHeight="14.4" x14ac:dyDescent="0.3"/>
  <cols>
    <col min="3" max="3" width="10.109375" bestFit="1" customWidth="1"/>
  </cols>
  <sheetData>
    <row r="1" spans="1:7" x14ac:dyDescent="0.3">
      <c r="A1" t="s">
        <v>62</v>
      </c>
      <c r="B1" t="s">
        <v>63</v>
      </c>
      <c r="C1" t="s">
        <v>73</v>
      </c>
      <c r="D1" t="s">
        <v>74</v>
      </c>
      <c r="E1" t="s">
        <v>75</v>
      </c>
      <c r="F1" t="s">
        <v>76</v>
      </c>
      <c r="G1" t="s">
        <v>77</v>
      </c>
    </row>
    <row r="2" spans="1:7" x14ac:dyDescent="0.3">
      <c r="A2" t="s">
        <v>66</v>
      </c>
      <c r="B2" t="s">
        <v>65</v>
      </c>
      <c r="C2" s="14">
        <v>9.3659999999999997</v>
      </c>
      <c r="D2" s="10">
        <v>0.69929999999999992</v>
      </c>
      <c r="E2" s="13">
        <v>1.9011882543563843</v>
      </c>
      <c r="F2" s="13">
        <v>2.9342916011810303</v>
      </c>
      <c r="G2" s="13">
        <v>1.9740297794342041</v>
      </c>
    </row>
    <row r="3" spans="1:7" x14ac:dyDescent="0.3">
      <c r="A3" t="s">
        <v>66</v>
      </c>
      <c r="B3" t="s">
        <v>65</v>
      </c>
      <c r="C3" s="14">
        <v>5.5579999999999998</v>
      </c>
      <c r="D3" s="10">
        <v>0.64890000000000003</v>
      </c>
      <c r="E3" s="13">
        <v>4.3714823722839355</v>
      </c>
      <c r="F3" s="13">
        <v>2.0513346195220947</v>
      </c>
      <c r="G3" s="13">
        <v>0.92542141675949097</v>
      </c>
    </row>
    <row r="4" spans="1:7" x14ac:dyDescent="0.3">
      <c r="A4" t="s">
        <v>66</v>
      </c>
      <c r="B4" t="s">
        <v>65</v>
      </c>
      <c r="C4" s="14">
        <v>8.161999999999999</v>
      </c>
      <c r="D4" s="10">
        <v>0.84420000000000006</v>
      </c>
      <c r="E4" s="13">
        <v>4.7623515129089355</v>
      </c>
      <c r="F4" s="13">
        <v>3.673511266708374</v>
      </c>
      <c r="G4" s="13">
        <v>2.8158564567565918</v>
      </c>
    </row>
    <row r="5" spans="1:7" x14ac:dyDescent="0.3">
      <c r="A5" t="s">
        <v>66</v>
      </c>
      <c r="B5" t="s">
        <v>65</v>
      </c>
      <c r="C5" s="14">
        <v>5.1239999999999997</v>
      </c>
      <c r="D5" s="10">
        <v>0.63</v>
      </c>
      <c r="E5" s="13">
        <v>2.0950593948364258</v>
      </c>
      <c r="F5" s="13">
        <v>1.2915811538696289</v>
      </c>
      <c r="G5" s="13">
        <v>1.2997844219207764</v>
      </c>
    </row>
    <row r="6" spans="1:7" x14ac:dyDescent="0.3">
      <c r="A6" t="s">
        <v>66</v>
      </c>
      <c r="B6" t="s">
        <v>65</v>
      </c>
      <c r="C6" s="14">
        <v>5.137999999999999</v>
      </c>
      <c r="D6" s="10">
        <v>0.5544</v>
      </c>
      <c r="E6" s="13">
        <v>2.5734834671020508</v>
      </c>
      <c r="F6" s="13">
        <v>1.4969198703765869</v>
      </c>
      <c r="G6" s="13">
        <v>0.78626030683517456</v>
      </c>
    </row>
    <row r="7" spans="1:7" x14ac:dyDescent="0.3">
      <c r="A7" t="s">
        <v>66</v>
      </c>
      <c r="B7" t="s">
        <v>65</v>
      </c>
      <c r="C7" s="14">
        <v>4.2139999999999995</v>
      </c>
      <c r="D7" s="10">
        <v>0.4158</v>
      </c>
      <c r="E7" s="13">
        <v>1.3383364677429199</v>
      </c>
      <c r="F7" s="13">
        <v>5.9938397407531738</v>
      </c>
      <c r="G7" s="13">
        <v>3.1020188331604004</v>
      </c>
    </row>
    <row r="8" spans="1:7" x14ac:dyDescent="0.3">
      <c r="A8" t="s">
        <v>66</v>
      </c>
      <c r="B8" t="s">
        <v>65</v>
      </c>
      <c r="C8" s="14">
        <v>6.3699999999999992</v>
      </c>
      <c r="D8" s="10">
        <v>0.74969999999999992</v>
      </c>
      <c r="E8" s="13">
        <v>3.3927454948425293</v>
      </c>
      <c r="F8" s="13">
        <v>5.439424991607666</v>
      </c>
      <c r="G8" s="13">
        <v>2.1906116008758545</v>
      </c>
    </row>
    <row r="9" spans="1:7" x14ac:dyDescent="0.3">
      <c r="A9" t="s">
        <v>66</v>
      </c>
      <c r="B9" t="s">
        <v>65</v>
      </c>
      <c r="C9" s="14">
        <v>10.29</v>
      </c>
      <c r="D9" s="10">
        <v>0.9071999999999999</v>
      </c>
      <c r="E9" s="13">
        <v>3.1332082748413086</v>
      </c>
      <c r="F9" s="13">
        <v>2.3798768520355225</v>
      </c>
      <c r="G9" s="13">
        <v>1.2713642120361328</v>
      </c>
    </row>
    <row r="10" spans="1:7" x14ac:dyDescent="0.3">
      <c r="A10" t="s">
        <v>66</v>
      </c>
      <c r="B10" t="s">
        <v>65</v>
      </c>
      <c r="C10" s="14">
        <v>7.6160000000000005</v>
      </c>
      <c r="D10" s="10">
        <v>0.54810000000000003</v>
      </c>
      <c r="E10" s="13">
        <v>2.4671669006347656</v>
      </c>
      <c r="F10" s="13">
        <v>3.4271047115325928</v>
      </c>
      <c r="G10" s="13">
        <v>0.96266168355941772</v>
      </c>
    </row>
    <row r="11" spans="1:7" x14ac:dyDescent="0.3">
      <c r="A11" t="s">
        <v>64</v>
      </c>
      <c r="B11" t="s">
        <v>65</v>
      </c>
      <c r="C11" s="14">
        <v>3.9199999999999995</v>
      </c>
      <c r="D11" s="10">
        <v>0.4158</v>
      </c>
      <c r="E11" s="13">
        <v>1.8042526245117188</v>
      </c>
      <c r="F11" s="13">
        <v>4.6591377258300781</v>
      </c>
      <c r="G11" s="13">
        <v>2.778616189956665</v>
      </c>
    </row>
    <row r="12" spans="1:7" x14ac:dyDescent="0.3">
      <c r="A12" t="s">
        <v>64</v>
      </c>
      <c r="B12" t="s">
        <v>65</v>
      </c>
      <c r="C12" s="14">
        <v>9.4499999999999993</v>
      </c>
      <c r="D12" s="10">
        <v>0.68670000000000009</v>
      </c>
      <c r="E12" s="13">
        <v>2.1763601303100586</v>
      </c>
      <c r="F12" s="13">
        <v>0.79876798391342163</v>
      </c>
      <c r="G12" s="13">
        <v>0.68433946371078491</v>
      </c>
    </row>
    <row r="13" spans="1:7" x14ac:dyDescent="0.3">
      <c r="A13" t="s">
        <v>64</v>
      </c>
      <c r="B13" t="s">
        <v>65</v>
      </c>
      <c r="C13" s="14">
        <v>6.7199999999999989</v>
      </c>
      <c r="D13" s="10">
        <v>0.54180000000000006</v>
      </c>
      <c r="E13" s="13">
        <v>1.2789243459701538</v>
      </c>
      <c r="F13" s="13">
        <v>2.9342916011810303</v>
      </c>
      <c r="G13" s="13">
        <v>1.9975500106811523</v>
      </c>
    </row>
    <row r="14" spans="1:7" x14ac:dyDescent="0.3">
      <c r="A14" t="s">
        <v>64</v>
      </c>
      <c r="B14" t="s">
        <v>65</v>
      </c>
      <c r="C14" s="14">
        <v>4.3679999999999994</v>
      </c>
      <c r="D14" s="10">
        <v>0.6048</v>
      </c>
      <c r="E14" s="13">
        <v>2.0919325351715088</v>
      </c>
      <c r="F14" s="13">
        <v>2.7700204849243164</v>
      </c>
      <c r="G14" s="13">
        <v>1.9887299537658691</v>
      </c>
    </row>
    <row r="15" spans="1:7" x14ac:dyDescent="0.3">
      <c r="A15" t="s">
        <v>64</v>
      </c>
      <c r="B15" t="s">
        <v>65</v>
      </c>
      <c r="C15" s="14">
        <v>5.9499999999999993</v>
      </c>
      <c r="D15" s="10">
        <v>0.63</v>
      </c>
      <c r="E15" s="13">
        <v>2.4577860832214355</v>
      </c>
      <c r="F15" s="13">
        <v>5.3983573913574219</v>
      </c>
      <c r="G15" s="13">
        <v>1.2096236944198608</v>
      </c>
    </row>
    <row r="16" spans="1:7" x14ac:dyDescent="0.3">
      <c r="A16" t="s">
        <v>64</v>
      </c>
      <c r="B16" t="s">
        <v>65</v>
      </c>
      <c r="C16" s="14">
        <v>5.4879999999999995</v>
      </c>
      <c r="D16" s="10">
        <v>0.5796</v>
      </c>
      <c r="E16" s="13">
        <v>2.2326455116271973</v>
      </c>
      <c r="F16" s="13">
        <v>3.3655030727386475</v>
      </c>
      <c r="G16" s="13">
        <v>1.9475696086883545</v>
      </c>
    </row>
    <row r="17" spans="1:7" x14ac:dyDescent="0.3">
      <c r="A17" t="s">
        <v>64</v>
      </c>
      <c r="B17" t="s">
        <v>65</v>
      </c>
      <c r="C17" s="14">
        <v>9.5479999999999983</v>
      </c>
      <c r="D17" s="10">
        <v>0.70559999999999989</v>
      </c>
      <c r="E17" s="13">
        <v>2.3577234745025635</v>
      </c>
      <c r="F17" s="13">
        <v>1.4969198703765869</v>
      </c>
      <c r="G17" s="13">
        <v>1.2772442102432251</v>
      </c>
    </row>
    <row r="18" spans="1:7" x14ac:dyDescent="0.3">
      <c r="A18" t="s">
        <v>64</v>
      </c>
      <c r="B18" t="s">
        <v>65</v>
      </c>
      <c r="C18" s="14">
        <v>8.4</v>
      </c>
      <c r="D18" s="10">
        <v>0.9575999999999999</v>
      </c>
      <c r="E18" s="13">
        <v>4.6654157638549805</v>
      </c>
      <c r="F18" s="13">
        <v>5.3983573913574219</v>
      </c>
      <c r="G18" s="13">
        <v>3.1784594058990479</v>
      </c>
    </row>
    <row r="19" spans="1:7" x14ac:dyDescent="0.3">
      <c r="A19" t="s">
        <v>64</v>
      </c>
      <c r="B19" t="s">
        <v>65</v>
      </c>
      <c r="C19" s="14">
        <v>4.0459999999999994</v>
      </c>
      <c r="D19" s="10">
        <v>0.4158</v>
      </c>
      <c r="E19" s="13">
        <v>3.0081300735473633</v>
      </c>
      <c r="F19" s="13">
        <v>5.5215606689453125</v>
      </c>
      <c r="G19" s="13">
        <v>2.0122501850128174</v>
      </c>
    </row>
    <row r="20" spans="1:7" x14ac:dyDescent="0.3">
      <c r="A20" t="s">
        <v>66</v>
      </c>
      <c r="B20" t="s">
        <v>67</v>
      </c>
      <c r="C20" s="14">
        <v>4.3119999999999994</v>
      </c>
      <c r="D20" s="10">
        <v>0.1285</v>
      </c>
      <c r="E20" s="12">
        <v>0.99855000000000005</v>
      </c>
      <c r="F20" s="12">
        <v>2.3467792272567749</v>
      </c>
      <c r="G20" s="12">
        <v>1.6793650984764099</v>
      </c>
    </row>
    <row r="21" spans="1:7" x14ac:dyDescent="0.3">
      <c r="A21" t="s">
        <v>66</v>
      </c>
      <c r="B21" t="s">
        <v>67</v>
      </c>
      <c r="C21" s="14">
        <v>7.6626666666666665</v>
      </c>
      <c r="D21" s="10">
        <v>0.14666666666666664</v>
      </c>
      <c r="E21" s="12">
        <v>1.1130000000000002</v>
      </c>
      <c r="F21" s="12">
        <v>2.4202627340952554</v>
      </c>
      <c r="G21" s="12">
        <v>1.5448322892189026</v>
      </c>
    </row>
    <row r="22" spans="1:7" x14ac:dyDescent="0.3">
      <c r="A22" t="s">
        <v>66</v>
      </c>
      <c r="B22" t="s">
        <v>67</v>
      </c>
      <c r="C22" s="14">
        <v>6.3699999999999983</v>
      </c>
      <c r="D22" s="10">
        <v>0.13366666666666668</v>
      </c>
      <c r="E22" s="12">
        <v>1.0310999999999999</v>
      </c>
      <c r="F22" s="12">
        <v>2.8361476262410483</v>
      </c>
      <c r="G22" s="12">
        <v>8.0746064186096191</v>
      </c>
    </row>
    <row r="23" spans="1:7" x14ac:dyDescent="0.3">
      <c r="A23" t="s">
        <v>66</v>
      </c>
      <c r="B23" t="s">
        <v>67</v>
      </c>
      <c r="C23" s="14">
        <v>4.8019999999999996</v>
      </c>
      <c r="D23" s="10">
        <v>0.12766666666666668</v>
      </c>
      <c r="E23" s="12">
        <v>0.99330000000000007</v>
      </c>
      <c r="F23" s="12">
        <v>2.672503630320231</v>
      </c>
      <c r="G23" s="12">
        <v>6.8904859224955244</v>
      </c>
    </row>
    <row r="24" spans="1:7" x14ac:dyDescent="0.3">
      <c r="A24" t="s">
        <v>66</v>
      </c>
      <c r="B24" t="s">
        <v>67</v>
      </c>
      <c r="C24" s="14">
        <v>5.5953333333333326</v>
      </c>
      <c r="D24" s="10">
        <v>0.14766666666666664</v>
      </c>
      <c r="E24" s="12">
        <v>1.1193</v>
      </c>
      <c r="F24" s="12">
        <v>2.9528872966766357</v>
      </c>
      <c r="G24" s="12">
        <v>1.5174538294474285</v>
      </c>
    </row>
    <row r="25" spans="1:7" x14ac:dyDescent="0.3">
      <c r="A25" t="s">
        <v>66</v>
      </c>
      <c r="B25" t="s">
        <v>67</v>
      </c>
      <c r="C25" s="14">
        <v>8.9740000000000002</v>
      </c>
      <c r="D25" s="10">
        <v>0.17</v>
      </c>
      <c r="E25" s="12">
        <v>1.2599999999999998</v>
      </c>
      <c r="F25" s="12">
        <v>7.8330206871032715</v>
      </c>
      <c r="G25" s="12">
        <v>3.5706528027852378</v>
      </c>
    </row>
    <row r="26" spans="1:7" x14ac:dyDescent="0.3">
      <c r="A26" t="s">
        <v>66</v>
      </c>
      <c r="B26" t="s">
        <v>67</v>
      </c>
      <c r="C26" s="14">
        <v>5.0960000000000001</v>
      </c>
      <c r="D26" s="10">
        <v>0.122</v>
      </c>
      <c r="E26" s="12">
        <v>0.9575999999999999</v>
      </c>
      <c r="F26" s="12">
        <v>3.1530122756958008</v>
      </c>
      <c r="G26" s="12">
        <v>2.6536618073781333</v>
      </c>
    </row>
    <row r="27" spans="1:7" x14ac:dyDescent="0.3">
      <c r="A27" t="s">
        <v>66</v>
      </c>
      <c r="B27" t="s">
        <v>67</v>
      </c>
      <c r="C27" s="14">
        <v>6.2766666666666673</v>
      </c>
      <c r="D27" s="10">
        <v>0.15133333333333335</v>
      </c>
      <c r="E27" s="12">
        <v>1.1424000000000001</v>
      </c>
      <c r="F27" s="12">
        <v>2.5067750612894693</v>
      </c>
      <c r="G27" s="12">
        <v>2.4620122909545898</v>
      </c>
    </row>
    <row r="28" spans="1:7" x14ac:dyDescent="0.3">
      <c r="A28" t="s">
        <v>66</v>
      </c>
      <c r="B28" t="s">
        <v>67</v>
      </c>
      <c r="C28" s="14">
        <v>9.6366666666666649</v>
      </c>
      <c r="D28" s="10">
        <v>0.14733333333333334</v>
      </c>
      <c r="E28" s="12">
        <v>1.1172</v>
      </c>
      <c r="F28" s="12">
        <v>1.9897852738698323</v>
      </c>
      <c r="G28" s="12">
        <v>1.5722108284632366</v>
      </c>
    </row>
    <row r="29" spans="1:7" x14ac:dyDescent="0.3">
      <c r="A29" t="s">
        <v>64</v>
      </c>
      <c r="B29" t="s">
        <v>67</v>
      </c>
      <c r="C29" s="14">
        <v>4.298</v>
      </c>
      <c r="D29" s="10">
        <v>0.11699999999999999</v>
      </c>
      <c r="E29" s="12">
        <v>0.92609999999999992</v>
      </c>
      <c r="F29" s="12">
        <v>3.414634108543396</v>
      </c>
      <c r="G29" s="12">
        <v>1.393510639667511</v>
      </c>
    </row>
    <row r="30" spans="1:7" x14ac:dyDescent="0.3">
      <c r="A30" t="s">
        <v>64</v>
      </c>
      <c r="B30" t="s">
        <v>67</v>
      </c>
      <c r="C30" s="14">
        <v>9.4429999999999996</v>
      </c>
      <c r="D30" s="10">
        <v>0.17499999999999999</v>
      </c>
      <c r="E30" s="12">
        <v>1.2915000000000001</v>
      </c>
      <c r="F30" s="12">
        <v>2.5515947937965393</v>
      </c>
      <c r="G30" s="12">
        <v>2.0592321157455444</v>
      </c>
    </row>
    <row r="31" spans="1:7" x14ac:dyDescent="0.3">
      <c r="A31" t="s">
        <v>64</v>
      </c>
      <c r="B31" t="s">
        <v>67</v>
      </c>
      <c r="C31" s="14">
        <v>7.844666666666666</v>
      </c>
      <c r="D31" s="10">
        <v>0.19133333333333333</v>
      </c>
      <c r="E31" s="12">
        <v>1.3943999999999999</v>
      </c>
      <c r="F31" s="12">
        <v>4.5684803326924639</v>
      </c>
      <c r="G31" s="12">
        <v>3.1517833868662515</v>
      </c>
    </row>
    <row r="32" spans="1:7" x14ac:dyDescent="0.3">
      <c r="A32" t="s">
        <v>64</v>
      </c>
      <c r="B32" t="s">
        <v>67</v>
      </c>
      <c r="C32" s="14">
        <v>5.035333333333333</v>
      </c>
      <c r="D32" s="10">
        <v>0.11233333333333333</v>
      </c>
      <c r="E32" s="12">
        <v>0.89670000000000005</v>
      </c>
      <c r="F32" s="12">
        <v>3.3687721888224282</v>
      </c>
      <c r="G32" s="12">
        <v>8.0951401392618809</v>
      </c>
    </row>
    <row r="33" spans="1:7" x14ac:dyDescent="0.3">
      <c r="A33" t="s">
        <v>64</v>
      </c>
      <c r="B33" t="s">
        <v>67</v>
      </c>
      <c r="C33" s="14">
        <v>4.5686666666666662</v>
      </c>
      <c r="D33" s="10">
        <v>0.109</v>
      </c>
      <c r="E33" s="12">
        <v>0.87570000000000003</v>
      </c>
      <c r="F33" s="12">
        <v>3.5730664730072021</v>
      </c>
      <c r="G33" s="12">
        <v>4.5154003302256269</v>
      </c>
    </row>
    <row r="34" spans="1:7" x14ac:dyDescent="0.3">
      <c r="A34" t="s">
        <v>64</v>
      </c>
      <c r="B34" t="s">
        <v>67</v>
      </c>
      <c r="C34" s="14">
        <v>5.8099999999999987</v>
      </c>
      <c r="D34" s="10">
        <v>0.15300000000000002</v>
      </c>
      <c r="E34" s="12">
        <v>1.1529</v>
      </c>
      <c r="F34" s="12">
        <v>2.5224098364512124</v>
      </c>
      <c r="G34" s="12">
        <v>3.7967146237691245</v>
      </c>
    </row>
    <row r="35" spans="1:7" x14ac:dyDescent="0.3">
      <c r="A35" t="s">
        <v>64</v>
      </c>
      <c r="B35" t="s">
        <v>67</v>
      </c>
      <c r="C35" s="14">
        <v>7.0699999999999994</v>
      </c>
      <c r="D35" s="10">
        <v>0.16666666666666666</v>
      </c>
      <c r="E35" s="12">
        <v>1.2390000000000001</v>
      </c>
      <c r="F35" s="12">
        <v>8.5199079513549805</v>
      </c>
      <c r="G35" s="12">
        <v>2.4209445714950562</v>
      </c>
    </row>
    <row r="36" spans="1:7" x14ac:dyDescent="0.3">
      <c r="A36" t="s">
        <v>64</v>
      </c>
      <c r="B36" t="s">
        <v>67</v>
      </c>
      <c r="C36" s="14">
        <v>4.8113333333333328</v>
      </c>
      <c r="D36" s="10">
        <v>0.13966666666666669</v>
      </c>
      <c r="E36" s="12">
        <v>1.0689</v>
      </c>
      <c r="F36" s="12">
        <v>1.8271836837132771</v>
      </c>
      <c r="G36" s="12">
        <v>4.3853524525960283</v>
      </c>
    </row>
    <row r="37" spans="1:7" x14ac:dyDescent="0.3">
      <c r="A37" t="s">
        <v>64</v>
      </c>
      <c r="B37" t="s">
        <v>67</v>
      </c>
      <c r="C37" s="14">
        <v>5.81</v>
      </c>
      <c r="D37" s="10">
        <v>0.15333333333333335</v>
      </c>
      <c r="E37" s="12">
        <v>1.155</v>
      </c>
      <c r="F37" s="12">
        <v>2.4286012649536133</v>
      </c>
      <c r="G37" s="12">
        <v>2.3730321725209556</v>
      </c>
    </row>
    <row r="38" spans="1:7" x14ac:dyDescent="0.3">
      <c r="A38" t="s">
        <v>64</v>
      </c>
      <c r="B38" t="s">
        <v>67</v>
      </c>
      <c r="C38" s="14">
        <v>7.746666666666667</v>
      </c>
      <c r="D38" s="10">
        <v>0.12533333333333332</v>
      </c>
      <c r="E38" s="12">
        <v>0.97860000000000003</v>
      </c>
      <c r="F38" s="12">
        <v>1.8886804580688477</v>
      </c>
      <c r="G38" s="12">
        <v>2.2717164357503257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182"/>
  <sheetViews>
    <sheetView zoomScale="85" zoomScaleNormal="85" workbookViewId="0">
      <selection activeCell="R13" sqref="R13"/>
    </sheetView>
  </sheetViews>
  <sheetFormatPr defaultRowHeight="14.4" x14ac:dyDescent="0.3"/>
  <cols>
    <col min="4" max="4" width="9" customWidth="1"/>
  </cols>
  <sheetData>
    <row r="1" spans="1:14" x14ac:dyDescent="0.3">
      <c r="A1" t="s">
        <v>61</v>
      </c>
      <c r="B1" t="s">
        <v>62</v>
      </c>
      <c r="C1" t="s">
        <v>63</v>
      </c>
      <c r="D1" t="s">
        <v>68</v>
      </c>
      <c r="E1" t="s">
        <v>69</v>
      </c>
      <c r="F1" t="s">
        <v>70</v>
      </c>
      <c r="G1" t="s">
        <v>71</v>
      </c>
      <c r="H1" t="s">
        <v>72</v>
      </c>
      <c r="I1" t="s">
        <v>73</v>
      </c>
      <c r="J1" t="s">
        <v>74</v>
      </c>
      <c r="K1" t="s">
        <v>75</v>
      </c>
      <c r="L1" t="s">
        <v>76</v>
      </c>
      <c r="M1" t="s">
        <v>77</v>
      </c>
      <c r="N1" t="s">
        <v>78</v>
      </c>
    </row>
    <row r="2" spans="1:14" x14ac:dyDescent="0.3">
      <c r="A2" t="s">
        <v>14</v>
      </c>
      <c r="B2" t="s">
        <v>64</v>
      </c>
      <c r="C2" t="s">
        <v>65</v>
      </c>
      <c r="D2">
        <v>8.1060000000000016</v>
      </c>
      <c r="E2">
        <v>0.315</v>
      </c>
      <c r="F2">
        <v>2.8986866474151611</v>
      </c>
      <c r="G2">
        <v>2.297741174697876</v>
      </c>
      <c r="H2">
        <v>1.4565856456756592</v>
      </c>
      <c r="I2">
        <f>AVERAGE(D2:D4)</f>
        <v>7.6253333333333346</v>
      </c>
      <c r="J2">
        <f t="shared" ref="J2:M2" si="0">AVERAGE(E2:E4)</f>
        <v>0.50190000000000001</v>
      </c>
      <c r="K2">
        <f t="shared" si="0"/>
        <v>2.9476756254831948</v>
      </c>
      <c r="L2">
        <f t="shared" si="0"/>
        <v>2.1540040572484336</v>
      </c>
      <c r="M2">
        <f t="shared" si="0"/>
        <v>1.0688292185465496</v>
      </c>
      <c r="N2">
        <v>11</v>
      </c>
    </row>
    <row r="3" spans="1:14" x14ac:dyDescent="0.3">
      <c r="A3" t="s">
        <v>14</v>
      </c>
      <c r="B3" t="s">
        <v>64</v>
      </c>
      <c r="C3" t="s">
        <v>65</v>
      </c>
      <c r="D3">
        <v>7.2939999999999996</v>
      </c>
      <c r="E3">
        <v>0.5544</v>
      </c>
      <c r="F3">
        <v>3.5647280216217041</v>
      </c>
      <c r="G3">
        <v>2.3593428134918213</v>
      </c>
      <c r="H3">
        <v>1.1400431394577026</v>
      </c>
      <c r="N3">
        <v>3</v>
      </c>
    </row>
    <row r="4" spans="1:14" x14ac:dyDescent="0.3">
      <c r="A4" t="s">
        <v>14</v>
      </c>
      <c r="B4" t="s">
        <v>64</v>
      </c>
      <c r="C4" t="s">
        <v>65</v>
      </c>
      <c r="D4">
        <v>7.4760000000000009</v>
      </c>
      <c r="E4">
        <v>0.63629999999999998</v>
      </c>
      <c r="F4">
        <v>2.3796122074127197</v>
      </c>
      <c r="G4">
        <v>1.804928183555603</v>
      </c>
      <c r="H4">
        <v>0.60985887050628662</v>
      </c>
      <c r="N4">
        <v>19</v>
      </c>
    </row>
    <row r="5" spans="1:14" x14ac:dyDescent="0.3">
      <c r="A5" t="s">
        <v>15</v>
      </c>
      <c r="B5" t="s">
        <v>64</v>
      </c>
      <c r="C5" t="s">
        <v>65</v>
      </c>
      <c r="D5">
        <v>9.3520000000000003</v>
      </c>
      <c r="E5">
        <v>0.39689999999999998</v>
      </c>
      <c r="F5">
        <v>0.56999999284744263</v>
      </c>
      <c r="G5">
        <v>0.51999998092651367</v>
      </c>
      <c r="H5">
        <v>0.10000000149011612</v>
      </c>
      <c r="I5">
        <f>AVERAGE(D5:D6)</f>
        <v>9.4570000000000007</v>
      </c>
      <c r="J5">
        <f t="shared" ref="J5:M5" si="1">AVERAGE(E5:E6)</f>
        <v>0.40005000000000002</v>
      </c>
      <c r="K5">
        <f t="shared" si="1"/>
        <v>3.9857503473758698</v>
      </c>
      <c r="L5">
        <f t="shared" si="1"/>
        <v>2.3020944595336914</v>
      </c>
      <c r="M5">
        <f t="shared" si="1"/>
        <v>1.0977753885090351</v>
      </c>
      <c r="N5">
        <v>11</v>
      </c>
    </row>
    <row r="6" spans="1:14" x14ac:dyDescent="0.3">
      <c r="A6" t="s">
        <v>15</v>
      </c>
      <c r="B6" t="s">
        <v>64</v>
      </c>
      <c r="C6" t="s">
        <v>65</v>
      </c>
      <c r="D6">
        <v>9.5620000000000012</v>
      </c>
      <c r="E6">
        <v>0.4032</v>
      </c>
      <c r="F6">
        <v>7.4015007019042969</v>
      </c>
      <c r="G6">
        <v>4.0841889381408691</v>
      </c>
      <c r="H6">
        <v>2.0955507755279541</v>
      </c>
      <c r="N6">
        <v>3</v>
      </c>
    </row>
    <row r="7" spans="1:14" x14ac:dyDescent="0.3">
      <c r="A7" t="s">
        <v>3</v>
      </c>
      <c r="B7" t="s">
        <v>64</v>
      </c>
      <c r="C7" t="s">
        <v>65</v>
      </c>
      <c r="D7">
        <v>8.9879999999999995</v>
      </c>
      <c r="E7">
        <v>1.0017</v>
      </c>
      <c r="F7">
        <v>4.8561601638793945</v>
      </c>
      <c r="G7">
        <v>6.9794659614562988</v>
      </c>
      <c r="H7">
        <v>3.2823402881622314</v>
      </c>
      <c r="I7">
        <f>AVERAGE(D7:D8)</f>
        <v>9.6669999999999998</v>
      </c>
      <c r="J7">
        <f t="shared" ref="J7:L7" si="2">AVERAGE(E7:E8)</f>
        <v>1.0608500000000001</v>
      </c>
      <c r="K7">
        <f t="shared" si="2"/>
        <v>9.4903063774108887</v>
      </c>
      <c r="L7">
        <f t="shared" si="2"/>
        <v>5.2956877946853638</v>
      </c>
      <c r="M7">
        <f>AVERAGE(H7:H8)</f>
        <v>3.8551548719406128</v>
      </c>
      <c r="N7">
        <v>19</v>
      </c>
    </row>
    <row r="8" spans="1:14" x14ac:dyDescent="0.3">
      <c r="A8" t="s">
        <v>3</v>
      </c>
      <c r="B8" t="s">
        <v>64</v>
      </c>
      <c r="C8" t="s">
        <v>65</v>
      </c>
      <c r="D8">
        <v>10.346</v>
      </c>
      <c r="E8">
        <v>1.1200000000000001</v>
      </c>
      <c r="F8">
        <v>14.124452590942383</v>
      </c>
      <c r="G8">
        <v>3.6119096279144287</v>
      </c>
      <c r="H8">
        <v>4.4279694557189941</v>
      </c>
      <c r="N8">
        <v>11</v>
      </c>
    </row>
    <row r="9" spans="1:14" x14ac:dyDescent="0.3">
      <c r="A9" t="s">
        <v>13</v>
      </c>
      <c r="B9" t="s">
        <v>64</v>
      </c>
      <c r="C9" t="s">
        <v>65</v>
      </c>
      <c r="D9">
        <v>3.206</v>
      </c>
      <c r="E9">
        <v>0.2205</v>
      </c>
      <c r="F9">
        <v>1.7292057275772095</v>
      </c>
      <c r="G9">
        <v>5.8501029014587402</v>
      </c>
      <c r="H9">
        <v>4.142786979675293</v>
      </c>
      <c r="I9">
        <f>AVERAGE(D9:D11)</f>
        <v>3.2666666666666662</v>
      </c>
      <c r="J9">
        <f t="shared" ref="J9:M9" si="3">AVERAGE(E9:E11)</f>
        <v>0.25409999999999999</v>
      </c>
      <c r="K9">
        <f t="shared" si="3"/>
        <v>2.3921200037002563</v>
      </c>
      <c r="L9">
        <f t="shared" si="3"/>
        <v>5.2272416750590009</v>
      </c>
      <c r="M9">
        <f t="shared" si="3"/>
        <v>3.9546256065368652</v>
      </c>
      <c r="N9">
        <v>3</v>
      </c>
    </row>
    <row r="10" spans="1:14" x14ac:dyDescent="0.3">
      <c r="A10" t="s">
        <v>13</v>
      </c>
      <c r="B10" t="s">
        <v>64</v>
      </c>
      <c r="C10" t="s">
        <v>65</v>
      </c>
      <c r="D10">
        <v>3.08</v>
      </c>
      <c r="E10">
        <v>0.28349999999999997</v>
      </c>
      <c r="F10">
        <v>3.0894308090209961</v>
      </c>
      <c r="G10">
        <v>4.2895278930664063</v>
      </c>
      <c r="H10">
        <v>3.6243629455566406</v>
      </c>
      <c r="N10">
        <v>19</v>
      </c>
    </row>
    <row r="11" spans="1:14" x14ac:dyDescent="0.3">
      <c r="A11" t="s">
        <v>13</v>
      </c>
      <c r="B11" t="s">
        <v>64</v>
      </c>
      <c r="C11" t="s">
        <v>65</v>
      </c>
      <c r="D11">
        <v>3.5139999999999998</v>
      </c>
      <c r="E11">
        <v>0.25829999999999997</v>
      </c>
      <c r="F11">
        <v>2.3577234745025635</v>
      </c>
      <c r="G11">
        <v>5.5420942306518555</v>
      </c>
      <c r="H11">
        <v>4.0967268943786621</v>
      </c>
      <c r="N11">
        <v>11</v>
      </c>
    </row>
    <row r="12" spans="1:14" x14ac:dyDescent="0.3">
      <c r="A12" t="s">
        <v>11</v>
      </c>
      <c r="B12" t="s">
        <v>64</v>
      </c>
      <c r="C12" t="s">
        <v>65</v>
      </c>
      <c r="D12">
        <v>7.3360000000000003</v>
      </c>
      <c r="E12">
        <v>0.56699999999999995</v>
      </c>
      <c r="F12">
        <v>5.4065041542053223</v>
      </c>
      <c r="G12">
        <v>1.2299795150756836</v>
      </c>
      <c r="H12">
        <v>0.91856133937835693</v>
      </c>
      <c r="I12">
        <f>AVERAGE(D12:D14)</f>
        <v>5.2126666666666672</v>
      </c>
      <c r="J12">
        <f t="shared" ref="J12:M12" si="4">AVERAGE(E12:E14)</f>
        <v>0.53129999999999999</v>
      </c>
      <c r="K12">
        <f t="shared" si="4"/>
        <v>5.3887847264607744</v>
      </c>
      <c r="L12">
        <f t="shared" si="4"/>
        <v>2.3251198530197144</v>
      </c>
      <c r="M12">
        <f t="shared" si="4"/>
        <v>1.7143276929855347</v>
      </c>
      <c r="N12">
        <v>3</v>
      </c>
    </row>
    <row r="13" spans="1:14" x14ac:dyDescent="0.3">
      <c r="A13" t="s">
        <v>11</v>
      </c>
      <c r="B13" t="s">
        <v>64</v>
      </c>
      <c r="C13" t="s">
        <v>65</v>
      </c>
      <c r="D13">
        <v>4.032</v>
      </c>
      <c r="E13">
        <v>0.6048</v>
      </c>
      <c r="F13">
        <v>5.2595372200012207</v>
      </c>
      <c r="G13">
        <v>1.3326488733291626</v>
      </c>
      <c r="H13">
        <v>1.1959035396575928</v>
      </c>
      <c r="N13">
        <v>19</v>
      </c>
    </row>
    <row r="14" spans="1:14" x14ac:dyDescent="0.3">
      <c r="A14" t="s">
        <v>4</v>
      </c>
      <c r="B14" t="s">
        <v>64</v>
      </c>
      <c r="C14" t="s">
        <v>65</v>
      </c>
      <c r="D14">
        <v>4.2700000000000005</v>
      </c>
      <c r="E14">
        <v>0.42210000000000003</v>
      </c>
      <c r="F14">
        <v>5.5003128051757813</v>
      </c>
      <c r="G14">
        <v>4.4127311706542969</v>
      </c>
      <c r="H14">
        <v>3.0285181999206543</v>
      </c>
      <c r="I14">
        <f>AVERAGE(D14:D16)</f>
        <v>5.7026666666666657</v>
      </c>
      <c r="J14">
        <f t="shared" ref="J14:M14" si="5">AVERAGE(E14:E16)</f>
        <v>0.34860000000000002</v>
      </c>
      <c r="K14">
        <f t="shared" si="5"/>
        <v>3.1749010483423867</v>
      </c>
      <c r="L14">
        <f t="shared" si="5"/>
        <v>6.9657767613728838</v>
      </c>
      <c r="M14">
        <f t="shared" si="5"/>
        <v>3.599862813949585</v>
      </c>
      <c r="N14">
        <v>11</v>
      </c>
    </row>
    <row r="15" spans="1:14" x14ac:dyDescent="0.3">
      <c r="A15" t="s">
        <v>4</v>
      </c>
      <c r="B15" t="s">
        <v>64</v>
      </c>
      <c r="C15" t="s">
        <v>65</v>
      </c>
      <c r="D15">
        <v>7.4480000000000004</v>
      </c>
      <c r="E15">
        <v>0.378</v>
      </c>
      <c r="F15">
        <v>2.4077548980712891</v>
      </c>
      <c r="G15">
        <v>9.4229974746704102</v>
      </c>
      <c r="H15">
        <v>3.885045051574707</v>
      </c>
      <c r="N15">
        <v>3</v>
      </c>
    </row>
    <row r="16" spans="1:14" x14ac:dyDescent="0.3">
      <c r="A16" t="s">
        <v>4</v>
      </c>
      <c r="B16" t="s">
        <v>64</v>
      </c>
      <c r="C16" t="s">
        <v>65</v>
      </c>
      <c r="D16">
        <v>5.3899999999999988</v>
      </c>
      <c r="E16">
        <v>0.24570000000000003</v>
      </c>
      <c r="F16">
        <v>1.6166354417800903</v>
      </c>
      <c r="G16">
        <v>7.0616016387939453</v>
      </c>
      <c r="H16">
        <v>3.8860251903533936</v>
      </c>
      <c r="N16">
        <v>19</v>
      </c>
    </row>
    <row r="17" spans="1:14" x14ac:dyDescent="0.3">
      <c r="A17" t="s">
        <v>17</v>
      </c>
      <c r="B17" t="s">
        <v>64</v>
      </c>
      <c r="C17" t="s">
        <v>65</v>
      </c>
      <c r="D17">
        <v>7.3780000000000001</v>
      </c>
      <c r="E17">
        <v>0.43470000000000003</v>
      </c>
      <c r="F17">
        <v>3.1488430500030518</v>
      </c>
      <c r="G17">
        <v>2.2772073745727539</v>
      </c>
      <c r="H17">
        <v>1.8887691497802734</v>
      </c>
      <c r="I17">
        <f>AVERAGE(D17:D19)</f>
        <v>5.9640000000000013</v>
      </c>
      <c r="J17">
        <f t="shared" ref="J17:M17" si="6">AVERAGE(E17:E19)</f>
        <v>0.33810000000000007</v>
      </c>
      <c r="K17">
        <f t="shared" si="6"/>
        <v>3.6606212457021079</v>
      </c>
      <c r="L17">
        <f t="shared" si="6"/>
        <v>3.8925393422444663</v>
      </c>
      <c r="M17">
        <f t="shared" si="6"/>
        <v>2.1282176971435547</v>
      </c>
      <c r="N17">
        <v>11</v>
      </c>
    </row>
    <row r="18" spans="1:14" x14ac:dyDescent="0.3">
      <c r="A18" t="s">
        <v>17</v>
      </c>
      <c r="B18" t="s">
        <v>64</v>
      </c>
      <c r="C18" t="s">
        <v>65</v>
      </c>
      <c r="D18">
        <v>4.1020000000000003</v>
      </c>
      <c r="E18">
        <v>0.34650000000000003</v>
      </c>
      <c r="F18">
        <v>5.4690432548522949</v>
      </c>
      <c r="G18">
        <v>4.5154004096984863</v>
      </c>
      <c r="H18">
        <v>1.749608039855957</v>
      </c>
      <c r="N18">
        <v>3</v>
      </c>
    </row>
    <row r="19" spans="1:14" x14ac:dyDescent="0.3">
      <c r="A19" t="s">
        <v>17</v>
      </c>
      <c r="B19" t="s">
        <v>64</v>
      </c>
      <c r="C19" t="s">
        <v>65</v>
      </c>
      <c r="D19">
        <v>6.4120000000000008</v>
      </c>
      <c r="E19">
        <v>0.23310000000000003</v>
      </c>
      <c r="F19">
        <v>2.3639774322509766</v>
      </c>
      <c r="G19">
        <v>4.8850102424621582</v>
      </c>
      <c r="H19">
        <v>2.7462759017944336</v>
      </c>
      <c r="N19">
        <v>19</v>
      </c>
    </row>
    <row r="20" spans="1:14" x14ac:dyDescent="0.3">
      <c r="A20" t="s">
        <v>19</v>
      </c>
      <c r="B20" t="s">
        <v>64</v>
      </c>
      <c r="C20" t="s">
        <v>65</v>
      </c>
      <c r="D20">
        <v>11.843999999999999</v>
      </c>
      <c r="E20">
        <v>0.74339999999999995</v>
      </c>
      <c r="F20">
        <v>5.0469040870666504</v>
      </c>
      <c r="G20">
        <v>2.0308008193969727</v>
      </c>
      <c r="H20">
        <v>1.096922755241394</v>
      </c>
      <c r="I20">
        <f>AVERAGE(D20:D22)</f>
        <v>7.2006666666666668</v>
      </c>
      <c r="J20">
        <f t="shared" ref="J20:M20" si="7">AVERAGE(E20:E22)</f>
        <v>0.47879999999999995</v>
      </c>
      <c r="K20">
        <f t="shared" si="7"/>
        <v>4.3475087483723955</v>
      </c>
      <c r="L20">
        <f t="shared" si="7"/>
        <v>2.4414784113566079</v>
      </c>
      <c r="M20">
        <f t="shared" si="7"/>
        <v>1.6623873313268025</v>
      </c>
      <c r="N20">
        <v>11</v>
      </c>
    </row>
    <row r="21" spans="1:14" x14ac:dyDescent="0.3">
      <c r="A21" t="s">
        <v>19</v>
      </c>
      <c r="B21" t="s">
        <v>64</v>
      </c>
      <c r="C21" t="s">
        <v>65</v>
      </c>
      <c r="D21">
        <v>5.5860000000000003</v>
      </c>
      <c r="E21">
        <v>0.4284</v>
      </c>
      <c r="F21">
        <v>4.6747965812683105</v>
      </c>
      <c r="G21">
        <v>2.297741174697876</v>
      </c>
      <c r="H21">
        <v>2.4297335147857666</v>
      </c>
      <c r="N21">
        <v>13</v>
      </c>
    </row>
    <row r="22" spans="1:14" x14ac:dyDescent="0.3">
      <c r="A22" t="s">
        <v>19</v>
      </c>
      <c r="B22" t="s">
        <v>64</v>
      </c>
      <c r="C22" t="s">
        <v>65</v>
      </c>
      <c r="D22">
        <v>4.1720000000000006</v>
      </c>
      <c r="E22">
        <v>0.26459999999999995</v>
      </c>
      <c r="F22">
        <v>3.3208255767822266</v>
      </c>
      <c r="G22">
        <v>2.9958932399749756</v>
      </c>
      <c r="H22">
        <v>1.4605057239532471</v>
      </c>
      <c r="N22">
        <v>19</v>
      </c>
    </row>
    <row r="23" spans="1:14" x14ac:dyDescent="0.3">
      <c r="A23" t="s">
        <v>16</v>
      </c>
      <c r="B23" t="s">
        <v>64</v>
      </c>
      <c r="C23" t="s">
        <v>65</v>
      </c>
      <c r="D23">
        <v>6.3420000000000005</v>
      </c>
      <c r="E23">
        <v>0.54810000000000003</v>
      </c>
      <c r="F23">
        <v>4.8155097961425781</v>
      </c>
      <c r="G23">
        <v>2.0718686580657959</v>
      </c>
      <c r="H23">
        <v>3.266660213470459</v>
      </c>
      <c r="I23">
        <f>AVERAGE(D23:D25)</f>
        <v>7.9426666666666668</v>
      </c>
      <c r="J23">
        <f t="shared" ref="J23:M23" si="8">AVERAGE(E23:E25)</f>
        <v>0.69300000000000006</v>
      </c>
      <c r="K23">
        <f t="shared" si="8"/>
        <v>7.5317907333374023</v>
      </c>
      <c r="L23">
        <f t="shared" si="8"/>
        <v>2.8432755470275879</v>
      </c>
      <c r="M23">
        <f t="shared" si="8"/>
        <v>3.4701751867930093</v>
      </c>
      <c r="N23">
        <v>11</v>
      </c>
    </row>
    <row r="24" spans="1:14" x14ac:dyDescent="0.3">
      <c r="A24" t="s">
        <v>16</v>
      </c>
      <c r="B24" t="s">
        <v>64</v>
      </c>
      <c r="C24" t="s">
        <v>65</v>
      </c>
      <c r="D24">
        <v>7.2379999999999995</v>
      </c>
      <c r="E24">
        <v>0.69300000000000006</v>
      </c>
      <c r="F24">
        <v>13.649155616760254</v>
      </c>
      <c r="G24">
        <v>2.3182752132415771</v>
      </c>
      <c r="H24">
        <v>3.0784986019134521</v>
      </c>
      <c r="N24">
        <v>3</v>
      </c>
    </row>
    <row r="25" spans="1:14" x14ac:dyDescent="0.3">
      <c r="A25" t="s">
        <v>16</v>
      </c>
      <c r="B25" t="s">
        <v>64</v>
      </c>
      <c r="C25" t="s">
        <v>65</v>
      </c>
      <c r="D25">
        <v>10.247999999999999</v>
      </c>
      <c r="E25">
        <v>0.83789999999999998</v>
      </c>
      <c r="F25">
        <v>4.130706787109375</v>
      </c>
      <c r="G25">
        <v>4.1396827697753906</v>
      </c>
      <c r="H25">
        <v>4.0653667449951172</v>
      </c>
      <c r="N25">
        <v>19</v>
      </c>
    </row>
    <row r="26" spans="1:14" x14ac:dyDescent="0.3">
      <c r="A26" t="s">
        <v>7</v>
      </c>
      <c r="B26" t="s">
        <v>64</v>
      </c>
      <c r="C26" t="s">
        <v>65</v>
      </c>
      <c r="D26">
        <v>4.8579999999999997</v>
      </c>
      <c r="E26">
        <v>0.6552</v>
      </c>
      <c r="F26">
        <v>5.9881176948547363</v>
      </c>
      <c r="G26">
        <v>3.8172483444213867</v>
      </c>
      <c r="H26">
        <v>2.3768129348754883</v>
      </c>
      <c r="I26">
        <f>AVERAGE(D26:D28)</f>
        <v>4.4520000000000008</v>
      </c>
      <c r="J26">
        <f t="shared" ref="J26:M26" si="9">AVERAGE(E26:E28)</f>
        <v>0.54810000000000003</v>
      </c>
      <c r="K26">
        <f t="shared" si="9"/>
        <v>5.4481968879699707</v>
      </c>
      <c r="L26">
        <f t="shared" si="9"/>
        <v>4.3716632525126142</v>
      </c>
      <c r="M26">
        <f t="shared" si="9"/>
        <v>2.2634587685267129</v>
      </c>
      <c r="N26">
        <v>11</v>
      </c>
    </row>
    <row r="27" spans="1:14" x14ac:dyDescent="0.3">
      <c r="A27" t="s">
        <v>7</v>
      </c>
      <c r="B27" t="s">
        <v>64</v>
      </c>
      <c r="C27" t="s">
        <v>65</v>
      </c>
      <c r="D27">
        <v>5.5440000000000005</v>
      </c>
      <c r="E27">
        <v>0.64890000000000003</v>
      </c>
      <c r="F27">
        <v>7.5328330993652344</v>
      </c>
      <c r="G27">
        <v>4.638603687286377</v>
      </c>
      <c r="H27">
        <v>2.6169149875640869</v>
      </c>
      <c r="N27">
        <v>3</v>
      </c>
    </row>
    <row r="28" spans="1:14" x14ac:dyDescent="0.3">
      <c r="A28" t="s">
        <v>7</v>
      </c>
      <c r="B28" t="s">
        <v>64</v>
      </c>
      <c r="C28" t="s">
        <v>65</v>
      </c>
      <c r="D28">
        <v>2.9539999999999997</v>
      </c>
      <c r="E28">
        <v>0.34020000000000006</v>
      </c>
      <c r="F28">
        <v>2.8236398696899414</v>
      </c>
      <c r="G28">
        <v>4.6591377258300781</v>
      </c>
      <c r="H28">
        <v>1.796648383140564</v>
      </c>
      <c r="N28">
        <v>19</v>
      </c>
    </row>
    <row r="29" spans="1:14" x14ac:dyDescent="0.3">
      <c r="A29" t="s">
        <v>12</v>
      </c>
      <c r="B29" t="s">
        <v>64</v>
      </c>
      <c r="C29" t="s">
        <v>65</v>
      </c>
      <c r="D29">
        <v>3.9619999999999997</v>
      </c>
      <c r="E29">
        <v>0.49769999999999998</v>
      </c>
      <c r="F29">
        <v>3.0956847667694092</v>
      </c>
      <c r="G29">
        <v>3.7145791053771973</v>
      </c>
      <c r="H29">
        <v>2.8481967449188232</v>
      </c>
      <c r="I29">
        <f>AVERAGE(D29:D31)</f>
        <v>5.2593333333333332</v>
      </c>
      <c r="J29">
        <f t="shared" ref="J29:M29" si="10">AVERAGE(E29:E31)</f>
        <v>0.44729999999999998</v>
      </c>
      <c r="K29">
        <f t="shared" si="10"/>
        <v>4.0619136492411299</v>
      </c>
      <c r="L29">
        <f t="shared" si="10"/>
        <v>2.7631759444872537</v>
      </c>
      <c r="M29">
        <f t="shared" si="10"/>
        <v>2.1282176971435547</v>
      </c>
      <c r="N29">
        <v>11</v>
      </c>
    </row>
    <row r="30" spans="1:14" x14ac:dyDescent="0.3">
      <c r="A30" t="s">
        <v>12</v>
      </c>
      <c r="B30" t="s">
        <v>64</v>
      </c>
      <c r="C30" t="s">
        <v>65</v>
      </c>
      <c r="D30">
        <v>6.7339999999999991</v>
      </c>
      <c r="E30">
        <v>0.45989999999999998</v>
      </c>
      <c r="F30">
        <v>6.2445278167724609</v>
      </c>
      <c r="G30">
        <v>0.86036962270736694</v>
      </c>
      <c r="H30">
        <v>1.3331046104431152</v>
      </c>
      <c r="N30">
        <v>3</v>
      </c>
    </row>
    <row r="31" spans="1:14" x14ac:dyDescent="0.3">
      <c r="A31" t="s">
        <v>12</v>
      </c>
      <c r="B31" t="s">
        <v>64</v>
      </c>
      <c r="C31" t="s">
        <v>65</v>
      </c>
      <c r="D31">
        <v>5.0819999999999999</v>
      </c>
      <c r="E31">
        <v>0.38429999999999997</v>
      </c>
      <c r="F31">
        <v>2.8455283641815186</v>
      </c>
      <c r="G31">
        <v>3.7145791053771973</v>
      </c>
      <c r="H31">
        <v>2.2033517360687256</v>
      </c>
      <c r="N31">
        <v>19</v>
      </c>
    </row>
    <row r="32" spans="1:14" x14ac:dyDescent="0.3">
      <c r="A32" t="s">
        <v>10</v>
      </c>
      <c r="B32" t="s">
        <v>64</v>
      </c>
      <c r="C32" t="s">
        <v>65</v>
      </c>
      <c r="D32">
        <v>6.7619999999999987</v>
      </c>
      <c r="E32">
        <v>0.4914</v>
      </c>
      <c r="F32">
        <v>3.0456535816192627</v>
      </c>
      <c r="G32">
        <v>4.1047229766845703</v>
      </c>
      <c r="H32">
        <v>1.7564680576324463</v>
      </c>
      <c r="I32">
        <f>AVERAGE(D32:D34)</f>
        <v>6.8273333333333328</v>
      </c>
      <c r="J32">
        <f t="shared" ref="J32:M32" si="11">AVERAGE(E32:E34)</f>
        <v>0.54599999999999993</v>
      </c>
      <c r="K32">
        <f t="shared" si="11"/>
        <v>2.7798624038696289</v>
      </c>
      <c r="L32">
        <f t="shared" si="11"/>
        <v>4.0978781382242842</v>
      </c>
      <c r="M32">
        <f t="shared" si="11"/>
        <v>1.3602182070414226</v>
      </c>
      <c r="N32">
        <v>11</v>
      </c>
    </row>
    <row r="33" spans="1:14" x14ac:dyDescent="0.3">
      <c r="A33" t="s">
        <v>10</v>
      </c>
      <c r="B33" t="s">
        <v>64</v>
      </c>
      <c r="C33" t="s">
        <v>65</v>
      </c>
      <c r="D33">
        <v>8.2740000000000009</v>
      </c>
      <c r="E33">
        <v>0.53549999999999998</v>
      </c>
      <c r="F33">
        <v>2.2045028209686279</v>
      </c>
      <c r="G33">
        <v>5.1724843978881836</v>
      </c>
      <c r="H33">
        <v>1.2400039434432983</v>
      </c>
      <c r="N33">
        <v>3</v>
      </c>
    </row>
    <row r="34" spans="1:14" x14ac:dyDescent="0.3">
      <c r="A34" t="s">
        <v>10</v>
      </c>
      <c r="B34" t="s">
        <v>64</v>
      </c>
      <c r="C34" t="s">
        <v>65</v>
      </c>
      <c r="D34">
        <v>5.4459999999999997</v>
      </c>
      <c r="E34">
        <v>0.61109999999999998</v>
      </c>
      <c r="F34">
        <v>3.0894308090209961</v>
      </c>
      <c r="G34">
        <v>3.0164270401000977</v>
      </c>
      <c r="H34">
        <v>1.0841826200485229</v>
      </c>
      <c r="N34">
        <v>19</v>
      </c>
    </row>
    <row r="35" spans="1:14" x14ac:dyDescent="0.3">
      <c r="A35" t="s">
        <v>9</v>
      </c>
      <c r="B35" t="s">
        <v>64</v>
      </c>
      <c r="C35" t="s">
        <v>65</v>
      </c>
      <c r="D35">
        <v>16.547999999999998</v>
      </c>
      <c r="E35">
        <v>1.0773000000000001</v>
      </c>
      <c r="F35">
        <v>6.3352093696594238</v>
      </c>
      <c r="G35">
        <v>1.2915811538696289</v>
      </c>
      <c r="H35">
        <v>0.89896118640899658</v>
      </c>
      <c r="I35">
        <f>AVERAGE(D35:D37)</f>
        <v>11.787999999999998</v>
      </c>
      <c r="J35">
        <f t="shared" ref="J35:M35" si="12">AVERAGE(E35:E37)</f>
        <v>0.7077</v>
      </c>
      <c r="K35">
        <f t="shared" si="12"/>
        <v>4.006670792897542</v>
      </c>
      <c r="L35">
        <f t="shared" si="12"/>
        <v>1.6338125069936116</v>
      </c>
      <c r="M35">
        <f t="shared" si="12"/>
        <v>1.1126029094060261</v>
      </c>
      <c r="N35">
        <v>11</v>
      </c>
    </row>
    <row r="36" spans="1:14" x14ac:dyDescent="0.3">
      <c r="A36" t="s">
        <v>9</v>
      </c>
      <c r="B36" t="s">
        <v>64</v>
      </c>
      <c r="C36" t="s">
        <v>65</v>
      </c>
      <c r="D36">
        <v>10.373999999999999</v>
      </c>
      <c r="E36">
        <v>0.5292</v>
      </c>
      <c r="F36">
        <v>3.4959349632263184</v>
      </c>
      <c r="G36">
        <v>1.4763860702514648</v>
      </c>
      <c r="H36">
        <v>1.1028028726577759</v>
      </c>
      <c r="N36">
        <v>3</v>
      </c>
    </row>
    <row r="37" spans="1:14" x14ac:dyDescent="0.3">
      <c r="A37" t="s">
        <v>9</v>
      </c>
      <c r="B37" t="s">
        <v>64</v>
      </c>
      <c r="C37" t="s">
        <v>65</v>
      </c>
      <c r="D37">
        <v>8.4420000000000002</v>
      </c>
      <c r="E37">
        <v>0.51660000000000006</v>
      </c>
      <c r="F37">
        <v>2.1888680458068848</v>
      </c>
      <c r="G37">
        <v>2.1334702968597412</v>
      </c>
      <c r="H37">
        <v>1.3360446691513062</v>
      </c>
      <c r="N37">
        <v>19</v>
      </c>
    </row>
    <row r="38" spans="1:14" x14ac:dyDescent="0.3">
      <c r="A38" t="s">
        <v>18</v>
      </c>
      <c r="B38" t="s">
        <v>64</v>
      </c>
      <c r="C38" t="s">
        <v>65</v>
      </c>
      <c r="D38">
        <v>9.2539999999999996</v>
      </c>
      <c r="E38">
        <v>0.5796</v>
      </c>
      <c r="F38">
        <v>10.462789535522461</v>
      </c>
      <c r="G38">
        <v>2.5030801296234131</v>
      </c>
      <c r="H38">
        <v>0.81272047758102417</v>
      </c>
      <c r="I38">
        <f>AVERAGE(D38:D40)</f>
        <v>6.79</v>
      </c>
      <c r="J38">
        <f t="shared" ref="J38:M38" si="13">AVERAGE(E38:E40)</f>
        <v>0.47669999999999996</v>
      </c>
      <c r="K38">
        <f t="shared" si="13"/>
        <v>8.6981447537740078</v>
      </c>
      <c r="L38">
        <f t="shared" si="13"/>
        <v>2.5920602083206177</v>
      </c>
      <c r="M38">
        <f t="shared" si="13"/>
        <v>1.3706716100374858</v>
      </c>
      <c r="N38">
        <v>11</v>
      </c>
    </row>
    <row r="39" spans="1:14" x14ac:dyDescent="0.3">
      <c r="A39" t="s">
        <v>18</v>
      </c>
      <c r="B39" t="s">
        <v>64</v>
      </c>
      <c r="C39" t="s">
        <v>65</v>
      </c>
      <c r="D39">
        <v>5.3620000000000001</v>
      </c>
      <c r="E39">
        <v>0.38429999999999997</v>
      </c>
      <c r="F39">
        <v>12.548467636108398</v>
      </c>
      <c r="G39">
        <v>1.7638603448867798</v>
      </c>
      <c r="H39">
        <v>1.2145236730575562</v>
      </c>
      <c r="N39">
        <v>3</v>
      </c>
    </row>
    <row r="40" spans="1:14" x14ac:dyDescent="0.3">
      <c r="A40" t="s">
        <v>18</v>
      </c>
      <c r="B40" t="s">
        <v>64</v>
      </c>
      <c r="C40" t="s">
        <v>65</v>
      </c>
      <c r="D40">
        <v>5.7540000000000004</v>
      </c>
      <c r="E40">
        <v>0.46619999999999995</v>
      </c>
      <c r="F40">
        <v>3.0831770896911621</v>
      </c>
      <c r="G40">
        <v>3.5092401504516602</v>
      </c>
      <c r="H40">
        <v>2.084770679473877</v>
      </c>
      <c r="N40">
        <v>19</v>
      </c>
    </row>
    <row r="41" spans="1:14" x14ac:dyDescent="0.3">
      <c r="A41" t="s">
        <v>8</v>
      </c>
      <c r="B41" t="s">
        <v>64</v>
      </c>
      <c r="C41" t="s">
        <v>65</v>
      </c>
      <c r="D41">
        <v>8.0360000000000014</v>
      </c>
      <c r="E41">
        <v>0.4914</v>
      </c>
      <c r="F41">
        <v>3.1832394599914551</v>
      </c>
      <c r="G41">
        <v>1.2915811538696289</v>
      </c>
      <c r="H41">
        <v>1.2488240003585815</v>
      </c>
      <c r="I41">
        <f>AVERAGE(D41:D43)</f>
        <v>7.4480000000000004</v>
      </c>
      <c r="J41">
        <f t="shared" ref="J41:M41" si="14">AVERAGE(E41:E43)</f>
        <v>0.54600000000000004</v>
      </c>
      <c r="K41">
        <f t="shared" si="14"/>
        <v>3.5449239412943521</v>
      </c>
      <c r="L41">
        <f t="shared" si="14"/>
        <v>3.6050650278727212</v>
      </c>
      <c r="M41">
        <f t="shared" si="14"/>
        <v>1.9639030297597249</v>
      </c>
      <c r="N41">
        <v>11</v>
      </c>
    </row>
    <row r="42" spans="1:14" x14ac:dyDescent="0.3">
      <c r="A42" t="s">
        <v>8</v>
      </c>
      <c r="B42" t="s">
        <v>64</v>
      </c>
      <c r="C42" t="s">
        <v>65</v>
      </c>
      <c r="D42">
        <v>5.9220000000000006</v>
      </c>
      <c r="E42">
        <v>0.59850000000000003</v>
      </c>
      <c r="F42">
        <v>4.4840526580810547</v>
      </c>
      <c r="G42">
        <v>5.2751541137695313</v>
      </c>
      <c r="H42">
        <v>3.1960995197296143</v>
      </c>
      <c r="N42">
        <v>3</v>
      </c>
    </row>
    <row r="43" spans="1:14" x14ac:dyDescent="0.3">
      <c r="A43" t="s">
        <v>8</v>
      </c>
      <c r="B43" t="s">
        <v>64</v>
      </c>
      <c r="C43" t="s">
        <v>65</v>
      </c>
      <c r="D43">
        <v>8.3859999999999992</v>
      </c>
      <c r="E43">
        <v>0.54810000000000003</v>
      </c>
      <c r="F43">
        <v>2.9674797058105469</v>
      </c>
      <c r="G43">
        <v>4.2484598159790039</v>
      </c>
      <c r="H43">
        <v>1.446785569190979</v>
      </c>
      <c r="N43">
        <v>19</v>
      </c>
    </row>
    <row r="44" spans="1:14" x14ac:dyDescent="0.3">
      <c r="A44" t="s">
        <v>20</v>
      </c>
      <c r="B44" t="s">
        <v>64</v>
      </c>
      <c r="C44" t="s">
        <v>65</v>
      </c>
      <c r="D44">
        <v>11.648</v>
      </c>
      <c r="E44">
        <v>0.47879999999999995</v>
      </c>
      <c r="F44">
        <v>3.8680424690246582</v>
      </c>
      <c r="G44">
        <v>5.0082135200500488</v>
      </c>
      <c r="H44">
        <v>2.1082909107208252</v>
      </c>
      <c r="I44">
        <f>AVERAGE(D44:D45)</f>
        <v>10.093999999999999</v>
      </c>
      <c r="J44">
        <f t="shared" ref="J44:M44" si="15">AVERAGE(E44:E45)</f>
        <v>0.42209999999999992</v>
      </c>
      <c r="K44">
        <f t="shared" si="15"/>
        <v>2.8861788511276245</v>
      </c>
      <c r="L44">
        <f t="shared" si="15"/>
        <v>7.369610071182251</v>
      </c>
      <c r="M44">
        <f t="shared" si="15"/>
        <v>2.6938456296920776</v>
      </c>
      <c r="N44">
        <v>11</v>
      </c>
    </row>
    <row r="45" spans="1:14" x14ac:dyDescent="0.3">
      <c r="A45" t="s">
        <v>20</v>
      </c>
      <c r="B45" t="s">
        <v>64</v>
      </c>
      <c r="C45" t="s">
        <v>65</v>
      </c>
      <c r="D45">
        <v>8.5399999999999991</v>
      </c>
      <c r="E45">
        <v>0.36539999999999995</v>
      </c>
      <c r="F45">
        <v>1.9043152332305908</v>
      </c>
      <c r="G45">
        <v>9.7310066223144531</v>
      </c>
      <c r="H45">
        <v>3.2794003486633301</v>
      </c>
      <c r="N45">
        <v>19</v>
      </c>
    </row>
    <row r="46" spans="1:14" x14ac:dyDescent="0.3">
      <c r="A46" t="s">
        <v>13</v>
      </c>
      <c r="B46" t="s">
        <v>66</v>
      </c>
      <c r="C46" t="s">
        <v>65</v>
      </c>
      <c r="D46">
        <v>3.472</v>
      </c>
      <c r="E46">
        <v>0.378</v>
      </c>
      <c r="F46">
        <v>1.3570982217788696</v>
      </c>
      <c r="G46">
        <v>4.0020532608032227</v>
      </c>
      <c r="H46">
        <v>3.0461583137512207</v>
      </c>
      <c r="I46">
        <f>AVERAGE(D46:D48)</f>
        <v>3.3413333333333335</v>
      </c>
      <c r="J46">
        <f t="shared" ref="J46:M46" si="16">AVERAGE(E46:E48)</f>
        <v>0.39480000000000004</v>
      </c>
      <c r="K46">
        <f t="shared" si="16"/>
        <v>1.3372941414515178</v>
      </c>
      <c r="L46">
        <f t="shared" si="16"/>
        <v>5.0629704793294268</v>
      </c>
      <c r="M46">
        <f t="shared" si="16"/>
        <v>3.2660067081451416</v>
      </c>
      <c r="N46">
        <v>17</v>
      </c>
    </row>
    <row r="47" spans="1:14" x14ac:dyDescent="0.3">
      <c r="A47" t="s">
        <v>13</v>
      </c>
      <c r="B47" t="s">
        <v>66</v>
      </c>
      <c r="C47" t="s">
        <v>65</v>
      </c>
      <c r="D47">
        <v>3.0659999999999998</v>
      </c>
      <c r="E47">
        <v>0.34650000000000003</v>
      </c>
      <c r="F47">
        <v>1.1413383483886719</v>
      </c>
      <c r="G47">
        <v>3.3244352340698242</v>
      </c>
      <c r="H47">
        <v>1.9436495304107666</v>
      </c>
      <c r="N47">
        <v>1</v>
      </c>
    </row>
    <row r="48" spans="1:14" x14ac:dyDescent="0.3">
      <c r="A48" t="s">
        <v>13</v>
      </c>
      <c r="B48" t="s">
        <v>66</v>
      </c>
      <c r="C48" t="s">
        <v>65</v>
      </c>
      <c r="D48">
        <v>3.4860000000000002</v>
      </c>
      <c r="E48">
        <v>0.45989999999999998</v>
      </c>
      <c r="F48">
        <v>1.5134458541870117</v>
      </c>
      <c r="G48">
        <v>7.8624229431152344</v>
      </c>
      <c r="H48">
        <v>4.8082122802734375</v>
      </c>
      <c r="N48">
        <v>9</v>
      </c>
    </row>
    <row r="49" spans="1:14" x14ac:dyDescent="0.3">
      <c r="A49" t="s">
        <v>14</v>
      </c>
      <c r="B49" t="s">
        <v>66</v>
      </c>
      <c r="C49" t="s">
        <v>65</v>
      </c>
      <c r="D49">
        <v>7.3919999999999995</v>
      </c>
      <c r="E49">
        <v>0.48509999999999998</v>
      </c>
      <c r="F49">
        <v>2.0606629848480225</v>
      </c>
      <c r="G49">
        <v>1.4353182315826416</v>
      </c>
      <c r="H49">
        <v>1.157683253288269</v>
      </c>
      <c r="I49">
        <f>AVERAGE(D49:D51)</f>
        <v>4.8579999999999997</v>
      </c>
      <c r="J49">
        <f t="shared" ref="J49:M49" si="17">AVERAGE(E49:E51)</f>
        <v>0.41789999999999994</v>
      </c>
      <c r="K49">
        <f t="shared" si="17"/>
        <v>3.1801126797993979</v>
      </c>
      <c r="L49">
        <f t="shared" si="17"/>
        <v>2.5245113372802734</v>
      </c>
      <c r="M49">
        <f t="shared" si="17"/>
        <v>1.817436973253886</v>
      </c>
      <c r="N49">
        <v>17</v>
      </c>
    </row>
    <row r="50" spans="1:14" x14ac:dyDescent="0.3">
      <c r="A50" t="s">
        <v>14</v>
      </c>
      <c r="B50" t="s">
        <v>66</v>
      </c>
      <c r="C50" t="s">
        <v>65</v>
      </c>
      <c r="D50">
        <v>3.99</v>
      </c>
      <c r="E50">
        <v>0.39689999999999998</v>
      </c>
      <c r="F50">
        <v>2.6516573429107666</v>
      </c>
      <c r="G50">
        <v>3.4271047115325928</v>
      </c>
      <c r="H50">
        <v>2.1866915225982666</v>
      </c>
      <c r="N50">
        <v>1</v>
      </c>
    </row>
    <row r="51" spans="1:14" x14ac:dyDescent="0.3">
      <c r="A51" t="s">
        <v>14</v>
      </c>
      <c r="B51" t="s">
        <v>66</v>
      </c>
      <c r="C51" t="s">
        <v>65</v>
      </c>
      <c r="D51">
        <v>3.1919999999999997</v>
      </c>
      <c r="E51">
        <v>0.37169999999999997</v>
      </c>
      <c r="F51">
        <v>4.8280177116394043</v>
      </c>
      <c r="G51">
        <v>2.7111110687255859</v>
      </c>
      <c r="H51">
        <v>2.1079361438751221</v>
      </c>
      <c r="N51">
        <v>9</v>
      </c>
    </row>
    <row r="52" spans="1:14" x14ac:dyDescent="0.3">
      <c r="A52" t="s">
        <v>17</v>
      </c>
      <c r="B52" t="s">
        <v>66</v>
      </c>
      <c r="C52" t="s">
        <v>65</v>
      </c>
      <c r="D52">
        <v>2.492</v>
      </c>
      <c r="E52">
        <v>0.34650000000000003</v>
      </c>
      <c r="F52">
        <v>2.6797997951507568</v>
      </c>
      <c r="G52">
        <v>4.8234086036682129</v>
      </c>
      <c r="H52">
        <v>2.6541552543640137</v>
      </c>
      <c r="I52">
        <f>AVERAGE(D52:D54)</f>
        <v>3.9106666666666663</v>
      </c>
      <c r="J52">
        <f t="shared" ref="J52:M52" si="18">AVERAGE(E52:E54)</f>
        <v>0.54179999999999995</v>
      </c>
      <c r="K52">
        <f t="shared" si="18"/>
        <v>2.6881384054819741</v>
      </c>
      <c r="L52">
        <f t="shared" si="18"/>
        <v>3.8993839025497437</v>
      </c>
      <c r="M52">
        <f t="shared" si="18"/>
        <v>2.0230302015940347</v>
      </c>
      <c r="N52">
        <v>17</v>
      </c>
    </row>
    <row r="53" spans="1:14" x14ac:dyDescent="0.3">
      <c r="A53" t="s">
        <v>17</v>
      </c>
      <c r="B53" t="s">
        <v>66</v>
      </c>
      <c r="C53" t="s">
        <v>65</v>
      </c>
      <c r="D53">
        <v>5.4879999999999995</v>
      </c>
      <c r="E53">
        <v>0.56069999999999998</v>
      </c>
      <c r="F53">
        <v>2.9580988883972168</v>
      </c>
      <c r="G53">
        <v>5.5420942306518555</v>
      </c>
      <c r="H53">
        <v>2.2866523265838623</v>
      </c>
      <c r="N53">
        <v>1</v>
      </c>
    </row>
    <row r="54" spans="1:14" x14ac:dyDescent="0.3">
      <c r="A54" t="s">
        <v>17</v>
      </c>
      <c r="B54" t="s">
        <v>66</v>
      </c>
      <c r="C54" t="s">
        <v>65</v>
      </c>
      <c r="D54">
        <v>3.7519999999999998</v>
      </c>
      <c r="E54">
        <v>0.71819999999999995</v>
      </c>
      <c r="F54">
        <v>2.4265165328979492</v>
      </c>
      <c r="G54">
        <v>1.3326488733291626</v>
      </c>
      <c r="H54">
        <v>1.1282830238342285</v>
      </c>
      <c r="N54">
        <v>9</v>
      </c>
    </row>
    <row r="55" spans="1:14" x14ac:dyDescent="0.3">
      <c r="A55" t="s">
        <v>4</v>
      </c>
      <c r="B55" t="s">
        <v>66</v>
      </c>
      <c r="C55" t="s">
        <v>65</v>
      </c>
      <c r="D55">
        <v>4.088000000000001</v>
      </c>
      <c r="E55">
        <v>0.4914</v>
      </c>
      <c r="F55">
        <v>2.4171357154846191</v>
      </c>
      <c r="G55">
        <v>6.0349078178405762</v>
      </c>
      <c r="H55">
        <v>1.9367895126342773</v>
      </c>
      <c r="I55">
        <f>AVERAGE(D55:D57)</f>
        <v>3.5886666666666667</v>
      </c>
      <c r="J55">
        <f t="shared" ref="J55:M55" si="19">AVERAGE(E55:E57)</f>
        <v>0.43470000000000003</v>
      </c>
      <c r="K55">
        <f t="shared" si="19"/>
        <v>2.4963518778483071</v>
      </c>
      <c r="L55">
        <f t="shared" si="19"/>
        <v>7.2053389549255371</v>
      </c>
      <c r="M55">
        <f t="shared" si="19"/>
        <v>2.7338625590006509</v>
      </c>
      <c r="N55">
        <v>17</v>
      </c>
    </row>
    <row r="56" spans="1:14" x14ac:dyDescent="0.3">
      <c r="A56" t="s">
        <v>4</v>
      </c>
      <c r="B56" t="s">
        <v>66</v>
      </c>
      <c r="C56" t="s">
        <v>65</v>
      </c>
      <c r="D56">
        <v>3.43</v>
      </c>
      <c r="E56">
        <v>0.35279999999999995</v>
      </c>
      <c r="F56">
        <v>3.2864289283752441</v>
      </c>
      <c r="G56">
        <v>4.1868581771850586</v>
      </c>
      <c r="H56">
        <v>2.0896706581115723</v>
      </c>
      <c r="N56">
        <v>1</v>
      </c>
    </row>
    <row r="57" spans="1:14" x14ac:dyDescent="0.3">
      <c r="A57" t="s">
        <v>4</v>
      </c>
      <c r="B57" t="s">
        <v>66</v>
      </c>
      <c r="C57" t="s">
        <v>65</v>
      </c>
      <c r="D57">
        <v>3.2479999999999998</v>
      </c>
      <c r="E57">
        <v>0.45989999999999998</v>
      </c>
      <c r="F57">
        <v>1.7854909896850586</v>
      </c>
      <c r="G57">
        <v>11.394250869750977</v>
      </c>
      <c r="H57">
        <v>4.1751275062561035</v>
      </c>
      <c r="N57">
        <v>9</v>
      </c>
    </row>
    <row r="58" spans="1:14" x14ac:dyDescent="0.3">
      <c r="A58" t="s">
        <v>11</v>
      </c>
      <c r="B58" t="s">
        <v>66</v>
      </c>
      <c r="C58" t="s">
        <v>65</v>
      </c>
      <c r="D58">
        <v>6.09</v>
      </c>
      <c r="E58">
        <v>0.53549999999999998</v>
      </c>
      <c r="F58">
        <v>2.5515947341918945</v>
      </c>
      <c r="G58">
        <v>1.9691991806030273</v>
      </c>
      <c r="H58">
        <v>1.0293022394180298</v>
      </c>
      <c r="I58">
        <f>AVERAGE(D58:D60)</f>
        <v>6.5799999999999992</v>
      </c>
      <c r="J58">
        <f t="shared" ref="J58:M58" si="20">AVERAGE(E58:E60)</f>
        <v>0.66149999999999987</v>
      </c>
      <c r="K58">
        <f t="shared" si="20"/>
        <v>3.9212006727854409</v>
      </c>
      <c r="L58">
        <f t="shared" si="20"/>
        <v>2.1266256173451743</v>
      </c>
      <c r="M58">
        <f t="shared" si="20"/>
        <v>1.0835293134053547</v>
      </c>
      <c r="N58">
        <v>17</v>
      </c>
    </row>
    <row r="59" spans="1:14" x14ac:dyDescent="0.3">
      <c r="A59" t="s">
        <v>11</v>
      </c>
      <c r="B59" t="s">
        <v>66</v>
      </c>
      <c r="C59" t="s">
        <v>65</v>
      </c>
      <c r="D59">
        <v>6.9719999999999995</v>
      </c>
      <c r="E59">
        <v>0.71189999999999987</v>
      </c>
      <c r="F59">
        <v>5.2564101219177246</v>
      </c>
      <c r="G59">
        <v>2.5030801296234131</v>
      </c>
      <c r="H59">
        <v>0.92836141586303711</v>
      </c>
      <c r="N59">
        <v>1</v>
      </c>
    </row>
    <row r="60" spans="1:14" x14ac:dyDescent="0.3">
      <c r="A60" t="s">
        <v>11</v>
      </c>
      <c r="B60" t="s">
        <v>66</v>
      </c>
      <c r="C60" t="s">
        <v>65</v>
      </c>
      <c r="D60">
        <v>6.677999999999999</v>
      </c>
      <c r="E60">
        <v>0.73709999999999998</v>
      </c>
      <c r="F60">
        <v>3.9555971622467041</v>
      </c>
      <c r="G60">
        <v>1.907597541809082</v>
      </c>
      <c r="H60">
        <v>1.2929242849349976</v>
      </c>
      <c r="N60">
        <v>9</v>
      </c>
    </row>
    <row r="61" spans="1:14" x14ac:dyDescent="0.3">
      <c r="A61" t="s">
        <v>12</v>
      </c>
      <c r="B61" t="s">
        <v>66</v>
      </c>
      <c r="C61" t="s">
        <v>65</v>
      </c>
      <c r="D61">
        <v>6.468</v>
      </c>
      <c r="E61">
        <v>0.61740000000000006</v>
      </c>
      <c r="F61">
        <v>2.0450282096862793</v>
      </c>
      <c r="G61">
        <v>2.4209444522857666</v>
      </c>
      <c r="H61">
        <v>1.6663073301315308</v>
      </c>
      <c r="I61">
        <f>AVERAGE(D61:D63)</f>
        <v>4.8346666666666671</v>
      </c>
      <c r="J61">
        <f t="shared" ref="J61:M61" si="21">AVERAGE(E61:E63)</f>
        <v>0.50609999999999999</v>
      </c>
      <c r="K61">
        <f t="shared" si="21"/>
        <v>2.6714613437652588</v>
      </c>
      <c r="L61">
        <f t="shared" si="21"/>
        <v>3.0848733584086099</v>
      </c>
      <c r="M61">
        <f t="shared" si="21"/>
        <v>1.8123284975687664</v>
      </c>
      <c r="N61">
        <v>17</v>
      </c>
    </row>
    <row r="62" spans="1:14" x14ac:dyDescent="0.3">
      <c r="A62" t="s">
        <v>12</v>
      </c>
      <c r="B62" t="s">
        <v>66</v>
      </c>
      <c r="C62" t="s">
        <v>65</v>
      </c>
      <c r="D62">
        <v>4.1020000000000003</v>
      </c>
      <c r="E62">
        <v>0.45359999999999995</v>
      </c>
      <c r="F62">
        <v>3.2520325183868408</v>
      </c>
      <c r="G62">
        <v>2.9958932399749756</v>
      </c>
      <c r="H62">
        <v>1.7535279989242554</v>
      </c>
      <c r="N62">
        <v>1</v>
      </c>
    </row>
    <row r="63" spans="1:14" x14ac:dyDescent="0.3">
      <c r="A63" t="s">
        <v>12</v>
      </c>
      <c r="B63" t="s">
        <v>66</v>
      </c>
      <c r="C63" t="s">
        <v>65</v>
      </c>
      <c r="D63">
        <v>3.9340000000000002</v>
      </c>
      <c r="E63">
        <v>0.44730000000000003</v>
      </c>
      <c r="F63">
        <v>2.7173233032226563</v>
      </c>
      <c r="G63">
        <v>3.8377823829650879</v>
      </c>
      <c r="H63">
        <v>2.0171501636505127</v>
      </c>
      <c r="N63">
        <v>9</v>
      </c>
    </row>
    <row r="64" spans="1:14" x14ac:dyDescent="0.3">
      <c r="A64" t="s">
        <v>16</v>
      </c>
      <c r="B64" t="s">
        <v>66</v>
      </c>
      <c r="C64" t="s">
        <v>65</v>
      </c>
      <c r="D64">
        <v>9.41</v>
      </c>
      <c r="E64">
        <v>0.80010000000000003</v>
      </c>
      <c r="F64">
        <v>4.2026267051696777</v>
      </c>
      <c r="G64">
        <v>4.5770020484924316</v>
      </c>
      <c r="H64">
        <v>3.8389847278594971</v>
      </c>
      <c r="I64">
        <f>AVERAGE(D64:D66)</f>
        <v>8.8113333333333319</v>
      </c>
      <c r="J64">
        <f t="shared" ref="J64:M64" si="22">AVERAGE(E64:E66)</f>
        <v>0.90510000000000002</v>
      </c>
      <c r="K64">
        <f t="shared" si="22"/>
        <v>7.6808422406514483</v>
      </c>
      <c r="L64">
        <f t="shared" si="22"/>
        <v>3.3224927584330239</v>
      </c>
      <c r="M64">
        <f t="shared" si="22"/>
        <v>2.7893963257471719</v>
      </c>
      <c r="N64">
        <v>17</v>
      </c>
    </row>
    <row r="65" spans="1:14" x14ac:dyDescent="0.3">
      <c r="A65" t="s">
        <v>16</v>
      </c>
      <c r="B65" t="s">
        <v>66</v>
      </c>
      <c r="C65" t="s">
        <v>65</v>
      </c>
      <c r="D65">
        <v>8.581999999999999</v>
      </c>
      <c r="E65">
        <v>0.86310000000000009</v>
      </c>
      <c r="F65">
        <v>11.181988716125488</v>
      </c>
      <c r="G65">
        <v>2.5206348896026611</v>
      </c>
      <c r="H65">
        <v>1.9838298559188843</v>
      </c>
      <c r="N65">
        <v>1</v>
      </c>
    </row>
    <row r="66" spans="1:14" x14ac:dyDescent="0.3">
      <c r="A66" t="s">
        <v>16</v>
      </c>
      <c r="B66" t="s">
        <v>66</v>
      </c>
      <c r="C66" t="s">
        <v>65</v>
      </c>
      <c r="D66">
        <v>8.4420000000000002</v>
      </c>
      <c r="E66">
        <v>1.0521</v>
      </c>
      <c r="F66">
        <v>7.6579113006591797</v>
      </c>
      <c r="G66">
        <v>2.8698413372039795</v>
      </c>
      <c r="H66">
        <v>2.5453743934631348</v>
      </c>
      <c r="N66">
        <v>9</v>
      </c>
    </row>
    <row r="67" spans="1:14" x14ac:dyDescent="0.3">
      <c r="A67" t="s">
        <v>20</v>
      </c>
      <c r="B67" t="s">
        <v>66</v>
      </c>
      <c r="C67" t="s">
        <v>65</v>
      </c>
      <c r="D67">
        <v>7.35</v>
      </c>
      <c r="E67">
        <v>0.6048</v>
      </c>
      <c r="F67">
        <v>3.3145716190338135</v>
      </c>
      <c r="G67">
        <v>1.0862423181533813</v>
      </c>
      <c r="H67">
        <v>0.94894158840179443</v>
      </c>
      <c r="I67">
        <f>AVERAGE(D67:D69)</f>
        <v>8.0686666666666671</v>
      </c>
      <c r="J67">
        <f t="shared" ref="J67:M67" si="23">AVERAGE(E67:E69)</f>
        <v>0.59849999999999992</v>
      </c>
      <c r="K67">
        <f t="shared" si="23"/>
        <v>3.2562018235524497</v>
      </c>
      <c r="L67">
        <f t="shared" si="23"/>
        <v>2.6331279675165811</v>
      </c>
      <c r="M67">
        <f t="shared" si="23"/>
        <v>1.2452305952707927</v>
      </c>
      <c r="N67">
        <v>17</v>
      </c>
    </row>
    <row r="68" spans="1:14" x14ac:dyDescent="0.3">
      <c r="A68" t="s">
        <v>20</v>
      </c>
      <c r="B68" t="s">
        <v>66</v>
      </c>
      <c r="C68" t="s">
        <v>65</v>
      </c>
      <c r="D68">
        <v>7.42</v>
      </c>
      <c r="E68">
        <v>0.4284</v>
      </c>
      <c r="F68">
        <v>3.5741088390350342</v>
      </c>
      <c r="G68">
        <v>2.9958932399749756</v>
      </c>
      <c r="H68">
        <v>1.204723596572876</v>
      </c>
      <c r="N68">
        <v>1</v>
      </c>
    </row>
    <row r="69" spans="1:14" x14ac:dyDescent="0.3">
      <c r="A69" t="s">
        <v>20</v>
      </c>
      <c r="B69" t="s">
        <v>66</v>
      </c>
      <c r="C69" t="s">
        <v>65</v>
      </c>
      <c r="D69">
        <v>9.4359999999999999</v>
      </c>
      <c r="E69">
        <v>0.76229999999999998</v>
      </c>
      <c r="F69">
        <v>2.879925012588501</v>
      </c>
      <c r="G69">
        <v>3.8172483444213867</v>
      </c>
      <c r="H69">
        <v>1.5820266008377075</v>
      </c>
      <c r="N69">
        <v>9</v>
      </c>
    </row>
    <row r="70" spans="1:14" x14ac:dyDescent="0.3">
      <c r="A70" t="s">
        <v>21</v>
      </c>
      <c r="B70" t="s">
        <v>66</v>
      </c>
      <c r="C70" t="s">
        <v>65</v>
      </c>
      <c r="D70">
        <v>7.84</v>
      </c>
      <c r="E70">
        <v>0.54810000000000003</v>
      </c>
      <c r="F70">
        <v>3.2301437854766846</v>
      </c>
      <c r="G70">
        <v>4.864476203918457</v>
      </c>
      <c r="H70">
        <v>3.2431399822235107</v>
      </c>
      <c r="I70">
        <f>AVERAGE(D70:D72)</f>
        <v>6.8226666666666658</v>
      </c>
      <c r="J70">
        <f t="shared" ref="J70:M70" si="24">AVERAGE(E70:E72)</f>
        <v>0.47879999999999995</v>
      </c>
      <c r="K70">
        <f t="shared" si="24"/>
        <v>3.6012091636657715</v>
      </c>
      <c r="L70">
        <f t="shared" si="24"/>
        <v>4.638603687286377</v>
      </c>
      <c r="M70">
        <f t="shared" si="24"/>
        <v>2.8001763820648193</v>
      </c>
      <c r="N70">
        <v>17</v>
      </c>
    </row>
    <row r="71" spans="1:14" x14ac:dyDescent="0.3">
      <c r="A71" t="s">
        <v>21</v>
      </c>
      <c r="B71" t="s">
        <v>66</v>
      </c>
      <c r="C71" t="s">
        <v>65</v>
      </c>
      <c r="D71">
        <v>6.6499999999999995</v>
      </c>
      <c r="E71">
        <v>0.4284</v>
      </c>
      <c r="F71">
        <v>3.461538553237915</v>
      </c>
      <c r="G71">
        <v>4.638603687286377</v>
      </c>
      <c r="H71">
        <v>2.8932771682739258</v>
      </c>
      <c r="N71">
        <v>1</v>
      </c>
    </row>
    <row r="72" spans="1:14" x14ac:dyDescent="0.3">
      <c r="A72" t="s">
        <v>21</v>
      </c>
      <c r="B72" t="s">
        <v>66</v>
      </c>
      <c r="C72" t="s">
        <v>65</v>
      </c>
      <c r="D72">
        <v>5.9779999999999998</v>
      </c>
      <c r="E72">
        <v>0.45989999999999998</v>
      </c>
      <c r="F72">
        <v>4.1119451522827148</v>
      </c>
      <c r="G72">
        <v>4.4127311706542969</v>
      </c>
      <c r="H72">
        <v>2.2641119956970215</v>
      </c>
      <c r="N72">
        <v>9</v>
      </c>
    </row>
    <row r="73" spans="1:14" x14ac:dyDescent="0.3">
      <c r="A73" t="s">
        <v>9</v>
      </c>
      <c r="B73" t="s">
        <v>66</v>
      </c>
      <c r="C73" t="s">
        <v>65</v>
      </c>
      <c r="D73">
        <v>8.8759999999999994</v>
      </c>
      <c r="E73">
        <v>0.58589999999999998</v>
      </c>
      <c r="F73">
        <v>1.8855534791946411</v>
      </c>
      <c r="G73">
        <v>2.872689962387085</v>
      </c>
      <c r="H73">
        <v>2.7864563465118408</v>
      </c>
      <c r="I73">
        <f>AVERAGE(D73:D75)</f>
        <v>9.31</v>
      </c>
      <c r="J73">
        <f t="shared" ref="J73:M73" si="25">AVERAGE(E73:E75)</f>
        <v>0.65939999999999999</v>
      </c>
      <c r="K73">
        <f t="shared" si="25"/>
        <v>2.9257869323094687</v>
      </c>
      <c r="L73">
        <f t="shared" si="25"/>
        <v>1.8870636820793152</v>
      </c>
      <c r="M73">
        <f t="shared" si="25"/>
        <v>1.4997060100237529</v>
      </c>
      <c r="N73">
        <v>17</v>
      </c>
    </row>
    <row r="74" spans="1:14" x14ac:dyDescent="0.3">
      <c r="A74" t="s">
        <v>9</v>
      </c>
      <c r="B74" t="s">
        <v>66</v>
      </c>
      <c r="C74" t="s">
        <v>65</v>
      </c>
      <c r="D74">
        <v>8.8899999999999988</v>
      </c>
      <c r="E74">
        <v>0.61740000000000006</v>
      </c>
      <c r="F74">
        <v>3.0237648487091064</v>
      </c>
      <c r="G74">
        <v>0.79876798391342163</v>
      </c>
      <c r="H74">
        <v>0.71471971273422241</v>
      </c>
      <c r="N74">
        <v>1</v>
      </c>
    </row>
    <row r="75" spans="1:14" x14ac:dyDescent="0.3">
      <c r="A75" t="s">
        <v>9</v>
      </c>
      <c r="B75" t="s">
        <v>66</v>
      </c>
      <c r="C75" t="s">
        <v>65</v>
      </c>
      <c r="D75">
        <v>10.164</v>
      </c>
      <c r="E75">
        <v>0.77489999999999992</v>
      </c>
      <c r="F75">
        <v>3.8680424690246582</v>
      </c>
      <c r="G75">
        <v>1.989733099937439</v>
      </c>
      <c r="H75">
        <v>0.99794197082519531</v>
      </c>
      <c r="N75">
        <v>9</v>
      </c>
    </row>
    <row r="76" spans="1:14" x14ac:dyDescent="0.3">
      <c r="A76" t="s">
        <v>7</v>
      </c>
      <c r="B76" t="s">
        <v>66</v>
      </c>
      <c r="C76" t="s">
        <v>65</v>
      </c>
      <c r="D76">
        <v>2.8279999999999994</v>
      </c>
      <c r="E76">
        <v>0.56699999999999995</v>
      </c>
      <c r="F76">
        <v>3.1457161903381348</v>
      </c>
      <c r="G76">
        <v>3.6940450668334961</v>
      </c>
      <c r="H76">
        <v>2.734515905380249</v>
      </c>
      <c r="I76">
        <f>AVERAGE(D76:D77)</f>
        <v>4.13</v>
      </c>
      <c r="J76">
        <f t="shared" ref="J76:M76" si="26">AVERAGE(E76:E77)</f>
        <v>0.52289999999999992</v>
      </c>
      <c r="K76">
        <f t="shared" si="26"/>
        <v>5.0641026496887207</v>
      </c>
      <c r="L76">
        <f t="shared" si="26"/>
        <v>3.1190963983535767</v>
      </c>
      <c r="M76">
        <f t="shared" si="26"/>
        <v>1.7187377512454987</v>
      </c>
      <c r="N76">
        <v>17</v>
      </c>
    </row>
    <row r="77" spans="1:14" x14ac:dyDescent="0.3">
      <c r="A77" t="s">
        <v>7</v>
      </c>
      <c r="B77" t="s">
        <v>66</v>
      </c>
      <c r="C77" t="s">
        <v>65</v>
      </c>
      <c r="D77">
        <v>5.4320000000000004</v>
      </c>
      <c r="E77">
        <v>0.47879999999999995</v>
      </c>
      <c r="F77">
        <v>6.9824891090393066</v>
      </c>
      <c r="G77">
        <v>2.5441477298736572</v>
      </c>
      <c r="H77">
        <v>0.70295959711074829</v>
      </c>
      <c r="N77">
        <v>1</v>
      </c>
    </row>
    <row r="78" spans="1:14" x14ac:dyDescent="0.3">
      <c r="A78" t="s">
        <v>18</v>
      </c>
      <c r="B78" t="s">
        <v>66</v>
      </c>
      <c r="C78" t="s">
        <v>65</v>
      </c>
      <c r="D78">
        <v>4.9279999999999999</v>
      </c>
      <c r="E78">
        <v>0.61740000000000006</v>
      </c>
      <c r="F78">
        <v>2.1982488632202148</v>
      </c>
      <c r="G78">
        <v>2.4414784908294678</v>
      </c>
      <c r="H78">
        <v>1.4438455104827881</v>
      </c>
      <c r="I78">
        <f>AVERAGE(D78:D79)</f>
        <v>5.4529999999999994</v>
      </c>
      <c r="J78">
        <f t="shared" ref="J78:M78" si="27">AVERAGE(E78:E79)</f>
        <v>0.58590000000000009</v>
      </c>
      <c r="K78">
        <f t="shared" si="27"/>
        <v>4.5090682506561279</v>
      </c>
      <c r="L78">
        <f t="shared" si="27"/>
        <v>2.2905805110931396</v>
      </c>
      <c r="M78">
        <f t="shared" si="27"/>
        <v>1.6236769556999207</v>
      </c>
      <c r="N78">
        <v>17</v>
      </c>
    </row>
    <row r="79" spans="1:14" x14ac:dyDescent="0.3">
      <c r="A79" t="s">
        <v>18</v>
      </c>
      <c r="B79" t="s">
        <v>66</v>
      </c>
      <c r="C79" t="s">
        <v>65</v>
      </c>
      <c r="D79">
        <v>5.9779999999999998</v>
      </c>
      <c r="E79">
        <v>0.5544</v>
      </c>
      <c r="F79">
        <v>6.819887638092041</v>
      </c>
      <c r="G79">
        <v>2.1396825313568115</v>
      </c>
      <c r="H79">
        <v>1.8035084009170532</v>
      </c>
      <c r="N79">
        <v>1</v>
      </c>
    </row>
    <row r="80" spans="1:14" x14ac:dyDescent="0.3">
      <c r="A80" t="s">
        <v>18</v>
      </c>
      <c r="B80" t="s">
        <v>66</v>
      </c>
      <c r="C80" t="s">
        <v>65</v>
      </c>
      <c r="D80">
        <v>5.0539999999999994</v>
      </c>
      <c r="E80">
        <v>0.4914</v>
      </c>
      <c r="F80">
        <v>6.3696060180664063</v>
      </c>
      <c r="G80">
        <v>3.85831618309021</v>
      </c>
      <c r="H80">
        <v>1.4399255514144897</v>
      </c>
      <c r="N80">
        <v>9</v>
      </c>
    </row>
    <row r="81" spans="1:14" x14ac:dyDescent="0.3">
      <c r="A81" t="s">
        <v>3</v>
      </c>
      <c r="B81" t="s">
        <v>66</v>
      </c>
      <c r="C81" t="s">
        <v>65</v>
      </c>
      <c r="D81">
        <v>-1.3019999999999998</v>
      </c>
      <c r="E81">
        <v>0.87570000000000003</v>
      </c>
      <c r="F81">
        <v>2.3170731067657471</v>
      </c>
      <c r="G81">
        <v>7.1873016357421875</v>
      </c>
      <c r="H81">
        <v>6.6122908592224121</v>
      </c>
      <c r="I81">
        <f>AVERAGE(D81)</f>
        <v>-1.3019999999999998</v>
      </c>
      <c r="J81">
        <f t="shared" ref="J81:M81" si="28">AVERAGE(E81)</f>
        <v>0.87570000000000003</v>
      </c>
      <c r="K81">
        <f t="shared" si="28"/>
        <v>2.3170731067657471</v>
      </c>
      <c r="L81">
        <f t="shared" si="28"/>
        <v>7.1873016357421875</v>
      </c>
      <c r="M81">
        <f t="shared" si="28"/>
        <v>6.6122908592224121</v>
      </c>
      <c r="N81">
        <v>17</v>
      </c>
    </row>
    <row r="82" spans="1:14" x14ac:dyDescent="0.3">
      <c r="A82" t="s">
        <v>8</v>
      </c>
      <c r="B82" t="s">
        <v>66</v>
      </c>
      <c r="C82" t="s">
        <v>65</v>
      </c>
      <c r="D82">
        <v>4.5639999999999992</v>
      </c>
      <c r="E82">
        <v>0.64260000000000006</v>
      </c>
      <c r="F82">
        <v>1.4165103435516357</v>
      </c>
      <c r="G82">
        <v>3.6940450668334961</v>
      </c>
      <c r="H82">
        <v>1.2057036161422729</v>
      </c>
      <c r="I82">
        <f>AVERAGE(D82:D84)</f>
        <v>5.2546666666666662</v>
      </c>
      <c r="J82">
        <f t="shared" ref="J82:M82" si="29">AVERAGE(E82:E84)</f>
        <v>0.55230000000000001</v>
      </c>
      <c r="K82">
        <f t="shared" si="29"/>
        <v>1.5134459336598713</v>
      </c>
      <c r="L82">
        <f t="shared" si="29"/>
        <v>3.0985625187555947</v>
      </c>
      <c r="M82">
        <f t="shared" si="29"/>
        <v>1.149516503016154</v>
      </c>
      <c r="N82">
        <v>17</v>
      </c>
    </row>
    <row r="83" spans="1:14" x14ac:dyDescent="0.3">
      <c r="A83" t="s">
        <v>8</v>
      </c>
      <c r="B83" t="s">
        <v>66</v>
      </c>
      <c r="C83" t="s">
        <v>65</v>
      </c>
      <c r="D83">
        <v>4.871999999999999</v>
      </c>
      <c r="E83">
        <v>0.47249999999999998</v>
      </c>
      <c r="F83">
        <v>1.7354596853256226</v>
      </c>
      <c r="G83">
        <v>1.0451744794845581</v>
      </c>
      <c r="H83">
        <v>0.75980007648468018</v>
      </c>
      <c r="N83">
        <v>1</v>
      </c>
    </row>
    <row r="84" spans="1:14" x14ac:dyDescent="0.3">
      <c r="A84" t="s">
        <v>8</v>
      </c>
      <c r="B84" t="s">
        <v>66</v>
      </c>
      <c r="C84" t="s">
        <v>65</v>
      </c>
      <c r="D84">
        <v>6.3280000000000003</v>
      </c>
      <c r="E84">
        <v>0.54180000000000006</v>
      </c>
      <c r="F84">
        <v>1.388367772102356</v>
      </c>
      <c r="G84">
        <v>4.5564680099487305</v>
      </c>
      <c r="H84">
        <v>1.4830458164215088</v>
      </c>
      <c r="N84">
        <v>9</v>
      </c>
    </row>
    <row r="85" spans="1:14" x14ac:dyDescent="0.3">
      <c r="A85" t="s">
        <v>10</v>
      </c>
      <c r="B85" t="s">
        <v>66</v>
      </c>
      <c r="C85" t="s">
        <v>65</v>
      </c>
      <c r="D85">
        <v>5.18</v>
      </c>
      <c r="E85">
        <v>0.74339999999999995</v>
      </c>
      <c r="F85">
        <v>4.7842402458190918</v>
      </c>
      <c r="G85">
        <v>3.5913758277893066</v>
      </c>
      <c r="H85">
        <v>1.3458447456359863</v>
      </c>
      <c r="I85">
        <f>AVERAGE(D85:D87)</f>
        <v>5.04</v>
      </c>
      <c r="J85">
        <f t="shared" ref="J85:M85" si="30">AVERAGE(E85:E87)</f>
        <v>0.69299999999999995</v>
      </c>
      <c r="K85">
        <f t="shared" si="30"/>
        <v>3.6251824696858725</v>
      </c>
      <c r="L85">
        <f t="shared" si="30"/>
        <v>2.5099247296651206</v>
      </c>
      <c r="M85">
        <f t="shared" si="30"/>
        <v>1.3435580730438232</v>
      </c>
      <c r="N85">
        <v>17</v>
      </c>
    </row>
    <row r="86" spans="1:14" x14ac:dyDescent="0.3">
      <c r="A86" t="s">
        <v>10</v>
      </c>
      <c r="B86" t="s">
        <v>66</v>
      </c>
      <c r="C86" t="s">
        <v>65</v>
      </c>
      <c r="D86">
        <v>4.3120000000000003</v>
      </c>
      <c r="E86">
        <v>0.59219999999999995</v>
      </c>
      <c r="F86">
        <v>2.8736710548400879</v>
      </c>
      <c r="G86">
        <v>2.092402458190918</v>
      </c>
      <c r="H86">
        <v>1.5565464496612549</v>
      </c>
      <c r="N86">
        <v>1</v>
      </c>
    </row>
    <row r="87" spans="1:14" x14ac:dyDescent="0.3">
      <c r="A87" t="s">
        <v>10</v>
      </c>
      <c r="B87" t="s">
        <v>66</v>
      </c>
      <c r="C87" t="s">
        <v>65</v>
      </c>
      <c r="D87">
        <v>5.6280000000000001</v>
      </c>
      <c r="E87">
        <v>0.74339999999999995</v>
      </c>
      <c r="F87">
        <v>3.2176361083984375</v>
      </c>
      <c r="G87">
        <v>1.8459959030151367</v>
      </c>
      <c r="H87">
        <v>1.1282830238342285</v>
      </c>
      <c r="N87">
        <v>9</v>
      </c>
    </row>
    <row r="88" spans="1:14" x14ac:dyDescent="0.3">
      <c r="A88" t="s">
        <v>19</v>
      </c>
      <c r="B88" t="s">
        <v>66</v>
      </c>
      <c r="C88" t="s">
        <v>65</v>
      </c>
      <c r="D88">
        <v>2.464</v>
      </c>
      <c r="E88">
        <v>0.59850000000000003</v>
      </c>
      <c r="F88">
        <v>4.6122574806213379</v>
      </c>
      <c r="G88">
        <v>3.673511266708374</v>
      </c>
      <c r="H88">
        <v>1.3997452259063721</v>
      </c>
      <c r="I88">
        <f>AVERAGE(D88:D90)</f>
        <v>4.6433333333333335</v>
      </c>
      <c r="J88">
        <f t="shared" ref="J88:M88" si="31">AVERAGE(E88:E90)</f>
        <v>0.59429999999999994</v>
      </c>
      <c r="K88">
        <f t="shared" si="31"/>
        <v>4.2901813189188642</v>
      </c>
      <c r="L88">
        <f t="shared" si="31"/>
        <v>2.653661847114563</v>
      </c>
      <c r="M88">
        <f t="shared" si="31"/>
        <v>1.1459231972694397</v>
      </c>
      <c r="N88">
        <v>17</v>
      </c>
    </row>
    <row r="89" spans="1:14" x14ac:dyDescent="0.3">
      <c r="A89" t="s">
        <v>19</v>
      </c>
      <c r="B89" t="s">
        <v>66</v>
      </c>
      <c r="C89" t="s">
        <v>65</v>
      </c>
      <c r="D89">
        <v>6.0340000000000007</v>
      </c>
      <c r="E89">
        <v>0.46619999999999995</v>
      </c>
      <c r="F89">
        <v>3.8680424690246582</v>
      </c>
      <c r="G89">
        <v>1.8665298223495483</v>
      </c>
      <c r="H89">
        <v>0.93620151281356812</v>
      </c>
      <c r="N89">
        <v>1</v>
      </c>
    </row>
    <row r="90" spans="1:14" x14ac:dyDescent="0.3">
      <c r="A90" t="s">
        <v>19</v>
      </c>
      <c r="B90" t="s">
        <v>66</v>
      </c>
      <c r="C90" t="s">
        <v>65</v>
      </c>
      <c r="D90">
        <v>5.4320000000000004</v>
      </c>
      <c r="E90">
        <v>0.71819999999999995</v>
      </c>
      <c r="F90">
        <v>4.3902440071105957</v>
      </c>
      <c r="G90">
        <v>2.4209444522857666</v>
      </c>
      <c r="H90">
        <v>1.1018228530883789</v>
      </c>
      <c r="N90">
        <v>9</v>
      </c>
    </row>
    <row r="91" spans="1:14" x14ac:dyDescent="0.3">
      <c r="A91" t="s">
        <v>15</v>
      </c>
      <c r="B91" t="s">
        <v>66</v>
      </c>
      <c r="C91" t="s">
        <v>65</v>
      </c>
      <c r="D91">
        <v>-1.3019999999999998</v>
      </c>
      <c r="E91">
        <v>0.69300000000000006</v>
      </c>
      <c r="F91">
        <v>4.0900564193725586</v>
      </c>
      <c r="G91">
        <v>1.8665298223495483</v>
      </c>
      <c r="H91">
        <v>1.096922755241394</v>
      </c>
      <c r="I91">
        <f>AVERAGE(D91)</f>
        <v>-1.3019999999999998</v>
      </c>
      <c r="J91">
        <f t="shared" ref="J91:M91" si="32">AVERAGE(E91)</f>
        <v>0.69300000000000006</v>
      </c>
      <c r="K91">
        <f t="shared" si="32"/>
        <v>4.0900564193725586</v>
      </c>
      <c r="L91">
        <f t="shared" si="32"/>
        <v>1.8665298223495483</v>
      </c>
      <c r="M91">
        <f t="shared" si="32"/>
        <v>1.096922755241394</v>
      </c>
      <c r="N91">
        <v>9</v>
      </c>
    </row>
    <row r="92" spans="1:14" x14ac:dyDescent="0.3">
      <c r="A92" t="s">
        <v>14</v>
      </c>
      <c r="B92" t="s">
        <v>64</v>
      </c>
      <c r="C92" t="s">
        <v>67</v>
      </c>
      <c r="D92">
        <v>4.8299999999999992</v>
      </c>
      <c r="E92">
        <v>0.74339999999999995</v>
      </c>
      <c r="F92">
        <v>1.8230143785476685</v>
      </c>
      <c r="G92">
        <v>2.687885046005249</v>
      </c>
      <c r="H92">
        <v>1.9475696086883545</v>
      </c>
      <c r="I92">
        <f>AVERAGE(D92:D94)</f>
        <v>5.39</v>
      </c>
      <c r="J92">
        <f t="shared" ref="J92:M92" si="33">AVERAGE(E92:E94)</f>
        <v>0.9093</v>
      </c>
      <c r="K92">
        <f t="shared" si="33"/>
        <v>3.0904732147852578</v>
      </c>
      <c r="L92">
        <f t="shared" si="33"/>
        <v>1.5516769488652546</v>
      </c>
      <c r="M92">
        <f t="shared" si="33"/>
        <v>1.5660198926925659</v>
      </c>
      <c r="N92">
        <v>11</v>
      </c>
    </row>
    <row r="93" spans="1:14" x14ac:dyDescent="0.3">
      <c r="A93" t="s">
        <v>14</v>
      </c>
      <c r="B93" t="s">
        <v>64</v>
      </c>
      <c r="C93" t="s">
        <v>67</v>
      </c>
      <c r="D93">
        <v>5.6979999999999995</v>
      </c>
      <c r="E93">
        <v>1.071</v>
      </c>
      <c r="F93">
        <v>4.9499688148498535</v>
      </c>
      <c r="G93">
        <v>0.51129364967346191</v>
      </c>
      <c r="H93">
        <v>1.3899451494216919</v>
      </c>
      <c r="N93">
        <v>3</v>
      </c>
    </row>
    <row r="94" spans="1:14" x14ac:dyDescent="0.3">
      <c r="A94" t="s">
        <v>14</v>
      </c>
      <c r="B94" t="s">
        <v>64</v>
      </c>
      <c r="C94" t="s">
        <v>67</v>
      </c>
      <c r="D94">
        <v>5.6420000000000003</v>
      </c>
      <c r="E94">
        <v>0.91350000000000009</v>
      </c>
      <c r="F94">
        <v>2.498436450958252</v>
      </c>
      <c r="G94">
        <v>1.4558521509170532</v>
      </c>
      <c r="H94">
        <v>1.3605449199676514</v>
      </c>
      <c r="N94">
        <v>19</v>
      </c>
    </row>
    <row r="95" spans="1:14" x14ac:dyDescent="0.3">
      <c r="A95" t="s">
        <v>15</v>
      </c>
      <c r="B95" t="s">
        <v>64</v>
      </c>
      <c r="C95" t="s">
        <v>67</v>
      </c>
      <c r="D95">
        <v>9.7439999999999998</v>
      </c>
      <c r="E95">
        <v>1.2033</v>
      </c>
      <c r="F95">
        <v>2.501563549041748</v>
      </c>
      <c r="G95">
        <v>1.0920635461807251</v>
      </c>
      <c r="H95">
        <v>1.6274586915969849</v>
      </c>
      <c r="I95">
        <f>AVERAGE(D95:D97)</f>
        <v>10.318</v>
      </c>
      <c r="J95">
        <f t="shared" ref="J95:M95" si="34">AVERAGE(E95:E97)</f>
        <v>1.1172000000000002</v>
      </c>
      <c r="K95">
        <f t="shared" si="34"/>
        <v>2.3754430214564004</v>
      </c>
      <c r="L95">
        <f t="shared" si="34"/>
        <v>1.3140554229418437</v>
      </c>
      <c r="M95">
        <f t="shared" si="34"/>
        <v>1.1368936498959858</v>
      </c>
      <c r="N95">
        <v>11</v>
      </c>
    </row>
    <row r="96" spans="1:14" x14ac:dyDescent="0.3">
      <c r="A96" t="s">
        <v>15</v>
      </c>
      <c r="B96" t="s">
        <v>64</v>
      </c>
      <c r="C96" t="s">
        <v>67</v>
      </c>
      <c r="D96">
        <v>10.191999999999998</v>
      </c>
      <c r="E96">
        <v>1.0584</v>
      </c>
      <c r="F96">
        <v>2.9362101554870605</v>
      </c>
      <c r="G96">
        <v>0.86036962270736694</v>
      </c>
      <c r="H96">
        <v>0.70491963624954224</v>
      </c>
      <c r="N96">
        <v>3</v>
      </c>
    </row>
    <row r="97" spans="1:14" x14ac:dyDescent="0.3">
      <c r="A97" t="s">
        <v>15</v>
      </c>
      <c r="B97" t="s">
        <v>64</v>
      </c>
      <c r="C97" t="s">
        <v>67</v>
      </c>
      <c r="D97">
        <v>11.017999999999999</v>
      </c>
      <c r="E97">
        <v>1.0898999999999999</v>
      </c>
      <c r="F97">
        <v>1.6885553598403931</v>
      </c>
      <c r="G97">
        <v>1.989733099937439</v>
      </c>
      <c r="H97">
        <v>1.0783026218414307</v>
      </c>
      <c r="N97">
        <v>19</v>
      </c>
    </row>
    <row r="98" spans="1:14" x14ac:dyDescent="0.3">
      <c r="A98" t="s">
        <v>3</v>
      </c>
      <c r="B98" t="s">
        <v>64</v>
      </c>
      <c r="C98" t="s">
        <v>67</v>
      </c>
      <c r="D98">
        <v>6.677999999999999</v>
      </c>
      <c r="E98">
        <v>1.2914999999999999</v>
      </c>
      <c r="F98">
        <v>4.5747342109680176</v>
      </c>
      <c r="G98">
        <v>3.0285713672637939</v>
      </c>
      <c r="H98">
        <v>2.5532143115997314</v>
      </c>
      <c r="I98">
        <f>AVERAGE(D98:D99)</f>
        <v>7.2589999999999986</v>
      </c>
      <c r="J98">
        <f t="shared" ref="J98:M98" si="35">AVERAGE(E98:E99)</f>
        <v>1.2977999999999998</v>
      </c>
      <c r="K98">
        <f t="shared" si="35"/>
        <v>4.7764227390289307</v>
      </c>
      <c r="L98">
        <f t="shared" si="35"/>
        <v>3.0761904716491699</v>
      </c>
      <c r="M98">
        <f t="shared" si="35"/>
        <v>2.5733045339584351</v>
      </c>
      <c r="N98">
        <v>11</v>
      </c>
    </row>
    <row r="99" spans="1:14" x14ac:dyDescent="0.3">
      <c r="A99" t="s">
        <v>3</v>
      </c>
      <c r="B99" t="s">
        <v>64</v>
      </c>
      <c r="C99" t="s">
        <v>67</v>
      </c>
      <c r="D99">
        <v>7.839999999999999</v>
      </c>
      <c r="E99">
        <v>1.3040999999999998</v>
      </c>
      <c r="F99">
        <v>4.9781112670898438</v>
      </c>
      <c r="G99">
        <v>3.1238095760345459</v>
      </c>
      <c r="H99">
        <v>2.5933947563171387</v>
      </c>
      <c r="N99">
        <v>19</v>
      </c>
    </row>
    <row r="100" spans="1:14" x14ac:dyDescent="0.3">
      <c r="A100" t="s">
        <v>13</v>
      </c>
      <c r="B100" t="s">
        <v>64</v>
      </c>
      <c r="C100" t="s">
        <v>67</v>
      </c>
      <c r="D100">
        <v>5.7120000000000006</v>
      </c>
      <c r="E100">
        <v>0.93869999999999998</v>
      </c>
      <c r="F100">
        <v>2.5265791416168213</v>
      </c>
      <c r="G100">
        <v>2.7746031284332275</v>
      </c>
      <c r="H100">
        <v>2.6627850532531738</v>
      </c>
      <c r="I100">
        <f>AVERAGE(D100:D102)</f>
        <v>6.258</v>
      </c>
      <c r="J100">
        <f t="shared" ref="J100:M100" si="36">AVERAGE(E100:E102)</f>
        <v>0.95550000000000013</v>
      </c>
      <c r="K100">
        <f t="shared" si="36"/>
        <v>2.7069001197814941</v>
      </c>
      <c r="L100">
        <f t="shared" si="36"/>
        <v>2.5521570841471353</v>
      </c>
      <c r="M100">
        <f t="shared" si="36"/>
        <v>2.3947978019714355</v>
      </c>
      <c r="N100">
        <v>11</v>
      </c>
    </row>
    <row r="101" spans="1:14" x14ac:dyDescent="0.3">
      <c r="A101" t="s">
        <v>13</v>
      </c>
      <c r="B101" t="s">
        <v>64</v>
      </c>
      <c r="C101" t="s">
        <v>67</v>
      </c>
      <c r="D101">
        <v>5.2779999999999996</v>
      </c>
      <c r="E101">
        <v>1.0017</v>
      </c>
      <c r="F101">
        <v>3.4803001880645752</v>
      </c>
      <c r="G101">
        <v>2.5841269493103027</v>
      </c>
      <c r="H101">
        <v>2.3672571182250977</v>
      </c>
      <c r="N101">
        <v>3</v>
      </c>
    </row>
    <row r="102" spans="1:14" x14ac:dyDescent="0.3">
      <c r="A102" t="s">
        <v>13</v>
      </c>
      <c r="B102" t="s">
        <v>64</v>
      </c>
      <c r="C102" t="s">
        <v>67</v>
      </c>
      <c r="D102">
        <v>7.7839999999999989</v>
      </c>
      <c r="E102">
        <v>0.92610000000000015</v>
      </c>
      <c r="F102">
        <v>2.1138210296630859</v>
      </c>
      <c r="G102">
        <v>2.297741174697876</v>
      </c>
      <c r="H102">
        <v>2.1543512344360352</v>
      </c>
      <c r="N102">
        <v>19</v>
      </c>
    </row>
    <row r="103" spans="1:14" x14ac:dyDescent="0.3">
      <c r="A103" t="s">
        <v>11</v>
      </c>
      <c r="B103" t="s">
        <v>64</v>
      </c>
      <c r="C103" t="s">
        <v>67</v>
      </c>
      <c r="D103">
        <v>7.8540000000000001</v>
      </c>
      <c r="E103">
        <v>0.97019999999999995</v>
      </c>
      <c r="F103">
        <v>2.2670419216156006</v>
      </c>
      <c r="G103">
        <v>2.297741174697876</v>
      </c>
      <c r="H103">
        <v>0.85094082355499268</v>
      </c>
      <c r="I103">
        <f>AVERAGE(D103:D105)</f>
        <v>7.3686666666666651</v>
      </c>
      <c r="J103">
        <f t="shared" ref="J103:M103" si="37">AVERAGE(E103:E105)</f>
        <v>1.0311000000000001</v>
      </c>
      <c r="K103">
        <f t="shared" si="37"/>
        <v>3.6595788796742759</v>
      </c>
      <c r="L103">
        <f t="shared" si="37"/>
        <v>1.3538193901379902</v>
      </c>
      <c r="M103">
        <f t="shared" si="37"/>
        <v>0.91072128216425574</v>
      </c>
      <c r="N103">
        <v>11</v>
      </c>
    </row>
    <row r="104" spans="1:14" x14ac:dyDescent="0.3">
      <c r="A104" t="s">
        <v>11</v>
      </c>
      <c r="B104" t="s">
        <v>64</v>
      </c>
      <c r="C104" t="s">
        <v>67</v>
      </c>
      <c r="D104">
        <v>6.7199999999999989</v>
      </c>
      <c r="E104">
        <v>1.0898999999999999</v>
      </c>
      <c r="F104">
        <v>4.812382698059082</v>
      </c>
      <c r="G104">
        <v>0.61587303876876831</v>
      </c>
      <c r="H104">
        <v>0.80390042066574097</v>
      </c>
      <c r="N104">
        <v>3</v>
      </c>
    </row>
    <row r="105" spans="1:14" x14ac:dyDescent="0.3">
      <c r="A105" t="s">
        <v>11</v>
      </c>
      <c r="B105" t="s">
        <v>64</v>
      </c>
      <c r="C105" t="s">
        <v>67</v>
      </c>
      <c r="D105">
        <v>7.5319999999999983</v>
      </c>
      <c r="E105">
        <v>1.0332000000000001</v>
      </c>
      <c r="F105">
        <v>3.8993120193481445</v>
      </c>
      <c r="G105">
        <v>1.1478439569473267</v>
      </c>
      <c r="H105">
        <v>1.0773226022720337</v>
      </c>
      <c r="N105">
        <v>19</v>
      </c>
    </row>
    <row r="106" spans="1:14" x14ac:dyDescent="0.3">
      <c r="A106" t="s">
        <v>4</v>
      </c>
      <c r="B106" t="s">
        <v>64</v>
      </c>
      <c r="C106" t="s">
        <v>67</v>
      </c>
      <c r="D106">
        <v>5.4320000000000004</v>
      </c>
      <c r="E106">
        <v>0.90720000000000012</v>
      </c>
      <c r="F106">
        <v>3.7179486751556396</v>
      </c>
      <c r="G106">
        <v>3.5708417892456055</v>
      </c>
      <c r="H106">
        <v>2.7119758129119873</v>
      </c>
      <c r="I106">
        <f>AVERAGE(D106:D108)</f>
        <v>5.632666666666668</v>
      </c>
      <c r="J106">
        <f t="shared" ref="J106:M106" si="38">AVERAGE(E106:E108)</f>
        <v>0.91349999999999998</v>
      </c>
      <c r="K106">
        <f t="shared" si="38"/>
        <v>4.0316863854726153</v>
      </c>
      <c r="L106">
        <f t="shared" si="38"/>
        <v>2.7973989645640054</v>
      </c>
      <c r="M106">
        <f t="shared" si="38"/>
        <v>1.9926499923070271</v>
      </c>
      <c r="N106">
        <v>11</v>
      </c>
    </row>
    <row r="107" spans="1:14" x14ac:dyDescent="0.3">
      <c r="A107" t="s">
        <v>4</v>
      </c>
      <c r="B107" t="s">
        <v>64</v>
      </c>
      <c r="C107" t="s">
        <v>67</v>
      </c>
      <c r="D107">
        <v>5.5440000000000005</v>
      </c>
      <c r="E107">
        <v>1.0143</v>
      </c>
      <c r="F107">
        <v>5.6504063606262207</v>
      </c>
      <c r="G107">
        <v>2.7700204849243164</v>
      </c>
      <c r="H107">
        <v>1.79468834400177</v>
      </c>
      <c r="N107">
        <v>3</v>
      </c>
    </row>
    <row r="108" spans="1:14" x14ac:dyDescent="0.3">
      <c r="A108" t="s">
        <v>4</v>
      </c>
      <c r="B108" t="s">
        <v>64</v>
      </c>
      <c r="C108" t="s">
        <v>67</v>
      </c>
      <c r="D108">
        <v>5.9220000000000006</v>
      </c>
      <c r="E108">
        <v>0.81899999999999995</v>
      </c>
      <c r="F108">
        <v>2.7267041206359863</v>
      </c>
      <c r="G108">
        <v>2.0513346195220947</v>
      </c>
      <c r="H108">
        <v>1.4712858200073242</v>
      </c>
      <c r="N108">
        <v>19</v>
      </c>
    </row>
    <row r="109" spans="1:14" x14ac:dyDescent="0.3">
      <c r="A109" t="s">
        <v>17</v>
      </c>
      <c r="B109" t="s">
        <v>64</v>
      </c>
      <c r="C109" t="s">
        <v>67</v>
      </c>
      <c r="D109">
        <v>4.984</v>
      </c>
      <c r="E109">
        <v>1.0458000000000001</v>
      </c>
      <c r="F109">
        <v>1.7448405027389526</v>
      </c>
      <c r="G109">
        <v>1.6000000238418579</v>
      </c>
      <c r="H109">
        <v>1.3818377256393433</v>
      </c>
      <c r="I109">
        <f>AVERAGE(D109:D111)</f>
        <v>5.6559999999999997</v>
      </c>
      <c r="J109">
        <f t="shared" ref="J109:M109" si="39">AVERAGE(E109:E111)</f>
        <v>0.87780000000000002</v>
      </c>
      <c r="K109">
        <f t="shared" si="39"/>
        <v>3.9232853651046753</v>
      </c>
      <c r="L109">
        <f t="shared" si="39"/>
        <v>1.7845311562220256</v>
      </c>
      <c r="M109">
        <f t="shared" si="39"/>
        <v>1.929840366045634</v>
      </c>
      <c r="N109">
        <v>11</v>
      </c>
    </row>
    <row r="110" spans="1:14" x14ac:dyDescent="0.3">
      <c r="A110" t="s">
        <v>17</v>
      </c>
      <c r="B110" t="s">
        <v>64</v>
      </c>
      <c r="C110" t="s">
        <v>67</v>
      </c>
      <c r="D110">
        <v>6.16</v>
      </c>
      <c r="E110">
        <v>0.81899999999999995</v>
      </c>
      <c r="F110">
        <v>7.0825514793395996</v>
      </c>
      <c r="G110">
        <v>0.88090348243713379</v>
      </c>
      <c r="H110">
        <v>1.9299294948577881</v>
      </c>
      <c r="N110">
        <v>3</v>
      </c>
    </row>
    <row r="111" spans="1:14" x14ac:dyDescent="0.3">
      <c r="A111" t="s">
        <v>17</v>
      </c>
      <c r="B111" t="s">
        <v>64</v>
      </c>
      <c r="C111" t="s">
        <v>67</v>
      </c>
      <c r="D111">
        <v>5.8239999999999998</v>
      </c>
      <c r="E111">
        <v>0.76859999999999995</v>
      </c>
      <c r="F111">
        <v>2.9424641132354736</v>
      </c>
      <c r="G111">
        <v>2.872689962387085</v>
      </c>
      <c r="H111">
        <v>2.4777538776397705</v>
      </c>
      <c r="N111">
        <v>19</v>
      </c>
    </row>
    <row r="112" spans="1:14" x14ac:dyDescent="0.3">
      <c r="A112" t="s">
        <v>19</v>
      </c>
      <c r="B112" t="s">
        <v>64</v>
      </c>
      <c r="C112" t="s">
        <v>67</v>
      </c>
      <c r="D112">
        <v>7.0979999999999999</v>
      </c>
      <c r="E112">
        <v>1.2222</v>
      </c>
      <c r="F112">
        <v>3.7617261409759521</v>
      </c>
      <c r="G112">
        <v>5.3983573913574219</v>
      </c>
      <c r="H112">
        <v>1.8064484596252441</v>
      </c>
      <c r="I112">
        <f>AVERAGE(D112:D114)</f>
        <v>6.8786666666666667</v>
      </c>
      <c r="J112">
        <f t="shared" ref="J112:M112" si="40">AVERAGE(E112:E114)</f>
        <v>1.0857000000000001</v>
      </c>
      <c r="K112">
        <f t="shared" si="40"/>
        <v>3.9701897700627646</v>
      </c>
      <c r="L112">
        <f t="shared" si="40"/>
        <v>2.8453114628791809</v>
      </c>
      <c r="M112">
        <f t="shared" si="40"/>
        <v>1.4082385897636414</v>
      </c>
      <c r="N112">
        <v>11</v>
      </c>
    </row>
    <row r="113" spans="1:14" x14ac:dyDescent="0.3">
      <c r="A113" t="s">
        <v>19</v>
      </c>
      <c r="B113" t="s">
        <v>64</v>
      </c>
      <c r="C113" t="s">
        <v>67</v>
      </c>
      <c r="D113">
        <v>7.6719999999999997</v>
      </c>
      <c r="E113">
        <v>1.2788999999999999</v>
      </c>
      <c r="F113">
        <v>6.5478425025939941</v>
      </c>
      <c r="G113">
        <v>2.2156057357788086</v>
      </c>
      <c r="H113">
        <v>1.4840258359909058</v>
      </c>
      <c r="N113">
        <v>3</v>
      </c>
    </row>
    <row r="114" spans="1:14" x14ac:dyDescent="0.3">
      <c r="A114" t="s">
        <v>19</v>
      </c>
      <c r="B114" t="s">
        <v>64</v>
      </c>
      <c r="C114" t="s">
        <v>67</v>
      </c>
      <c r="D114">
        <v>5.8659999999999997</v>
      </c>
      <c r="E114">
        <v>0.75600000000000001</v>
      </c>
      <c r="F114">
        <v>1.6010006666183472</v>
      </c>
      <c r="G114">
        <v>0.92197126150131226</v>
      </c>
      <c r="H114">
        <v>0.93424147367477417</v>
      </c>
      <c r="N114">
        <v>19</v>
      </c>
    </row>
    <row r="115" spans="1:14" x14ac:dyDescent="0.3">
      <c r="A115" t="s">
        <v>16</v>
      </c>
      <c r="B115" t="s">
        <v>64</v>
      </c>
      <c r="C115" t="s">
        <v>67</v>
      </c>
      <c r="D115">
        <v>6.9439999999999991</v>
      </c>
      <c r="E115">
        <v>1.0458000000000001</v>
      </c>
      <c r="F115">
        <v>4.9874920845031738</v>
      </c>
      <c r="G115">
        <v>3.2507936954498291</v>
      </c>
      <c r="H115">
        <v>2.9553773403167725</v>
      </c>
      <c r="I115">
        <f>AVERAGE(D115:D117)</f>
        <v>7.6859999999999999</v>
      </c>
      <c r="J115">
        <f t="shared" ref="J115:M115" si="41">AVERAGE(E115:E117)</f>
        <v>1.1466000000000001</v>
      </c>
      <c r="K115">
        <f t="shared" si="41"/>
        <v>9.3631434440612793</v>
      </c>
      <c r="L115">
        <f t="shared" si="41"/>
        <v>3.1767196655273438</v>
      </c>
      <c r="M115">
        <f t="shared" si="41"/>
        <v>2.8630168437957764</v>
      </c>
      <c r="N115">
        <v>11</v>
      </c>
    </row>
    <row r="116" spans="1:14" x14ac:dyDescent="0.3">
      <c r="A116" t="s">
        <v>16</v>
      </c>
      <c r="B116" t="s">
        <v>64</v>
      </c>
      <c r="C116" t="s">
        <v>67</v>
      </c>
      <c r="D116">
        <v>6.6919999999999993</v>
      </c>
      <c r="E116">
        <v>1.1906999999999999</v>
      </c>
      <c r="F116">
        <v>14.45278263092041</v>
      </c>
      <c r="G116">
        <v>2.2666666507720947</v>
      </c>
      <c r="H116">
        <v>2.0798707008361816</v>
      </c>
      <c r="N116">
        <v>3</v>
      </c>
    </row>
    <row r="117" spans="1:14" x14ac:dyDescent="0.3">
      <c r="A117" t="s">
        <v>16</v>
      </c>
      <c r="B117" t="s">
        <v>64</v>
      </c>
      <c r="C117" t="s">
        <v>67</v>
      </c>
      <c r="D117">
        <v>9.4219999999999988</v>
      </c>
      <c r="E117">
        <v>1.2033</v>
      </c>
      <c r="F117">
        <v>8.6491556167602539</v>
      </c>
      <c r="G117">
        <v>4.0126986503601074</v>
      </c>
      <c r="H117">
        <v>3.553802490234375</v>
      </c>
      <c r="N117">
        <v>19</v>
      </c>
    </row>
    <row r="118" spans="1:14" x14ac:dyDescent="0.3">
      <c r="A118" t="s">
        <v>7</v>
      </c>
      <c r="B118" t="s">
        <v>64</v>
      </c>
      <c r="C118" t="s">
        <v>67</v>
      </c>
      <c r="D118">
        <v>4.7179999999999991</v>
      </c>
      <c r="E118">
        <v>0.95129999999999992</v>
      </c>
      <c r="F118">
        <v>2.6297686100006104</v>
      </c>
      <c r="G118">
        <v>4.2484598159790039</v>
      </c>
      <c r="H118">
        <v>1.9661897420883179</v>
      </c>
      <c r="I118">
        <f>AVERAGE(D118:D120)</f>
        <v>6.0153333333333334</v>
      </c>
      <c r="J118">
        <f t="shared" ref="J118:M118" si="42">AVERAGE(E118:E120)</f>
        <v>0.96390000000000009</v>
      </c>
      <c r="K118">
        <f t="shared" si="42"/>
        <v>3.2207630475362143</v>
      </c>
      <c r="L118">
        <f t="shared" si="42"/>
        <v>4.1389458974202471</v>
      </c>
      <c r="M118">
        <f t="shared" si="42"/>
        <v>2.1419377724329629</v>
      </c>
      <c r="N118">
        <v>11</v>
      </c>
    </row>
    <row r="119" spans="1:14" x14ac:dyDescent="0.3">
      <c r="A119" t="s">
        <v>7</v>
      </c>
      <c r="B119" t="s">
        <v>64</v>
      </c>
      <c r="C119" t="s">
        <v>67</v>
      </c>
      <c r="D119">
        <v>6.8460000000000001</v>
      </c>
      <c r="E119">
        <v>1.071</v>
      </c>
      <c r="F119">
        <v>4.1213259696960449</v>
      </c>
      <c r="G119">
        <v>2.4620122909545898</v>
      </c>
      <c r="H119">
        <v>2.084770679473877</v>
      </c>
      <c r="N119">
        <v>3</v>
      </c>
    </row>
    <row r="120" spans="1:14" x14ac:dyDescent="0.3">
      <c r="A120" t="s">
        <v>7</v>
      </c>
      <c r="B120" t="s">
        <v>64</v>
      </c>
      <c r="C120" t="s">
        <v>67</v>
      </c>
      <c r="D120">
        <v>6.4819999999999993</v>
      </c>
      <c r="E120">
        <v>0.86940000000000006</v>
      </c>
      <c r="F120">
        <v>2.9111945629119873</v>
      </c>
      <c r="G120">
        <v>5.7063655853271484</v>
      </c>
      <c r="H120">
        <v>2.3748528957366943</v>
      </c>
      <c r="N120">
        <v>19</v>
      </c>
    </row>
    <row r="121" spans="1:14" x14ac:dyDescent="0.3">
      <c r="A121" t="s">
        <v>12</v>
      </c>
      <c r="B121" t="s">
        <v>64</v>
      </c>
      <c r="C121" t="s">
        <v>67</v>
      </c>
      <c r="D121">
        <v>5.0259999999999998</v>
      </c>
      <c r="E121">
        <v>0.87570000000000003</v>
      </c>
      <c r="F121">
        <v>3.0894308090209961</v>
      </c>
      <c r="G121">
        <v>1.5790554285049438</v>
      </c>
      <c r="H121">
        <v>0.83134067058563232</v>
      </c>
      <c r="I121">
        <f>AVERAGE(D121:D123)</f>
        <v>5.7656666666666654</v>
      </c>
      <c r="J121">
        <f t="shared" ref="J121:M121" si="43">AVERAGE(E121:E123)</f>
        <v>0.89250000000000007</v>
      </c>
      <c r="K121">
        <f t="shared" si="43"/>
        <v>2.8778402805328369</v>
      </c>
      <c r="L121">
        <f t="shared" si="43"/>
        <v>1.6861423055330913</v>
      </c>
      <c r="M121">
        <f t="shared" si="43"/>
        <v>1.4088926315307617</v>
      </c>
      <c r="N121">
        <v>11</v>
      </c>
    </row>
    <row r="122" spans="1:14" x14ac:dyDescent="0.3">
      <c r="A122" t="s">
        <v>12</v>
      </c>
      <c r="B122" t="s">
        <v>64</v>
      </c>
      <c r="C122" t="s">
        <v>67</v>
      </c>
      <c r="D122">
        <v>6.4540000000000006</v>
      </c>
      <c r="E122">
        <v>0.9323999999999999</v>
      </c>
      <c r="F122">
        <v>3.5428392887115479</v>
      </c>
      <c r="G122">
        <v>0.99682539701461792</v>
      </c>
      <c r="H122">
        <v>1.8652509450912476</v>
      </c>
      <c r="N122">
        <v>3</v>
      </c>
    </row>
    <row r="123" spans="1:14" x14ac:dyDescent="0.3">
      <c r="A123" t="s">
        <v>12</v>
      </c>
      <c r="B123" t="s">
        <v>64</v>
      </c>
      <c r="C123" t="s">
        <v>67</v>
      </c>
      <c r="D123">
        <v>5.8169999999999984</v>
      </c>
      <c r="E123">
        <v>0.86940000000000006</v>
      </c>
      <c r="F123">
        <v>2.0012507438659668</v>
      </c>
      <c r="G123">
        <v>2.4825460910797119</v>
      </c>
      <c r="H123">
        <v>1.5300862789154053</v>
      </c>
      <c r="N123">
        <v>19</v>
      </c>
    </row>
    <row r="124" spans="1:14" x14ac:dyDescent="0.3">
      <c r="A124" t="s">
        <v>10</v>
      </c>
      <c r="B124" t="s">
        <v>64</v>
      </c>
      <c r="C124" t="s">
        <v>67</v>
      </c>
      <c r="D124">
        <v>5.4459999999999997</v>
      </c>
      <c r="E124">
        <v>1.008</v>
      </c>
      <c r="F124">
        <v>1.7010631561279297</v>
      </c>
      <c r="G124">
        <v>1.907597541809082</v>
      </c>
      <c r="H124">
        <v>1.1371030807495117</v>
      </c>
      <c r="I124">
        <f>AVERAGE(D124:D126)</f>
        <v>5.8240000000000007</v>
      </c>
      <c r="J124">
        <f t="shared" ref="J124:M124" si="44">AVERAGE(E124:E126)</f>
        <v>1.0521</v>
      </c>
      <c r="K124">
        <f t="shared" si="44"/>
        <v>2.102355639139811</v>
      </c>
      <c r="L124">
        <f t="shared" si="44"/>
        <v>1.7856610417366028</v>
      </c>
      <c r="M124">
        <f t="shared" si="44"/>
        <v>1.186915139357249</v>
      </c>
      <c r="N124">
        <v>11</v>
      </c>
    </row>
    <row r="125" spans="1:14" x14ac:dyDescent="0.3">
      <c r="A125" t="s">
        <v>10</v>
      </c>
      <c r="B125" t="s">
        <v>64</v>
      </c>
      <c r="C125" t="s">
        <v>67</v>
      </c>
      <c r="D125">
        <v>6.0620000000000012</v>
      </c>
      <c r="E125">
        <v>1.2033</v>
      </c>
      <c r="F125">
        <v>3.0956847667694092</v>
      </c>
      <c r="G125">
        <v>0.67936509847640991</v>
      </c>
      <c r="H125">
        <v>0.8768959641456604</v>
      </c>
      <c r="N125">
        <v>3</v>
      </c>
    </row>
    <row r="126" spans="1:14" x14ac:dyDescent="0.3">
      <c r="A126" t="s">
        <v>10</v>
      </c>
      <c r="B126" t="s">
        <v>64</v>
      </c>
      <c r="C126" t="s">
        <v>67</v>
      </c>
      <c r="D126">
        <v>5.9640000000000004</v>
      </c>
      <c r="E126">
        <v>0.94499999999999995</v>
      </c>
      <c r="F126">
        <v>1.5103189945220947</v>
      </c>
      <c r="G126">
        <v>2.7700204849243164</v>
      </c>
      <c r="H126">
        <v>1.5467463731765747</v>
      </c>
      <c r="N126">
        <v>19</v>
      </c>
    </row>
    <row r="127" spans="1:14" x14ac:dyDescent="0.3">
      <c r="A127" t="s">
        <v>9</v>
      </c>
      <c r="B127" t="s">
        <v>64</v>
      </c>
      <c r="C127" t="s">
        <v>67</v>
      </c>
      <c r="D127">
        <v>9.1140000000000008</v>
      </c>
      <c r="E127">
        <v>1.071</v>
      </c>
      <c r="F127">
        <v>1.5728580951690674</v>
      </c>
      <c r="G127">
        <v>1.8539682626724243</v>
      </c>
      <c r="H127">
        <v>1.3280164003372192</v>
      </c>
      <c r="I127">
        <f>AVERAGE(D127:D129)</f>
        <v>9.5013333333333332</v>
      </c>
      <c r="J127">
        <f t="shared" ref="J127:M127" si="45">AVERAGE(E127:E129)</f>
        <v>1.0268999999999999</v>
      </c>
      <c r="K127">
        <f t="shared" si="45"/>
        <v>2.1377944548924765</v>
      </c>
      <c r="L127">
        <f t="shared" si="45"/>
        <v>1.6558804114659627</v>
      </c>
      <c r="M127">
        <f t="shared" si="45"/>
        <v>1.3731892506281536</v>
      </c>
      <c r="N127">
        <v>11</v>
      </c>
    </row>
    <row r="128" spans="1:14" x14ac:dyDescent="0.3">
      <c r="A128" t="s">
        <v>9</v>
      </c>
      <c r="B128" t="s">
        <v>64</v>
      </c>
      <c r="C128" t="s">
        <v>67</v>
      </c>
      <c r="D128">
        <v>9.94</v>
      </c>
      <c r="E128">
        <v>1.0206</v>
      </c>
      <c r="F128">
        <v>3.2207629680633545</v>
      </c>
      <c r="G128">
        <v>1.4730159044265747</v>
      </c>
      <c r="H128">
        <v>1.2673451900482178</v>
      </c>
      <c r="N128">
        <v>3</v>
      </c>
    </row>
    <row r="129" spans="1:14" x14ac:dyDescent="0.3">
      <c r="A129" t="s">
        <v>9</v>
      </c>
      <c r="B129" t="s">
        <v>64</v>
      </c>
      <c r="C129" t="s">
        <v>67</v>
      </c>
      <c r="D129">
        <v>9.4499999999999993</v>
      </c>
      <c r="E129">
        <v>0.98909999999999998</v>
      </c>
      <c r="F129">
        <v>1.6197623014450073</v>
      </c>
      <c r="G129">
        <v>1.6406570672988892</v>
      </c>
      <c r="H129">
        <v>1.5242061614990234</v>
      </c>
      <c r="N129">
        <v>19</v>
      </c>
    </row>
    <row r="130" spans="1:14" x14ac:dyDescent="0.3">
      <c r="A130" t="s">
        <v>18</v>
      </c>
      <c r="B130" t="s">
        <v>64</v>
      </c>
      <c r="C130" t="s">
        <v>67</v>
      </c>
      <c r="D130">
        <v>5.4879999999999995</v>
      </c>
      <c r="E130">
        <v>1.0017</v>
      </c>
      <c r="F130">
        <v>6.5666041374206543</v>
      </c>
      <c r="G130">
        <v>4.8439426422119141</v>
      </c>
      <c r="H130">
        <v>1.3007644414901733</v>
      </c>
      <c r="I130">
        <f>AVERAGE(D130:D132)</f>
        <v>5.8380000000000001</v>
      </c>
      <c r="J130">
        <f t="shared" ref="J130:M130" si="46">AVERAGE(E130:E132)</f>
        <v>0.97650000000000003</v>
      </c>
      <c r="K130">
        <f t="shared" si="46"/>
        <v>7.8684595425923662</v>
      </c>
      <c r="L130">
        <f t="shared" si="46"/>
        <v>2.2791978319485984</v>
      </c>
      <c r="M130">
        <f t="shared" si="46"/>
        <v>1.3238055308659871</v>
      </c>
      <c r="N130">
        <v>11</v>
      </c>
    </row>
    <row r="131" spans="1:14" x14ac:dyDescent="0.3">
      <c r="A131" t="s">
        <v>18</v>
      </c>
      <c r="B131" t="s">
        <v>64</v>
      </c>
      <c r="C131" t="s">
        <v>67</v>
      </c>
      <c r="D131">
        <v>6.37</v>
      </c>
      <c r="E131">
        <v>0.9575999999999999</v>
      </c>
      <c r="F131">
        <v>10.090682029724121</v>
      </c>
      <c r="G131">
        <v>0.55238097906112671</v>
      </c>
      <c r="H131">
        <v>1.5110088586807251</v>
      </c>
      <c r="N131">
        <v>3</v>
      </c>
    </row>
    <row r="132" spans="1:14" x14ac:dyDescent="0.3">
      <c r="A132" t="s">
        <v>18</v>
      </c>
      <c r="B132" t="s">
        <v>64</v>
      </c>
      <c r="C132" t="s">
        <v>67</v>
      </c>
      <c r="D132">
        <v>5.6559999999999997</v>
      </c>
      <c r="E132">
        <v>0.97019999999999995</v>
      </c>
      <c r="F132">
        <v>6.9480924606323242</v>
      </c>
      <c r="G132">
        <v>1.4412698745727539</v>
      </c>
      <c r="H132">
        <v>1.159643292427063</v>
      </c>
      <c r="N132">
        <v>19</v>
      </c>
    </row>
    <row r="133" spans="1:14" x14ac:dyDescent="0.3">
      <c r="A133" t="s">
        <v>21</v>
      </c>
      <c r="B133" t="s">
        <v>64</v>
      </c>
      <c r="C133" t="s">
        <v>67</v>
      </c>
      <c r="D133">
        <v>6.8179999999999996</v>
      </c>
      <c r="E133">
        <v>0.90090000000000003</v>
      </c>
      <c r="F133">
        <v>2.310819149017334</v>
      </c>
      <c r="G133">
        <v>1.2915811538696289</v>
      </c>
      <c r="H133">
        <v>1.9220893383026123</v>
      </c>
      <c r="I133">
        <f>AVERAGE(D133:D135)</f>
        <v>7.1400000000000006</v>
      </c>
      <c r="J133">
        <f t="shared" ref="J133:M133" si="47">AVERAGE(E133:E135)</f>
        <v>0.89250000000000007</v>
      </c>
      <c r="K133">
        <f t="shared" si="47"/>
        <v>3.3051906426747641</v>
      </c>
      <c r="L133">
        <f t="shared" si="47"/>
        <v>2.7821735541025796</v>
      </c>
      <c r="M133">
        <f t="shared" si="47"/>
        <v>2.2936178048451743</v>
      </c>
      <c r="N133">
        <v>11</v>
      </c>
    </row>
    <row r="134" spans="1:14" x14ac:dyDescent="0.3">
      <c r="A134" t="s">
        <v>21</v>
      </c>
      <c r="B134" t="s">
        <v>64</v>
      </c>
      <c r="C134" t="s">
        <v>67</v>
      </c>
      <c r="D134">
        <v>6.0760000000000005</v>
      </c>
      <c r="E134">
        <v>0.87570000000000003</v>
      </c>
      <c r="F134">
        <v>4.2495307922363281</v>
      </c>
      <c r="G134">
        <v>3.1555554866790771</v>
      </c>
      <c r="H134">
        <v>2.9847342967987061</v>
      </c>
      <c r="N134">
        <v>3</v>
      </c>
    </row>
    <row r="135" spans="1:14" x14ac:dyDescent="0.3">
      <c r="A135" t="s">
        <v>21</v>
      </c>
      <c r="B135" t="s">
        <v>64</v>
      </c>
      <c r="C135" t="s">
        <v>67</v>
      </c>
      <c r="D135">
        <v>8.5259999999999998</v>
      </c>
      <c r="E135">
        <v>0.90090000000000003</v>
      </c>
      <c r="F135">
        <v>3.3552219867706299</v>
      </c>
      <c r="G135">
        <v>3.8993840217590332</v>
      </c>
      <c r="H135">
        <v>1.9740297794342041</v>
      </c>
      <c r="N135">
        <v>19</v>
      </c>
    </row>
    <row r="136" spans="1:14" x14ac:dyDescent="0.3">
      <c r="A136" t="s">
        <v>20</v>
      </c>
      <c r="B136" t="s">
        <v>64</v>
      </c>
      <c r="C136" t="s">
        <v>67</v>
      </c>
      <c r="D136">
        <v>11.172000000000001</v>
      </c>
      <c r="E136">
        <v>1.2977999999999998</v>
      </c>
      <c r="F136">
        <v>5.1782364845275879</v>
      </c>
      <c r="G136">
        <v>3.5092401504516602</v>
      </c>
      <c r="H136">
        <v>2.250391960144043</v>
      </c>
      <c r="I136">
        <f>AVERAGE(D136)</f>
        <v>11.172000000000001</v>
      </c>
      <c r="J136">
        <f t="shared" ref="J136:M136" si="48">AVERAGE(E136)</f>
        <v>1.2977999999999998</v>
      </c>
      <c r="K136">
        <f t="shared" si="48"/>
        <v>5.1782364845275879</v>
      </c>
      <c r="L136">
        <f t="shared" si="48"/>
        <v>3.5092401504516602</v>
      </c>
      <c r="M136">
        <f t="shared" si="48"/>
        <v>2.250391960144043</v>
      </c>
      <c r="N136">
        <v>19</v>
      </c>
    </row>
    <row r="137" spans="1:14" x14ac:dyDescent="0.3">
      <c r="A137" t="s">
        <v>13</v>
      </c>
      <c r="B137" t="s">
        <v>66</v>
      </c>
      <c r="C137" t="s">
        <v>67</v>
      </c>
      <c r="D137">
        <v>5.2359999999999998</v>
      </c>
      <c r="E137">
        <v>0.88200000000000001</v>
      </c>
      <c r="F137">
        <v>1.4133833646774292</v>
      </c>
      <c r="G137">
        <v>2.872689962387085</v>
      </c>
      <c r="H137">
        <v>2.4581537246704102</v>
      </c>
      <c r="I137">
        <f>AVERAGE(D137:D139)</f>
        <v>6.7946666666666653</v>
      </c>
      <c r="J137">
        <f t="shared" ref="J137:M137" si="49">AVERAGE(E137:E139)</f>
        <v>0.89670000000000005</v>
      </c>
      <c r="K137">
        <f t="shared" si="49"/>
        <v>2.0335626602172852</v>
      </c>
      <c r="L137">
        <f t="shared" si="49"/>
        <v>4.1731690565745039</v>
      </c>
      <c r="M137">
        <f t="shared" si="49"/>
        <v>2.7750229040781655</v>
      </c>
      <c r="N137">
        <v>17</v>
      </c>
    </row>
    <row r="138" spans="1:14" x14ac:dyDescent="0.3">
      <c r="A138" t="s">
        <v>13</v>
      </c>
      <c r="B138" t="s">
        <v>66</v>
      </c>
      <c r="C138" t="s">
        <v>67</v>
      </c>
      <c r="D138">
        <v>8.8899999999999988</v>
      </c>
      <c r="E138">
        <v>0.89460000000000006</v>
      </c>
      <c r="F138">
        <v>2.7079424858093262</v>
      </c>
      <c r="G138">
        <v>3.8993840217590332</v>
      </c>
      <c r="H138">
        <v>2.3915131092071533</v>
      </c>
      <c r="N138">
        <v>1</v>
      </c>
    </row>
    <row r="139" spans="1:14" x14ac:dyDescent="0.3">
      <c r="A139" t="s">
        <v>13</v>
      </c>
      <c r="B139" t="s">
        <v>66</v>
      </c>
      <c r="C139" t="s">
        <v>67</v>
      </c>
      <c r="D139">
        <v>6.2579999999999991</v>
      </c>
      <c r="E139">
        <v>0.91350000000000009</v>
      </c>
      <c r="F139">
        <v>1.9793621301651001</v>
      </c>
      <c r="G139">
        <v>5.7474331855773926</v>
      </c>
      <c r="H139">
        <v>3.4754018783569336</v>
      </c>
      <c r="N139">
        <v>9</v>
      </c>
    </row>
    <row r="140" spans="1:14" x14ac:dyDescent="0.3">
      <c r="A140" t="s">
        <v>14</v>
      </c>
      <c r="B140" t="s">
        <v>66</v>
      </c>
      <c r="C140" t="s">
        <v>67</v>
      </c>
      <c r="D140">
        <v>7.153999999999999</v>
      </c>
      <c r="E140">
        <v>0.93869999999999998</v>
      </c>
      <c r="F140">
        <v>1.8292683362960815</v>
      </c>
      <c r="G140">
        <v>0.80634921789169312</v>
      </c>
      <c r="H140">
        <v>0.60103881359100342</v>
      </c>
      <c r="I140">
        <f>AVERAGE(D140:D142)</f>
        <v>6.5240000000000009</v>
      </c>
      <c r="J140">
        <f t="shared" ref="J140:M140" si="50">AVERAGE(E140:E142)</f>
        <v>0.94289999999999996</v>
      </c>
      <c r="K140">
        <f t="shared" si="50"/>
        <v>3.3552221059799194</v>
      </c>
      <c r="L140">
        <f t="shared" si="50"/>
        <v>1.3037037253379822</v>
      </c>
      <c r="M140">
        <f t="shared" si="50"/>
        <v>1.1792434453964233</v>
      </c>
      <c r="N140">
        <v>17</v>
      </c>
    </row>
    <row r="141" spans="1:14" x14ac:dyDescent="0.3">
      <c r="A141" t="s">
        <v>14</v>
      </c>
      <c r="B141" t="s">
        <v>66</v>
      </c>
      <c r="C141" t="s">
        <v>67</v>
      </c>
      <c r="D141">
        <v>6.5240000000000009</v>
      </c>
      <c r="E141">
        <v>1.0017</v>
      </c>
      <c r="F141">
        <v>2.8173859119415283</v>
      </c>
      <c r="G141">
        <v>1.9492063522338867</v>
      </c>
      <c r="H141">
        <v>1.5859466791152954</v>
      </c>
      <c r="N141">
        <v>1</v>
      </c>
    </row>
    <row r="142" spans="1:14" x14ac:dyDescent="0.3">
      <c r="A142" t="s">
        <v>14</v>
      </c>
      <c r="B142" t="s">
        <v>66</v>
      </c>
      <c r="C142" t="s">
        <v>67</v>
      </c>
      <c r="D142">
        <v>5.8940000000000001</v>
      </c>
      <c r="E142">
        <v>0.88830000000000009</v>
      </c>
      <c r="F142">
        <v>5.4190120697021484</v>
      </c>
      <c r="G142">
        <v>1.1555556058883667</v>
      </c>
      <c r="H142">
        <v>1.3507448434829712</v>
      </c>
      <c r="N142">
        <v>9</v>
      </c>
    </row>
    <row r="143" spans="1:14" x14ac:dyDescent="0.3">
      <c r="A143" t="s">
        <v>17</v>
      </c>
      <c r="B143" t="s">
        <v>66</v>
      </c>
      <c r="C143" t="s">
        <v>67</v>
      </c>
      <c r="D143">
        <v>5.2359999999999998</v>
      </c>
      <c r="E143">
        <v>0.86310000000000009</v>
      </c>
      <c r="F143">
        <v>2.3545966148376465</v>
      </c>
      <c r="G143">
        <v>2.9958932399749756</v>
      </c>
      <c r="H143">
        <v>2.0867307186126709</v>
      </c>
      <c r="I143">
        <f>AVERAGE(D143:D145)</f>
        <v>5.833333333333333</v>
      </c>
      <c r="J143">
        <f t="shared" ref="J143:M143" si="51">AVERAGE(E143:E145)</f>
        <v>0.91560000000000008</v>
      </c>
      <c r="K143">
        <f t="shared" si="51"/>
        <v>3.2520325183868408</v>
      </c>
      <c r="L143">
        <f t="shared" si="51"/>
        <v>3.036960999170939</v>
      </c>
      <c r="M143">
        <f t="shared" si="51"/>
        <v>1.6875408093134563</v>
      </c>
      <c r="N143">
        <v>17</v>
      </c>
    </row>
    <row r="144" spans="1:14" x14ac:dyDescent="0.3">
      <c r="A144" t="s">
        <v>17</v>
      </c>
      <c r="B144" t="s">
        <v>66</v>
      </c>
      <c r="C144" t="s">
        <v>67</v>
      </c>
      <c r="D144">
        <v>6.0060000000000002</v>
      </c>
      <c r="E144">
        <v>0.9575999999999999</v>
      </c>
      <c r="F144">
        <v>3.5146965980529785</v>
      </c>
      <c r="G144">
        <v>3.1396303176879883</v>
      </c>
      <c r="H144">
        <v>1.9211093187332153</v>
      </c>
      <c r="N144">
        <v>1</v>
      </c>
    </row>
    <row r="145" spans="1:14" x14ac:dyDescent="0.3">
      <c r="A145" t="s">
        <v>17</v>
      </c>
      <c r="B145" t="s">
        <v>66</v>
      </c>
      <c r="C145" t="s">
        <v>67</v>
      </c>
      <c r="D145">
        <v>6.2579999999999991</v>
      </c>
      <c r="E145">
        <v>0.92610000000000015</v>
      </c>
      <c r="F145">
        <v>3.8868043422698975</v>
      </c>
      <c r="G145">
        <v>2.9753594398498535</v>
      </c>
      <c r="H145">
        <v>1.0547823905944824</v>
      </c>
      <c r="N145">
        <v>9</v>
      </c>
    </row>
    <row r="146" spans="1:14" x14ac:dyDescent="0.3">
      <c r="A146" t="s">
        <v>4</v>
      </c>
      <c r="B146" t="s">
        <v>66</v>
      </c>
      <c r="C146" t="s">
        <v>67</v>
      </c>
      <c r="D146">
        <v>4.8019999999999987</v>
      </c>
      <c r="E146">
        <v>0.90720000000000012</v>
      </c>
      <c r="F146">
        <v>1.776110053062439</v>
      </c>
      <c r="G146">
        <v>3.5913758277893066</v>
      </c>
      <c r="H146">
        <v>3.0686986446380615</v>
      </c>
      <c r="I146">
        <f>AVERAGE(D146:D148)</f>
        <v>5.0819999999999981</v>
      </c>
      <c r="J146">
        <f t="shared" ref="J146:M146" si="52">AVERAGE(E146:E148)</f>
        <v>0.92400000000000004</v>
      </c>
      <c r="K146">
        <f t="shared" si="52"/>
        <v>3.6793829202651978</v>
      </c>
      <c r="L146">
        <f t="shared" si="52"/>
        <v>4.3305954933166504</v>
      </c>
      <c r="M146">
        <f t="shared" si="52"/>
        <v>2.7067490418752036</v>
      </c>
      <c r="N146">
        <v>17</v>
      </c>
    </row>
    <row r="147" spans="1:14" x14ac:dyDescent="0.3">
      <c r="A147" t="s">
        <v>4</v>
      </c>
      <c r="B147" t="s">
        <v>66</v>
      </c>
      <c r="C147" t="s">
        <v>67</v>
      </c>
      <c r="D147">
        <v>4.7039999999999988</v>
      </c>
      <c r="E147">
        <v>0.95129999999999992</v>
      </c>
      <c r="F147">
        <v>4.6560349464416504</v>
      </c>
      <c r="G147">
        <v>4.0225872993469238</v>
      </c>
      <c r="H147">
        <v>2.6002547740936279</v>
      </c>
      <c r="N147">
        <v>1</v>
      </c>
    </row>
    <row r="148" spans="1:14" x14ac:dyDescent="0.3">
      <c r="A148" t="s">
        <v>4</v>
      </c>
      <c r="B148" t="s">
        <v>66</v>
      </c>
      <c r="C148" t="s">
        <v>67</v>
      </c>
      <c r="D148">
        <v>5.7399999999999993</v>
      </c>
      <c r="E148">
        <v>0.91350000000000009</v>
      </c>
      <c r="F148">
        <v>4.6060037612915039</v>
      </c>
      <c r="G148">
        <v>5.3778233528137207</v>
      </c>
      <c r="H148">
        <v>2.4512937068939209</v>
      </c>
      <c r="N148">
        <v>9</v>
      </c>
    </row>
    <row r="149" spans="1:14" x14ac:dyDescent="0.3">
      <c r="A149" t="s">
        <v>11</v>
      </c>
      <c r="B149" t="s">
        <v>66</v>
      </c>
      <c r="C149" t="s">
        <v>67</v>
      </c>
      <c r="D149">
        <v>8.19</v>
      </c>
      <c r="E149">
        <v>1.0584</v>
      </c>
      <c r="F149">
        <v>2.5734834671020508</v>
      </c>
      <c r="G149">
        <v>1.3142857551574707</v>
      </c>
      <c r="H149">
        <v>0.86906743049621582</v>
      </c>
      <c r="I149">
        <f>AVERAGE(D149:D151)</f>
        <v>8.4466666666666654</v>
      </c>
      <c r="J149">
        <f t="shared" ref="J149:M149" si="53">AVERAGE(E149:E151)</f>
        <v>1.1087999999999998</v>
      </c>
      <c r="K149">
        <f t="shared" si="53"/>
        <v>3.1738587220509848</v>
      </c>
      <c r="L149">
        <f t="shared" si="53"/>
        <v>1.8699108362197876</v>
      </c>
      <c r="M149">
        <f t="shared" si="53"/>
        <v>1.1577467521031697</v>
      </c>
      <c r="N149">
        <v>17</v>
      </c>
    </row>
    <row r="150" spans="1:14" x14ac:dyDescent="0.3">
      <c r="A150" t="s">
        <v>11</v>
      </c>
      <c r="B150" t="s">
        <v>66</v>
      </c>
      <c r="C150" t="s">
        <v>67</v>
      </c>
      <c r="D150">
        <v>8.68</v>
      </c>
      <c r="E150">
        <v>1.1151</v>
      </c>
      <c r="F150">
        <v>3.7679800987243652</v>
      </c>
      <c r="G150">
        <v>1.8539682626724243</v>
      </c>
      <c r="H150">
        <v>1.4014091491699219</v>
      </c>
      <c r="N150">
        <v>1</v>
      </c>
    </row>
    <row r="151" spans="1:14" x14ac:dyDescent="0.3">
      <c r="A151" t="s">
        <v>11</v>
      </c>
      <c r="B151" t="s">
        <v>66</v>
      </c>
      <c r="C151" t="s">
        <v>67</v>
      </c>
      <c r="D151">
        <v>8.4699999999999989</v>
      </c>
      <c r="E151">
        <v>1.1529</v>
      </c>
      <c r="F151">
        <v>3.1801126003265381</v>
      </c>
      <c r="G151">
        <v>2.4414784908294678</v>
      </c>
      <c r="H151">
        <v>1.2027636766433716</v>
      </c>
      <c r="N151">
        <v>9</v>
      </c>
    </row>
    <row r="152" spans="1:14" x14ac:dyDescent="0.3">
      <c r="A152" t="s">
        <v>12</v>
      </c>
      <c r="B152" t="s">
        <v>66</v>
      </c>
      <c r="C152" t="s">
        <v>67</v>
      </c>
      <c r="D152">
        <v>5.5720000000000001</v>
      </c>
      <c r="E152">
        <v>0.82530000000000003</v>
      </c>
      <c r="F152">
        <v>1.588492751121521</v>
      </c>
      <c r="G152">
        <v>1.3777778148651123</v>
      </c>
      <c r="H152">
        <v>1.0567424297332764</v>
      </c>
      <c r="I152">
        <f>AVERAGE(D152:D154)</f>
        <v>5.7166666666666659</v>
      </c>
      <c r="J152">
        <f t="shared" ref="J152:M152" si="54">AVERAGE(E152:E154)</f>
        <v>0.87570000000000003</v>
      </c>
      <c r="K152">
        <f t="shared" si="54"/>
        <v>3.6022514899571738</v>
      </c>
      <c r="L152">
        <f t="shared" si="54"/>
        <v>1.7368425528208415</v>
      </c>
      <c r="M152">
        <f t="shared" si="54"/>
        <v>1.3265815575917561</v>
      </c>
      <c r="N152">
        <v>17</v>
      </c>
    </row>
    <row r="153" spans="1:14" x14ac:dyDescent="0.3">
      <c r="A153" t="s">
        <v>12</v>
      </c>
      <c r="B153" t="s">
        <v>66</v>
      </c>
      <c r="C153" t="s">
        <v>67</v>
      </c>
      <c r="D153">
        <v>5.3059999999999992</v>
      </c>
      <c r="E153">
        <v>0.85050000000000003</v>
      </c>
      <c r="F153">
        <v>4.6404004096984863</v>
      </c>
      <c r="G153">
        <v>1.312114953994751</v>
      </c>
      <c r="H153">
        <v>1.0773226022720337</v>
      </c>
      <c r="N153">
        <v>1</v>
      </c>
    </row>
    <row r="154" spans="1:14" x14ac:dyDescent="0.3">
      <c r="A154" t="s">
        <v>12</v>
      </c>
      <c r="B154" t="s">
        <v>66</v>
      </c>
      <c r="C154" t="s">
        <v>67</v>
      </c>
      <c r="D154">
        <v>6.2719999999999985</v>
      </c>
      <c r="E154">
        <v>0.95129999999999992</v>
      </c>
      <c r="F154">
        <v>4.5778613090515137</v>
      </c>
      <c r="G154">
        <v>2.5206348896026611</v>
      </c>
      <c r="H154">
        <v>1.8456796407699585</v>
      </c>
      <c r="N154">
        <v>9</v>
      </c>
    </row>
    <row r="155" spans="1:14" x14ac:dyDescent="0.3">
      <c r="A155" t="s">
        <v>16</v>
      </c>
      <c r="B155" t="s">
        <v>66</v>
      </c>
      <c r="C155" t="s">
        <v>67</v>
      </c>
      <c r="D155">
        <v>8.6379999999999981</v>
      </c>
      <c r="E155">
        <v>1.0835999999999999</v>
      </c>
      <c r="F155">
        <v>3.7929956912994385</v>
      </c>
      <c r="G155">
        <v>3.2190475463867188</v>
      </c>
      <c r="H155">
        <v>2.6755063533782959</v>
      </c>
      <c r="I155">
        <f>AVERAGE(D155:D157)</f>
        <v>7.8213333333333326</v>
      </c>
      <c r="J155">
        <f t="shared" ref="J155:M155" si="55">AVERAGE(E155:E157)</f>
        <v>1.1360999999999999</v>
      </c>
      <c r="K155">
        <f t="shared" si="55"/>
        <v>7.1690639654795332</v>
      </c>
      <c r="L155">
        <f t="shared" si="55"/>
        <v>2.6687831083933511</v>
      </c>
      <c r="M155">
        <f t="shared" si="55"/>
        <v>2.3140228589375815</v>
      </c>
      <c r="N155">
        <v>17</v>
      </c>
    </row>
    <row r="156" spans="1:14" x14ac:dyDescent="0.3">
      <c r="A156" t="s">
        <v>16</v>
      </c>
      <c r="B156" t="s">
        <v>66</v>
      </c>
      <c r="C156" t="s">
        <v>67</v>
      </c>
      <c r="D156">
        <v>7.2239999999999993</v>
      </c>
      <c r="E156">
        <v>1.1465999999999998</v>
      </c>
      <c r="F156">
        <v>10.165728569030762</v>
      </c>
      <c r="G156">
        <v>2.4888889789581299</v>
      </c>
      <c r="H156">
        <v>2.084770679473877</v>
      </c>
      <c r="N156">
        <v>1</v>
      </c>
    </row>
    <row r="157" spans="1:14" x14ac:dyDescent="0.3">
      <c r="A157" t="s">
        <v>16</v>
      </c>
      <c r="B157" t="s">
        <v>66</v>
      </c>
      <c r="C157" t="s">
        <v>67</v>
      </c>
      <c r="D157">
        <v>7.6019999999999985</v>
      </c>
      <c r="E157">
        <v>1.1780999999999999</v>
      </c>
      <c r="F157">
        <v>7.5484676361083984</v>
      </c>
      <c r="G157">
        <v>2.2984127998352051</v>
      </c>
      <c r="H157">
        <v>2.1817915439605713</v>
      </c>
      <c r="N157">
        <v>9</v>
      </c>
    </row>
    <row r="158" spans="1:14" x14ac:dyDescent="0.3">
      <c r="A158" t="s">
        <v>20</v>
      </c>
      <c r="B158" t="s">
        <v>66</v>
      </c>
      <c r="C158" t="s">
        <v>67</v>
      </c>
      <c r="D158">
        <v>12.067999999999998</v>
      </c>
      <c r="E158">
        <v>1.1655</v>
      </c>
      <c r="F158">
        <v>2.5734834671020508</v>
      </c>
      <c r="G158">
        <v>1.4730159044265747</v>
      </c>
      <c r="H158">
        <v>0.90527451038360596</v>
      </c>
      <c r="I158">
        <f>AVERAGE(D158:D160)</f>
        <v>11.531333333333331</v>
      </c>
      <c r="J158">
        <f t="shared" ref="J158:M158" si="56">AVERAGE(E158:E160)</f>
        <v>1.1234999999999999</v>
      </c>
      <c r="K158">
        <f t="shared" si="56"/>
        <v>2.8465707302093506</v>
      </c>
      <c r="L158">
        <f t="shared" si="56"/>
        <v>2.5088012615839639</v>
      </c>
      <c r="M158">
        <f t="shared" si="56"/>
        <v>1.3969495693842571</v>
      </c>
      <c r="N158">
        <v>17</v>
      </c>
    </row>
    <row r="159" spans="1:14" x14ac:dyDescent="0.3">
      <c r="A159" t="s">
        <v>20</v>
      </c>
      <c r="B159" t="s">
        <v>66</v>
      </c>
      <c r="C159" t="s">
        <v>67</v>
      </c>
      <c r="D159">
        <v>11.297999999999998</v>
      </c>
      <c r="E159">
        <v>1.1592</v>
      </c>
      <c r="F159">
        <v>3.3020637035369873</v>
      </c>
      <c r="G159">
        <v>2.4825460910797119</v>
      </c>
      <c r="H159">
        <v>1.5134260654449463</v>
      </c>
      <c r="N159">
        <v>1</v>
      </c>
    </row>
    <row r="160" spans="1:14" x14ac:dyDescent="0.3">
      <c r="A160" t="s">
        <v>20</v>
      </c>
      <c r="B160" t="s">
        <v>66</v>
      </c>
      <c r="C160" t="s">
        <v>67</v>
      </c>
      <c r="D160">
        <v>11.227999999999998</v>
      </c>
      <c r="E160">
        <v>1.0458000000000001</v>
      </c>
      <c r="F160">
        <v>2.6641650199890137</v>
      </c>
      <c r="G160">
        <v>3.5708417892456055</v>
      </c>
      <c r="H160">
        <v>1.7721481323242188</v>
      </c>
      <c r="N160">
        <v>9</v>
      </c>
    </row>
    <row r="161" spans="1:14" x14ac:dyDescent="0.3">
      <c r="A161" t="s">
        <v>21</v>
      </c>
      <c r="B161" t="s">
        <v>66</v>
      </c>
      <c r="C161" t="s">
        <v>67</v>
      </c>
      <c r="D161">
        <v>7.9799999999999995</v>
      </c>
      <c r="E161">
        <v>0.86940000000000006</v>
      </c>
      <c r="F161">
        <v>2.0012507438659668</v>
      </c>
      <c r="G161">
        <v>3.6119096279144287</v>
      </c>
      <c r="H161">
        <v>3.1059389114379883</v>
      </c>
      <c r="I161">
        <f>AVERAGE(D161:D163)</f>
        <v>6.9766666666666666</v>
      </c>
      <c r="J161">
        <f t="shared" ref="J161:M161" si="57">AVERAGE(E161:E163)</f>
        <v>0.79380000000000006</v>
      </c>
      <c r="K161">
        <f t="shared" si="57"/>
        <v>2.1815718412399292</v>
      </c>
      <c r="L161">
        <f t="shared" si="57"/>
        <v>3.2183827559153237</v>
      </c>
      <c r="M161">
        <f t="shared" si="57"/>
        <v>2.7130487759908042</v>
      </c>
      <c r="N161">
        <v>17</v>
      </c>
    </row>
    <row r="162" spans="1:14" x14ac:dyDescent="0.3">
      <c r="A162" t="s">
        <v>21</v>
      </c>
      <c r="B162" t="s">
        <v>66</v>
      </c>
      <c r="C162" t="s">
        <v>67</v>
      </c>
      <c r="D162">
        <v>5.67</v>
      </c>
      <c r="E162">
        <v>0.72450000000000003</v>
      </c>
      <c r="F162">
        <v>1.8292683362960815</v>
      </c>
      <c r="G162">
        <v>3.3142857551574707</v>
      </c>
      <c r="H162">
        <v>3.0101771354675293</v>
      </c>
      <c r="N162">
        <v>1</v>
      </c>
    </row>
    <row r="163" spans="1:14" x14ac:dyDescent="0.3">
      <c r="A163" t="s">
        <v>21</v>
      </c>
      <c r="B163" t="s">
        <v>66</v>
      </c>
      <c r="C163" t="s">
        <v>67</v>
      </c>
      <c r="D163">
        <v>7.2799999999999994</v>
      </c>
      <c r="E163">
        <v>0.78749999999999998</v>
      </c>
      <c r="F163">
        <v>2.7141964435577393</v>
      </c>
      <c r="G163">
        <v>2.7289528846740723</v>
      </c>
      <c r="H163">
        <v>2.0230302810668945</v>
      </c>
      <c r="N163">
        <v>9</v>
      </c>
    </row>
    <row r="164" spans="1:14" x14ac:dyDescent="0.3">
      <c r="A164" t="s">
        <v>9</v>
      </c>
      <c r="B164" t="s">
        <v>66</v>
      </c>
      <c r="C164" t="s">
        <v>67</v>
      </c>
      <c r="D164">
        <v>11.031999999999996</v>
      </c>
      <c r="E164">
        <v>1.1402999999999999</v>
      </c>
      <c r="F164">
        <v>1.9637273550033569</v>
      </c>
      <c r="G164">
        <v>2.5523810386657715</v>
      </c>
      <c r="H164">
        <v>2.3427927494049072</v>
      </c>
      <c r="I164">
        <f>AVERAGE(D164:D166)</f>
        <v>9.6926666666666659</v>
      </c>
      <c r="J164">
        <f t="shared" ref="J164:M164" si="58">AVERAGE(E164:E166)</f>
        <v>0.98909999999999998</v>
      </c>
      <c r="K164">
        <f t="shared" si="58"/>
        <v>1.8501146634419758</v>
      </c>
      <c r="L164">
        <f t="shared" si="58"/>
        <v>1.8470302422841389</v>
      </c>
      <c r="M164">
        <f t="shared" si="58"/>
        <v>1.4697424968083699</v>
      </c>
      <c r="N164">
        <v>17</v>
      </c>
    </row>
    <row r="165" spans="1:14" x14ac:dyDescent="0.3">
      <c r="A165" t="s">
        <v>9</v>
      </c>
      <c r="B165" t="s">
        <v>66</v>
      </c>
      <c r="C165" t="s">
        <v>67</v>
      </c>
      <c r="D165">
        <v>8.9179999999999993</v>
      </c>
      <c r="E165">
        <v>0.90720000000000012</v>
      </c>
      <c r="F165">
        <v>1.9480925798416138</v>
      </c>
      <c r="G165">
        <v>1.2299795150756836</v>
      </c>
      <c r="H165">
        <v>0.85976088047027588</v>
      </c>
      <c r="N165">
        <v>1</v>
      </c>
    </row>
    <row r="166" spans="1:14" x14ac:dyDescent="0.3">
      <c r="A166" t="s">
        <v>9</v>
      </c>
      <c r="B166" t="s">
        <v>66</v>
      </c>
      <c r="C166" t="s">
        <v>67</v>
      </c>
      <c r="D166">
        <v>9.1280000000000001</v>
      </c>
      <c r="E166">
        <v>0.91980000000000006</v>
      </c>
      <c r="F166">
        <v>1.638524055480957</v>
      </c>
      <c r="G166">
        <v>1.7587301731109619</v>
      </c>
      <c r="H166">
        <v>1.2066738605499268</v>
      </c>
      <c r="N166">
        <v>9</v>
      </c>
    </row>
    <row r="167" spans="1:14" x14ac:dyDescent="0.3">
      <c r="A167" t="s">
        <v>7</v>
      </c>
      <c r="B167" t="s">
        <v>66</v>
      </c>
      <c r="C167" t="s">
        <v>67</v>
      </c>
      <c r="D167">
        <v>6.9439999999999991</v>
      </c>
      <c r="E167">
        <v>0.9575999999999999</v>
      </c>
      <c r="F167">
        <v>2.1544716358184814</v>
      </c>
      <c r="G167">
        <v>3.2012319564819336</v>
      </c>
      <c r="H167">
        <v>2.0445904731750488</v>
      </c>
      <c r="I167">
        <f>AVERAGE(D167:D168)</f>
        <v>6.3209999999999997</v>
      </c>
      <c r="J167">
        <f t="shared" ref="J167:M167" si="59">AVERAGE(E167:E168)</f>
        <v>1.0898999999999999</v>
      </c>
      <c r="K167">
        <f t="shared" si="59"/>
        <v>4.3230143785476685</v>
      </c>
      <c r="L167">
        <f t="shared" si="59"/>
        <v>2.8624229431152344</v>
      </c>
      <c r="M167">
        <f t="shared" si="59"/>
        <v>1.6849275231361389</v>
      </c>
      <c r="N167">
        <v>17</v>
      </c>
    </row>
    <row r="168" spans="1:14" x14ac:dyDescent="0.3">
      <c r="A168" t="s">
        <v>7</v>
      </c>
      <c r="B168" t="s">
        <v>66</v>
      </c>
      <c r="C168" t="s">
        <v>67</v>
      </c>
      <c r="D168">
        <v>5.6979999999999995</v>
      </c>
      <c r="E168">
        <v>1.2222</v>
      </c>
      <c r="F168">
        <v>6.4915571212768555</v>
      </c>
      <c r="G168">
        <v>2.5236139297485352</v>
      </c>
      <c r="H168">
        <v>1.325264573097229</v>
      </c>
      <c r="N168">
        <v>1</v>
      </c>
    </row>
    <row r="169" spans="1:14" x14ac:dyDescent="0.3">
      <c r="A169" t="s">
        <v>18</v>
      </c>
      <c r="B169" t="s">
        <v>66</v>
      </c>
      <c r="C169" t="s">
        <v>67</v>
      </c>
      <c r="D169">
        <v>6.8739999999999988</v>
      </c>
      <c r="E169">
        <v>0.96389999999999998</v>
      </c>
      <c r="F169">
        <v>2.4077548980712891</v>
      </c>
      <c r="G169">
        <v>0.88090348243713379</v>
      </c>
      <c r="H169">
        <v>0.94404155015945435</v>
      </c>
      <c r="I169">
        <f>AVERAGE(D169:D171)</f>
        <v>7.681333333333332</v>
      </c>
      <c r="J169">
        <f t="shared" ref="J169:M169" si="60">AVERAGE(E169:E171)</f>
        <v>1.0185</v>
      </c>
      <c r="K169">
        <f t="shared" si="60"/>
        <v>6.4686261812845869</v>
      </c>
      <c r="L169">
        <f t="shared" si="60"/>
        <v>0.887748122215271</v>
      </c>
      <c r="M169">
        <f t="shared" si="60"/>
        <v>1.215503712495168</v>
      </c>
      <c r="N169">
        <v>17</v>
      </c>
    </row>
    <row r="170" spans="1:14" x14ac:dyDescent="0.3">
      <c r="A170" t="s">
        <v>18</v>
      </c>
      <c r="B170" t="s">
        <v>66</v>
      </c>
      <c r="C170" t="s">
        <v>67</v>
      </c>
      <c r="D170">
        <v>7.6860000000000008</v>
      </c>
      <c r="E170">
        <v>1.1465999999999998</v>
      </c>
      <c r="F170">
        <v>11.219511985778809</v>
      </c>
      <c r="G170">
        <v>0.51129364967346191</v>
      </c>
      <c r="H170">
        <v>1.5271462202072144</v>
      </c>
      <c r="N170">
        <v>1</v>
      </c>
    </row>
    <row r="171" spans="1:14" x14ac:dyDescent="0.3">
      <c r="A171" t="s">
        <v>18</v>
      </c>
      <c r="B171" t="s">
        <v>66</v>
      </c>
      <c r="C171" t="s">
        <v>67</v>
      </c>
      <c r="D171">
        <v>8.484</v>
      </c>
      <c r="E171">
        <v>0.94499999999999995</v>
      </c>
      <c r="F171">
        <v>5.7786116600036621</v>
      </c>
      <c r="G171">
        <v>1.2710472345352173</v>
      </c>
      <c r="H171">
        <v>1.1753233671188354</v>
      </c>
      <c r="N171">
        <v>9</v>
      </c>
    </row>
    <row r="172" spans="1:14" x14ac:dyDescent="0.3">
      <c r="A172" t="s">
        <v>3</v>
      </c>
      <c r="B172" t="s">
        <v>66</v>
      </c>
      <c r="C172" t="s">
        <v>67</v>
      </c>
      <c r="D172">
        <v>9.5059999999999985</v>
      </c>
      <c r="E172">
        <v>1.3167</v>
      </c>
      <c r="F172">
        <v>3.1582238674163818</v>
      </c>
      <c r="G172">
        <v>6.7746033668518066</v>
      </c>
      <c r="H172">
        <v>5.6206388473510742</v>
      </c>
      <c r="I172">
        <f>AVERAGE(D172:D173)</f>
        <v>9.282</v>
      </c>
      <c r="J172">
        <f t="shared" ref="J172:M172" si="61">AVERAGE(E172:E173)</f>
        <v>1.26315</v>
      </c>
      <c r="K172">
        <f t="shared" si="61"/>
        <v>3.031582236289978</v>
      </c>
      <c r="L172">
        <f t="shared" si="61"/>
        <v>5.0444445610046387</v>
      </c>
      <c r="M172">
        <f t="shared" si="61"/>
        <v>4.2976282835006714</v>
      </c>
      <c r="N172">
        <v>17</v>
      </c>
    </row>
    <row r="173" spans="1:14" x14ac:dyDescent="0.3">
      <c r="A173" t="s">
        <v>3</v>
      </c>
      <c r="B173" t="s">
        <v>66</v>
      </c>
      <c r="C173" t="s">
        <v>67</v>
      </c>
      <c r="D173">
        <v>9.0579999999999998</v>
      </c>
      <c r="E173">
        <v>1.2096</v>
      </c>
      <c r="F173">
        <v>2.9049406051635742</v>
      </c>
      <c r="G173">
        <v>3.3142857551574707</v>
      </c>
      <c r="H173">
        <v>2.9746177196502686</v>
      </c>
      <c r="N173">
        <v>9</v>
      </c>
    </row>
    <row r="174" spans="1:14" x14ac:dyDescent="0.3">
      <c r="A174" t="s">
        <v>15</v>
      </c>
      <c r="B174" t="s">
        <v>66</v>
      </c>
      <c r="C174" t="s">
        <v>67</v>
      </c>
      <c r="D174">
        <v>10.233999999999998</v>
      </c>
      <c r="E174">
        <v>0.9575999999999999</v>
      </c>
      <c r="F174">
        <v>1.8449031114578247</v>
      </c>
      <c r="G174">
        <v>0.80634921789169312</v>
      </c>
      <c r="H174">
        <v>0.58821803331375122</v>
      </c>
      <c r="I174">
        <f>AVERAGE(D174:D176)</f>
        <v>9.702</v>
      </c>
      <c r="J174">
        <f t="shared" ref="J174:M174" si="62">AVERAGE(E174:E176)</f>
        <v>1.0730999999999999</v>
      </c>
      <c r="K174">
        <f t="shared" si="62"/>
        <v>2.0116739670435586</v>
      </c>
      <c r="L174">
        <f t="shared" si="62"/>
        <v>1.0179894367853801</v>
      </c>
      <c r="M174">
        <f t="shared" si="62"/>
        <v>0.90768587589263916</v>
      </c>
      <c r="N174">
        <v>17</v>
      </c>
    </row>
    <row r="175" spans="1:14" x14ac:dyDescent="0.3">
      <c r="A175" t="s">
        <v>15</v>
      </c>
      <c r="B175" t="s">
        <v>66</v>
      </c>
      <c r="C175" t="s">
        <v>67</v>
      </c>
      <c r="D175">
        <v>9.5340000000000007</v>
      </c>
      <c r="E175">
        <v>1.1592</v>
      </c>
      <c r="F175">
        <v>2.0575358867645264</v>
      </c>
      <c r="G175">
        <v>1.5047619342803955</v>
      </c>
      <c r="H175">
        <v>1.3397592306137085</v>
      </c>
      <c r="N175">
        <v>1</v>
      </c>
    </row>
    <row r="176" spans="1:14" x14ac:dyDescent="0.3">
      <c r="A176" t="s">
        <v>15</v>
      </c>
      <c r="B176" t="s">
        <v>66</v>
      </c>
      <c r="C176" t="s">
        <v>67</v>
      </c>
      <c r="D176">
        <v>9.3379999999999992</v>
      </c>
      <c r="E176">
        <v>1.1024999999999998</v>
      </c>
      <c r="F176">
        <v>2.1325829029083252</v>
      </c>
      <c r="G176">
        <v>0.74285715818405151</v>
      </c>
      <c r="H176">
        <v>0.79508036375045776</v>
      </c>
      <c r="N176">
        <v>9</v>
      </c>
    </row>
    <row r="177" spans="1:14" x14ac:dyDescent="0.3">
      <c r="A177" t="s">
        <v>10</v>
      </c>
      <c r="B177" t="s">
        <v>66</v>
      </c>
      <c r="C177" t="s">
        <v>67</v>
      </c>
      <c r="D177">
        <v>7.6159999999999979</v>
      </c>
      <c r="E177">
        <v>1.1024999999999998</v>
      </c>
      <c r="F177">
        <v>4.3370857238769531</v>
      </c>
      <c r="G177">
        <v>1.2825397253036499</v>
      </c>
      <c r="H177">
        <v>0.98453861474990845</v>
      </c>
      <c r="I177">
        <f>AVERAGE(D177:D179)</f>
        <v>6.5165333333333324</v>
      </c>
      <c r="J177">
        <f t="shared" ref="J177:M177" si="63">AVERAGE(E177:E179)</f>
        <v>1.071</v>
      </c>
      <c r="K177">
        <f t="shared" si="63"/>
        <v>2.9445486863454184</v>
      </c>
      <c r="L177">
        <f t="shared" si="63"/>
        <v>1.8433862527211506</v>
      </c>
      <c r="M177">
        <f t="shared" si="63"/>
        <v>1.3766187230745952</v>
      </c>
      <c r="N177">
        <v>17</v>
      </c>
    </row>
    <row r="178" spans="1:14" x14ac:dyDescent="0.3">
      <c r="A178" t="s">
        <v>10</v>
      </c>
      <c r="B178" t="s">
        <v>66</v>
      </c>
      <c r="C178" t="s">
        <v>67</v>
      </c>
      <c r="D178">
        <v>6.0395999999999992</v>
      </c>
      <c r="E178">
        <v>1.1906999999999999</v>
      </c>
      <c r="F178">
        <v>2.3327078819274902</v>
      </c>
      <c r="G178">
        <v>2.3936507701873779</v>
      </c>
      <c r="H178">
        <v>1.9817007780075073</v>
      </c>
      <c r="N178">
        <v>1</v>
      </c>
    </row>
    <row r="179" spans="1:14" x14ac:dyDescent="0.3">
      <c r="A179" t="s">
        <v>10</v>
      </c>
      <c r="B179" t="s">
        <v>66</v>
      </c>
      <c r="C179" t="s">
        <v>67</v>
      </c>
      <c r="D179">
        <v>5.8940000000000001</v>
      </c>
      <c r="E179">
        <v>0.91980000000000006</v>
      </c>
      <c r="F179">
        <v>2.1638524532318115</v>
      </c>
      <c r="G179">
        <v>1.8539682626724243</v>
      </c>
      <c r="H179">
        <v>1.1636167764663696</v>
      </c>
      <c r="N179">
        <v>9</v>
      </c>
    </row>
    <row r="180" spans="1:14" x14ac:dyDescent="0.3">
      <c r="A180" t="s">
        <v>19</v>
      </c>
      <c r="B180" t="s">
        <v>66</v>
      </c>
      <c r="C180" t="s">
        <v>67</v>
      </c>
      <c r="D180">
        <v>9.3659999999999997</v>
      </c>
      <c r="E180">
        <v>1.1088</v>
      </c>
      <c r="F180">
        <v>3.4740462303161621</v>
      </c>
      <c r="G180">
        <v>2.3593428134918213</v>
      </c>
      <c r="H180">
        <v>1.3478047847747803</v>
      </c>
      <c r="I180">
        <f>AVERAGE(D180:D182)</f>
        <v>9.109333333333332</v>
      </c>
      <c r="J180">
        <f t="shared" ref="J180:M180" si="64">AVERAGE(E180:E182)</f>
        <v>1.0731000000000002</v>
      </c>
      <c r="K180">
        <f t="shared" si="64"/>
        <v>3.4281842708587646</v>
      </c>
      <c r="L180">
        <f t="shared" si="64"/>
        <v>3.0369609196980796</v>
      </c>
      <c r="M180">
        <f t="shared" si="64"/>
        <v>1.5441329876581829</v>
      </c>
      <c r="N180">
        <v>17</v>
      </c>
    </row>
    <row r="181" spans="1:14" x14ac:dyDescent="0.3">
      <c r="A181" t="s">
        <v>19</v>
      </c>
      <c r="B181" t="s">
        <v>66</v>
      </c>
      <c r="C181" t="s">
        <v>67</v>
      </c>
      <c r="D181">
        <v>8.0920000000000005</v>
      </c>
      <c r="E181">
        <v>0.92610000000000015</v>
      </c>
      <c r="F181">
        <v>3.7054409980773926</v>
      </c>
      <c r="G181">
        <v>2.5441477298736572</v>
      </c>
      <c r="H181">
        <v>1.7515679597854614</v>
      </c>
      <c r="N181">
        <v>1</v>
      </c>
    </row>
    <row r="182" spans="1:14" x14ac:dyDescent="0.3">
      <c r="A182" t="s">
        <v>19</v>
      </c>
      <c r="B182" t="s">
        <v>66</v>
      </c>
      <c r="C182" t="s">
        <v>67</v>
      </c>
      <c r="D182">
        <v>9.8699999999999992</v>
      </c>
      <c r="E182">
        <v>1.1843999999999999</v>
      </c>
      <c r="F182">
        <v>3.1050655841827393</v>
      </c>
      <c r="G182">
        <v>4.2073922157287598</v>
      </c>
      <c r="H182">
        <v>1.5330262184143066</v>
      </c>
      <c r="N182">
        <v>9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66"/>
  <sheetViews>
    <sheetView workbookViewId="0">
      <selection activeCell="L25" sqref="L25"/>
    </sheetView>
  </sheetViews>
  <sheetFormatPr defaultRowHeight="14.4" x14ac:dyDescent="0.3"/>
  <cols>
    <col min="4" max="4" width="9.5546875" bestFit="1" customWidth="1"/>
    <col min="5" max="5" width="9" bestFit="1" customWidth="1"/>
  </cols>
  <sheetData>
    <row r="1" spans="1:8" x14ac:dyDescent="0.3">
      <c r="A1" t="s">
        <v>61</v>
      </c>
      <c r="B1" t="s">
        <v>62</v>
      </c>
      <c r="C1" t="s">
        <v>63</v>
      </c>
      <c r="D1" t="s">
        <v>73</v>
      </c>
      <c r="E1" t="s">
        <v>74</v>
      </c>
      <c r="F1" t="s">
        <v>75</v>
      </c>
      <c r="G1" t="s">
        <v>76</v>
      </c>
      <c r="H1" t="s">
        <v>77</v>
      </c>
    </row>
    <row r="2" spans="1:8" x14ac:dyDescent="0.3">
      <c r="A2" t="s">
        <v>14</v>
      </c>
      <c r="B2" t="s">
        <v>64</v>
      </c>
      <c r="C2" t="s">
        <v>65</v>
      </c>
      <c r="D2" s="11">
        <v>7.6253333333333346</v>
      </c>
      <c r="E2" s="11">
        <v>0.50190000000000001</v>
      </c>
      <c r="F2" s="12">
        <v>2.9476756254831948</v>
      </c>
      <c r="G2" s="12">
        <v>2.1540040572484336</v>
      </c>
      <c r="H2" s="12">
        <v>1.0688292185465496</v>
      </c>
    </row>
    <row r="3" spans="1:8" x14ac:dyDescent="0.3">
      <c r="A3" t="s">
        <v>15</v>
      </c>
      <c r="B3" t="s">
        <v>64</v>
      </c>
      <c r="C3" t="s">
        <v>65</v>
      </c>
      <c r="D3" s="11">
        <v>9.4570000000000007</v>
      </c>
      <c r="E3" s="11">
        <v>0.40005000000000002</v>
      </c>
      <c r="F3" s="12">
        <v>3.9857503473758698</v>
      </c>
      <c r="G3" s="12">
        <v>2.3020944595336914</v>
      </c>
      <c r="H3" s="12">
        <v>1.0977753885090351</v>
      </c>
    </row>
    <row r="4" spans="1:8" x14ac:dyDescent="0.3">
      <c r="A4" t="s">
        <v>3</v>
      </c>
      <c r="B4" t="s">
        <v>64</v>
      </c>
      <c r="C4" t="s">
        <v>65</v>
      </c>
      <c r="D4" s="11">
        <v>9.6669999999999998</v>
      </c>
      <c r="E4" s="11">
        <v>1.0608500000000001</v>
      </c>
      <c r="F4" s="12">
        <v>9.4903063774108887</v>
      </c>
      <c r="G4" s="12">
        <v>5.2956877946853638</v>
      </c>
      <c r="H4" s="12">
        <v>3.8551548719406128</v>
      </c>
    </row>
    <row r="5" spans="1:8" x14ac:dyDescent="0.3">
      <c r="A5" t="s">
        <v>13</v>
      </c>
      <c r="B5" t="s">
        <v>64</v>
      </c>
      <c r="C5" t="s">
        <v>65</v>
      </c>
      <c r="D5" s="11">
        <v>3.2666666666666662</v>
      </c>
      <c r="E5" s="11">
        <v>0.25409999999999999</v>
      </c>
      <c r="F5" s="12">
        <v>2.3921200037002563</v>
      </c>
      <c r="G5" s="12">
        <v>5.2272416750590009</v>
      </c>
      <c r="H5" s="12">
        <v>3.9546256065368652</v>
      </c>
    </row>
    <row r="6" spans="1:8" x14ac:dyDescent="0.3">
      <c r="A6" t="s">
        <v>11</v>
      </c>
      <c r="B6" t="s">
        <v>64</v>
      </c>
      <c r="C6" t="s">
        <v>65</v>
      </c>
      <c r="D6" s="11">
        <v>5.2126666666666672</v>
      </c>
      <c r="E6" s="11">
        <v>0.53129999999999999</v>
      </c>
      <c r="F6" s="12">
        <v>5.3887847264607744</v>
      </c>
      <c r="G6" s="12">
        <v>2.3251198530197144</v>
      </c>
      <c r="H6" s="12">
        <v>1.7143276929855347</v>
      </c>
    </row>
    <row r="7" spans="1:8" x14ac:dyDescent="0.3">
      <c r="A7" t="s">
        <v>4</v>
      </c>
      <c r="B7" t="s">
        <v>64</v>
      </c>
      <c r="C7" t="s">
        <v>65</v>
      </c>
      <c r="D7" s="11">
        <v>5.7026666666666657</v>
      </c>
      <c r="E7" s="11">
        <v>0.34860000000000002</v>
      </c>
      <c r="F7" s="12">
        <v>3.1749010483423867</v>
      </c>
      <c r="G7" s="12">
        <v>6.9657767613728838</v>
      </c>
      <c r="H7" s="12">
        <v>3.599862813949585</v>
      </c>
    </row>
    <row r="8" spans="1:8" x14ac:dyDescent="0.3">
      <c r="A8" t="s">
        <v>17</v>
      </c>
      <c r="B8" t="s">
        <v>64</v>
      </c>
      <c r="C8" t="s">
        <v>65</v>
      </c>
      <c r="D8" s="11">
        <v>5.9640000000000013</v>
      </c>
      <c r="E8" s="11">
        <v>0.33810000000000007</v>
      </c>
      <c r="F8" s="12">
        <v>3.6606212457021079</v>
      </c>
      <c r="G8" s="12">
        <v>3.8925393422444663</v>
      </c>
      <c r="H8" s="12">
        <v>2.1282176971435547</v>
      </c>
    </row>
    <row r="9" spans="1:8" x14ac:dyDescent="0.3">
      <c r="A9" t="s">
        <v>19</v>
      </c>
      <c r="B9" t="s">
        <v>64</v>
      </c>
      <c r="C9" t="s">
        <v>65</v>
      </c>
      <c r="D9" s="11">
        <v>7.2006666666666668</v>
      </c>
      <c r="E9" s="11">
        <v>0.47879999999999995</v>
      </c>
      <c r="F9" s="12">
        <v>4.3475087483723955</v>
      </c>
      <c r="G9" s="12">
        <v>2.4414784113566079</v>
      </c>
      <c r="H9" s="12">
        <v>1.6623873313268025</v>
      </c>
    </row>
    <row r="10" spans="1:8" x14ac:dyDescent="0.3">
      <c r="A10" t="s">
        <v>16</v>
      </c>
      <c r="B10" t="s">
        <v>64</v>
      </c>
      <c r="C10" t="s">
        <v>65</v>
      </c>
      <c r="D10" s="11">
        <v>7.9426666666666668</v>
      </c>
      <c r="E10" s="11">
        <v>0.69300000000000006</v>
      </c>
      <c r="F10" s="12">
        <v>7.5317907333374023</v>
      </c>
      <c r="G10" s="12">
        <v>2.8432755470275879</v>
      </c>
      <c r="H10" s="12">
        <v>3.4701751867930093</v>
      </c>
    </row>
    <row r="11" spans="1:8" x14ac:dyDescent="0.3">
      <c r="A11" t="s">
        <v>7</v>
      </c>
      <c r="B11" t="s">
        <v>64</v>
      </c>
      <c r="C11" t="s">
        <v>65</v>
      </c>
      <c r="D11" s="11">
        <v>4.4520000000000008</v>
      </c>
      <c r="E11" s="11">
        <v>0.54810000000000003</v>
      </c>
      <c r="F11" s="12">
        <v>5.4481968879699707</v>
      </c>
      <c r="G11" s="12">
        <v>4.3716632525126142</v>
      </c>
      <c r="H11" s="12">
        <v>2.2634587685267129</v>
      </c>
    </row>
    <row r="12" spans="1:8" x14ac:dyDescent="0.3">
      <c r="A12" t="s">
        <v>12</v>
      </c>
      <c r="B12" t="s">
        <v>64</v>
      </c>
      <c r="C12" t="s">
        <v>65</v>
      </c>
      <c r="D12" s="11">
        <v>5.2593333333333332</v>
      </c>
      <c r="E12" s="11">
        <v>0.44729999999999998</v>
      </c>
      <c r="F12" s="12">
        <v>4.0619136492411299</v>
      </c>
      <c r="G12" s="12">
        <v>2.7631759444872537</v>
      </c>
      <c r="H12" s="12">
        <v>2.1282176971435547</v>
      </c>
    </row>
    <row r="13" spans="1:8" x14ac:dyDescent="0.3">
      <c r="A13" t="s">
        <v>10</v>
      </c>
      <c r="B13" t="s">
        <v>64</v>
      </c>
      <c r="C13" t="s">
        <v>65</v>
      </c>
      <c r="D13" s="11">
        <v>6.8273333333333328</v>
      </c>
      <c r="E13" s="11">
        <v>0.54599999999999993</v>
      </c>
      <c r="F13" s="12">
        <v>2.7798624038696289</v>
      </c>
      <c r="G13" s="12">
        <v>4.0978781382242842</v>
      </c>
      <c r="H13" s="12">
        <v>1.3602182070414226</v>
      </c>
    </row>
    <row r="14" spans="1:8" x14ac:dyDescent="0.3">
      <c r="A14" t="s">
        <v>9</v>
      </c>
      <c r="B14" t="s">
        <v>64</v>
      </c>
      <c r="C14" t="s">
        <v>65</v>
      </c>
      <c r="D14" s="11">
        <v>11.787999999999998</v>
      </c>
      <c r="E14" s="11">
        <v>0.7077</v>
      </c>
      <c r="F14" s="12">
        <v>4.006670792897542</v>
      </c>
      <c r="G14" s="12">
        <v>1.6338125069936116</v>
      </c>
      <c r="H14" s="12">
        <v>1.1126029094060261</v>
      </c>
    </row>
    <row r="15" spans="1:8" x14ac:dyDescent="0.3">
      <c r="A15" t="s">
        <v>18</v>
      </c>
      <c r="B15" t="s">
        <v>64</v>
      </c>
      <c r="C15" t="s">
        <v>65</v>
      </c>
      <c r="D15" s="11">
        <v>6.79</v>
      </c>
      <c r="E15" s="11">
        <v>0.47669999999999996</v>
      </c>
      <c r="F15" s="12">
        <v>8.6981447537740078</v>
      </c>
      <c r="G15" s="12">
        <v>2.5920602083206177</v>
      </c>
      <c r="H15" s="12">
        <v>1.3706716100374858</v>
      </c>
    </row>
    <row r="16" spans="1:8" x14ac:dyDescent="0.3">
      <c r="A16" t="s">
        <v>8</v>
      </c>
      <c r="B16" t="s">
        <v>64</v>
      </c>
      <c r="C16" t="s">
        <v>65</v>
      </c>
      <c r="D16" s="11">
        <v>7.4480000000000004</v>
      </c>
      <c r="E16" s="11">
        <v>0.54600000000000004</v>
      </c>
      <c r="F16" s="12">
        <v>3.5449239412943521</v>
      </c>
      <c r="G16" s="12">
        <v>3.6050650278727212</v>
      </c>
      <c r="H16" s="12">
        <v>1.9639030297597249</v>
      </c>
    </row>
    <row r="17" spans="1:8" x14ac:dyDescent="0.3">
      <c r="A17" t="s">
        <v>20</v>
      </c>
      <c r="B17" t="s">
        <v>64</v>
      </c>
      <c r="C17" t="s">
        <v>65</v>
      </c>
      <c r="D17" s="11">
        <v>10.093999999999999</v>
      </c>
      <c r="E17" s="11">
        <v>0.42209999999999992</v>
      </c>
      <c r="F17" s="12">
        <v>2.8861788511276245</v>
      </c>
      <c r="G17" s="12">
        <v>7.369610071182251</v>
      </c>
      <c r="H17" s="12">
        <v>2.6938456296920776</v>
      </c>
    </row>
    <row r="18" spans="1:8" x14ac:dyDescent="0.3">
      <c r="A18" t="s">
        <v>13</v>
      </c>
      <c r="B18" t="s">
        <v>66</v>
      </c>
      <c r="C18" t="s">
        <v>65</v>
      </c>
      <c r="D18" s="11">
        <v>3.3413333333333335</v>
      </c>
      <c r="E18" s="11">
        <v>0.39480000000000004</v>
      </c>
      <c r="F18" s="12">
        <v>1.3372941414515178</v>
      </c>
      <c r="G18" s="12">
        <v>5.0629704793294268</v>
      </c>
      <c r="H18" s="12">
        <v>3.2660067081451416</v>
      </c>
    </row>
    <row r="19" spans="1:8" x14ac:dyDescent="0.3">
      <c r="A19" t="s">
        <v>14</v>
      </c>
      <c r="B19" t="s">
        <v>66</v>
      </c>
      <c r="C19" t="s">
        <v>65</v>
      </c>
      <c r="D19" s="11">
        <v>4.8579999999999997</v>
      </c>
      <c r="E19" s="11">
        <v>0.41789999999999994</v>
      </c>
      <c r="F19" s="12">
        <v>3.1801126797993979</v>
      </c>
      <c r="G19" s="12">
        <v>2.5245113372802734</v>
      </c>
      <c r="H19" s="12">
        <v>1.817436973253886</v>
      </c>
    </row>
    <row r="20" spans="1:8" x14ac:dyDescent="0.3">
      <c r="A20" t="s">
        <v>17</v>
      </c>
      <c r="B20" t="s">
        <v>66</v>
      </c>
      <c r="C20" t="s">
        <v>65</v>
      </c>
      <c r="D20" s="11">
        <v>3.9106666666666663</v>
      </c>
      <c r="E20" s="11">
        <v>0.54179999999999995</v>
      </c>
      <c r="F20" s="12">
        <v>2.6881384054819741</v>
      </c>
      <c r="G20" s="12">
        <v>3.8993839025497437</v>
      </c>
      <c r="H20" s="12">
        <v>2.0230302015940347</v>
      </c>
    </row>
    <row r="21" spans="1:8" x14ac:dyDescent="0.3">
      <c r="A21" t="s">
        <v>4</v>
      </c>
      <c r="B21" t="s">
        <v>66</v>
      </c>
      <c r="C21" t="s">
        <v>65</v>
      </c>
      <c r="D21" s="11">
        <v>3.5886666666666667</v>
      </c>
      <c r="E21" s="11">
        <v>0.43470000000000003</v>
      </c>
      <c r="F21" s="12">
        <v>2.4963518778483071</v>
      </c>
      <c r="G21" s="12">
        <v>7.2053389549255371</v>
      </c>
      <c r="H21" s="12">
        <v>2.7338625590006509</v>
      </c>
    </row>
    <row r="22" spans="1:8" x14ac:dyDescent="0.3">
      <c r="A22" t="s">
        <v>11</v>
      </c>
      <c r="B22" t="s">
        <v>66</v>
      </c>
      <c r="C22" t="s">
        <v>65</v>
      </c>
      <c r="D22" s="11">
        <v>6.5799999999999992</v>
      </c>
      <c r="E22" s="11">
        <v>0.66149999999999987</v>
      </c>
      <c r="F22" s="12">
        <v>3.9212006727854409</v>
      </c>
      <c r="G22" s="12">
        <v>2.1266256173451743</v>
      </c>
      <c r="H22" s="12">
        <v>1.0835293134053547</v>
      </c>
    </row>
    <row r="23" spans="1:8" x14ac:dyDescent="0.3">
      <c r="A23" t="s">
        <v>12</v>
      </c>
      <c r="B23" t="s">
        <v>66</v>
      </c>
      <c r="C23" t="s">
        <v>65</v>
      </c>
      <c r="D23" s="11">
        <v>4.8346666666666671</v>
      </c>
      <c r="E23" s="11">
        <v>0.50609999999999999</v>
      </c>
      <c r="F23" s="12">
        <v>2.6714613437652588</v>
      </c>
      <c r="G23" s="12">
        <v>3.0848733584086099</v>
      </c>
      <c r="H23" s="12">
        <v>1.8123284975687664</v>
      </c>
    </row>
    <row r="24" spans="1:8" x14ac:dyDescent="0.3">
      <c r="A24" t="s">
        <v>16</v>
      </c>
      <c r="B24" t="s">
        <v>66</v>
      </c>
      <c r="C24" t="s">
        <v>65</v>
      </c>
      <c r="D24" s="11">
        <v>8.8113333333333319</v>
      </c>
      <c r="E24" s="11">
        <v>0.90510000000000002</v>
      </c>
      <c r="F24" s="12">
        <v>7.6808422406514483</v>
      </c>
      <c r="G24" s="12">
        <v>3.3224927584330239</v>
      </c>
      <c r="H24" s="12">
        <v>2.7893963257471719</v>
      </c>
    </row>
    <row r="25" spans="1:8" x14ac:dyDescent="0.3">
      <c r="A25" t="s">
        <v>20</v>
      </c>
      <c r="B25" t="s">
        <v>66</v>
      </c>
      <c r="C25" t="s">
        <v>65</v>
      </c>
      <c r="D25" s="11">
        <v>8.0686666666666671</v>
      </c>
      <c r="E25" s="11">
        <v>0.59849999999999992</v>
      </c>
      <c r="F25" s="12">
        <v>3.2562018235524497</v>
      </c>
      <c r="G25" s="12">
        <v>2.6331279675165811</v>
      </c>
      <c r="H25" s="12">
        <v>1.2452305952707927</v>
      </c>
    </row>
    <row r="26" spans="1:8" x14ac:dyDescent="0.3">
      <c r="A26" t="s">
        <v>21</v>
      </c>
      <c r="B26" t="s">
        <v>66</v>
      </c>
      <c r="C26" t="s">
        <v>65</v>
      </c>
      <c r="D26" s="11">
        <v>6.8226666666666658</v>
      </c>
      <c r="E26" s="11">
        <v>0.47879999999999995</v>
      </c>
      <c r="F26" s="12">
        <v>3.6012091636657715</v>
      </c>
      <c r="G26" s="12">
        <v>4.638603687286377</v>
      </c>
      <c r="H26" s="12">
        <v>2.8001763820648193</v>
      </c>
    </row>
    <row r="27" spans="1:8" x14ac:dyDescent="0.3">
      <c r="A27" t="s">
        <v>9</v>
      </c>
      <c r="B27" t="s">
        <v>66</v>
      </c>
      <c r="C27" t="s">
        <v>65</v>
      </c>
      <c r="D27" s="11">
        <v>9.31</v>
      </c>
      <c r="E27" s="11">
        <v>0.65939999999999999</v>
      </c>
      <c r="F27" s="12">
        <v>2.9257869323094687</v>
      </c>
      <c r="G27" s="12">
        <v>1.8870636820793152</v>
      </c>
      <c r="H27" s="12">
        <v>1.4997060100237529</v>
      </c>
    </row>
    <row r="28" spans="1:8" x14ac:dyDescent="0.3">
      <c r="A28" t="s">
        <v>7</v>
      </c>
      <c r="B28" t="s">
        <v>66</v>
      </c>
      <c r="C28" t="s">
        <v>65</v>
      </c>
      <c r="D28" s="11">
        <v>4.13</v>
      </c>
      <c r="E28" s="11">
        <v>0.52289999999999992</v>
      </c>
      <c r="F28" s="12">
        <v>5.0641026496887207</v>
      </c>
      <c r="G28" s="12">
        <v>3.1190963983535767</v>
      </c>
      <c r="H28" s="12">
        <v>1.7187377512454987</v>
      </c>
    </row>
    <row r="29" spans="1:8" x14ac:dyDescent="0.3">
      <c r="A29" t="s">
        <v>18</v>
      </c>
      <c r="B29" t="s">
        <v>66</v>
      </c>
      <c r="C29" t="s">
        <v>65</v>
      </c>
      <c r="D29" s="11">
        <v>5.4529999999999994</v>
      </c>
      <c r="E29" s="11">
        <v>0.58590000000000009</v>
      </c>
      <c r="F29" s="12">
        <v>4.5090682506561279</v>
      </c>
      <c r="G29" s="12">
        <v>2.2905805110931396</v>
      </c>
      <c r="H29" s="12">
        <v>1.6236769556999207</v>
      </c>
    </row>
    <row r="30" spans="1:8" x14ac:dyDescent="0.3">
      <c r="A30" t="s">
        <v>3</v>
      </c>
      <c r="B30" t="s">
        <v>66</v>
      </c>
      <c r="C30" t="s">
        <v>65</v>
      </c>
      <c r="D30" s="11">
        <v>-1.3019999999999998</v>
      </c>
      <c r="E30" s="11">
        <v>0.87570000000000003</v>
      </c>
      <c r="F30" s="12">
        <v>2.3170731067657471</v>
      </c>
      <c r="G30" s="12">
        <v>7.1873016357421875</v>
      </c>
      <c r="H30" s="12">
        <v>6.6122908592224121</v>
      </c>
    </row>
    <row r="31" spans="1:8" x14ac:dyDescent="0.3">
      <c r="A31" t="s">
        <v>8</v>
      </c>
      <c r="B31" t="s">
        <v>66</v>
      </c>
      <c r="C31" t="s">
        <v>65</v>
      </c>
      <c r="D31" s="11">
        <v>5.2546666666666662</v>
      </c>
      <c r="E31" s="11">
        <v>0.55230000000000001</v>
      </c>
      <c r="F31" s="12">
        <v>1.5134459336598713</v>
      </c>
      <c r="G31" s="12">
        <v>3.0985625187555947</v>
      </c>
      <c r="H31" s="12">
        <v>1.149516503016154</v>
      </c>
    </row>
    <row r="32" spans="1:8" x14ac:dyDescent="0.3">
      <c r="A32" t="s">
        <v>10</v>
      </c>
      <c r="B32" t="s">
        <v>66</v>
      </c>
      <c r="C32" t="s">
        <v>65</v>
      </c>
      <c r="D32" s="11">
        <v>5.04</v>
      </c>
      <c r="E32" s="11">
        <v>0.69299999999999995</v>
      </c>
      <c r="F32" s="12">
        <v>3.6251824696858725</v>
      </c>
      <c r="G32" s="12">
        <v>2.5099247296651206</v>
      </c>
      <c r="H32" s="12">
        <v>1.3435580730438232</v>
      </c>
    </row>
    <row r="33" spans="1:8" x14ac:dyDescent="0.3">
      <c r="A33" t="s">
        <v>19</v>
      </c>
      <c r="B33" t="s">
        <v>66</v>
      </c>
      <c r="C33" t="s">
        <v>65</v>
      </c>
      <c r="D33" s="11">
        <v>4.6433333333333335</v>
      </c>
      <c r="E33" s="11">
        <v>0.59429999999999994</v>
      </c>
      <c r="F33" s="12">
        <v>4.2901813189188642</v>
      </c>
      <c r="G33" s="12">
        <v>2.653661847114563</v>
      </c>
      <c r="H33" s="12">
        <v>1.1459231972694397</v>
      </c>
    </row>
    <row r="34" spans="1:8" x14ac:dyDescent="0.3">
      <c r="A34" t="s">
        <v>15</v>
      </c>
      <c r="B34" t="s">
        <v>66</v>
      </c>
      <c r="C34" t="s">
        <v>65</v>
      </c>
      <c r="D34" s="11">
        <v>-1.3019999999999998</v>
      </c>
      <c r="E34" s="11">
        <v>0.69300000000000006</v>
      </c>
      <c r="F34" s="12">
        <v>4.0900564193725586</v>
      </c>
      <c r="G34" s="12">
        <v>1.8665298223495483</v>
      </c>
      <c r="H34" s="12">
        <v>1.096922755241394</v>
      </c>
    </row>
    <row r="35" spans="1:8" x14ac:dyDescent="0.3">
      <c r="A35" t="s">
        <v>14</v>
      </c>
      <c r="B35" t="s">
        <v>64</v>
      </c>
      <c r="C35" t="s">
        <v>67</v>
      </c>
      <c r="D35" s="11">
        <v>5.39</v>
      </c>
      <c r="E35" s="11">
        <v>0.9093</v>
      </c>
      <c r="F35" s="12">
        <v>3.0904732147852578</v>
      </c>
      <c r="G35" s="12">
        <v>1.5516769488652546</v>
      </c>
      <c r="H35" s="12">
        <v>1.5660198926925659</v>
      </c>
    </row>
    <row r="36" spans="1:8" x14ac:dyDescent="0.3">
      <c r="A36" t="s">
        <v>15</v>
      </c>
      <c r="B36" t="s">
        <v>64</v>
      </c>
      <c r="C36" t="s">
        <v>67</v>
      </c>
      <c r="D36" s="11">
        <v>10.318</v>
      </c>
      <c r="E36" s="11">
        <v>1.1172000000000002</v>
      </c>
      <c r="F36" s="12">
        <v>2.3754430214564004</v>
      </c>
      <c r="G36" s="12">
        <v>1.3140554229418437</v>
      </c>
      <c r="H36" s="12">
        <v>1.1368936498959858</v>
      </c>
    </row>
    <row r="37" spans="1:8" x14ac:dyDescent="0.3">
      <c r="A37" t="s">
        <v>3</v>
      </c>
      <c r="B37" t="s">
        <v>64</v>
      </c>
      <c r="C37" t="s">
        <v>67</v>
      </c>
      <c r="D37" s="11">
        <v>7.2589999999999986</v>
      </c>
      <c r="E37" s="11">
        <v>1.2977999999999998</v>
      </c>
      <c r="F37" s="12">
        <v>4.7764227390289307</v>
      </c>
      <c r="G37" s="12">
        <v>3.0761904716491699</v>
      </c>
      <c r="H37" s="12">
        <v>2.5733045339584351</v>
      </c>
    </row>
    <row r="38" spans="1:8" x14ac:dyDescent="0.3">
      <c r="A38" t="s">
        <v>13</v>
      </c>
      <c r="B38" t="s">
        <v>64</v>
      </c>
      <c r="C38" t="s">
        <v>67</v>
      </c>
      <c r="D38" s="11">
        <v>6.258</v>
      </c>
      <c r="E38" s="11">
        <v>0.95550000000000013</v>
      </c>
      <c r="F38" s="12">
        <v>2.7069001197814941</v>
      </c>
      <c r="G38" s="12">
        <v>2.5521570841471353</v>
      </c>
      <c r="H38" s="12">
        <v>2.3947978019714355</v>
      </c>
    </row>
    <row r="39" spans="1:8" x14ac:dyDescent="0.3">
      <c r="A39" t="s">
        <v>11</v>
      </c>
      <c r="B39" t="s">
        <v>64</v>
      </c>
      <c r="C39" t="s">
        <v>67</v>
      </c>
      <c r="D39" s="11">
        <v>7.3686666666666651</v>
      </c>
      <c r="E39" s="11">
        <v>1.0311000000000001</v>
      </c>
      <c r="F39" s="12">
        <v>3.6595788796742759</v>
      </c>
      <c r="G39" s="12">
        <v>1.3538193901379902</v>
      </c>
      <c r="H39" s="12">
        <v>0.91072128216425574</v>
      </c>
    </row>
    <row r="40" spans="1:8" x14ac:dyDescent="0.3">
      <c r="A40" t="s">
        <v>4</v>
      </c>
      <c r="B40" t="s">
        <v>64</v>
      </c>
      <c r="C40" t="s">
        <v>67</v>
      </c>
      <c r="D40" s="11">
        <v>5.632666666666668</v>
      </c>
      <c r="E40" s="11">
        <v>0.91349999999999998</v>
      </c>
      <c r="F40" s="12">
        <v>4.0316863854726153</v>
      </c>
      <c r="G40" s="12">
        <v>2.7973989645640054</v>
      </c>
      <c r="H40" s="12">
        <v>1.9926499923070271</v>
      </c>
    </row>
    <row r="41" spans="1:8" x14ac:dyDescent="0.3">
      <c r="A41" t="s">
        <v>17</v>
      </c>
      <c r="B41" t="s">
        <v>64</v>
      </c>
      <c r="C41" t="s">
        <v>67</v>
      </c>
      <c r="D41" s="11">
        <v>5.6559999999999997</v>
      </c>
      <c r="E41" s="11">
        <v>0.87780000000000002</v>
      </c>
      <c r="F41" s="12">
        <v>3.9232853651046753</v>
      </c>
      <c r="G41" s="12">
        <v>1.7845311562220256</v>
      </c>
      <c r="H41" s="12">
        <v>1.929840366045634</v>
      </c>
    </row>
    <row r="42" spans="1:8" x14ac:dyDescent="0.3">
      <c r="A42" t="s">
        <v>19</v>
      </c>
      <c r="B42" t="s">
        <v>64</v>
      </c>
      <c r="C42" t="s">
        <v>67</v>
      </c>
      <c r="D42" s="11">
        <v>6.8786666666666667</v>
      </c>
      <c r="E42" s="11">
        <v>1.0857000000000001</v>
      </c>
      <c r="F42" s="12">
        <v>3.9701897700627646</v>
      </c>
      <c r="G42" s="12">
        <v>2.8453114628791809</v>
      </c>
      <c r="H42" s="12">
        <v>1.4082385897636414</v>
      </c>
    </row>
    <row r="43" spans="1:8" x14ac:dyDescent="0.3">
      <c r="A43" t="s">
        <v>16</v>
      </c>
      <c r="B43" t="s">
        <v>64</v>
      </c>
      <c r="C43" t="s">
        <v>67</v>
      </c>
      <c r="D43" s="11">
        <v>7.6859999999999999</v>
      </c>
      <c r="E43" s="11">
        <v>1.1466000000000001</v>
      </c>
      <c r="F43" s="12">
        <v>9.3631434440612793</v>
      </c>
      <c r="G43" s="12">
        <v>3.1767196655273438</v>
      </c>
      <c r="H43" s="12">
        <v>2.8630168437957764</v>
      </c>
    </row>
    <row r="44" spans="1:8" x14ac:dyDescent="0.3">
      <c r="A44" t="s">
        <v>7</v>
      </c>
      <c r="B44" t="s">
        <v>64</v>
      </c>
      <c r="C44" t="s">
        <v>67</v>
      </c>
      <c r="D44" s="11">
        <v>6.0153333333333334</v>
      </c>
      <c r="E44" s="11">
        <v>0.96390000000000009</v>
      </c>
      <c r="F44" s="12">
        <v>3.2207630475362143</v>
      </c>
      <c r="G44" s="12">
        <v>4.1389458974202471</v>
      </c>
      <c r="H44" s="12">
        <v>2.1419377724329629</v>
      </c>
    </row>
    <row r="45" spans="1:8" x14ac:dyDescent="0.3">
      <c r="A45" t="s">
        <v>12</v>
      </c>
      <c r="B45" t="s">
        <v>64</v>
      </c>
      <c r="C45" t="s">
        <v>67</v>
      </c>
      <c r="D45" s="11">
        <v>5.7656666666666654</v>
      </c>
      <c r="E45" s="11">
        <v>0.89250000000000007</v>
      </c>
      <c r="F45" s="12">
        <v>2.8778402805328369</v>
      </c>
      <c r="G45" s="12">
        <v>1.6861423055330913</v>
      </c>
      <c r="H45" s="12">
        <v>1.4088926315307617</v>
      </c>
    </row>
    <row r="46" spans="1:8" x14ac:dyDescent="0.3">
      <c r="A46" t="s">
        <v>10</v>
      </c>
      <c r="B46" t="s">
        <v>64</v>
      </c>
      <c r="C46" t="s">
        <v>67</v>
      </c>
      <c r="D46" s="11">
        <v>5.8240000000000007</v>
      </c>
      <c r="E46" s="11">
        <v>1.0521</v>
      </c>
      <c r="F46" s="12">
        <v>2.102355639139811</v>
      </c>
      <c r="G46" s="12">
        <v>1.7856610417366028</v>
      </c>
      <c r="H46" s="12">
        <v>1.186915139357249</v>
      </c>
    </row>
    <row r="47" spans="1:8" x14ac:dyDescent="0.3">
      <c r="A47" t="s">
        <v>9</v>
      </c>
      <c r="B47" t="s">
        <v>64</v>
      </c>
      <c r="C47" t="s">
        <v>67</v>
      </c>
      <c r="D47" s="11">
        <v>9.5013333333333332</v>
      </c>
      <c r="E47" s="11">
        <v>1.0268999999999999</v>
      </c>
      <c r="F47" s="12">
        <v>2.1377944548924765</v>
      </c>
      <c r="G47" s="12">
        <v>1.6558804114659627</v>
      </c>
      <c r="H47" s="12">
        <v>1.3731892506281536</v>
      </c>
    </row>
    <row r="48" spans="1:8" x14ac:dyDescent="0.3">
      <c r="A48" t="s">
        <v>18</v>
      </c>
      <c r="B48" t="s">
        <v>64</v>
      </c>
      <c r="C48" t="s">
        <v>67</v>
      </c>
      <c r="D48" s="11">
        <v>5.8380000000000001</v>
      </c>
      <c r="E48" s="11">
        <v>0.97650000000000003</v>
      </c>
      <c r="F48" s="12">
        <v>7.8684595425923662</v>
      </c>
      <c r="G48" s="12">
        <v>2.2791978319485984</v>
      </c>
      <c r="H48" s="12">
        <v>1.3238055308659871</v>
      </c>
    </row>
    <row r="49" spans="1:8" x14ac:dyDescent="0.3">
      <c r="A49" t="s">
        <v>21</v>
      </c>
      <c r="B49" t="s">
        <v>64</v>
      </c>
      <c r="C49" t="s">
        <v>67</v>
      </c>
      <c r="D49" s="11">
        <v>7.1400000000000006</v>
      </c>
      <c r="E49" s="11">
        <v>0.89250000000000007</v>
      </c>
      <c r="F49" s="12">
        <v>3.3051906426747641</v>
      </c>
      <c r="G49" s="12">
        <v>2.7821735541025796</v>
      </c>
      <c r="H49" s="12">
        <v>2.2936178048451743</v>
      </c>
    </row>
    <row r="50" spans="1:8" x14ac:dyDescent="0.3">
      <c r="A50" t="s">
        <v>20</v>
      </c>
      <c r="B50" t="s">
        <v>64</v>
      </c>
      <c r="C50" t="s">
        <v>67</v>
      </c>
      <c r="D50" s="11">
        <v>11.172000000000001</v>
      </c>
      <c r="E50" s="11">
        <v>1.2977999999999998</v>
      </c>
      <c r="F50" s="12">
        <v>5.1782364845275879</v>
      </c>
      <c r="G50" s="12">
        <v>3.5092401504516602</v>
      </c>
      <c r="H50" s="12">
        <v>2.250391960144043</v>
      </c>
    </row>
    <row r="51" spans="1:8" x14ac:dyDescent="0.3">
      <c r="A51" t="s">
        <v>13</v>
      </c>
      <c r="B51" t="s">
        <v>66</v>
      </c>
      <c r="C51" t="s">
        <v>67</v>
      </c>
      <c r="D51" s="11">
        <v>6.7946666666666653</v>
      </c>
      <c r="E51" s="11">
        <v>0.89670000000000005</v>
      </c>
      <c r="F51" s="12">
        <v>2.0335626602172852</v>
      </c>
      <c r="G51" s="12">
        <v>4.1731690565745039</v>
      </c>
      <c r="H51" s="12">
        <v>2.7750229040781655</v>
      </c>
    </row>
    <row r="52" spans="1:8" x14ac:dyDescent="0.3">
      <c r="A52" t="s">
        <v>14</v>
      </c>
      <c r="B52" t="s">
        <v>66</v>
      </c>
      <c r="C52" t="s">
        <v>67</v>
      </c>
      <c r="D52" s="11">
        <v>6.5240000000000009</v>
      </c>
      <c r="E52" s="11">
        <v>0.94289999999999996</v>
      </c>
      <c r="F52" s="12">
        <v>3.3552221059799194</v>
      </c>
      <c r="G52" s="12">
        <v>1.3037037253379822</v>
      </c>
      <c r="H52" s="12">
        <v>1.1792434453964233</v>
      </c>
    </row>
    <row r="53" spans="1:8" x14ac:dyDescent="0.3">
      <c r="A53" t="s">
        <v>17</v>
      </c>
      <c r="B53" t="s">
        <v>66</v>
      </c>
      <c r="C53" t="s">
        <v>67</v>
      </c>
      <c r="D53" s="11">
        <v>5.833333333333333</v>
      </c>
      <c r="E53" s="11">
        <v>0.91560000000000008</v>
      </c>
      <c r="F53" s="12">
        <v>3.2520325183868408</v>
      </c>
      <c r="G53" s="12">
        <v>3.036960999170939</v>
      </c>
      <c r="H53" s="12">
        <v>1.6875408093134563</v>
      </c>
    </row>
    <row r="54" spans="1:8" x14ac:dyDescent="0.3">
      <c r="A54" t="s">
        <v>4</v>
      </c>
      <c r="B54" t="s">
        <v>66</v>
      </c>
      <c r="C54" t="s">
        <v>67</v>
      </c>
      <c r="D54" s="11">
        <v>5.0819999999999981</v>
      </c>
      <c r="E54" s="11">
        <v>0.92400000000000004</v>
      </c>
      <c r="F54" s="12">
        <v>3.6793829202651978</v>
      </c>
      <c r="G54" s="12">
        <v>4.3305954933166504</v>
      </c>
      <c r="H54" s="12">
        <v>2.7067490418752036</v>
      </c>
    </row>
    <row r="55" spans="1:8" x14ac:dyDescent="0.3">
      <c r="A55" t="s">
        <v>11</v>
      </c>
      <c r="B55" t="s">
        <v>66</v>
      </c>
      <c r="C55" t="s">
        <v>67</v>
      </c>
      <c r="D55" s="11">
        <v>8.4466666666666654</v>
      </c>
      <c r="E55" s="11">
        <v>1.1087999999999998</v>
      </c>
      <c r="F55" s="12">
        <v>3.1738587220509848</v>
      </c>
      <c r="G55" s="12">
        <v>1.8699108362197876</v>
      </c>
      <c r="H55" s="12">
        <v>1.1577467521031697</v>
      </c>
    </row>
    <row r="56" spans="1:8" x14ac:dyDescent="0.3">
      <c r="A56" t="s">
        <v>12</v>
      </c>
      <c r="B56" t="s">
        <v>66</v>
      </c>
      <c r="C56" t="s">
        <v>67</v>
      </c>
      <c r="D56" s="11">
        <v>5.7166666666666659</v>
      </c>
      <c r="E56" s="11">
        <v>0.87570000000000003</v>
      </c>
      <c r="F56" s="12">
        <v>3.6022514899571738</v>
      </c>
      <c r="G56" s="12">
        <v>1.7368425528208415</v>
      </c>
      <c r="H56" s="12">
        <v>1.3265815575917561</v>
      </c>
    </row>
    <row r="57" spans="1:8" x14ac:dyDescent="0.3">
      <c r="A57" t="s">
        <v>16</v>
      </c>
      <c r="B57" t="s">
        <v>66</v>
      </c>
      <c r="C57" t="s">
        <v>67</v>
      </c>
      <c r="D57" s="11">
        <v>7.8213333333333326</v>
      </c>
      <c r="E57" s="11">
        <v>1.1360999999999999</v>
      </c>
      <c r="F57" s="12">
        <v>7.1690639654795332</v>
      </c>
      <c r="G57" s="12">
        <v>2.6687831083933511</v>
      </c>
      <c r="H57" s="12">
        <v>2.3140228589375815</v>
      </c>
    </row>
    <row r="58" spans="1:8" x14ac:dyDescent="0.3">
      <c r="A58" t="s">
        <v>20</v>
      </c>
      <c r="B58" t="s">
        <v>66</v>
      </c>
      <c r="C58" t="s">
        <v>67</v>
      </c>
      <c r="D58" s="11">
        <v>11.531333333333331</v>
      </c>
      <c r="E58" s="11">
        <v>1.1234999999999999</v>
      </c>
      <c r="F58" s="12">
        <v>2.8465707302093506</v>
      </c>
      <c r="G58" s="12">
        <v>2.5088012615839639</v>
      </c>
      <c r="H58" s="12">
        <v>1.3969495693842571</v>
      </c>
    </row>
    <row r="59" spans="1:8" x14ac:dyDescent="0.3">
      <c r="A59" t="s">
        <v>21</v>
      </c>
      <c r="B59" t="s">
        <v>66</v>
      </c>
      <c r="C59" t="s">
        <v>67</v>
      </c>
      <c r="D59" s="11">
        <v>6.9766666666666666</v>
      </c>
      <c r="E59" s="11">
        <v>0.79380000000000006</v>
      </c>
      <c r="F59" s="12">
        <v>2.1815718412399292</v>
      </c>
      <c r="G59" s="12">
        <v>3.2183827559153237</v>
      </c>
      <c r="H59" s="12">
        <v>2.7130487759908042</v>
      </c>
    </row>
    <row r="60" spans="1:8" x14ac:dyDescent="0.3">
      <c r="A60" t="s">
        <v>9</v>
      </c>
      <c r="B60" t="s">
        <v>66</v>
      </c>
      <c r="C60" t="s">
        <v>67</v>
      </c>
      <c r="D60" s="11">
        <v>9.6926666666666659</v>
      </c>
      <c r="E60" s="11">
        <v>0.98909999999999998</v>
      </c>
      <c r="F60" s="12">
        <v>1.8501146634419758</v>
      </c>
      <c r="G60" s="12">
        <v>1.8470302422841389</v>
      </c>
      <c r="H60" s="12">
        <v>1.4697424968083699</v>
      </c>
    </row>
    <row r="61" spans="1:8" x14ac:dyDescent="0.3">
      <c r="A61" t="s">
        <v>7</v>
      </c>
      <c r="B61" t="s">
        <v>66</v>
      </c>
      <c r="C61" t="s">
        <v>67</v>
      </c>
      <c r="D61" s="11">
        <v>6.3209999999999997</v>
      </c>
      <c r="E61" s="11">
        <v>1.0898999999999999</v>
      </c>
      <c r="F61" s="12">
        <v>4.3230143785476685</v>
      </c>
      <c r="G61" s="12">
        <v>2.8624229431152344</v>
      </c>
      <c r="H61" s="12">
        <v>1.6849275231361389</v>
      </c>
    </row>
    <row r="62" spans="1:8" x14ac:dyDescent="0.3">
      <c r="A62" t="s">
        <v>18</v>
      </c>
      <c r="B62" t="s">
        <v>66</v>
      </c>
      <c r="C62" t="s">
        <v>67</v>
      </c>
      <c r="D62" s="11">
        <v>7.681333333333332</v>
      </c>
      <c r="E62" s="11">
        <v>1.0185</v>
      </c>
      <c r="F62" s="12">
        <v>6.4686261812845869</v>
      </c>
      <c r="G62" s="12">
        <v>0.887748122215271</v>
      </c>
      <c r="H62" s="12">
        <v>1.215503712495168</v>
      </c>
    </row>
    <row r="63" spans="1:8" x14ac:dyDescent="0.3">
      <c r="A63" t="s">
        <v>3</v>
      </c>
      <c r="B63" t="s">
        <v>66</v>
      </c>
      <c r="C63" t="s">
        <v>67</v>
      </c>
      <c r="D63" s="11">
        <v>9.282</v>
      </c>
      <c r="E63" s="11">
        <v>1.26315</v>
      </c>
      <c r="F63" s="12">
        <v>3.031582236289978</v>
      </c>
      <c r="G63" s="12">
        <v>5.0444445610046387</v>
      </c>
      <c r="H63" s="12">
        <v>4.2976282835006714</v>
      </c>
    </row>
    <row r="64" spans="1:8" x14ac:dyDescent="0.3">
      <c r="A64" t="s">
        <v>15</v>
      </c>
      <c r="B64" t="s">
        <v>66</v>
      </c>
      <c r="C64" t="s">
        <v>67</v>
      </c>
      <c r="D64" s="11">
        <v>9.702</v>
      </c>
      <c r="E64" s="11">
        <v>1.0730999999999999</v>
      </c>
      <c r="F64" s="12">
        <v>2.0116739670435586</v>
      </c>
      <c r="G64" s="12">
        <v>1.0179894367853801</v>
      </c>
      <c r="H64" s="12">
        <v>0.90768587589263916</v>
      </c>
    </row>
    <row r="65" spans="1:8" x14ac:dyDescent="0.3">
      <c r="A65" t="s">
        <v>10</v>
      </c>
      <c r="B65" t="s">
        <v>66</v>
      </c>
      <c r="C65" t="s">
        <v>67</v>
      </c>
      <c r="D65" s="11">
        <v>6.5165333333333324</v>
      </c>
      <c r="E65" s="11">
        <v>1.071</v>
      </c>
      <c r="F65" s="12">
        <v>2.9445486863454184</v>
      </c>
      <c r="G65" s="12">
        <v>1.8433862527211506</v>
      </c>
      <c r="H65" s="12">
        <v>1.3766187230745952</v>
      </c>
    </row>
    <row r="66" spans="1:8" x14ac:dyDescent="0.3">
      <c r="A66" t="s">
        <v>19</v>
      </c>
      <c r="B66" t="s">
        <v>66</v>
      </c>
      <c r="C66" t="s">
        <v>67</v>
      </c>
      <c r="D66" s="11">
        <v>9.109333333333332</v>
      </c>
      <c r="E66" s="11">
        <v>1.0731000000000002</v>
      </c>
      <c r="F66" s="12">
        <v>3.4281842708587646</v>
      </c>
      <c r="G66" s="12">
        <v>3.0369609196980796</v>
      </c>
      <c r="H66" s="12">
        <v>1.5441329876581829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 Cerrado Ago</vt:lpstr>
      <vt:lpstr>Cerrado Fev</vt:lpstr>
      <vt:lpstr>Campo Ago</vt:lpstr>
      <vt:lpstr>Campo Fev</vt:lpstr>
      <vt:lpstr>burned field x control</vt:lpstr>
      <vt:lpstr>burned field x control means</vt:lpstr>
      <vt:lpstr>burned x unburned</vt:lpstr>
      <vt:lpstr>burned means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Revisor 1</dc:creator>
  <cp:lastModifiedBy>Ariadne</cp:lastModifiedBy>
  <dcterms:created xsi:type="dcterms:W3CDTF">2021-01-21T13:53:40Z</dcterms:created>
  <dcterms:modified xsi:type="dcterms:W3CDTF">2023-10-16T19:28:47Z</dcterms:modified>
</cp:coreProperties>
</file>