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645" windowWidth="28455" windowHeight="11700"/>
  </bookViews>
  <sheets>
    <sheet name="Planilha1" sheetId="1" r:id="rId1"/>
  </sheets>
  <calcPr calcId="125725"/>
  <pivotCaches>
    <pivotCache cacheId="2" r:id="rId2"/>
  </pivotCaches>
  <extLst>
    <ext uri="GoogleSheetsCustomDataVersion2">
      <go:sheetsCustomData xmlns:go="http://customooxmlschemas.google.com/" r:id="rId6" roundtripDataChecksum="vEQHrTD+u9pbDGQBgU4HzqJS7BxcUobKb+jUWE76bGQ="/>
    </ext>
  </extLst>
</workbook>
</file>

<file path=xl/calcChain.xml><?xml version="1.0" encoding="utf-8"?>
<calcChain xmlns="http://schemas.openxmlformats.org/spreadsheetml/2006/main">
  <c r="AH21" i="1"/>
  <c r="AH20"/>
  <c r="AH19"/>
  <c r="AD19"/>
  <c r="AH18"/>
  <c r="AD18"/>
  <c r="AH17"/>
  <c r="AD17"/>
  <c r="AH16"/>
</calcChain>
</file>

<file path=xl/sharedStrings.xml><?xml version="1.0" encoding="utf-8"?>
<sst xmlns="http://schemas.openxmlformats.org/spreadsheetml/2006/main" count="374" uniqueCount="127">
  <si>
    <t>IDADE</t>
  </si>
  <si>
    <t>SEXO</t>
  </si>
  <si>
    <t>ETNIA</t>
  </si>
  <si>
    <t>REN.FAM</t>
  </si>
  <si>
    <t>ESCOL</t>
  </si>
  <si>
    <t>EST.CIV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</si>
  <si>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</si>
  <si>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</si>
  <si>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</si>
  <si>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</si>
  <si>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</si>
  <si>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</si>
  <si>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</si>
  <si>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</si>
  <si>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</si>
  <si>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</si>
  <si>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Índ AGC</t>
  </si>
  <si>
    <t>Tempo</t>
  </si>
  <si>
    <t>ISAR</t>
  </si>
  <si>
    <t>TRST</t>
  </si>
  <si>
    <t>ICCI</t>
  </si>
  <si>
    <t>1JGVS</t>
  </si>
  <si>
    <t>Branco</t>
  </si>
  <si>
    <t>Fund.inc</t>
  </si>
  <si>
    <t>Viúva</t>
  </si>
  <si>
    <t>2HAS</t>
  </si>
  <si>
    <t>M</t>
  </si>
  <si>
    <t>Casado</t>
  </si>
  <si>
    <t>3ACL</t>
  </si>
  <si>
    <t>Pardo</t>
  </si>
  <si>
    <t>4MDRS</t>
  </si>
  <si>
    <t>13,58,24</t>
  </si>
  <si>
    <t>5LEV</t>
  </si>
  <si>
    <t>Solteiro</t>
  </si>
  <si>
    <t>6MPPS</t>
  </si>
  <si>
    <t>Divorcia</t>
  </si>
  <si>
    <t>08,46,39</t>
  </si>
  <si>
    <t>7MCT</t>
  </si>
  <si>
    <t>Preto</t>
  </si>
  <si>
    <t>8MAS</t>
  </si>
  <si>
    <t>EM.com</t>
  </si>
  <si>
    <t>9MPS</t>
  </si>
  <si>
    <t>10AAC</t>
  </si>
  <si>
    <t>11JETP</t>
  </si>
  <si>
    <t>Fund.com</t>
  </si>
  <si>
    <t>12JMJC</t>
  </si>
  <si>
    <t>Casada</t>
  </si>
  <si>
    <t>13AMS</t>
  </si>
  <si>
    <t>Sup.com</t>
  </si>
  <si>
    <t>14FSF</t>
  </si>
  <si>
    <t>15VFV</t>
  </si>
  <si>
    <t>16JLL</t>
  </si>
  <si>
    <t>branco</t>
  </si>
  <si>
    <t>17CFS</t>
  </si>
  <si>
    <t>Solteira</t>
  </si>
  <si>
    <t>pardo</t>
  </si>
  <si>
    <t>EM. com</t>
  </si>
  <si>
    <t>18VTA</t>
  </si>
  <si>
    <t>preto</t>
  </si>
  <si>
    <t>EM. inc</t>
  </si>
  <si>
    <t>19SMGA</t>
  </si>
  <si>
    <t>nunca</t>
  </si>
  <si>
    <t>20MFO</t>
  </si>
  <si>
    <t>21MSSBP</t>
  </si>
  <si>
    <t>22EMS</t>
  </si>
  <si>
    <t>23JLSF</t>
  </si>
  <si>
    <t>24MDS</t>
  </si>
  <si>
    <t>Un.est</t>
  </si>
  <si>
    <t>25AMS</t>
  </si>
  <si>
    <t>26ASB</t>
  </si>
  <si>
    <t>Fud.inc</t>
  </si>
  <si>
    <t>27CCC</t>
  </si>
  <si>
    <t>28MEAS</t>
  </si>
  <si>
    <t>29WCC</t>
  </si>
  <si>
    <t>30ASJ</t>
  </si>
  <si>
    <t>Nunca</t>
  </si>
  <si>
    <t>31JBS</t>
  </si>
  <si>
    <t>32SGO</t>
  </si>
  <si>
    <t>Viuva</t>
  </si>
  <si>
    <t>33MJSS</t>
  </si>
  <si>
    <t>EM.inc</t>
  </si>
  <si>
    <t>34MMS</t>
  </si>
  <si>
    <t>35LCA</t>
  </si>
  <si>
    <t>EF.com</t>
  </si>
  <si>
    <t>36FAS</t>
  </si>
  <si>
    <t>37MFSA</t>
  </si>
  <si>
    <t>38AMS</t>
  </si>
  <si>
    <t>39JCS</t>
  </si>
  <si>
    <t>40EFN</t>
  </si>
  <si>
    <t>41EDP</t>
  </si>
  <si>
    <t>Viúvo</t>
  </si>
  <si>
    <t>42EMSC</t>
  </si>
  <si>
    <t>43VLV</t>
  </si>
  <si>
    <t>Preta</t>
  </si>
  <si>
    <t>44VPA</t>
  </si>
  <si>
    <t>45VBC</t>
  </si>
  <si>
    <t>EF.inc</t>
  </si>
  <si>
    <t>46MABA</t>
  </si>
  <si>
    <t>47SRS</t>
  </si>
  <si>
    <t>48JGO</t>
  </si>
  <si>
    <t>49ISO</t>
  </si>
  <si>
    <t>50SJM</t>
  </si>
  <si>
    <t xml:space="preserve"> </t>
  </si>
  <si>
    <t>51AFCD</t>
  </si>
  <si>
    <t>E.M inc</t>
  </si>
  <si>
    <t>52MJS</t>
  </si>
  <si>
    <t>53AJF</t>
  </si>
  <si>
    <t>Branca</t>
  </si>
  <si>
    <t>54VLGF</t>
  </si>
  <si>
    <t>55JJC</t>
  </si>
  <si>
    <t>56GBS</t>
  </si>
  <si>
    <t>57GFC</t>
  </si>
  <si>
    <t>Parda</t>
  </si>
  <si>
    <t>58FCPS</t>
  </si>
  <si>
    <t>Fud.com</t>
  </si>
  <si>
    <t>59ARP</t>
  </si>
  <si>
    <t>60RFSP</t>
  </si>
  <si>
    <t>61HCCS</t>
  </si>
  <si>
    <t>62LJS</t>
  </si>
  <si>
    <t>63JA</t>
  </si>
  <si>
    <t>64AFM</t>
  </si>
  <si>
    <t>66DVS</t>
  </si>
  <si>
    <t>67FFP</t>
  </si>
  <si>
    <t>68HOS</t>
  </si>
  <si>
    <t>69MAO</t>
  </si>
  <si>
    <t>N.I</t>
  </si>
  <si>
    <t>id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</si>
</sst>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/>
    <xf numFmtId="20" fontId="2" fillId="0" borderId="0" xfId="0" applyNumberFormat="1" applyFont="1"/>
    <xf numFmtId="21" fontId="2" fillId="0" borderId="0" xfId="0" applyNumberFormat="1" applyFont="1"/>
    <xf numFmtId="47" fontId="2" fillId="0" borderId="0" xfId="0" applyNumberFormat="1" applyFont="1"/>
    <xf numFmtId="0" fontId="2" fillId="0" borderId="0" xfId="0" applyFo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Mateus Fernandes Da Silva Lima" refreshedDate="45223.535707986113" refreshedVersion="3" recordCount="51">
  <cacheSource type="worksheet">
    <worksheetSource ref="B2:B53" sheet="Planilha1"/>
  </cacheSource>
  <cacheFields count="1">
    <cacheField name="79" numFmtId="0">
      <sharedItems containsSemiMixedTypes="0" containsString="0" containsNumber="1" containsInteger="1" minValue="60" maxValue="9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n v="80"/>
  </r>
  <r>
    <n v="60"/>
  </r>
  <r>
    <n v="64"/>
  </r>
  <r>
    <n v="77"/>
  </r>
  <r>
    <n v="77"/>
  </r>
  <r>
    <n v="69"/>
  </r>
  <r>
    <n v="77"/>
  </r>
  <r>
    <n v="75"/>
  </r>
  <r>
    <n v="73"/>
  </r>
  <r>
    <n v="71"/>
  </r>
  <r>
    <n v="69"/>
  </r>
  <r>
    <n v="69"/>
  </r>
  <r>
    <n v="63"/>
  </r>
  <r>
    <n v="73"/>
  </r>
  <r>
    <n v="79"/>
  </r>
  <r>
    <n v="69"/>
  </r>
  <r>
    <n v="74"/>
  </r>
  <r>
    <n v="64"/>
  </r>
  <r>
    <n v="65"/>
  </r>
  <r>
    <n v="61"/>
  </r>
  <r>
    <n v="77"/>
  </r>
  <r>
    <n v="68"/>
  </r>
  <r>
    <n v="72"/>
  </r>
  <r>
    <n v="65"/>
  </r>
  <r>
    <n v="72"/>
  </r>
  <r>
    <n v="75"/>
  </r>
  <r>
    <n v="72"/>
  </r>
  <r>
    <n v="75"/>
  </r>
  <r>
    <n v="72"/>
  </r>
  <r>
    <n v="89"/>
  </r>
  <r>
    <n v="79"/>
  </r>
  <r>
    <n v="64"/>
  </r>
  <r>
    <n v="79"/>
  </r>
  <r>
    <n v="79"/>
  </r>
  <r>
    <n v="71"/>
  </r>
  <r>
    <n v="74"/>
  </r>
  <r>
    <n v="65"/>
  </r>
  <r>
    <n v="66"/>
  </r>
  <r>
    <n v="65"/>
  </r>
  <r>
    <n v="82"/>
  </r>
  <r>
    <n v="72"/>
  </r>
  <r>
    <n v="74"/>
  </r>
  <r>
    <n v="60"/>
  </r>
  <r>
    <n v="90"/>
  </r>
  <r>
    <n v="65"/>
  </r>
  <r>
    <n v="92"/>
  </r>
  <r>
    <n v="85"/>
  </r>
  <r>
    <n v="65"/>
  </r>
  <r>
    <n v="90"/>
  </r>
  <r>
    <n v="63"/>
  </r>
  <r>
    <n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lanilha1" cacheId="2" applyNumberFormats="0" applyBorderFormats="0" applyFontFormats="0" applyPatternFormats="0" applyAlignmentFormats="0" applyWidthHeightFormats="0" dataCaption="" updatedVersion="3" compact="0" compactData="0">
  <location ref="AG30:AI47" firstHeaderRow="1" firstDataRow="1" firstDataCol="0"/>
  <pivotFields count="1">
    <pivotField name="79" compact="0" outline="0" multipleItemSelectionAllowed="1" showAll="0"/>
  </pivot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999"/>
  <sheetViews>
    <sheetView tabSelected="1" topLeftCell="A40" workbookViewId="0">
      <selection activeCell="S6" sqref="S6"/>
    </sheetView>
  </sheetViews>
  <sheetFormatPr defaultColWidth="14.42578125" defaultRowHeight="15" customHeight="1"/>
  <cols>
    <col min="1" max="47" width="8.7109375" customWidth="1"/>
  </cols>
  <sheetData>
    <row r="1" spans="1:34" ht="14.25" customHeight="1">
      <c r="A1" s="15" t="s">
        <v>126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34" ht="14.25" customHeight="1">
      <c r="A2" s="1" t="s">
        <v>21</v>
      </c>
      <c r="B2" s="1">
        <v>79</v>
      </c>
      <c r="C2" s="1" t="s">
        <v>11</v>
      </c>
      <c r="D2" s="1" t="s">
        <v>22</v>
      </c>
      <c r="F2" s="1" t="s">
        <v>23</v>
      </c>
      <c r="G2" s="1" t="s">
        <v>24</v>
      </c>
      <c r="H2" s="1">
        <v>0</v>
      </c>
      <c r="I2" s="1">
        <v>0.5</v>
      </c>
      <c r="J2" s="1">
        <v>0</v>
      </c>
      <c r="K2" s="1">
        <v>0.5</v>
      </c>
      <c r="L2" s="1">
        <v>0</v>
      </c>
      <c r="M2" s="1">
        <v>0</v>
      </c>
      <c r="N2" s="1">
        <v>0.5</v>
      </c>
      <c r="O2" s="1">
        <v>0</v>
      </c>
      <c r="P2" s="1">
        <v>0.5</v>
      </c>
      <c r="Q2" s="1">
        <v>1</v>
      </c>
      <c r="R2" s="1">
        <v>0.3</v>
      </c>
      <c r="V2" s="1">
        <v>3</v>
      </c>
    </row>
    <row r="3" spans="1:34" ht="14.25" customHeight="1">
      <c r="A3" s="1" t="s">
        <v>25</v>
      </c>
      <c r="B3" s="1">
        <v>80</v>
      </c>
      <c r="C3" s="1" t="s">
        <v>26</v>
      </c>
      <c r="D3" s="1" t="s">
        <v>22</v>
      </c>
      <c r="E3" s="1">
        <v>3000</v>
      </c>
      <c r="F3" s="1" t="s">
        <v>23</v>
      </c>
      <c r="G3" s="1" t="s">
        <v>27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0.5</v>
      </c>
      <c r="R3" s="1">
        <v>0.05</v>
      </c>
      <c r="S3" s="2">
        <v>0.30833333333333335</v>
      </c>
      <c r="V3" s="1">
        <v>4</v>
      </c>
    </row>
    <row r="4" spans="1:34" ht="14.25" customHeight="1">
      <c r="A4" s="1" t="s">
        <v>28</v>
      </c>
      <c r="B4" s="1">
        <v>60</v>
      </c>
      <c r="C4" s="1" t="s">
        <v>11</v>
      </c>
      <c r="D4" s="1" t="s">
        <v>29</v>
      </c>
      <c r="F4" s="1" t="s">
        <v>23</v>
      </c>
      <c r="G4" s="1" t="s">
        <v>27</v>
      </c>
      <c r="H4" s="1">
        <v>0</v>
      </c>
      <c r="I4" s="1">
        <v>0.5</v>
      </c>
      <c r="J4" s="1">
        <v>1</v>
      </c>
      <c r="K4" s="1">
        <v>1</v>
      </c>
      <c r="L4" s="1">
        <v>0</v>
      </c>
      <c r="M4" s="1">
        <v>0</v>
      </c>
      <c r="N4" s="1">
        <v>1</v>
      </c>
      <c r="O4" s="1">
        <v>0.5</v>
      </c>
      <c r="P4" s="1">
        <v>0</v>
      </c>
      <c r="Q4" s="1">
        <v>1</v>
      </c>
      <c r="R4" s="1">
        <v>0.5</v>
      </c>
      <c r="S4" s="3">
        <v>6.8787037037037037E-3</v>
      </c>
      <c r="T4" s="1">
        <v>3</v>
      </c>
      <c r="U4" s="1">
        <v>2</v>
      </c>
      <c r="V4" s="1">
        <v>3</v>
      </c>
    </row>
    <row r="5" spans="1:34" ht="14.25" customHeight="1">
      <c r="A5" s="1" t="s">
        <v>30</v>
      </c>
      <c r="B5" s="1">
        <v>64</v>
      </c>
      <c r="C5" s="1" t="s">
        <v>11</v>
      </c>
      <c r="D5" s="1" t="s">
        <v>29</v>
      </c>
      <c r="E5" s="1">
        <v>1320</v>
      </c>
      <c r="F5" s="1" t="s">
        <v>23</v>
      </c>
      <c r="G5" s="1" t="s">
        <v>27</v>
      </c>
      <c r="H5" s="1">
        <v>0</v>
      </c>
      <c r="I5" s="1">
        <v>1</v>
      </c>
      <c r="J5" s="1">
        <v>1</v>
      </c>
      <c r="K5" s="1">
        <v>0</v>
      </c>
      <c r="L5" s="1">
        <v>0</v>
      </c>
      <c r="M5" s="1">
        <v>0.5</v>
      </c>
      <c r="N5" s="1">
        <v>0</v>
      </c>
      <c r="O5" s="1">
        <v>0.5</v>
      </c>
      <c r="P5" s="1">
        <v>0</v>
      </c>
      <c r="Q5" s="1">
        <v>1</v>
      </c>
      <c r="R5" s="1">
        <v>0.4</v>
      </c>
      <c r="S5" s="3" t="s">
        <v>31</v>
      </c>
      <c r="T5" s="1">
        <v>2</v>
      </c>
      <c r="U5" s="1">
        <v>2</v>
      </c>
    </row>
    <row r="6" spans="1:34" ht="14.25" customHeight="1">
      <c r="A6" s="1" t="s">
        <v>32</v>
      </c>
      <c r="B6" s="1">
        <v>77</v>
      </c>
      <c r="C6" s="1" t="s">
        <v>26</v>
      </c>
      <c r="D6" s="1" t="s">
        <v>29</v>
      </c>
      <c r="F6" s="1" t="s">
        <v>23</v>
      </c>
      <c r="G6" s="1" t="s">
        <v>33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0.5</v>
      </c>
      <c r="O6" s="1">
        <v>0</v>
      </c>
      <c r="P6" s="1">
        <v>0</v>
      </c>
      <c r="Q6" s="1">
        <v>0</v>
      </c>
      <c r="R6" s="1">
        <v>0.05</v>
      </c>
      <c r="S6" s="2">
        <v>0.37013888888888885</v>
      </c>
      <c r="T6" s="1">
        <v>1</v>
      </c>
      <c r="U6" s="1">
        <v>0</v>
      </c>
      <c r="V6" s="1">
        <v>3</v>
      </c>
    </row>
    <row r="7" spans="1:34" ht="14.25" customHeight="1">
      <c r="A7" s="1" t="s">
        <v>34</v>
      </c>
      <c r="B7" s="1">
        <v>77</v>
      </c>
      <c r="C7" s="1" t="s">
        <v>11</v>
      </c>
      <c r="D7" s="1" t="s">
        <v>29</v>
      </c>
      <c r="E7" s="1">
        <v>1252</v>
      </c>
      <c r="F7" s="1" t="s">
        <v>23</v>
      </c>
      <c r="G7" s="1" t="s">
        <v>35</v>
      </c>
      <c r="H7" s="1">
        <v>0</v>
      </c>
      <c r="I7" s="1">
        <v>0</v>
      </c>
      <c r="J7" s="1">
        <v>0.5</v>
      </c>
      <c r="K7" s="1">
        <v>0</v>
      </c>
      <c r="L7" s="1">
        <v>0</v>
      </c>
      <c r="M7" s="1">
        <v>1</v>
      </c>
      <c r="N7" s="1">
        <v>1</v>
      </c>
      <c r="O7" s="1">
        <v>0</v>
      </c>
      <c r="P7" s="1">
        <v>0</v>
      </c>
      <c r="Q7" s="1">
        <v>0.5</v>
      </c>
      <c r="R7" s="1">
        <v>0.3</v>
      </c>
      <c r="S7" s="4" t="s">
        <v>36</v>
      </c>
      <c r="T7" s="1">
        <v>1</v>
      </c>
      <c r="U7" s="1">
        <v>1</v>
      </c>
      <c r="V7" s="1">
        <v>3</v>
      </c>
    </row>
    <row r="8" spans="1:34" ht="14.25" customHeight="1">
      <c r="A8" s="1" t="s">
        <v>37</v>
      </c>
      <c r="B8" s="1">
        <v>69</v>
      </c>
      <c r="C8" s="1" t="s">
        <v>11</v>
      </c>
      <c r="D8" s="1" t="s">
        <v>38</v>
      </c>
      <c r="E8" s="1">
        <v>1320</v>
      </c>
      <c r="F8" s="1" t="s">
        <v>23</v>
      </c>
      <c r="G8" s="1" t="s">
        <v>33</v>
      </c>
      <c r="H8" s="1">
        <v>0</v>
      </c>
      <c r="I8" s="1">
        <v>0.5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0.5</v>
      </c>
      <c r="P8" s="1">
        <v>0</v>
      </c>
      <c r="Q8" s="1">
        <v>0</v>
      </c>
      <c r="R8" s="1">
        <v>0.3</v>
      </c>
    </row>
    <row r="9" spans="1:34" ht="14.25" customHeight="1">
      <c r="A9" s="1" t="s">
        <v>39</v>
      </c>
      <c r="B9" s="1">
        <v>77</v>
      </c>
      <c r="C9" s="1" t="s">
        <v>11</v>
      </c>
      <c r="D9" s="1" t="s">
        <v>29</v>
      </c>
      <c r="E9" s="1">
        <v>2640</v>
      </c>
      <c r="F9" s="1" t="s">
        <v>40</v>
      </c>
      <c r="G9" s="1" t="s">
        <v>35</v>
      </c>
      <c r="H9" s="1">
        <v>0.5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0.5</v>
      </c>
      <c r="O9" s="1">
        <v>1</v>
      </c>
      <c r="P9" s="1">
        <v>0.5</v>
      </c>
      <c r="Q9" s="1">
        <v>0.5</v>
      </c>
      <c r="R9" s="1">
        <v>0.4</v>
      </c>
    </row>
    <row r="10" spans="1:34" ht="14.25" customHeight="1">
      <c r="A10" s="1" t="s">
        <v>41</v>
      </c>
      <c r="B10" s="1">
        <v>75</v>
      </c>
      <c r="C10" s="1" t="s">
        <v>11</v>
      </c>
      <c r="D10" s="1" t="s">
        <v>38</v>
      </c>
      <c r="E10" s="1">
        <v>1320</v>
      </c>
      <c r="F10" s="1" t="s">
        <v>23</v>
      </c>
      <c r="G10" s="1" t="s">
        <v>33</v>
      </c>
      <c r="H10" s="1">
        <v>0.5</v>
      </c>
      <c r="I10" s="1">
        <v>0.5</v>
      </c>
      <c r="J10" s="1">
        <v>0.5</v>
      </c>
      <c r="K10" s="1">
        <v>0.5</v>
      </c>
      <c r="L10" s="1">
        <v>0.5</v>
      </c>
      <c r="M10" s="1">
        <v>1</v>
      </c>
      <c r="N10" s="1">
        <v>0.5</v>
      </c>
      <c r="O10" s="1">
        <v>0.5</v>
      </c>
      <c r="P10" s="1">
        <v>0</v>
      </c>
      <c r="Q10" s="1">
        <v>0.5</v>
      </c>
      <c r="R10" s="1">
        <v>0.5</v>
      </c>
      <c r="S10" s="4">
        <v>8.5069444444444437E-3</v>
      </c>
      <c r="T10" s="1">
        <v>2</v>
      </c>
      <c r="U10" s="1">
        <v>4</v>
      </c>
      <c r="V10" s="1">
        <v>3</v>
      </c>
    </row>
    <row r="11" spans="1:34" ht="14.25" customHeight="1">
      <c r="A11" s="1" t="s">
        <v>42</v>
      </c>
      <c r="B11" s="1">
        <v>73</v>
      </c>
      <c r="C11" s="1" t="s">
        <v>26</v>
      </c>
      <c r="D11" s="1" t="s">
        <v>29</v>
      </c>
      <c r="E11" s="1">
        <v>1320</v>
      </c>
      <c r="F11" s="1" t="s">
        <v>23</v>
      </c>
      <c r="G11" s="1" t="s">
        <v>27</v>
      </c>
      <c r="H11" s="1">
        <v>0</v>
      </c>
      <c r="I11" s="1">
        <v>0.5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0.5</v>
      </c>
      <c r="P11" s="1">
        <v>0.5</v>
      </c>
      <c r="Q11" s="1">
        <v>1</v>
      </c>
      <c r="R11" s="1">
        <v>0.25</v>
      </c>
      <c r="T11" s="1">
        <v>1</v>
      </c>
      <c r="U11" s="1">
        <v>4</v>
      </c>
      <c r="V11" s="1">
        <v>3</v>
      </c>
    </row>
    <row r="12" spans="1:34" ht="14.25" customHeight="1">
      <c r="A12" s="1" t="s">
        <v>43</v>
      </c>
      <c r="B12" s="1">
        <v>71</v>
      </c>
      <c r="C12" s="1" t="s">
        <v>11</v>
      </c>
      <c r="D12" s="1" t="s">
        <v>29</v>
      </c>
      <c r="E12" s="1">
        <v>1219</v>
      </c>
      <c r="F12" s="1" t="s">
        <v>44</v>
      </c>
      <c r="G12" s="1" t="s">
        <v>35</v>
      </c>
      <c r="H12" s="1">
        <v>0</v>
      </c>
      <c r="I12" s="1">
        <v>0</v>
      </c>
      <c r="J12" s="1">
        <v>1</v>
      </c>
      <c r="K12" s="1">
        <v>0.5</v>
      </c>
      <c r="L12" s="1">
        <v>0.5</v>
      </c>
      <c r="M12" s="1">
        <v>0</v>
      </c>
      <c r="N12" s="1">
        <v>0.5</v>
      </c>
      <c r="O12" s="1">
        <v>0.5</v>
      </c>
      <c r="P12" s="1">
        <v>1</v>
      </c>
      <c r="Q12" s="1">
        <v>0.5</v>
      </c>
      <c r="R12" s="1">
        <v>0.45</v>
      </c>
      <c r="S12" s="2">
        <v>0.44097222222222227</v>
      </c>
      <c r="T12" s="1">
        <v>3</v>
      </c>
      <c r="U12" s="1">
        <v>2</v>
      </c>
      <c r="V12" s="1">
        <v>5</v>
      </c>
    </row>
    <row r="13" spans="1:34" ht="14.25" customHeight="1">
      <c r="A13" s="1" t="s">
        <v>45</v>
      </c>
      <c r="B13" s="1">
        <v>69</v>
      </c>
      <c r="C13" s="1" t="s">
        <v>11</v>
      </c>
      <c r="D13" s="1" t="s">
        <v>29</v>
      </c>
      <c r="E13" s="1">
        <v>1320</v>
      </c>
      <c r="F13" s="1" t="s">
        <v>23</v>
      </c>
      <c r="G13" s="1" t="s">
        <v>46</v>
      </c>
      <c r="H13" s="1">
        <v>0</v>
      </c>
      <c r="I13" s="1">
        <v>0</v>
      </c>
      <c r="J13" s="1">
        <v>0.5</v>
      </c>
      <c r="K13" s="1">
        <v>0</v>
      </c>
      <c r="L13" s="1">
        <v>0</v>
      </c>
      <c r="M13" s="1">
        <v>1</v>
      </c>
      <c r="N13" s="1">
        <v>0.5</v>
      </c>
      <c r="O13" s="1">
        <v>1</v>
      </c>
      <c r="P13" s="1">
        <v>0</v>
      </c>
      <c r="Q13" s="1">
        <v>0.5</v>
      </c>
      <c r="R13" s="1">
        <v>0.35</v>
      </c>
      <c r="S13" s="2">
        <v>0.3972222222222222</v>
      </c>
      <c r="T13" s="1">
        <v>1</v>
      </c>
      <c r="U13" s="1">
        <v>0</v>
      </c>
      <c r="V13" s="1">
        <v>2</v>
      </c>
    </row>
    <row r="14" spans="1:34" ht="14.25" customHeight="1">
      <c r="A14" s="1" t="s">
        <v>47</v>
      </c>
      <c r="B14" s="1">
        <v>69</v>
      </c>
      <c r="C14" s="1" t="s">
        <v>11</v>
      </c>
      <c r="D14" s="1" t="s">
        <v>22</v>
      </c>
      <c r="F14" s="1" t="s">
        <v>48</v>
      </c>
      <c r="G14" s="1" t="s">
        <v>24</v>
      </c>
      <c r="H14" s="1">
        <v>0</v>
      </c>
      <c r="I14" s="1">
        <v>0</v>
      </c>
      <c r="J14" s="1">
        <v>0</v>
      </c>
      <c r="K14" s="1">
        <v>0.5</v>
      </c>
      <c r="L14" s="1">
        <v>0.5</v>
      </c>
      <c r="M14" s="1">
        <v>0</v>
      </c>
      <c r="N14" s="1">
        <v>0.5</v>
      </c>
      <c r="O14" s="1">
        <v>0</v>
      </c>
      <c r="P14" s="1">
        <v>0</v>
      </c>
      <c r="Q14" s="1">
        <v>0.5</v>
      </c>
      <c r="R14" s="1">
        <v>0.2</v>
      </c>
      <c r="V14" s="1">
        <v>2</v>
      </c>
    </row>
    <row r="15" spans="1:34" ht="14.25" customHeight="1">
      <c r="A15" s="1" t="s">
        <v>49</v>
      </c>
      <c r="B15" s="1">
        <v>63</v>
      </c>
      <c r="C15" s="1" t="s">
        <v>11</v>
      </c>
      <c r="D15" s="1" t="s">
        <v>38</v>
      </c>
      <c r="F15" s="1" t="s">
        <v>40</v>
      </c>
      <c r="G15" s="1" t="s">
        <v>46</v>
      </c>
      <c r="H15" s="1">
        <v>0</v>
      </c>
      <c r="I15" s="1">
        <v>0.5</v>
      </c>
      <c r="J15" s="1">
        <v>0</v>
      </c>
      <c r="K15" s="1">
        <v>0</v>
      </c>
      <c r="L15" s="1">
        <v>0</v>
      </c>
      <c r="M15" s="1">
        <v>0</v>
      </c>
      <c r="N15" s="1">
        <v>0.5</v>
      </c>
      <c r="O15" s="1">
        <v>0</v>
      </c>
      <c r="P15" s="1">
        <v>0.5</v>
      </c>
      <c r="Q15" s="1">
        <v>0.5</v>
      </c>
      <c r="R15" s="1">
        <v>0.2</v>
      </c>
      <c r="T15" s="1">
        <v>3</v>
      </c>
      <c r="U15" s="1">
        <v>2</v>
      </c>
      <c r="V15" s="1">
        <v>3</v>
      </c>
    </row>
    <row r="16" spans="1:34" ht="14.25" customHeight="1">
      <c r="A16" s="1" t="s">
        <v>50</v>
      </c>
      <c r="B16" s="1">
        <v>73</v>
      </c>
      <c r="C16" s="1" t="s">
        <v>11</v>
      </c>
      <c r="F16" s="1" t="s">
        <v>23</v>
      </c>
      <c r="G16" s="1" t="s">
        <v>27</v>
      </c>
      <c r="H16" s="1">
        <v>0</v>
      </c>
      <c r="I16" s="1">
        <v>1</v>
      </c>
      <c r="J16" s="1">
        <v>0.5</v>
      </c>
      <c r="K16" s="1">
        <v>0.5</v>
      </c>
      <c r="L16" s="1">
        <v>0</v>
      </c>
      <c r="M16" s="1">
        <v>1</v>
      </c>
      <c r="N16" s="1">
        <v>1</v>
      </c>
      <c r="O16" s="1">
        <v>0.5</v>
      </c>
      <c r="P16" s="1">
        <v>0.5</v>
      </c>
      <c r="Q16" s="1">
        <v>0.5</v>
      </c>
      <c r="R16" s="1">
        <v>0.55000000000000004</v>
      </c>
      <c r="V16" s="1">
        <v>7</v>
      </c>
      <c r="AF16" s="1" t="s">
        <v>44</v>
      </c>
      <c r="AH16" s="1">
        <f>COUNTIF(F2:F53,"Fund.com")</f>
        <v>1</v>
      </c>
    </row>
    <row r="17" spans="1:47" ht="14.25" customHeight="1">
      <c r="A17" s="1" t="s">
        <v>51</v>
      </c>
      <c r="B17" s="1">
        <v>79</v>
      </c>
      <c r="C17" s="1" t="s">
        <v>11</v>
      </c>
      <c r="D17" s="1" t="s">
        <v>29</v>
      </c>
      <c r="F17" s="1" t="s">
        <v>23</v>
      </c>
      <c r="G17" s="1" t="s">
        <v>24</v>
      </c>
      <c r="H17" s="1">
        <v>0.5</v>
      </c>
      <c r="I17" s="1">
        <v>0</v>
      </c>
      <c r="J17" s="1">
        <v>1</v>
      </c>
      <c r="K17" s="1">
        <v>5</v>
      </c>
      <c r="L17" s="1">
        <v>0.5</v>
      </c>
      <c r="M17" s="1">
        <v>1</v>
      </c>
      <c r="N17" s="1">
        <v>0.5</v>
      </c>
      <c r="O17" s="1">
        <v>0</v>
      </c>
      <c r="P17" s="1">
        <v>0</v>
      </c>
      <c r="Q17" s="1">
        <v>1</v>
      </c>
      <c r="R17" s="1">
        <v>0.5</v>
      </c>
      <c r="S17" s="2">
        <v>0.38263888888888892</v>
      </c>
      <c r="V17" s="1">
        <v>4</v>
      </c>
      <c r="AC17" s="1" t="s">
        <v>52</v>
      </c>
      <c r="AD17" s="1">
        <f>COUNTIF(D2:D53,"Branco")</f>
        <v>17</v>
      </c>
      <c r="AF17" s="1" t="s">
        <v>23</v>
      </c>
      <c r="AH17" s="1">
        <f>COUNTIF(F2:F53,"Fud.inc")</f>
        <v>13</v>
      </c>
    </row>
    <row r="18" spans="1:47" ht="14.25" customHeight="1">
      <c r="A18" s="1" t="s">
        <v>53</v>
      </c>
      <c r="B18" s="1">
        <v>69</v>
      </c>
      <c r="C18" s="1" t="s">
        <v>11</v>
      </c>
      <c r="D18" s="1" t="s">
        <v>29</v>
      </c>
      <c r="F18" s="1" t="s">
        <v>23</v>
      </c>
      <c r="G18" s="1" t="s">
        <v>54</v>
      </c>
      <c r="H18" s="1">
        <v>1</v>
      </c>
      <c r="I18" s="1">
        <v>0.5</v>
      </c>
      <c r="J18" s="1">
        <v>0</v>
      </c>
      <c r="K18" s="1">
        <v>0.5</v>
      </c>
      <c r="L18" s="1">
        <v>0</v>
      </c>
      <c r="M18" s="1">
        <v>0.5</v>
      </c>
      <c r="N18" s="1">
        <v>0.5</v>
      </c>
      <c r="O18" s="1">
        <v>0</v>
      </c>
      <c r="P18" s="1">
        <v>0</v>
      </c>
      <c r="Q18" s="1">
        <v>0.5</v>
      </c>
      <c r="R18" s="1">
        <v>0.35</v>
      </c>
      <c r="S18" s="2">
        <v>0.49722222222222223</v>
      </c>
      <c r="V18" s="1">
        <v>2</v>
      </c>
      <c r="AC18" s="1" t="s">
        <v>55</v>
      </c>
      <c r="AD18" s="1">
        <f>COUNTIF(D2:D53,"Pardo")</f>
        <v>25</v>
      </c>
      <c r="AF18" s="1" t="s">
        <v>56</v>
      </c>
      <c r="AH18" s="1">
        <f>COUNTIF(F2:F53,"EM.com")</f>
        <v>11</v>
      </c>
    </row>
    <row r="19" spans="1:47" ht="14.25" customHeight="1">
      <c r="A19" s="1" t="s">
        <v>57</v>
      </c>
      <c r="B19" s="1">
        <v>74</v>
      </c>
      <c r="C19" s="1" t="s">
        <v>26</v>
      </c>
      <c r="D19" s="1" t="s">
        <v>22</v>
      </c>
      <c r="F19" s="1" t="s">
        <v>23</v>
      </c>
      <c r="G19" s="1" t="s">
        <v>35</v>
      </c>
      <c r="H19" s="1">
        <v>0</v>
      </c>
      <c r="I19" s="1">
        <v>0.5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0.05</v>
      </c>
      <c r="S19" s="2">
        <v>0.39652777777777781</v>
      </c>
      <c r="V19" s="1">
        <v>4</v>
      </c>
      <c r="AC19" s="1" t="s">
        <v>58</v>
      </c>
      <c r="AD19" s="1">
        <f>COUNTIF(D2:D53,"Preto")</f>
        <v>8</v>
      </c>
      <c r="AF19" s="1" t="s">
        <v>59</v>
      </c>
      <c r="AH19" s="1">
        <f>COUNTIF(F2:F53,"EM.inc")</f>
        <v>1</v>
      </c>
    </row>
    <row r="20" spans="1:47" ht="14.25" customHeight="1">
      <c r="A20" s="1" t="s">
        <v>60</v>
      </c>
      <c r="B20" s="1">
        <v>64</v>
      </c>
      <c r="C20" s="1" t="s">
        <v>11</v>
      </c>
      <c r="D20" s="1" t="s">
        <v>22</v>
      </c>
      <c r="E20" s="1">
        <v>1800</v>
      </c>
      <c r="F20" s="1" t="s">
        <v>48</v>
      </c>
      <c r="G20" s="1" t="s">
        <v>35</v>
      </c>
      <c r="H20" s="1">
        <v>0</v>
      </c>
      <c r="I20" s="1">
        <v>0.5</v>
      </c>
      <c r="J20" s="1">
        <v>0</v>
      </c>
      <c r="K20" s="1">
        <v>0</v>
      </c>
      <c r="L20" s="1">
        <v>0.5</v>
      </c>
      <c r="M20" s="1">
        <v>0</v>
      </c>
      <c r="N20" s="1">
        <v>1</v>
      </c>
      <c r="O20" s="1">
        <v>1</v>
      </c>
      <c r="P20" s="1">
        <v>0</v>
      </c>
      <c r="Q20" s="1">
        <v>0.5</v>
      </c>
      <c r="R20" s="1">
        <v>0.35</v>
      </c>
      <c r="S20" s="2">
        <v>0.2902777777777778</v>
      </c>
      <c r="T20" s="1">
        <v>0</v>
      </c>
      <c r="U20" s="1">
        <v>0</v>
      </c>
      <c r="V20" s="1">
        <v>2</v>
      </c>
      <c r="AF20" s="1" t="s">
        <v>61</v>
      </c>
      <c r="AH20" s="1">
        <f>COUNTIF(F2:F53,"nunca")</f>
        <v>3</v>
      </c>
    </row>
    <row r="21" spans="1:47" ht="14.25" customHeight="1">
      <c r="A21" s="1" t="s">
        <v>62</v>
      </c>
      <c r="B21" s="1">
        <v>65</v>
      </c>
      <c r="C21" s="1" t="s">
        <v>11</v>
      </c>
      <c r="D21" s="1" t="s">
        <v>29</v>
      </c>
      <c r="E21" s="1">
        <v>1980</v>
      </c>
      <c r="F21" s="1" t="s">
        <v>23</v>
      </c>
      <c r="G21" s="1" t="s">
        <v>24</v>
      </c>
      <c r="H21" s="1">
        <v>0.5</v>
      </c>
      <c r="I21" s="1">
        <v>0</v>
      </c>
      <c r="J21" s="1">
        <v>0.5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0.1</v>
      </c>
      <c r="S21" s="2">
        <v>0.33958333333333335</v>
      </c>
      <c r="T21" s="1">
        <v>0</v>
      </c>
      <c r="U21" s="1">
        <v>1</v>
      </c>
      <c r="V21" s="1">
        <v>2</v>
      </c>
      <c r="AF21" s="1" t="s">
        <v>48</v>
      </c>
      <c r="AH21" s="1">
        <f>COUNTIF(F2:F53,"Sup.com")</f>
        <v>3</v>
      </c>
    </row>
    <row r="22" spans="1:47" ht="14.25" customHeight="1">
      <c r="A22" s="1" t="s">
        <v>63</v>
      </c>
      <c r="B22" s="1">
        <v>61</v>
      </c>
      <c r="C22" s="1" t="s">
        <v>11</v>
      </c>
      <c r="D22" s="1" t="s">
        <v>29</v>
      </c>
      <c r="E22" s="1">
        <v>1320</v>
      </c>
      <c r="F22" s="1" t="s">
        <v>40</v>
      </c>
      <c r="G22" s="1" t="s">
        <v>24</v>
      </c>
      <c r="H22" s="1">
        <v>0</v>
      </c>
      <c r="I22" s="1">
        <v>0</v>
      </c>
      <c r="J22" s="1">
        <v>0</v>
      </c>
      <c r="K22" s="1">
        <v>0.5</v>
      </c>
      <c r="L22" s="1">
        <v>0.5</v>
      </c>
      <c r="M22" s="1">
        <v>0</v>
      </c>
      <c r="N22" s="1">
        <v>1</v>
      </c>
      <c r="O22" s="1">
        <v>1</v>
      </c>
      <c r="P22" s="1">
        <v>0.5</v>
      </c>
      <c r="Q22" s="1">
        <v>0.5</v>
      </c>
      <c r="R22" s="1">
        <v>0.4</v>
      </c>
      <c r="S22" s="2">
        <v>0.44791666666666669</v>
      </c>
      <c r="T22" s="1">
        <v>2</v>
      </c>
      <c r="U22" s="1">
        <v>4</v>
      </c>
      <c r="V22" s="1">
        <v>2</v>
      </c>
    </row>
    <row r="23" spans="1:47" ht="14.25" customHeight="1">
      <c r="A23" s="1" t="s">
        <v>64</v>
      </c>
      <c r="B23" s="1">
        <v>77</v>
      </c>
      <c r="C23" s="1" t="s">
        <v>11</v>
      </c>
      <c r="D23" s="1" t="s">
        <v>22</v>
      </c>
      <c r="E23" s="1">
        <v>1320</v>
      </c>
      <c r="F23" s="1" t="s">
        <v>23</v>
      </c>
      <c r="G23" s="1" t="s">
        <v>46</v>
      </c>
      <c r="H23" s="1">
        <v>0</v>
      </c>
      <c r="I23" s="1">
        <v>0</v>
      </c>
      <c r="J23" s="1">
        <v>1</v>
      </c>
      <c r="K23" s="1">
        <v>1</v>
      </c>
      <c r="L23" s="1">
        <v>0</v>
      </c>
      <c r="M23" s="1">
        <v>0.5</v>
      </c>
      <c r="N23" s="1">
        <v>0.5</v>
      </c>
      <c r="O23" s="1">
        <v>1</v>
      </c>
      <c r="P23" s="1">
        <v>0</v>
      </c>
      <c r="Q23" s="1">
        <v>0.5</v>
      </c>
      <c r="R23" s="1">
        <v>0.4</v>
      </c>
      <c r="S23" s="2">
        <v>0.3444444444444445</v>
      </c>
      <c r="T23" s="1">
        <v>2</v>
      </c>
      <c r="U23" s="1">
        <v>1</v>
      </c>
      <c r="V23" s="1">
        <v>4</v>
      </c>
    </row>
    <row r="24" spans="1:47" ht="14.25" customHeight="1">
      <c r="A24" s="1" t="s">
        <v>65</v>
      </c>
      <c r="B24" s="1">
        <v>68</v>
      </c>
      <c r="C24" s="1" t="s">
        <v>26</v>
      </c>
      <c r="D24" s="1" t="s">
        <v>22</v>
      </c>
      <c r="E24" s="1">
        <v>2640</v>
      </c>
      <c r="F24" s="1" t="s">
        <v>40</v>
      </c>
      <c r="G24" s="1" t="s">
        <v>27</v>
      </c>
      <c r="H24" s="1">
        <v>0</v>
      </c>
      <c r="I24" s="1">
        <v>0.5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0.5</v>
      </c>
      <c r="Q24" s="1">
        <v>0.5</v>
      </c>
      <c r="R24" s="1">
        <v>0.15</v>
      </c>
      <c r="S24" s="2">
        <v>0.35069444444444442</v>
      </c>
      <c r="T24" s="1">
        <v>1</v>
      </c>
      <c r="U24" s="1">
        <v>0</v>
      </c>
      <c r="V24" s="1">
        <v>2</v>
      </c>
    </row>
    <row r="25" spans="1:47" ht="14.25" customHeight="1">
      <c r="A25" s="1" t="s">
        <v>66</v>
      </c>
      <c r="B25" s="1">
        <v>72</v>
      </c>
      <c r="C25" s="1" t="s">
        <v>11</v>
      </c>
      <c r="D25" s="1" t="s">
        <v>29</v>
      </c>
      <c r="E25" s="1">
        <v>1320</v>
      </c>
      <c r="F25" s="1" t="s">
        <v>40</v>
      </c>
      <c r="G25" s="1" t="s">
        <v>67</v>
      </c>
      <c r="H25" s="1">
        <v>0</v>
      </c>
      <c r="I25" s="1">
        <v>0.5</v>
      </c>
      <c r="J25" s="1">
        <v>0</v>
      </c>
      <c r="K25" s="1">
        <v>0</v>
      </c>
      <c r="L25" s="1">
        <v>0</v>
      </c>
      <c r="M25" s="1">
        <v>0.5</v>
      </c>
      <c r="N25" s="1">
        <v>1</v>
      </c>
      <c r="O25" s="1">
        <v>1</v>
      </c>
      <c r="P25" s="1">
        <v>0</v>
      </c>
      <c r="Q25" s="1">
        <v>0.5</v>
      </c>
      <c r="R25" s="1">
        <v>0.35</v>
      </c>
      <c r="S25" s="2">
        <v>0.44097222222222227</v>
      </c>
      <c r="T25" s="1">
        <v>1</v>
      </c>
      <c r="U25" s="1">
        <v>2</v>
      </c>
      <c r="V25" s="1">
        <v>3</v>
      </c>
    </row>
    <row r="26" spans="1:47" ht="14.25" customHeight="1">
      <c r="A26" s="1" t="s">
        <v>68</v>
      </c>
      <c r="B26" s="1">
        <v>65</v>
      </c>
      <c r="C26" s="1" t="s">
        <v>11</v>
      </c>
      <c r="D26" s="1" t="s">
        <v>22</v>
      </c>
      <c r="F26" s="1" t="s">
        <v>40</v>
      </c>
      <c r="G26" s="1" t="s">
        <v>54</v>
      </c>
      <c r="H26" s="1">
        <v>0</v>
      </c>
      <c r="I26" s="1">
        <v>0</v>
      </c>
      <c r="J26" s="1">
        <v>0.5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0.5</v>
      </c>
      <c r="R26" s="1">
        <v>0.1</v>
      </c>
      <c r="S26" s="2">
        <v>0.52777777777777779</v>
      </c>
      <c r="V26" s="1">
        <v>2</v>
      </c>
    </row>
    <row r="27" spans="1:47" ht="14.25" customHeight="1">
      <c r="A27" s="1" t="s">
        <v>69</v>
      </c>
      <c r="B27" s="1">
        <v>72</v>
      </c>
      <c r="C27" s="1" t="s">
        <v>26</v>
      </c>
      <c r="D27" s="1" t="s">
        <v>29</v>
      </c>
      <c r="E27" s="1">
        <v>1320</v>
      </c>
      <c r="F27" s="1" t="s">
        <v>70</v>
      </c>
      <c r="G27" s="1" t="s">
        <v>24</v>
      </c>
      <c r="H27" s="1">
        <v>1</v>
      </c>
      <c r="I27" s="1">
        <v>1</v>
      </c>
      <c r="J27" s="1">
        <v>0</v>
      </c>
      <c r="K27" s="1">
        <v>0</v>
      </c>
      <c r="L27" s="1">
        <v>0.5</v>
      </c>
      <c r="M27" s="1">
        <v>0.5</v>
      </c>
      <c r="N27" s="1">
        <v>1</v>
      </c>
      <c r="O27" s="1">
        <v>0</v>
      </c>
      <c r="P27" s="1">
        <v>0</v>
      </c>
      <c r="Q27" s="1">
        <v>0.5</v>
      </c>
      <c r="R27" s="1">
        <v>0.45</v>
      </c>
      <c r="S27" s="4">
        <v>9.3386574074074084E-3</v>
      </c>
      <c r="T27" s="1">
        <v>2</v>
      </c>
      <c r="U27" s="1">
        <v>3</v>
      </c>
      <c r="V27" s="1">
        <v>3</v>
      </c>
    </row>
    <row r="28" spans="1:47" ht="14.25" customHeight="1">
      <c r="A28" s="1" t="s">
        <v>71</v>
      </c>
      <c r="B28" s="1">
        <v>75</v>
      </c>
      <c r="C28" s="1" t="s">
        <v>11</v>
      </c>
      <c r="D28" s="1" t="s">
        <v>22</v>
      </c>
      <c r="E28" s="1">
        <v>1320</v>
      </c>
      <c r="F28" s="1" t="s">
        <v>70</v>
      </c>
      <c r="G28" s="1" t="s">
        <v>24</v>
      </c>
      <c r="H28" s="1">
        <v>0</v>
      </c>
      <c r="I28" s="1">
        <v>0.5</v>
      </c>
      <c r="J28" s="1">
        <v>0</v>
      </c>
      <c r="K28" s="1">
        <v>0</v>
      </c>
      <c r="L28" s="1">
        <v>0</v>
      </c>
      <c r="M28" s="1">
        <v>1</v>
      </c>
      <c r="N28" s="1">
        <v>0.5</v>
      </c>
      <c r="O28" s="1">
        <v>0</v>
      </c>
      <c r="P28" s="1">
        <v>0</v>
      </c>
      <c r="Q28" s="1">
        <v>1</v>
      </c>
      <c r="R28" s="1">
        <v>0.3</v>
      </c>
      <c r="S28" s="4">
        <v>9.279282407407408E-3</v>
      </c>
      <c r="T28" s="1">
        <v>1</v>
      </c>
      <c r="U28" s="1">
        <v>1</v>
      </c>
    </row>
    <row r="29" spans="1:47" ht="14.25" customHeight="1">
      <c r="A29" s="1" t="s">
        <v>72</v>
      </c>
      <c r="B29" s="1">
        <v>72</v>
      </c>
      <c r="C29" s="1" t="s">
        <v>11</v>
      </c>
      <c r="D29" s="1" t="s">
        <v>22</v>
      </c>
      <c r="F29" s="1" t="s">
        <v>40</v>
      </c>
      <c r="G29" s="1" t="s">
        <v>46</v>
      </c>
      <c r="H29" s="1">
        <v>0</v>
      </c>
      <c r="I29" s="1">
        <v>0</v>
      </c>
      <c r="J29" s="1">
        <v>0.5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0.5</v>
      </c>
      <c r="R29" s="1">
        <v>0.1</v>
      </c>
      <c r="S29" s="2">
        <v>0.65</v>
      </c>
      <c r="T29" s="1">
        <v>2</v>
      </c>
      <c r="U29" s="1">
        <v>1</v>
      </c>
      <c r="V29" s="1">
        <v>3</v>
      </c>
    </row>
    <row r="30" spans="1:47" ht="14.25" customHeight="1">
      <c r="A30" s="1" t="s">
        <v>73</v>
      </c>
      <c r="B30" s="1">
        <v>75</v>
      </c>
      <c r="C30" s="1" t="s">
        <v>11</v>
      </c>
      <c r="D30" s="1" t="s">
        <v>29</v>
      </c>
      <c r="F30" s="1" t="s">
        <v>70</v>
      </c>
      <c r="G30" s="1" t="s">
        <v>46</v>
      </c>
      <c r="H30" s="1">
        <v>0.5</v>
      </c>
      <c r="I30" s="1">
        <v>0.5</v>
      </c>
      <c r="J30" s="1">
        <v>0.5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0.5</v>
      </c>
      <c r="R30" s="1">
        <v>0.2</v>
      </c>
      <c r="S30" s="4">
        <v>8.7401620370370376E-3</v>
      </c>
      <c r="T30" s="1">
        <v>0</v>
      </c>
      <c r="U30" s="1">
        <v>2</v>
      </c>
      <c r="V30" s="1">
        <v>3</v>
      </c>
      <c r="AG30" s="6"/>
      <c r="AH30" s="7"/>
      <c r="AI30" s="8"/>
      <c r="AL30" s="5"/>
      <c r="AM30" s="5"/>
      <c r="AN30" s="5"/>
      <c r="AO30" s="5"/>
      <c r="AP30" s="5"/>
      <c r="AQ30" s="5"/>
      <c r="AR30" s="5"/>
      <c r="AS30" s="5"/>
      <c r="AT30" s="5"/>
      <c r="AU30" s="5"/>
    </row>
    <row r="31" spans="1:47" ht="14.25" customHeight="1">
      <c r="A31" s="1" t="s">
        <v>74</v>
      </c>
      <c r="B31" s="1">
        <v>72</v>
      </c>
      <c r="C31" s="1" t="s">
        <v>26</v>
      </c>
      <c r="D31" s="1" t="s">
        <v>22</v>
      </c>
      <c r="E31" s="1">
        <v>1320</v>
      </c>
      <c r="F31" s="1" t="s">
        <v>75</v>
      </c>
      <c r="G31" s="1" t="s">
        <v>27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0.5</v>
      </c>
      <c r="N31" s="1">
        <v>0.5</v>
      </c>
      <c r="O31" s="1">
        <v>0</v>
      </c>
      <c r="P31" s="1">
        <v>0</v>
      </c>
      <c r="Q31" s="1">
        <v>0.5</v>
      </c>
      <c r="R31" s="1">
        <v>0.25</v>
      </c>
      <c r="S31" s="4">
        <v>5.6287037037037043E-3</v>
      </c>
      <c r="T31" s="1">
        <v>3</v>
      </c>
      <c r="U31" s="1">
        <v>1</v>
      </c>
      <c r="V31" s="1">
        <v>3</v>
      </c>
      <c r="AG31" s="9"/>
      <c r="AH31" s="10"/>
      <c r="AI31" s="11"/>
      <c r="AL31" s="5"/>
      <c r="AM31" s="5"/>
      <c r="AN31" s="5"/>
      <c r="AO31" s="5"/>
      <c r="AP31" s="5"/>
      <c r="AQ31" s="5"/>
      <c r="AR31" s="5"/>
      <c r="AS31" s="5"/>
      <c r="AT31" s="5"/>
      <c r="AU31" s="5"/>
    </row>
    <row r="32" spans="1:47" ht="14.25" customHeight="1">
      <c r="A32" s="1" t="s">
        <v>76</v>
      </c>
      <c r="B32" s="1">
        <v>89</v>
      </c>
      <c r="C32" s="1" t="s">
        <v>26</v>
      </c>
      <c r="D32" s="1" t="s">
        <v>29</v>
      </c>
      <c r="E32" s="1">
        <v>1320</v>
      </c>
      <c r="F32" s="1" t="s">
        <v>23</v>
      </c>
      <c r="G32" s="1" t="s">
        <v>33</v>
      </c>
      <c r="H32" s="1">
        <v>0</v>
      </c>
      <c r="I32" s="1">
        <v>0.5</v>
      </c>
      <c r="J32" s="1">
        <v>0.5</v>
      </c>
      <c r="K32" s="1">
        <v>0.5</v>
      </c>
      <c r="L32" s="1">
        <v>0</v>
      </c>
      <c r="M32" s="1">
        <v>1</v>
      </c>
      <c r="N32" s="1">
        <v>0.5</v>
      </c>
      <c r="O32" s="1">
        <v>0</v>
      </c>
      <c r="P32" s="1">
        <v>0</v>
      </c>
      <c r="Q32" s="1">
        <v>1</v>
      </c>
      <c r="R32" s="1">
        <v>0.4</v>
      </c>
      <c r="S32" s="2">
        <v>0.36180555555555555</v>
      </c>
      <c r="T32" s="1">
        <v>3</v>
      </c>
      <c r="U32" s="1">
        <v>2</v>
      </c>
      <c r="V32" s="1">
        <v>3</v>
      </c>
      <c r="AG32" s="9"/>
      <c r="AH32" s="10"/>
      <c r="AI32" s="11"/>
      <c r="AL32" s="5"/>
      <c r="AM32" s="5"/>
      <c r="AN32" s="5"/>
      <c r="AO32" s="5"/>
      <c r="AP32" s="5"/>
      <c r="AQ32" s="5"/>
      <c r="AR32" s="5"/>
      <c r="AS32" s="5"/>
      <c r="AT32" s="5"/>
      <c r="AU32" s="5"/>
    </row>
    <row r="33" spans="1:47" ht="14.25" customHeight="1">
      <c r="A33" s="1" t="s">
        <v>77</v>
      </c>
      <c r="B33" s="1">
        <v>79</v>
      </c>
      <c r="C33" s="1" t="s">
        <v>11</v>
      </c>
      <c r="D33" s="1" t="s">
        <v>22</v>
      </c>
      <c r="E33" s="1">
        <v>1320</v>
      </c>
      <c r="F33" s="1" t="s">
        <v>75</v>
      </c>
      <c r="G33" s="1" t="s">
        <v>78</v>
      </c>
      <c r="H33" s="1">
        <v>0</v>
      </c>
      <c r="I33" s="1">
        <v>0</v>
      </c>
      <c r="J33" s="1">
        <v>0</v>
      </c>
      <c r="K33" s="1">
        <v>0.5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0.65</v>
      </c>
      <c r="S33" s="4">
        <v>8.7071759259259255E-3</v>
      </c>
      <c r="T33" s="1">
        <v>4</v>
      </c>
      <c r="U33" s="1">
        <v>3</v>
      </c>
      <c r="V33" s="1">
        <v>5</v>
      </c>
      <c r="AG33" s="9"/>
      <c r="AH33" s="10"/>
      <c r="AI33" s="11"/>
      <c r="AL33" s="5"/>
      <c r="AM33" s="5"/>
      <c r="AN33" s="5"/>
      <c r="AO33" s="5"/>
      <c r="AP33" s="5"/>
      <c r="AQ33" s="5"/>
      <c r="AR33" s="5"/>
      <c r="AS33" s="5"/>
      <c r="AT33" s="5"/>
      <c r="AU33" s="5"/>
    </row>
    <row r="34" spans="1:47" ht="14.25" customHeight="1">
      <c r="A34" s="1" t="s">
        <v>79</v>
      </c>
      <c r="B34" s="1">
        <v>64</v>
      </c>
      <c r="C34" s="1" t="s">
        <v>11</v>
      </c>
      <c r="D34" s="1" t="s">
        <v>29</v>
      </c>
      <c r="E34" s="1">
        <v>1980</v>
      </c>
      <c r="F34" s="1" t="s">
        <v>80</v>
      </c>
      <c r="G34" s="1" t="s">
        <v>46</v>
      </c>
      <c r="H34" s="1">
        <v>0</v>
      </c>
      <c r="I34" s="1">
        <v>0.5</v>
      </c>
      <c r="J34" s="1">
        <v>0</v>
      </c>
      <c r="K34" s="1">
        <v>0.5</v>
      </c>
      <c r="L34" s="1">
        <v>0</v>
      </c>
      <c r="M34" s="1">
        <v>1</v>
      </c>
      <c r="N34" s="1">
        <v>0</v>
      </c>
      <c r="O34" s="1">
        <v>0</v>
      </c>
      <c r="P34" s="1">
        <v>0</v>
      </c>
      <c r="Q34" s="1">
        <v>0.5</v>
      </c>
      <c r="R34" s="1">
        <v>0.25</v>
      </c>
      <c r="S34" s="4">
        <v>5.2719907407407403E-3</v>
      </c>
      <c r="T34" s="1">
        <v>4</v>
      </c>
      <c r="U34" s="1">
        <v>2</v>
      </c>
      <c r="V34" s="1">
        <v>3</v>
      </c>
      <c r="AG34" s="9"/>
      <c r="AH34" s="10"/>
      <c r="AI34" s="11"/>
      <c r="AL34" s="5"/>
      <c r="AM34" s="5"/>
      <c r="AN34" s="5"/>
      <c r="AO34" s="5"/>
      <c r="AP34" s="5"/>
      <c r="AQ34" s="5"/>
      <c r="AR34" s="5"/>
      <c r="AS34" s="5"/>
      <c r="AT34" s="5"/>
      <c r="AU34" s="5"/>
    </row>
    <row r="35" spans="1:47" ht="14.25" customHeight="1">
      <c r="A35" s="1" t="s">
        <v>81</v>
      </c>
      <c r="B35" s="1">
        <v>79</v>
      </c>
      <c r="C35" s="1" t="s">
        <v>11</v>
      </c>
      <c r="D35" s="1" t="s">
        <v>29</v>
      </c>
      <c r="E35" s="1">
        <v>1320</v>
      </c>
      <c r="F35" s="1" t="s">
        <v>70</v>
      </c>
      <c r="G35" s="1" t="s">
        <v>24</v>
      </c>
      <c r="H35" s="1">
        <v>0</v>
      </c>
      <c r="I35" s="1">
        <v>0</v>
      </c>
      <c r="J35" s="1">
        <v>0</v>
      </c>
      <c r="K35" s="1">
        <v>0.5</v>
      </c>
      <c r="L35" s="1">
        <v>0</v>
      </c>
      <c r="M35" s="1">
        <v>1</v>
      </c>
      <c r="N35" s="1">
        <v>0.5</v>
      </c>
      <c r="O35" s="1">
        <v>0.5</v>
      </c>
      <c r="P35" s="1">
        <v>0</v>
      </c>
      <c r="Q35" s="1">
        <v>0.5</v>
      </c>
      <c r="R35" s="1">
        <v>0.3</v>
      </c>
      <c r="S35" s="4">
        <v>8.7037037037037031E-3</v>
      </c>
      <c r="T35" s="1">
        <v>3</v>
      </c>
      <c r="U35" s="1">
        <v>2</v>
      </c>
      <c r="V35" s="1">
        <v>2</v>
      </c>
      <c r="AG35" s="9"/>
      <c r="AH35" s="10"/>
      <c r="AI35" s="11"/>
      <c r="AL35" s="5"/>
      <c r="AM35" s="5"/>
      <c r="AN35" s="5"/>
      <c r="AO35" s="5"/>
      <c r="AP35" s="5"/>
      <c r="AQ35" s="5"/>
      <c r="AR35" s="5"/>
      <c r="AS35" s="5"/>
      <c r="AT35" s="5"/>
      <c r="AU35" s="5"/>
    </row>
    <row r="36" spans="1:47" ht="14.25" customHeight="1">
      <c r="A36" s="1" t="s">
        <v>82</v>
      </c>
      <c r="B36" s="1">
        <v>79</v>
      </c>
      <c r="C36" s="1" t="s">
        <v>26</v>
      </c>
      <c r="D36" s="1" t="s">
        <v>29</v>
      </c>
      <c r="E36" s="1">
        <v>3000</v>
      </c>
      <c r="F36" s="1" t="s">
        <v>83</v>
      </c>
      <c r="G36" s="1" t="s">
        <v>27</v>
      </c>
      <c r="H36" s="1">
        <v>0</v>
      </c>
      <c r="I36" s="1">
        <v>0</v>
      </c>
      <c r="J36" s="1">
        <v>0</v>
      </c>
      <c r="K36" s="1">
        <v>1</v>
      </c>
      <c r="L36" s="1">
        <v>0</v>
      </c>
      <c r="M36" s="1">
        <v>0.5</v>
      </c>
      <c r="N36" s="1">
        <v>0</v>
      </c>
      <c r="O36" s="1">
        <v>0</v>
      </c>
      <c r="P36" s="1">
        <v>0</v>
      </c>
      <c r="Q36" s="1">
        <v>0.5</v>
      </c>
      <c r="R36" s="1">
        <v>0.2</v>
      </c>
      <c r="S36" s="4">
        <v>8.7388888888888881E-3</v>
      </c>
      <c r="T36" s="1">
        <v>2</v>
      </c>
      <c r="U36" s="1">
        <v>1</v>
      </c>
      <c r="V36" s="1">
        <v>4</v>
      </c>
      <c r="AG36" s="9"/>
      <c r="AH36" s="10"/>
      <c r="AI36" s="11"/>
      <c r="AL36" s="5"/>
      <c r="AM36" s="5"/>
      <c r="AN36" s="5"/>
      <c r="AO36" s="5"/>
      <c r="AP36" s="5"/>
      <c r="AQ36" s="5"/>
      <c r="AR36" s="5"/>
      <c r="AS36" s="5"/>
      <c r="AT36" s="5"/>
      <c r="AU36" s="5"/>
    </row>
    <row r="37" spans="1:47" ht="14.25" customHeight="1">
      <c r="A37" s="1" t="s">
        <v>84</v>
      </c>
      <c r="B37" s="1">
        <v>71</v>
      </c>
      <c r="C37" s="1" t="s">
        <v>26</v>
      </c>
      <c r="D37" s="1" t="s">
        <v>22</v>
      </c>
      <c r="F37" s="1" t="s">
        <v>70</v>
      </c>
      <c r="G37" s="1" t="s">
        <v>27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0.5</v>
      </c>
      <c r="N37" s="1">
        <v>0.5</v>
      </c>
      <c r="O37" s="1">
        <v>0</v>
      </c>
      <c r="P37" s="1">
        <v>0</v>
      </c>
      <c r="Q37" s="1">
        <v>0</v>
      </c>
      <c r="R37" s="1">
        <v>0.1</v>
      </c>
      <c r="S37" s="4">
        <v>9.086574074074075E-3</v>
      </c>
      <c r="T37" s="1">
        <v>1</v>
      </c>
      <c r="U37" s="1">
        <v>0</v>
      </c>
      <c r="V37" s="1">
        <v>4</v>
      </c>
      <c r="AG37" s="9"/>
      <c r="AH37" s="10"/>
      <c r="AI37" s="11"/>
      <c r="AL37" s="5"/>
      <c r="AM37" s="5"/>
      <c r="AN37" s="5"/>
      <c r="AO37" s="5"/>
      <c r="AP37" s="5"/>
      <c r="AQ37" s="5"/>
      <c r="AR37" s="5"/>
      <c r="AS37" s="5"/>
      <c r="AT37" s="5"/>
      <c r="AU37" s="5"/>
    </row>
    <row r="38" spans="1:47" ht="14.25" customHeight="1">
      <c r="A38" s="1" t="s">
        <v>85</v>
      </c>
      <c r="B38" s="1">
        <v>74</v>
      </c>
      <c r="C38" s="1" t="s">
        <v>11</v>
      </c>
      <c r="D38" s="1" t="s">
        <v>29</v>
      </c>
      <c r="E38" s="1">
        <v>5000</v>
      </c>
      <c r="F38" s="1" t="s">
        <v>70</v>
      </c>
      <c r="G38" s="1" t="s">
        <v>46</v>
      </c>
      <c r="H38" s="1">
        <v>0</v>
      </c>
      <c r="I38" s="1">
        <v>0.5</v>
      </c>
      <c r="J38" s="1">
        <v>0</v>
      </c>
      <c r="K38" s="1">
        <v>0.5</v>
      </c>
      <c r="L38" s="1">
        <v>0</v>
      </c>
      <c r="M38" s="1">
        <v>0.5</v>
      </c>
      <c r="N38" s="1">
        <v>0.5</v>
      </c>
      <c r="O38" s="1">
        <v>0</v>
      </c>
      <c r="P38" s="1">
        <v>0</v>
      </c>
      <c r="Q38" s="1">
        <v>0.5</v>
      </c>
      <c r="R38" s="1">
        <v>0.25</v>
      </c>
      <c r="S38" s="4">
        <v>6.8703703703703704E-3</v>
      </c>
      <c r="T38" s="1">
        <v>3</v>
      </c>
      <c r="U38" s="1">
        <v>1</v>
      </c>
      <c r="V38" s="1">
        <v>4</v>
      </c>
      <c r="AG38" s="9"/>
      <c r="AH38" s="10"/>
      <c r="AI38" s="11"/>
      <c r="AL38" s="5"/>
      <c r="AM38" s="5"/>
      <c r="AN38" s="5"/>
      <c r="AO38" s="5"/>
      <c r="AP38" s="5"/>
      <c r="AQ38" s="5"/>
      <c r="AR38" s="5"/>
      <c r="AS38" s="5"/>
      <c r="AT38" s="5"/>
      <c r="AU38" s="5"/>
    </row>
    <row r="39" spans="1:47" ht="14.25" customHeight="1">
      <c r="A39" s="1" t="s">
        <v>86</v>
      </c>
      <c r="B39" s="1">
        <v>65</v>
      </c>
      <c r="C39" s="1" t="s">
        <v>11</v>
      </c>
      <c r="D39" s="1" t="s">
        <v>29</v>
      </c>
      <c r="F39" s="1" t="s">
        <v>40</v>
      </c>
      <c r="G39" s="1" t="s">
        <v>54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T39" s="1">
        <v>1</v>
      </c>
      <c r="U39" s="1">
        <v>1</v>
      </c>
      <c r="V39" s="1">
        <v>4</v>
      </c>
      <c r="AG39" s="9"/>
      <c r="AH39" s="10"/>
      <c r="AI39" s="11"/>
      <c r="AL39" s="5"/>
      <c r="AM39" s="5"/>
      <c r="AN39" s="5"/>
      <c r="AO39" s="5"/>
      <c r="AP39" s="5"/>
      <c r="AQ39" s="5"/>
      <c r="AR39" s="5"/>
      <c r="AS39" s="5"/>
      <c r="AT39" s="5"/>
      <c r="AU39" s="5"/>
    </row>
    <row r="40" spans="1:47">
      <c r="A40" s="1" t="s">
        <v>87</v>
      </c>
      <c r="B40" s="1">
        <v>66</v>
      </c>
      <c r="C40" s="1" t="s">
        <v>11</v>
      </c>
      <c r="D40" s="1" t="s">
        <v>38</v>
      </c>
      <c r="F40" s="1" t="s">
        <v>70</v>
      </c>
      <c r="G40" s="1" t="s">
        <v>24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4">
        <v>9.0277777777777787E-3</v>
      </c>
      <c r="T40" s="1">
        <v>0</v>
      </c>
      <c r="U40" s="1">
        <v>0</v>
      </c>
      <c r="V40" s="1">
        <v>3</v>
      </c>
      <c r="AG40" s="9"/>
      <c r="AH40" s="10"/>
      <c r="AI40" s="11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</row>
    <row r="41" spans="1:47">
      <c r="A41" s="1" t="s">
        <v>88</v>
      </c>
      <c r="B41" s="1">
        <v>65</v>
      </c>
      <c r="C41" s="1" t="s">
        <v>11</v>
      </c>
      <c r="D41" s="1" t="s">
        <v>38</v>
      </c>
      <c r="E41" s="1">
        <v>1320</v>
      </c>
      <c r="F41" s="1" t="s">
        <v>70</v>
      </c>
      <c r="G41" s="1" t="s">
        <v>46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0.5</v>
      </c>
      <c r="N41" s="1">
        <v>0.5</v>
      </c>
      <c r="O41" s="1">
        <v>1</v>
      </c>
      <c r="P41" s="1">
        <v>0</v>
      </c>
      <c r="Q41" s="1">
        <v>0.5</v>
      </c>
      <c r="R41" s="1">
        <v>0.25</v>
      </c>
      <c r="S41" s="4">
        <v>6.3460648148148148E-3</v>
      </c>
      <c r="T41" s="1">
        <v>1</v>
      </c>
      <c r="U41" s="1">
        <v>1</v>
      </c>
      <c r="V41" s="1">
        <v>2</v>
      </c>
      <c r="AG41" s="9"/>
      <c r="AH41" s="10"/>
      <c r="AI41" s="11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</row>
    <row r="42" spans="1:47">
      <c r="A42" s="1" t="s">
        <v>89</v>
      </c>
      <c r="B42" s="1">
        <v>82</v>
      </c>
      <c r="C42" s="1" t="s">
        <v>26</v>
      </c>
      <c r="D42" s="1" t="s">
        <v>29</v>
      </c>
      <c r="F42" s="1" t="s">
        <v>70</v>
      </c>
      <c r="G42" s="1" t="s">
        <v>90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0</v>
      </c>
      <c r="O42" s="1">
        <v>1</v>
      </c>
      <c r="P42" s="1">
        <v>0</v>
      </c>
      <c r="Q42" s="1">
        <v>0.5</v>
      </c>
      <c r="R42" s="1">
        <v>0.35</v>
      </c>
      <c r="S42" s="4">
        <v>6.3002314814814804E-3</v>
      </c>
      <c r="T42" s="1">
        <v>3</v>
      </c>
      <c r="U42" s="1">
        <v>3</v>
      </c>
      <c r="V42" s="1">
        <v>2</v>
      </c>
      <c r="AG42" s="9"/>
      <c r="AH42" s="10"/>
      <c r="AI42" s="11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</row>
    <row r="43" spans="1:47">
      <c r="A43" s="1" t="s">
        <v>91</v>
      </c>
      <c r="B43" s="1">
        <v>72</v>
      </c>
      <c r="C43" s="1" t="s">
        <v>11</v>
      </c>
      <c r="D43" s="1" t="s">
        <v>38</v>
      </c>
      <c r="E43" s="1">
        <v>1600</v>
      </c>
      <c r="F43" s="1" t="s">
        <v>40</v>
      </c>
      <c r="G43" s="1" t="s">
        <v>46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0.5</v>
      </c>
      <c r="O43" s="1">
        <v>0.5</v>
      </c>
      <c r="P43" s="1">
        <v>0.5</v>
      </c>
      <c r="Q43" s="1">
        <v>0.5</v>
      </c>
      <c r="R43" s="1">
        <v>0.2</v>
      </c>
      <c r="S43" s="4">
        <v>5.3240740740740748E-3</v>
      </c>
      <c r="T43" s="1">
        <v>0</v>
      </c>
      <c r="U43" s="1">
        <v>0</v>
      </c>
      <c r="V43" s="1">
        <v>3</v>
      </c>
      <c r="AG43" s="9"/>
      <c r="AH43" s="10"/>
      <c r="AI43" s="11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</row>
    <row r="44" spans="1:47">
      <c r="A44" s="1" t="s">
        <v>92</v>
      </c>
      <c r="B44" s="1">
        <v>74</v>
      </c>
      <c r="C44" s="1" t="s">
        <v>11</v>
      </c>
      <c r="D44" s="1" t="s">
        <v>93</v>
      </c>
      <c r="F44" s="1" t="s">
        <v>48</v>
      </c>
      <c r="G44" s="1" t="s">
        <v>35</v>
      </c>
      <c r="H44" s="1">
        <v>1</v>
      </c>
      <c r="I44" s="1">
        <v>1</v>
      </c>
      <c r="J44" s="1">
        <v>0.5</v>
      </c>
      <c r="K44" s="1">
        <v>0.5</v>
      </c>
      <c r="L44" s="1">
        <v>0</v>
      </c>
      <c r="M44" s="1">
        <v>0</v>
      </c>
      <c r="N44" s="1">
        <v>0.5</v>
      </c>
      <c r="O44" s="1">
        <v>0</v>
      </c>
      <c r="P44" s="1">
        <v>0.5</v>
      </c>
      <c r="Q44" s="1">
        <v>0.5</v>
      </c>
      <c r="R44" s="1">
        <v>0.45</v>
      </c>
      <c r="S44" s="4">
        <v>6.1342592592592594E-3</v>
      </c>
      <c r="T44" s="1">
        <v>4</v>
      </c>
      <c r="U44" s="1">
        <v>0</v>
      </c>
      <c r="V44" s="1">
        <v>3</v>
      </c>
      <c r="AG44" s="9"/>
      <c r="AH44" s="10"/>
      <c r="AI44" s="11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</row>
    <row r="45" spans="1:47">
      <c r="A45" s="1" t="s">
        <v>94</v>
      </c>
      <c r="B45" s="1">
        <v>60</v>
      </c>
      <c r="C45" s="1" t="s">
        <v>11</v>
      </c>
      <c r="D45" s="1" t="s">
        <v>22</v>
      </c>
      <c r="F45" s="1" t="s">
        <v>40</v>
      </c>
      <c r="G45" s="1" t="s">
        <v>67</v>
      </c>
      <c r="H45" s="1">
        <v>0</v>
      </c>
      <c r="I45" s="1">
        <v>0.5</v>
      </c>
      <c r="J45" s="1">
        <v>1</v>
      </c>
      <c r="K45" s="1">
        <v>0.5</v>
      </c>
      <c r="L45" s="1">
        <v>0.5</v>
      </c>
      <c r="M45" s="1">
        <v>0</v>
      </c>
      <c r="N45" s="1">
        <v>1</v>
      </c>
      <c r="O45" s="1">
        <v>1</v>
      </c>
      <c r="P45" s="1">
        <v>0</v>
      </c>
      <c r="Q45" s="1">
        <v>0.5</v>
      </c>
      <c r="R45" s="1">
        <v>0.55000000000000004</v>
      </c>
      <c r="S45" s="4">
        <v>5.9606481481481489E-3</v>
      </c>
      <c r="T45" s="1">
        <v>1</v>
      </c>
      <c r="U45" s="1">
        <v>3</v>
      </c>
      <c r="V45" s="1">
        <v>3</v>
      </c>
      <c r="AG45" s="9"/>
      <c r="AH45" s="10"/>
      <c r="AI45" s="11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</row>
    <row r="46" spans="1:47">
      <c r="A46" s="1" t="s">
        <v>95</v>
      </c>
      <c r="B46" s="1">
        <v>90</v>
      </c>
      <c r="C46" s="1" t="s">
        <v>11</v>
      </c>
      <c r="D46" s="1" t="s">
        <v>22</v>
      </c>
      <c r="E46" s="1">
        <v>3960</v>
      </c>
      <c r="F46" s="1" t="s">
        <v>96</v>
      </c>
      <c r="G46" s="1" t="s">
        <v>78</v>
      </c>
      <c r="H46" s="1">
        <v>0</v>
      </c>
      <c r="I46" s="1">
        <v>0</v>
      </c>
      <c r="J46" s="1">
        <v>0</v>
      </c>
      <c r="K46" s="1">
        <v>1</v>
      </c>
      <c r="L46" s="1">
        <v>0.5</v>
      </c>
      <c r="M46" s="1">
        <v>1</v>
      </c>
      <c r="N46" s="1">
        <v>0</v>
      </c>
      <c r="O46" s="1">
        <v>0.5</v>
      </c>
      <c r="P46" s="1">
        <v>0</v>
      </c>
      <c r="Q46" s="1">
        <v>1</v>
      </c>
      <c r="R46" s="1">
        <v>0.4</v>
      </c>
      <c r="S46" s="4">
        <v>1.0729166666666666E-2</v>
      </c>
      <c r="T46" s="1">
        <v>5</v>
      </c>
      <c r="U46" s="1">
        <v>3</v>
      </c>
      <c r="V46" s="1">
        <v>3</v>
      </c>
      <c r="AG46" s="9"/>
      <c r="AH46" s="10"/>
      <c r="AI46" s="11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</row>
    <row r="47" spans="1:47">
      <c r="A47" s="1" t="s">
        <v>97</v>
      </c>
      <c r="B47" s="1">
        <v>65</v>
      </c>
      <c r="C47" s="1" t="s">
        <v>26</v>
      </c>
      <c r="D47" s="1" t="s">
        <v>29</v>
      </c>
      <c r="F47" s="1" t="s">
        <v>40</v>
      </c>
      <c r="G47" s="1" t="s">
        <v>35</v>
      </c>
      <c r="H47" s="1">
        <v>0</v>
      </c>
      <c r="I47" s="1">
        <v>0.5</v>
      </c>
      <c r="J47" s="1">
        <v>0</v>
      </c>
      <c r="K47" s="1">
        <v>0</v>
      </c>
      <c r="L47" s="1">
        <v>0.5</v>
      </c>
      <c r="M47" s="1">
        <v>1</v>
      </c>
      <c r="N47" s="1">
        <v>0.5</v>
      </c>
      <c r="O47" s="1">
        <v>0.5</v>
      </c>
      <c r="P47" s="1">
        <v>0.5</v>
      </c>
      <c r="Q47" s="1">
        <v>0</v>
      </c>
      <c r="R47" s="1">
        <v>0.35</v>
      </c>
      <c r="S47" s="4">
        <v>4.4702546296296296E-3</v>
      </c>
      <c r="T47" s="1">
        <v>1</v>
      </c>
      <c r="U47" s="1">
        <v>3</v>
      </c>
      <c r="V47" s="1">
        <v>1</v>
      </c>
      <c r="AG47" s="12"/>
      <c r="AH47" s="13"/>
      <c r="AI47" s="14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</row>
    <row r="48" spans="1:47" ht="14.25" customHeight="1">
      <c r="A48" s="1" t="s">
        <v>98</v>
      </c>
      <c r="B48" s="1">
        <v>92</v>
      </c>
      <c r="C48" s="1" t="s">
        <v>11</v>
      </c>
      <c r="D48" s="1" t="s">
        <v>22</v>
      </c>
      <c r="E48" s="1">
        <v>1320</v>
      </c>
      <c r="F48" s="1" t="s">
        <v>70</v>
      </c>
      <c r="G48" s="1" t="s">
        <v>24</v>
      </c>
      <c r="H48" s="1">
        <v>0</v>
      </c>
      <c r="I48" s="1">
        <v>0</v>
      </c>
      <c r="J48" s="1">
        <v>0.5</v>
      </c>
      <c r="K48" s="1">
        <v>0.5</v>
      </c>
      <c r="L48" s="1">
        <v>0.5</v>
      </c>
      <c r="M48" s="1">
        <v>0.5</v>
      </c>
      <c r="N48" s="1">
        <v>0.5</v>
      </c>
      <c r="O48" s="1">
        <v>0.5</v>
      </c>
      <c r="P48" s="1">
        <v>0.5</v>
      </c>
      <c r="Q48" s="1">
        <v>1</v>
      </c>
      <c r="R48" s="1">
        <v>0.45</v>
      </c>
      <c r="S48" s="4">
        <v>7.1990740740740739E-3</v>
      </c>
      <c r="T48" s="1">
        <v>3</v>
      </c>
      <c r="U48" s="1">
        <v>0</v>
      </c>
      <c r="V48" s="1">
        <v>5</v>
      </c>
    </row>
    <row r="49" spans="1:26" ht="14.25" customHeight="1">
      <c r="A49" s="1" t="s">
        <v>99</v>
      </c>
      <c r="B49" s="1">
        <v>85</v>
      </c>
      <c r="C49" s="1" t="s">
        <v>26</v>
      </c>
      <c r="D49" s="1" t="s">
        <v>29</v>
      </c>
      <c r="E49" s="1">
        <v>2640</v>
      </c>
      <c r="F49" s="1" t="s">
        <v>70</v>
      </c>
      <c r="G49" s="1" t="s">
        <v>27</v>
      </c>
      <c r="H49" s="1">
        <v>0</v>
      </c>
      <c r="I49" s="1">
        <v>0</v>
      </c>
      <c r="J49" s="1">
        <v>0.5</v>
      </c>
      <c r="K49" s="1">
        <v>0.5</v>
      </c>
      <c r="L49" s="1">
        <v>0.5</v>
      </c>
      <c r="M49" s="1">
        <v>1</v>
      </c>
      <c r="N49" s="1">
        <v>1</v>
      </c>
      <c r="O49" s="1">
        <v>0</v>
      </c>
      <c r="P49" s="1">
        <v>1</v>
      </c>
      <c r="Q49" s="1">
        <v>1</v>
      </c>
      <c r="R49" s="1">
        <v>0.55000000000000004</v>
      </c>
      <c r="S49" s="4">
        <v>1.0069444444444445E-2</v>
      </c>
      <c r="T49" s="1">
        <v>4</v>
      </c>
      <c r="U49" s="1">
        <v>1</v>
      </c>
      <c r="V49" s="1">
        <v>2</v>
      </c>
    </row>
    <row r="50" spans="1:26" ht="14.25" customHeight="1">
      <c r="A50" s="1" t="s">
        <v>100</v>
      </c>
      <c r="B50" s="1">
        <v>65</v>
      </c>
      <c r="C50" s="1" t="s">
        <v>11</v>
      </c>
      <c r="D50" s="1" t="s">
        <v>29</v>
      </c>
      <c r="E50" s="1">
        <v>160</v>
      </c>
      <c r="F50" s="1" t="s">
        <v>75</v>
      </c>
      <c r="G50" s="1" t="s">
        <v>35</v>
      </c>
      <c r="H50" s="1">
        <v>0</v>
      </c>
      <c r="I50" s="1">
        <v>0.5</v>
      </c>
      <c r="J50" s="1">
        <v>1</v>
      </c>
      <c r="K50" s="1">
        <v>0.5</v>
      </c>
      <c r="L50" s="1">
        <v>0</v>
      </c>
      <c r="M50" s="1">
        <v>0.5</v>
      </c>
      <c r="N50" s="1">
        <v>1</v>
      </c>
      <c r="O50" s="1">
        <v>1</v>
      </c>
      <c r="P50" s="1">
        <v>0.5</v>
      </c>
      <c r="Q50" s="1">
        <v>0.5</v>
      </c>
      <c r="R50" s="1">
        <v>0.55000000000000004</v>
      </c>
      <c r="S50" s="4">
        <v>5.1273148148148146E-3</v>
      </c>
      <c r="T50" s="1">
        <v>3</v>
      </c>
      <c r="U50" s="1">
        <v>3</v>
      </c>
      <c r="V50" s="1">
        <v>6</v>
      </c>
    </row>
    <row r="51" spans="1:26" ht="14.25" customHeight="1">
      <c r="A51" s="1" t="s">
        <v>101</v>
      </c>
      <c r="B51" s="1">
        <v>90</v>
      </c>
      <c r="C51" s="1" t="s">
        <v>26</v>
      </c>
      <c r="D51" s="1" t="s">
        <v>38</v>
      </c>
      <c r="F51" s="1" t="s">
        <v>70</v>
      </c>
      <c r="G51" s="1" t="s">
        <v>27</v>
      </c>
      <c r="H51" s="1">
        <v>0</v>
      </c>
      <c r="I51" s="1">
        <v>1</v>
      </c>
      <c r="J51" s="1">
        <v>1</v>
      </c>
      <c r="K51" s="1">
        <v>0.5</v>
      </c>
      <c r="L51" s="1">
        <v>0</v>
      </c>
      <c r="M51" s="1">
        <v>1</v>
      </c>
      <c r="N51" s="1">
        <v>0</v>
      </c>
      <c r="O51" s="1">
        <v>0.5</v>
      </c>
      <c r="P51" s="1">
        <v>1</v>
      </c>
      <c r="Q51" s="1">
        <v>1</v>
      </c>
      <c r="R51" s="1">
        <v>0.6</v>
      </c>
      <c r="S51" s="4">
        <v>1.1805555555555555E-2</v>
      </c>
      <c r="T51" s="1">
        <v>3</v>
      </c>
      <c r="U51" s="1">
        <v>3</v>
      </c>
      <c r="V51" s="1">
        <v>6</v>
      </c>
      <c r="Z51" s="1" t="s">
        <v>102</v>
      </c>
    </row>
    <row r="52" spans="1:26" ht="14.25" customHeight="1">
      <c r="A52" s="1" t="s">
        <v>103</v>
      </c>
      <c r="B52" s="1">
        <v>63</v>
      </c>
      <c r="C52" s="1" t="s">
        <v>11</v>
      </c>
      <c r="D52" s="1" t="s">
        <v>22</v>
      </c>
      <c r="F52" s="1" t="s">
        <v>104</v>
      </c>
      <c r="G52" s="1" t="s">
        <v>54</v>
      </c>
      <c r="H52" s="1">
        <v>0.5</v>
      </c>
      <c r="I52" s="1">
        <v>0.5</v>
      </c>
      <c r="J52" s="1">
        <v>0.5</v>
      </c>
      <c r="K52" s="1">
        <v>0.5</v>
      </c>
      <c r="L52" s="1">
        <v>0</v>
      </c>
      <c r="M52" s="1">
        <v>0</v>
      </c>
      <c r="N52" s="1">
        <v>0.5</v>
      </c>
      <c r="O52" s="1">
        <v>1</v>
      </c>
      <c r="P52" s="1">
        <v>0</v>
      </c>
      <c r="Q52" s="1">
        <v>1</v>
      </c>
      <c r="R52" s="1">
        <v>0.45</v>
      </c>
      <c r="S52" s="2">
        <v>0.44305555555555554</v>
      </c>
      <c r="T52" s="1">
        <v>2</v>
      </c>
      <c r="U52" s="1">
        <v>3</v>
      </c>
      <c r="V52" s="1">
        <v>3</v>
      </c>
    </row>
    <row r="53" spans="1:26" ht="14.25" customHeight="1">
      <c r="A53" s="1" t="s">
        <v>105</v>
      </c>
      <c r="B53" s="1">
        <v>60</v>
      </c>
      <c r="C53" s="1" t="s">
        <v>11</v>
      </c>
      <c r="D53" s="1" t="s">
        <v>38</v>
      </c>
      <c r="E53" s="1">
        <v>1000</v>
      </c>
      <c r="F53" s="1" t="s">
        <v>70</v>
      </c>
      <c r="G53" s="1" t="s">
        <v>54</v>
      </c>
      <c r="H53" s="1">
        <v>0.5</v>
      </c>
      <c r="I53" s="1">
        <v>0</v>
      </c>
      <c r="J53" s="1">
        <v>0</v>
      </c>
      <c r="K53" s="1">
        <v>0.5</v>
      </c>
      <c r="L53" s="1">
        <v>0</v>
      </c>
      <c r="M53" s="1">
        <v>1</v>
      </c>
      <c r="N53" s="1">
        <v>0</v>
      </c>
      <c r="O53" s="1">
        <v>0</v>
      </c>
      <c r="P53" s="1">
        <v>0.5</v>
      </c>
      <c r="Q53" s="1">
        <v>0.5</v>
      </c>
      <c r="R53" s="1">
        <v>0.3</v>
      </c>
      <c r="S53" s="4">
        <v>6.1921296296296299E-3</v>
      </c>
      <c r="T53" s="1">
        <v>3</v>
      </c>
      <c r="U53" s="1">
        <v>2</v>
      </c>
      <c r="V53" s="1">
        <v>2</v>
      </c>
    </row>
    <row r="54" spans="1:26" ht="14.25" customHeight="1">
      <c r="A54" s="1" t="s">
        <v>106</v>
      </c>
      <c r="B54" s="1">
        <v>67</v>
      </c>
      <c r="C54" s="1" t="s">
        <v>11</v>
      </c>
      <c r="D54" s="1" t="s">
        <v>107</v>
      </c>
      <c r="F54" s="1" t="s">
        <v>70</v>
      </c>
      <c r="G54" s="1" t="s">
        <v>46</v>
      </c>
      <c r="H54" s="1">
        <v>0</v>
      </c>
      <c r="I54" s="1">
        <v>0</v>
      </c>
      <c r="J54" s="1">
        <v>0</v>
      </c>
      <c r="K54" s="1">
        <v>0.5</v>
      </c>
      <c r="L54" s="1">
        <v>0</v>
      </c>
      <c r="M54" s="1">
        <v>0</v>
      </c>
      <c r="N54" s="1">
        <v>0.5</v>
      </c>
      <c r="O54" s="1">
        <v>0</v>
      </c>
      <c r="P54" s="1">
        <v>0</v>
      </c>
      <c r="Q54" s="1">
        <v>0.5</v>
      </c>
      <c r="R54" s="1">
        <v>0.15</v>
      </c>
      <c r="S54" s="2">
        <v>0.37013888888888885</v>
      </c>
      <c r="T54" s="1">
        <v>2</v>
      </c>
      <c r="U54" s="1">
        <v>1</v>
      </c>
      <c r="V54" s="1">
        <v>5</v>
      </c>
    </row>
    <row r="55" spans="1:26" ht="14.25" customHeight="1">
      <c r="A55" s="1" t="s">
        <v>108</v>
      </c>
      <c r="B55" s="1">
        <v>66</v>
      </c>
      <c r="C55" s="1" t="s">
        <v>11</v>
      </c>
      <c r="D55" s="1" t="s">
        <v>107</v>
      </c>
      <c r="E55" s="1">
        <v>3000</v>
      </c>
      <c r="F55" s="1" t="s">
        <v>75</v>
      </c>
      <c r="G55" s="1" t="s">
        <v>54</v>
      </c>
      <c r="H55" s="1">
        <v>0</v>
      </c>
      <c r="I55" s="1">
        <v>0.5</v>
      </c>
      <c r="J55" s="1">
        <v>0</v>
      </c>
      <c r="K55" s="1">
        <v>0.5</v>
      </c>
      <c r="L55" s="1">
        <v>0</v>
      </c>
      <c r="M55" s="1">
        <v>1</v>
      </c>
      <c r="N55" s="1">
        <v>0</v>
      </c>
      <c r="O55" s="1">
        <v>0.5</v>
      </c>
      <c r="P55" s="1">
        <v>0</v>
      </c>
      <c r="Q55" s="1">
        <v>0.5</v>
      </c>
      <c r="R55" s="1">
        <v>0.3</v>
      </c>
      <c r="S55" s="2">
        <v>0.69097222222222221</v>
      </c>
      <c r="T55" s="1">
        <v>3</v>
      </c>
      <c r="U55" s="1">
        <v>1</v>
      </c>
      <c r="V55" s="1">
        <v>5</v>
      </c>
    </row>
    <row r="56" spans="1:26" ht="14.25" customHeight="1">
      <c r="A56" s="1" t="s">
        <v>109</v>
      </c>
      <c r="B56" s="1">
        <v>73</v>
      </c>
      <c r="C56" s="1" t="s">
        <v>26</v>
      </c>
      <c r="D56" s="1" t="s">
        <v>29</v>
      </c>
      <c r="E56" s="1">
        <v>1820</v>
      </c>
      <c r="F56" s="1" t="s">
        <v>75</v>
      </c>
      <c r="G56" s="1" t="s">
        <v>27</v>
      </c>
      <c r="H56" s="1">
        <v>0</v>
      </c>
      <c r="I56" s="1">
        <v>1</v>
      </c>
      <c r="J56" s="1">
        <v>0</v>
      </c>
      <c r="K56" s="1">
        <v>0.5</v>
      </c>
      <c r="L56" s="1">
        <v>0</v>
      </c>
      <c r="M56" s="1">
        <v>0</v>
      </c>
      <c r="N56" s="1">
        <v>1</v>
      </c>
      <c r="O56" s="1">
        <v>1</v>
      </c>
      <c r="P56" s="1">
        <v>0.5</v>
      </c>
      <c r="Q56" s="1">
        <v>0.5</v>
      </c>
      <c r="R56" s="1">
        <v>0.4</v>
      </c>
      <c r="S56" s="2">
        <v>0.91041666666666676</v>
      </c>
      <c r="T56" s="1">
        <v>2</v>
      </c>
      <c r="U56" s="1">
        <v>2</v>
      </c>
      <c r="V56" s="1">
        <v>6</v>
      </c>
    </row>
    <row r="57" spans="1:26" ht="14.25" customHeight="1">
      <c r="A57" s="1" t="s">
        <v>110</v>
      </c>
      <c r="B57" s="1">
        <v>68</v>
      </c>
      <c r="C57" s="1" t="s">
        <v>26</v>
      </c>
      <c r="D57" s="1" t="s">
        <v>38</v>
      </c>
      <c r="E57" s="1">
        <v>1320</v>
      </c>
      <c r="F57" s="1" t="s">
        <v>75</v>
      </c>
      <c r="G57" s="1" t="s">
        <v>27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0.5</v>
      </c>
      <c r="N57" s="1">
        <v>0</v>
      </c>
      <c r="O57" s="1">
        <v>0</v>
      </c>
      <c r="P57" s="1">
        <v>1</v>
      </c>
      <c r="Q57" s="1">
        <v>0.5</v>
      </c>
      <c r="R57" s="1">
        <v>0.2</v>
      </c>
      <c r="S57" s="2">
        <v>0.52569444444444446</v>
      </c>
      <c r="T57" s="1">
        <v>0</v>
      </c>
      <c r="U57" s="1">
        <v>0</v>
      </c>
      <c r="V57" s="1">
        <v>2</v>
      </c>
    </row>
    <row r="58" spans="1:26" ht="14.25" customHeight="1">
      <c r="A58" s="1" t="s">
        <v>111</v>
      </c>
      <c r="B58" s="1">
        <v>71</v>
      </c>
      <c r="C58" s="1" t="s">
        <v>11</v>
      </c>
      <c r="D58" s="1" t="s">
        <v>112</v>
      </c>
      <c r="E58" s="1">
        <v>1820</v>
      </c>
      <c r="F58" s="1" t="s">
        <v>75</v>
      </c>
      <c r="G58" s="1" t="s">
        <v>46</v>
      </c>
      <c r="H58" s="1">
        <v>0</v>
      </c>
      <c r="I58" s="1">
        <v>0.5</v>
      </c>
      <c r="J58" s="1">
        <v>0</v>
      </c>
      <c r="K58" s="1">
        <v>0.5</v>
      </c>
      <c r="L58" s="1">
        <v>0</v>
      </c>
      <c r="M58" s="1">
        <v>0</v>
      </c>
      <c r="N58" s="1">
        <v>0.5</v>
      </c>
      <c r="O58" s="1">
        <v>0.5</v>
      </c>
      <c r="P58" s="1">
        <v>0</v>
      </c>
      <c r="Q58" s="1">
        <v>0.5</v>
      </c>
      <c r="R58" s="1">
        <v>0.25</v>
      </c>
      <c r="S58" s="2">
        <v>0.83819444444444446</v>
      </c>
      <c r="T58" s="1">
        <v>1</v>
      </c>
      <c r="U58" s="1">
        <v>1</v>
      </c>
      <c r="V58" s="1">
        <v>4</v>
      </c>
    </row>
    <row r="59" spans="1:26" ht="14.25" customHeight="1">
      <c r="A59" s="1" t="s">
        <v>113</v>
      </c>
      <c r="B59" s="1">
        <v>74</v>
      </c>
      <c r="C59" s="1" t="s">
        <v>26</v>
      </c>
      <c r="D59" s="1" t="s">
        <v>38</v>
      </c>
      <c r="E59" s="1">
        <v>1820</v>
      </c>
      <c r="F59" s="1" t="s">
        <v>114</v>
      </c>
      <c r="G59" s="1" t="s">
        <v>33</v>
      </c>
      <c r="H59" s="1">
        <v>0.5</v>
      </c>
      <c r="I59" s="1">
        <v>0.5</v>
      </c>
      <c r="J59" s="1">
        <v>0.5</v>
      </c>
      <c r="K59" s="1">
        <v>0.5</v>
      </c>
      <c r="L59" s="1">
        <v>0</v>
      </c>
      <c r="M59" s="1">
        <v>1</v>
      </c>
      <c r="N59" s="1">
        <v>0</v>
      </c>
      <c r="O59" s="1">
        <v>0.5</v>
      </c>
      <c r="P59" s="1">
        <v>0</v>
      </c>
      <c r="Q59" s="1">
        <v>0.5</v>
      </c>
      <c r="R59" s="1">
        <v>0.4</v>
      </c>
      <c r="S59" s="2">
        <v>0.7416666666666667</v>
      </c>
      <c r="T59" s="1">
        <v>4</v>
      </c>
      <c r="U59" s="1">
        <v>2</v>
      </c>
      <c r="V59" s="1">
        <v>5</v>
      </c>
    </row>
    <row r="60" spans="1:26" ht="14.25" customHeight="1">
      <c r="A60" s="1" t="s">
        <v>115</v>
      </c>
      <c r="B60" s="1">
        <v>67</v>
      </c>
      <c r="C60" s="1" t="s">
        <v>11</v>
      </c>
      <c r="D60" s="1" t="s">
        <v>107</v>
      </c>
      <c r="E60" s="1">
        <v>1320</v>
      </c>
      <c r="F60" s="1" t="s">
        <v>80</v>
      </c>
      <c r="G60" s="1" t="s">
        <v>46</v>
      </c>
      <c r="H60" s="1">
        <v>0</v>
      </c>
      <c r="I60" s="1">
        <v>0.5</v>
      </c>
      <c r="J60" s="1">
        <v>0</v>
      </c>
      <c r="K60" s="1">
        <v>0</v>
      </c>
      <c r="L60" s="1">
        <v>0.5</v>
      </c>
      <c r="M60" s="1">
        <v>1</v>
      </c>
      <c r="N60" s="1">
        <v>1</v>
      </c>
      <c r="O60" s="1">
        <v>0</v>
      </c>
      <c r="P60" s="1">
        <v>0</v>
      </c>
      <c r="Q60" s="1">
        <v>1</v>
      </c>
      <c r="R60" s="1">
        <v>0.4</v>
      </c>
      <c r="S60" s="2">
        <v>0.7631944444444444</v>
      </c>
      <c r="T60" s="1">
        <v>3</v>
      </c>
      <c r="U60" s="1">
        <v>3</v>
      </c>
      <c r="V60" s="1">
        <v>7</v>
      </c>
    </row>
    <row r="61" spans="1:26" ht="14.25" customHeight="1">
      <c r="A61" s="1" t="s">
        <v>116</v>
      </c>
      <c r="B61" s="1">
        <v>62</v>
      </c>
      <c r="C61" s="1" t="s">
        <v>11</v>
      </c>
      <c r="D61" s="1" t="s">
        <v>112</v>
      </c>
      <c r="E61" s="1">
        <v>0</v>
      </c>
      <c r="F61" s="1" t="s">
        <v>114</v>
      </c>
      <c r="G61" s="1" t="s">
        <v>46</v>
      </c>
      <c r="H61" s="1">
        <v>0</v>
      </c>
      <c r="I61" s="1">
        <v>0.5</v>
      </c>
      <c r="J61" s="1">
        <v>0</v>
      </c>
      <c r="K61" s="1">
        <v>0</v>
      </c>
      <c r="L61" s="1">
        <v>0</v>
      </c>
      <c r="M61" s="1">
        <v>0</v>
      </c>
      <c r="N61" s="1">
        <v>0.5</v>
      </c>
      <c r="O61" s="1">
        <v>1</v>
      </c>
      <c r="P61" s="1">
        <v>0</v>
      </c>
      <c r="Q61" s="1">
        <v>0.5</v>
      </c>
      <c r="R61" s="1">
        <v>0.25</v>
      </c>
      <c r="S61" s="2">
        <v>0.69305555555555554</v>
      </c>
      <c r="T61" s="1">
        <v>3</v>
      </c>
      <c r="U61" s="1">
        <v>1</v>
      </c>
      <c r="V61" s="1">
        <v>4</v>
      </c>
    </row>
    <row r="62" spans="1:26" ht="14.25" customHeight="1">
      <c r="A62" s="1" t="s">
        <v>117</v>
      </c>
      <c r="B62" s="1">
        <v>71</v>
      </c>
      <c r="C62" s="1" t="s">
        <v>11</v>
      </c>
      <c r="D62" s="1" t="s">
        <v>107</v>
      </c>
      <c r="F62" s="1" t="s">
        <v>114</v>
      </c>
      <c r="G62" s="1" t="s">
        <v>46</v>
      </c>
      <c r="H62" s="1">
        <v>0</v>
      </c>
      <c r="I62" s="1">
        <v>0.5</v>
      </c>
      <c r="J62" s="1">
        <v>0</v>
      </c>
      <c r="K62" s="1">
        <v>0</v>
      </c>
      <c r="L62" s="1">
        <v>0</v>
      </c>
      <c r="M62" s="1">
        <v>1</v>
      </c>
      <c r="N62" s="1">
        <v>0.5</v>
      </c>
      <c r="O62" s="1">
        <v>0</v>
      </c>
      <c r="P62" s="1">
        <v>0</v>
      </c>
      <c r="Q62" s="1">
        <v>0.5</v>
      </c>
      <c r="R62" s="1">
        <v>0.25</v>
      </c>
      <c r="S62" s="2">
        <v>0.78819444444444453</v>
      </c>
      <c r="T62" s="1">
        <v>0</v>
      </c>
      <c r="U62" s="1">
        <v>1</v>
      </c>
      <c r="V62" s="1">
        <v>4</v>
      </c>
    </row>
    <row r="63" spans="1:26" ht="14.25" customHeight="1">
      <c r="A63" s="1" t="s">
        <v>118</v>
      </c>
      <c r="B63" s="1">
        <v>78</v>
      </c>
      <c r="C63" s="1" t="s">
        <v>11</v>
      </c>
      <c r="D63" s="1" t="s">
        <v>112</v>
      </c>
      <c r="E63" s="1">
        <v>600</v>
      </c>
      <c r="F63" s="1" t="s">
        <v>75</v>
      </c>
      <c r="G63" s="1" t="s">
        <v>46</v>
      </c>
      <c r="H63" s="1">
        <v>0</v>
      </c>
      <c r="I63" s="1">
        <v>0.5</v>
      </c>
      <c r="J63" s="1">
        <v>0.5</v>
      </c>
      <c r="K63" s="1">
        <v>0.5</v>
      </c>
      <c r="L63" s="1">
        <v>0</v>
      </c>
      <c r="M63" s="1">
        <v>1</v>
      </c>
      <c r="N63" s="1">
        <v>0.5</v>
      </c>
      <c r="O63" s="1">
        <v>0.5</v>
      </c>
      <c r="P63" s="1">
        <v>0</v>
      </c>
      <c r="Q63" s="1">
        <v>1</v>
      </c>
      <c r="R63" s="1">
        <v>0.4</v>
      </c>
      <c r="S63" s="2">
        <v>0.78333333333333333</v>
      </c>
      <c r="T63" s="1">
        <v>2</v>
      </c>
      <c r="U63" s="1">
        <v>2</v>
      </c>
      <c r="V63" s="1">
        <v>6</v>
      </c>
    </row>
    <row r="64" spans="1:26" ht="14.25" customHeight="1">
      <c r="A64" s="1" t="s">
        <v>119</v>
      </c>
      <c r="B64" s="1">
        <v>80</v>
      </c>
      <c r="C64" s="1" t="s">
        <v>26</v>
      </c>
      <c r="D64" s="1" t="s">
        <v>22</v>
      </c>
      <c r="E64" s="1">
        <v>1320</v>
      </c>
      <c r="F64" s="1" t="s">
        <v>114</v>
      </c>
      <c r="G64" s="1" t="s">
        <v>27</v>
      </c>
      <c r="H64" s="1">
        <v>0</v>
      </c>
      <c r="I64" s="1">
        <v>1</v>
      </c>
      <c r="J64" s="1">
        <v>0.5</v>
      </c>
      <c r="K64" s="1">
        <v>0</v>
      </c>
      <c r="L64" s="1">
        <v>0.5</v>
      </c>
      <c r="M64" s="1">
        <v>1</v>
      </c>
      <c r="N64" s="1">
        <v>0.5</v>
      </c>
      <c r="O64" s="1">
        <v>1</v>
      </c>
      <c r="P64" s="1">
        <v>0</v>
      </c>
      <c r="Q64" s="1">
        <v>1</v>
      </c>
      <c r="R64" s="1">
        <v>0.55000000000000004</v>
      </c>
      <c r="S64" s="2">
        <v>0.59861111111111109</v>
      </c>
      <c r="T64" s="1">
        <v>2</v>
      </c>
      <c r="U64" s="1">
        <v>4</v>
      </c>
      <c r="V64" s="1">
        <v>4</v>
      </c>
    </row>
    <row r="65" spans="1:22" ht="14.25" customHeight="1">
      <c r="A65" s="1" t="s">
        <v>120</v>
      </c>
      <c r="B65" s="1">
        <v>82</v>
      </c>
      <c r="C65" s="1" t="s">
        <v>26</v>
      </c>
      <c r="D65" s="1" t="s">
        <v>22</v>
      </c>
      <c r="E65" s="1">
        <v>1320</v>
      </c>
      <c r="F65" s="1" t="s">
        <v>75</v>
      </c>
      <c r="G65" s="1" t="s">
        <v>27</v>
      </c>
      <c r="H65" s="1">
        <v>0</v>
      </c>
      <c r="I65" s="1">
        <v>0</v>
      </c>
      <c r="J65" s="1">
        <v>0</v>
      </c>
      <c r="K65" s="1">
        <v>0.5</v>
      </c>
      <c r="L65" s="1">
        <v>0.5</v>
      </c>
      <c r="M65" s="1">
        <v>0</v>
      </c>
      <c r="N65" s="1">
        <v>1</v>
      </c>
      <c r="O65" s="1">
        <v>0</v>
      </c>
      <c r="P65" s="1">
        <v>0.5</v>
      </c>
      <c r="Q65" s="1">
        <v>0.5</v>
      </c>
      <c r="R65" s="1">
        <v>0.3</v>
      </c>
      <c r="S65" s="2">
        <v>0.52361111111111114</v>
      </c>
      <c r="T65" s="1">
        <v>1</v>
      </c>
      <c r="U65" s="1">
        <v>2</v>
      </c>
      <c r="V65" s="1">
        <v>6</v>
      </c>
    </row>
    <row r="66" spans="1:22" ht="14.25" customHeight="1">
      <c r="A66" s="1" t="s">
        <v>121</v>
      </c>
      <c r="B66" s="1">
        <v>77</v>
      </c>
      <c r="C66" s="1" t="s">
        <v>11</v>
      </c>
      <c r="D66" s="1" t="s">
        <v>112</v>
      </c>
      <c r="E66" s="1">
        <v>4000</v>
      </c>
      <c r="F66" s="1" t="s">
        <v>114</v>
      </c>
      <c r="G66" s="1" t="s">
        <v>90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0.5</v>
      </c>
      <c r="O66" s="1">
        <v>0</v>
      </c>
      <c r="P66" s="1">
        <v>0.5</v>
      </c>
      <c r="Q66" s="1">
        <v>0.5</v>
      </c>
      <c r="R66" s="1">
        <v>0.15</v>
      </c>
      <c r="S66" s="2">
        <v>0.82708333333333339</v>
      </c>
      <c r="T66" s="1">
        <v>2</v>
      </c>
      <c r="U66" s="1">
        <v>1</v>
      </c>
      <c r="V66" s="1">
        <v>4</v>
      </c>
    </row>
    <row r="67" spans="1:22" ht="14.25" customHeight="1">
      <c r="A67" s="1" t="s">
        <v>122</v>
      </c>
      <c r="B67" s="1">
        <v>62</v>
      </c>
      <c r="C67" s="1" t="s">
        <v>26</v>
      </c>
      <c r="D67" s="1" t="s">
        <v>112</v>
      </c>
      <c r="E67" s="1">
        <v>0</v>
      </c>
      <c r="F67" s="1" t="s">
        <v>40</v>
      </c>
      <c r="G67" s="1" t="s">
        <v>27</v>
      </c>
      <c r="H67" s="1">
        <v>0</v>
      </c>
      <c r="I67" s="1">
        <v>0.5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0.5</v>
      </c>
      <c r="R67" s="1">
        <v>0.1</v>
      </c>
      <c r="S67" s="2">
        <v>0.28680555555555554</v>
      </c>
      <c r="T67" s="1">
        <v>1</v>
      </c>
      <c r="U67" s="1">
        <v>0</v>
      </c>
      <c r="V67" s="1">
        <v>5</v>
      </c>
    </row>
    <row r="68" spans="1:22" ht="14.25" customHeight="1">
      <c r="A68" s="1" t="s">
        <v>123</v>
      </c>
      <c r="B68" s="1">
        <v>71</v>
      </c>
      <c r="C68" s="1" t="s">
        <v>26</v>
      </c>
      <c r="D68" s="1" t="s">
        <v>22</v>
      </c>
      <c r="E68" s="1">
        <v>6000</v>
      </c>
      <c r="F68" s="1" t="s">
        <v>48</v>
      </c>
      <c r="G68" s="1" t="s">
        <v>27</v>
      </c>
      <c r="H68" s="1">
        <v>0</v>
      </c>
      <c r="I68" s="1">
        <v>0</v>
      </c>
      <c r="J68" s="1">
        <v>0</v>
      </c>
      <c r="K68" s="1">
        <v>0.5</v>
      </c>
      <c r="L68" s="1">
        <v>0</v>
      </c>
      <c r="M68" s="1">
        <v>0</v>
      </c>
      <c r="N68" s="1">
        <v>0</v>
      </c>
      <c r="O68" s="1">
        <v>1</v>
      </c>
      <c r="P68" s="1">
        <v>0</v>
      </c>
      <c r="Q68" s="1">
        <v>0</v>
      </c>
      <c r="R68" s="1">
        <v>0.15</v>
      </c>
      <c r="S68" s="4">
        <v>5.6901620370370378E-3</v>
      </c>
      <c r="T68" s="1">
        <v>1</v>
      </c>
      <c r="U68" s="1">
        <v>1</v>
      </c>
      <c r="V68" s="1">
        <v>4</v>
      </c>
    </row>
    <row r="69" spans="1:22" ht="14.25" customHeight="1">
      <c r="A69" s="1" t="s">
        <v>124</v>
      </c>
      <c r="B69" s="1">
        <v>79</v>
      </c>
      <c r="C69" s="1" t="s">
        <v>11</v>
      </c>
      <c r="D69" s="1" t="s">
        <v>29</v>
      </c>
      <c r="E69" s="1" t="s">
        <v>125</v>
      </c>
      <c r="F69" s="1" t="s">
        <v>96</v>
      </c>
      <c r="G69" s="1" t="s">
        <v>78</v>
      </c>
      <c r="H69" s="1">
        <v>0</v>
      </c>
      <c r="I69" s="1">
        <v>0.5</v>
      </c>
      <c r="J69" s="1">
        <v>1</v>
      </c>
      <c r="K69" s="1">
        <v>0.5</v>
      </c>
      <c r="L69" s="1">
        <v>0</v>
      </c>
      <c r="M69" s="1">
        <v>0.5</v>
      </c>
      <c r="N69" s="1">
        <v>0.5</v>
      </c>
      <c r="O69" s="1">
        <v>1</v>
      </c>
      <c r="P69" s="1">
        <v>0</v>
      </c>
      <c r="Q69" s="1">
        <v>0.5</v>
      </c>
      <c r="R69" s="1">
        <v>0.4</v>
      </c>
      <c r="S69" s="4">
        <v>8.5800925925925923E-3</v>
      </c>
      <c r="T69" s="1">
        <v>0</v>
      </c>
      <c r="U69" s="1">
        <v>2</v>
      </c>
      <c r="V69" s="1">
        <v>7</v>
      </c>
    </row>
    <row r="70" spans="1:22" ht="14.25" customHeight="1"/>
    <row r="71" spans="1:22" ht="14.25" customHeight="1"/>
    <row r="72" spans="1:22" ht="14.25" customHeight="1"/>
    <row r="73" spans="1:22" ht="14.25" customHeight="1"/>
    <row r="74" spans="1:22" ht="14.25" customHeight="1"/>
    <row r="75" spans="1:22" ht="14.25" customHeight="1"/>
    <row r="76" spans="1:22" ht="14.25" customHeight="1"/>
    <row r="77" spans="1:22" ht="14.25" customHeight="1"/>
    <row r="78" spans="1:22" ht="14.25" customHeight="1"/>
    <row r="79" spans="1:22" ht="14.25" customHeight="1"/>
    <row r="80" spans="1:22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Vezolle</dc:creator>
  <cp:lastModifiedBy>Mateus Fernandes Da Silva Lima</cp:lastModifiedBy>
  <dcterms:created xsi:type="dcterms:W3CDTF">2023-03-12T15:16:35Z</dcterms:created>
  <dcterms:modified xsi:type="dcterms:W3CDTF">2023-10-24T15:55:37Z</dcterms:modified>
</cp:coreProperties>
</file>