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112\Desktop\"/>
    </mc:Choice>
  </mc:AlternateContent>
  <xr:revisionPtr revIDLastSave="0" documentId="13_ncr:1_{8345106F-8D40-4335-89B4-C684FCFC5524}" xr6:coauthVersionLast="36" xr6:coauthVersionMax="36" xr10:uidLastSave="{00000000-0000-0000-0000-000000000000}"/>
  <bookViews>
    <workbookView xWindow="0" yWindow="0" windowWidth="21600" windowHeight="9525" xr2:uid="{4B1702F3-BA0C-427E-829C-8CF2F624BBF1}"/>
  </bookViews>
  <sheets>
    <sheet name="Planilha1" sheetId="1" r:id="rId1"/>
  </sheets>
  <externalReferences>
    <externalReference r:id="rId2"/>
  </externalReferenc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V26" i="1" l="1"/>
  <c r="CW26" i="1" s="1"/>
  <c r="CT26" i="1"/>
  <c r="CU26" i="1" s="1"/>
  <c r="CR26" i="1"/>
  <c r="CS26" i="1" s="1"/>
  <c r="CP26" i="1"/>
  <c r="CQ26" i="1" s="1"/>
  <c r="CN26" i="1"/>
  <c r="CO26" i="1" s="1"/>
  <c r="CL26" i="1"/>
  <c r="CM26" i="1" s="1"/>
  <c r="CJ26" i="1"/>
  <c r="CK26" i="1" s="1"/>
  <c r="CH26" i="1"/>
  <c r="CI26" i="1" s="1"/>
  <c r="CF26" i="1"/>
  <c r="CG26" i="1" s="1"/>
  <c r="CD26" i="1"/>
  <c r="CE26" i="1" s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T26" i="1"/>
  <c r="Q26" i="1"/>
  <c r="P26" i="1"/>
  <c r="N26" i="1"/>
  <c r="O26" i="1" s="1"/>
  <c r="L26" i="1"/>
  <c r="K26" i="1"/>
  <c r="M26" i="1" s="1"/>
  <c r="J26" i="1"/>
  <c r="I26" i="1"/>
  <c r="H26" i="1"/>
  <c r="F26" i="1"/>
  <c r="G26" i="1" s="1"/>
  <c r="E26" i="1"/>
  <c r="D26" i="1"/>
  <c r="C26" i="1"/>
  <c r="B26" i="1"/>
  <c r="A26" i="1"/>
  <c r="CV25" i="1"/>
  <c r="CW25" i="1" s="1"/>
  <c r="CU25" i="1"/>
  <c r="CT25" i="1"/>
  <c r="CS25" i="1"/>
  <c r="CR25" i="1"/>
  <c r="CQ25" i="1"/>
  <c r="CP25" i="1"/>
  <c r="CN25" i="1"/>
  <c r="CO25" i="1" s="1"/>
  <c r="CM25" i="1"/>
  <c r="CL25" i="1"/>
  <c r="CK25" i="1"/>
  <c r="CJ25" i="1"/>
  <c r="CI25" i="1"/>
  <c r="CH25" i="1"/>
  <c r="CF25" i="1"/>
  <c r="CG25" i="1" s="1"/>
  <c r="CE25" i="1"/>
  <c r="CD25" i="1"/>
  <c r="CC25" i="1"/>
  <c r="CB25" i="1"/>
  <c r="CA25" i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G25" i="1"/>
  <c r="BH25" i="1" s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T25" i="1"/>
  <c r="Q25" i="1"/>
  <c r="R25" i="1" s="1"/>
  <c r="S25" i="1" s="1"/>
  <c r="P25" i="1"/>
  <c r="O25" i="1"/>
  <c r="N25" i="1"/>
  <c r="L25" i="1"/>
  <c r="K25" i="1"/>
  <c r="J25" i="1"/>
  <c r="I25" i="1"/>
  <c r="H25" i="1"/>
  <c r="F25" i="1"/>
  <c r="G25" i="1" s="1"/>
  <c r="E25" i="1"/>
  <c r="U25" i="1" s="1"/>
  <c r="D25" i="1"/>
  <c r="C25" i="1"/>
  <c r="B25" i="1"/>
  <c r="A25" i="1"/>
  <c r="CV24" i="1"/>
  <c r="CW24" i="1" s="1"/>
  <c r="CT24" i="1"/>
  <c r="CU24" i="1" s="1"/>
  <c r="CR24" i="1"/>
  <c r="CS24" i="1" s="1"/>
  <c r="CP24" i="1"/>
  <c r="CQ24" i="1" s="1"/>
  <c r="CN24" i="1"/>
  <c r="CO24" i="1" s="1"/>
  <c r="CL24" i="1"/>
  <c r="CM24" i="1" s="1"/>
  <c r="CJ24" i="1"/>
  <c r="CK24" i="1" s="1"/>
  <c r="CH24" i="1"/>
  <c r="CI24" i="1" s="1"/>
  <c r="CF24" i="1"/>
  <c r="CG24" i="1" s="1"/>
  <c r="CD24" i="1"/>
  <c r="CE24" i="1" s="1"/>
  <c r="CC24" i="1"/>
  <c r="CB24" i="1"/>
  <c r="CA24" i="1"/>
  <c r="BZ24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G24" i="1"/>
  <c r="BH24" i="1" s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T24" i="1"/>
  <c r="Q24" i="1"/>
  <c r="P24" i="1"/>
  <c r="R24" i="1" s="1"/>
  <c r="S24" i="1" s="1"/>
  <c r="N24" i="1"/>
  <c r="O24" i="1" s="1"/>
  <c r="L24" i="1"/>
  <c r="M24" i="1" s="1"/>
  <c r="K24" i="1"/>
  <c r="J24" i="1"/>
  <c r="I24" i="1"/>
  <c r="H24" i="1"/>
  <c r="F24" i="1"/>
  <c r="G24" i="1" s="1"/>
  <c r="E24" i="1"/>
  <c r="D24" i="1"/>
  <c r="C24" i="1"/>
  <c r="B24" i="1"/>
  <c r="A24" i="1"/>
  <c r="CV23" i="1"/>
  <c r="CW23" i="1" s="1"/>
  <c r="CT23" i="1"/>
  <c r="CU23" i="1" s="1"/>
  <c r="CR23" i="1"/>
  <c r="CS23" i="1" s="1"/>
  <c r="CP23" i="1"/>
  <c r="CQ23" i="1" s="1"/>
  <c r="CN23" i="1"/>
  <c r="CO23" i="1" s="1"/>
  <c r="CL23" i="1"/>
  <c r="CM23" i="1" s="1"/>
  <c r="CJ23" i="1"/>
  <c r="CK23" i="1" s="1"/>
  <c r="CH23" i="1"/>
  <c r="CI23" i="1" s="1"/>
  <c r="CF23" i="1"/>
  <c r="CG23" i="1" s="1"/>
  <c r="CD23" i="1"/>
  <c r="CE23" i="1" s="1"/>
  <c r="CC23" i="1"/>
  <c r="CB23" i="1"/>
  <c r="CA23" i="1"/>
  <c r="BZ23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G23" i="1"/>
  <c r="BH23" i="1" s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T23" i="1"/>
  <c r="Q23" i="1"/>
  <c r="P23" i="1"/>
  <c r="N23" i="1"/>
  <c r="O23" i="1" s="1"/>
  <c r="L23" i="1"/>
  <c r="M23" i="1" s="1"/>
  <c r="K23" i="1"/>
  <c r="J23" i="1"/>
  <c r="I23" i="1"/>
  <c r="H23" i="1"/>
  <c r="F23" i="1"/>
  <c r="G23" i="1" s="1"/>
  <c r="E23" i="1"/>
  <c r="D23" i="1"/>
  <c r="C23" i="1"/>
  <c r="B23" i="1"/>
  <c r="A23" i="1"/>
  <c r="CV22" i="1"/>
  <c r="CW22" i="1" s="1"/>
  <c r="CT22" i="1"/>
  <c r="CU22" i="1" s="1"/>
  <c r="CR22" i="1"/>
  <c r="CS22" i="1" s="1"/>
  <c r="CP22" i="1"/>
  <c r="CQ22" i="1" s="1"/>
  <c r="CN22" i="1"/>
  <c r="CO22" i="1" s="1"/>
  <c r="CL22" i="1"/>
  <c r="CM22" i="1" s="1"/>
  <c r="CJ22" i="1"/>
  <c r="CK22" i="1" s="1"/>
  <c r="CH22" i="1"/>
  <c r="CI22" i="1" s="1"/>
  <c r="CF22" i="1"/>
  <c r="CG22" i="1" s="1"/>
  <c r="CD22" i="1"/>
  <c r="CE22" i="1" s="1"/>
  <c r="CC22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G22" i="1"/>
  <c r="BH22" i="1" s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T22" i="1"/>
  <c r="U22" i="1" s="1"/>
  <c r="Q22" i="1"/>
  <c r="P22" i="1"/>
  <c r="R22" i="1" s="1"/>
  <c r="S22" i="1" s="1"/>
  <c r="N22" i="1"/>
  <c r="O22" i="1" s="1"/>
  <c r="L22" i="1"/>
  <c r="K22" i="1"/>
  <c r="J22" i="1"/>
  <c r="I22" i="1"/>
  <c r="H22" i="1"/>
  <c r="F22" i="1"/>
  <c r="G22" i="1" s="1"/>
  <c r="E22" i="1"/>
  <c r="D22" i="1"/>
  <c r="C22" i="1"/>
  <c r="B22" i="1"/>
  <c r="A22" i="1"/>
  <c r="CW21" i="1"/>
  <c r="CV21" i="1"/>
  <c r="CU21" i="1"/>
  <c r="CT21" i="1"/>
  <c r="CS21" i="1"/>
  <c r="CR21" i="1"/>
  <c r="CQ21" i="1"/>
  <c r="CP21" i="1"/>
  <c r="CO21" i="1"/>
  <c r="CN21" i="1"/>
  <c r="CM21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G21" i="1"/>
  <c r="BH21" i="1" s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T21" i="1"/>
  <c r="Q21" i="1"/>
  <c r="R21" i="1" s="1"/>
  <c r="S21" i="1" s="1"/>
  <c r="P21" i="1"/>
  <c r="O21" i="1"/>
  <c r="N21" i="1"/>
  <c r="L21" i="1"/>
  <c r="K21" i="1"/>
  <c r="M21" i="1" s="1"/>
  <c r="J21" i="1"/>
  <c r="I21" i="1"/>
  <c r="H21" i="1"/>
  <c r="G21" i="1"/>
  <c r="F21" i="1"/>
  <c r="E21" i="1"/>
  <c r="U21" i="1" s="1"/>
  <c r="D21" i="1"/>
  <c r="C21" i="1"/>
  <c r="B21" i="1"/>
  <c r="A21" i="1"/>
  <c r="CV20" i="1"/>
  <c r="CW20" i="1" s="1"/>
  <c r="CT20" i="1"/>
  <c r="CU20" i="1" s="1"/>
  <c r="CR20" i="1"/>
  <c r="CS20" i="1" s="1"/>
  <c r="CP20" i="1"/>
  <c r="CQ20" i="1" s="1"/>
  <c r="CN20" i="1"/>
  <c r="CO20" i="1" s="1"/>
  <c r="CL20" i="1"/>
  <c r="CM20" i="1" s="1"/>
  <c r="CJ20" i="1"/>
  <c r="CK20" i="1" s="1"/>
  <c r="CH20" i="1"/>
  <c r="CI20" i="1" s="1"/>
  <c r="CF20" i="1"/>
  <c r="CG20" i="1" s="1"/>
  <c r="CD20" i="1"/>
  <c r="CE20" i="1" s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T20" i="1"/>
  <c r="R20" i="1"/>
  <c r="S20" i="1" s="1"/>
  <c r="Q20" i="1"/>
  <c r="P20" i="1"/>
  <c r="N20" i="1"/>
  <c r="O20" i="1" s="1"/>
  <c r="L20" i="1"/>
  <c r="K20" i="1"/>
  <c r="J20" i="1"/>
  <c r="I20" i="1"/>
  <c r="H20" i="1"/>
  <c r="F20" i="1"/>
  <c r="G20" i="1" s="1"/>
  <c r="E20" i="1"/>
  <c r="D20" i="1"/>
  <c r="C20" i="1"/>
  <c r="B20" i="1"/>
  <c r="A20" i="1"/>
  <c r="CV19" i="1"/>
  <c r="CW19" i="1" s="1"/>
  <c r="CT19" i="1"/>
  <c r="CU19" i="1" s="1"/>
  <c r="CR19" i="1"/>
  <c r="CS19" i="1" s="1"/>
  <c r="CP19" i="1"/>
  <c r="CQ19" i="1" s="1"/>
  <c r="CN19" i="1"/>
  <c r="CO19" i="1" s="1"/>
  <c r="CL19" i="1"/>
  <c r="CM19" i="1" s="1"/>
  <c r="CJ19" i="1"/>
  <c r="CK19" i="1" s="1"/>
  <c r="CH19" i="1"/>
  <c r="CI19" i="1" s="1"/>
  <c r="CF19" i="1"/>
  <c r="CG19" i="1" s="1"/>
  <c r="CD19" i="1"/>
  <c r="CE19" i="1" s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G19" i="1"/>
  <c r="BH19" i="1" s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T19" i="1"/>
  <c r="Q19" i="1"/>
  <c r="P19" i="1"/>
  <c r="R19" i="1" s="1"/>
  <c r="S19" i="1" s="1"/>
  <c r="N19" i="1"/>
  <c r="O19" i="1" s="1"/>
  <c r="L19" i="1"/>
  <c r="K19" i="1"/>
  <c r="M19" i="1" s="1"/>
  <c r="J19" i="1"/>
  <c r="I19" i="1"/>
  <c r="H19" i="1"/>
  <c r="G19" i="1"/>
  <c r="F19" i="1"/>
  <c r="E19" i="1"/>
  <c r="D19" i="1"/>
  <c r="C19" i="1"/>
  <c r="B19" i="1"/>
  <c r="A19" i="1"/>
  <c r="CV18" i="1"/>
  <c r="CW18" i="1" s="1"/>
  <c r="CT18" i="1"/>
  <c r="CU18" i="1" s="1"/>
  <c r="CR18" i="1"/>
  <c r="CS18" i="1" s="1"/>
  <c r="CP18" i="1"/>
  <c r="CQ18" i="1" s="1"/>
  <c r="CN18" i="1"/>
  <c r="CO18" i="1" s="1"/>
  <c r="CL18" i="1"/>
  <c r="CM18" i="1" s="1"/>
  <c r="CJ18" i="1"/>
  <c r="CK18" i="1" s="1"/>
  <c r="CH18" i="1"/>
  <c r="CI18" i="1" s="1"/>
  <c r="CF18" i="1"/>
  <c r="CG18" i="1" s="1"/>
  <c r="CD18" i="1"/>
  <c r="CE18" i="1" s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T18" i="1"/>
  <c r="U18" i="1" s="1"/>
  <c r="Q18" i="1"/>
  <c r="P18" i="1"/>
  <c r="N18" i="1"/>
  <c r="O18" i="1" s="1"/>
  <c r="L18" i="1"/>
  <c r="K18" i="1"/>
  <c r="J18" i="1"/>
  <c r="I18" i="1"/>
  <c r="H18" i="1"/>
  <c r="F18" i="1"/>
  <c r="G18" i="1" s="1"/>
  <c r="E18" i="1"/>
  <c r="D18" i="1"/>
  <c r="C18" i="1"/>
  <c r="B18" i="1"/>
  <c r="A18" i="1"/>
  <c r="CW17" i="1"/>
  <c r="CV17" i="1"/>
  <c r="CU17" i="1"/>
  <c r="CT17" i="1"/>
  <c r="CS17" i="1"/>
  <c r="CR17" i="1"/>
  <c r="CQ17" i="1"/>
  <c r="CP17" i="1"/>
  <c r="CO17" i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G17" i="1"/>
  <c r="BH17" i="1" s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T17" i="1"/>
  <c r="Q17" i="1"/>
  <c r="R17" i="1" s="1"/>
  <c r="S17" i="1" s="1"/>
  <c r="P17" i="1"/>
  <c r="O17" i="1"/>
  <c r="N17" i="1"/>
  <c r="L17" i="1"/>
  <c r="K17" i="1"/>
  <c r="J17" i="1"/>
  <c r="I17" i="1"/>
  <c r="H17" i="1"/>
  <c r="F17" i="1"/>
  <c r="G17" i="1" s="1"/>
  <c r="E17" i="1"/>
  <c r="U17" i="1" s="1"/>
  <c r="D17" i="1"/>
  <c r="C17" i="1"/>
  <c r="B17" i="1"/>
  <c r="A17" i="1"/>
  <c r="CV16" i="1"/>
  <c r="CW16" i="1" s="1"/>
  <c r="CT16" i="1"/>
  <c r="CU16" i="1" s="1"/>
  <c r="CR16" i="1"/>
  <c r="CS16" i="1" s="1"/>
  <c r="CP16" i="1"/>
  <c r="CQ16" i="1" s="1"/>
  <c r="CN16" i="1"/>
  <c r="CO16" i="1" s="1"/>
  <c r="CL16" i="1"/>
  <c r="CM16" i="1" s="1"/>
  <c r="CJ16" i="1"/>
  <c r="CK16" i="1" s="1"/>
  <c r="CH16" i="1"/>
  <c r="CI16" i="1" s="1"/>
  <c r="CF16" i="1"/>
  <c r="CG16" i="1" s="1"/>
  <c r="CD16" i="1"/>
  <c r="CE16" i="1" s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G16" i="1"/>
  <c r="BH16" i="1" s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T16" i="1"/>
  <c r="Q16" i="1"/>
  <c r="P16" i="1"/>
  <c r="R16" i="1" s="1"/>
  <c r="S16" i="1" s="1"/>
  <c r="N16" i="1"/>
  <c r="O16" i="1" s="1"/>
  <c r="L16" i="1"/>
  <c r="K16" i="1"/>
  <c r="J16" i="1"/>
  <c r="I16" i="1"/>
  <c r="H16" i="1"/>
  <c r="F16" i="1"/>
  <c r="G16" i="1" s="1"/>
  <c r="E16" i="1"/>
  <c r="D16" i="1"/>
  <c r="C16" i="1"/>
  <c r="B16" i="1"/>
  <c r="A16" i="1"/>
  <c r="CV15" i="1"/>
  <c r="CW15" i="1" s="1"/>
  <c r="CT15" i="1"/>
  <c r="CU15" i="1" s="1"/>
  <c r="CR15" i="1"/>
  <c r="CS15" i="1" s="1"/>
  <c r="CP15" i="1"/>
  <c r="CQ15" i="1" s="1"/>
  <c r="CN15" i="1"/>
  <c r="CO15" i="1" s="1"/>
  <c r="CL15" i="1"/>
  <c r="CM15" i="1" s="1"/>
  <c r="CJ15" i="1"/>
  <c r="CK15" i="1" s="1"/>
  <c r="CH15" i="1"/>
  <c r="CI15" i="1" s="1"/>
  <c r="CF15" i="1"/>
  <c r="CG15" i="1" s="1"/>
  <c r="CD15" i="1"/>
  <c r="CE15" i="1" s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G15" i="1"/>
  <c r="BH15" i="1" s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T15" i="1"/>
  <c r="Q15" i="1"/>
  <c r="P15" i="1"/>
  <c r="R15" i="1" s="1"/>
  <c r="S15" i="1" s="1"/>
  <c r="N15" i="1"/>
  <c r="O15" i="1" s="1"/>
  <c r="L15" i="1"/>
  <c r="M15" i="1" s="1"/>
  <c r="K15" i="1"/>
  <c r="J15" i="1"/>
  <c r="I15" i="1"/>
  <c r="H15" i="1"/>
  <c r="F15" i="1"/>
  <c r="G15" i="1" s="1"/>
  <c r="E15" i="1"/>
  <c r="D15" i="1"/>
  <c r="C15" i="1"/>
  <c r="B15" i="1"/>
  <c r="A15" i="1"/>
  <c r="CV14" i="1"/>
  <c r="CW14" i="1" s="1"/>
  <c r="CT14" i="1"/>
  <c r="CU14" i="1" s="1"/>
  <c r="CR14" i="1"/>
  <c r="CS14" i="1" s="1"/>
  <c r="CP14" i="1"/>
  <c r="CQ14" i="1" s="1"/>
  <c r="CN14" i="1"/>
  <c r="CO14" i="1" s="1"/>
  <c r="CL14" i="1"/>
  <c r="CM14" i="1" s="1"/>
  <c r="CJ14" i="1"/>
  <c r="CK14" i="1" s="1"/>
  <c r="CH14" i="1"/>
  <c r="CI14" i="1" s="1"/>
  <c r="CF14" i="1"/>
  <c r="CG14" i="1" s="1"/>
  <c r="CD14" i="1"/>
  <c r="CE14" i="1" s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G14" i="1"/>
  <c r="BH14" i="1" s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T14" i="1"/>
  <c r="U14" i="1" s="1"/>
  <c r="Q14" i="1"/>
  <c r="P14" i="1"/>
  <c r="R14" i="1" s="1"/>
  <c r="S14" i="1" s="1"/>
  <c r="N14" i="1"/>
  <c r="O14" i="1" s="1"/>
  <c r="L14" i="1"/>
  <c r="K14" i="1"/>
  <c r="J14" i="1"/>
  <c r="I14" i="1"/>
  <c r="H14" i="1"/>
  <c r="F14" i="1"/>
  <c r="G14" i="1" s="1"/>
  <c r="E14" i="1"/>
  <c r="D14" i="1"/>
  <c r="C14" i="1"/>
  <c r="B14" i="1"/>
  <c r="A14" i="1"/>
  <c r="CW13" i="1"/>
  <c r="CV13" i="1"/>
  <c r="CU13" i="1"/>
  <c r="CT13" i="1"/>
  <c r="CS13" i="1"/>
  <c r="CR13" i="1"/>
  <c r="CQ13" i="1"/>
  <c r="CP13" i="1"/>
  <c r="CO13" i="1"/>
  <c r="CN13" i="1"/>
  <c r="CM13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G13" i="1"/>
  <c r="BH13" i="1" s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T13" i="1"/>
  <c r="Q13" i="1"/>
  <c r="R13" i="1" s="1"/>
  <c r="S13" i="1" s="1"/>
  <c r="P13" i="1"/>
  <c r="O13" i="1"/>
  <c r="N13" i="1"/>
  <c r="L13" i="1"/>
  <c r="K13" i="1"/>
  <c r="M13" i="1" s="1"/>
  <c r="J13" i="1"/>
  <c r="I13" i="1"/>
  <c r="H13" i="1"/>
  <c r="G13" i="1"/>
  <c r="F13" i="1"/>
  <c r="E13" i="1"/>
  <c r="U13" i="1" s="1"/>
  <c r="D13" i="1"/>
  <c r="C13" i="1"/>
  <c r="B13" i="1"/>
  <c r="A13" i="1"/>
  <c r="CV12" i="1"/>
  <c r="CW12" i="1" s="1"/>
  <c r="CT12" i="1"/>
  <c r="CU12" i="1" s="1"/>
  <c r="CR12" i="1"/>
  <c r="CS12" i="1" s="1"/>
  <c r="CP12" i="1"/>
  <c r="CQ12" i="1" s="1"/>
  <c r="CN12" i="1"/>
  <c r="CO12" i="1" s="1"/>
  <c r="CL12" i="1"/>
  <c r="CM12" i="1" s="1"/>
  <c r="CJ12" i="1"/>
  <c r="CK12" i="1" s="1"/>
  <c r="CH12" i="1"/>
  <c r="CI12" i="1" s="1"/>
  <c r="CF12" i="1"/>
  <c r="CG12" i="1" s="1"/>
  <c r="CD12" i="1"/>
  <c r="CE12" i="1" s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T12" i="1"/>
  <c r="R12" i="1"/>
  <c r="S12" i="1" s="1"/>
  <c r="Q12" i="1"/>
  <c r="P12" i="1"/>
  <c r="N12" i="1"/>
  <c r="O12" i="1" s="1"/>
  <c r="L12" i="1"/>
  <c r="K12" i="1"/>
  <c r="J12" i="1"/>
  <c r="I12" i="1"/>
  <c r="H12" i="1"/>
  <c r="F12" i="1"/>
  <c r="G12" i="1" s="1"/>
  <c r="E12" i="1"/>
  <c r="D12" i="1"/>
  <c r="C12" i="1"/>
  <c r="B12" i="1"/>
  <c r="A12" i="1"/>
  <c r="CV11" i="1"/>
  <c r="CW11" i="1" s="1"/>
  <c r="CT11" i="1"/>
  <c r="CU11" i="1" s="1"/>
  <c r="CR11" i="1"/>
  <c r="CS11" i="1" s="1"/>
  <c r="CP11" i="1"/>
  <c r="CQ11" i="1" s="1"/>
  <c r="CN11" i="1"/>
  <c r="CO11" i="1" s="1"/>
  <c r="CL11" i="1"/>
  <c r="CM11" i="1" s="1"/>
  <c r="CJ11" i="1"/>
  <c r="CK11" i="1" s="1"/>
  <c r="CH11" i="1"/>
  <c r="CI11" i="1" s="1"/>
  <c r="CF11" i="1"/>
  <c r="CG11" i="1" s="1"/>
  <c r="CD11" i="1"/>
  <c r="CE11" i="1" s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G11" i="1"/>
  <c r="BH11" i="1" s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T11" i="1"/>
  <c r="Q11" i="1"/>
  <c r="P11" i="1"/>
  <c r="R11" i="1" s="1"/>
  <c r="S11" i="1" s="1"/>
  <c r="N11" i="1"/>
  <c r="O11" i="1" s="1"/>
  <c r="L11" i="1"/>
  <c r="K11" i="1"/>
  <c r="M11" i="1" s="1"/>
  <c r="J11" i="1"/>
  <c r="I11" i="1"/>
  <c r="H11" i="1"/>
  <c r="G11" i="1"/>
  <c r="F11" i="1"/>
  <c r="E11" i="1"/>
  <c r="D11" i="1"/>
  <c r="C11" i="1"/>
  <c r="B11" i="1"/>
  <c r="A11" i="1"/>
  <c r="CV10" i="1"/>
  <c r="CW10" i="1" s="1"/>
  <c r="CT10" i="1"/>
  <c r="CU10" i="1" s="1"/>
  <c r="CR10" i="1"/>
  <c r="CS10" i="1" s="1"/>
  <c r="CP10" i="1"/>
  <c r="CQ10" i="1" s="1"/>
  <c r="CN10" i="1"/>
  <c r="CO10" i="1" s="1"/>
  <c r="CL10" i="1"/>
  <c r="CM10" i="1" s="1"/>
  <c r="CJ10" i="1"/>
  <c r="CK10" i="1" s="1"/>
  <c r="CH10" i="1"/>
  <c r="CI10" i="1" s="1"/>
  <c r="CF10" i="1"/>
  <c r="CG10" i="1" s="1"/>
  <c r="CD10" i="1"/>
  <c r="CE10" i="1" s="1"/>
  <c r="CC10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T10" i="1"/>
  <c r="Q10" i="1"/>
  <c r="P10" i="1"/>
  <c r="N10" i="1"/>
  <c r="O10" i="1" s="1"/>
  <c r="L10" i="1"/>
  <c r="K10" i="1"/>
  <c r="J10" i="1"/>
  <c r="I10" i="1"/>
  <c r="H10" i="1"/>
  <c r="F10" i="1"/>
  <c r="G10" i="1" s="1"/>
  <c r="E10" i="1"/>
  <c r="D10" i="1"/>
  <c r="C10" i="1"/>
  <c r="B10" i="1"/>
  <c r="A10" i="1"/>
  <c r="CW9" i="1"/>
  <c r="CV9" i="1"/>
  <c r="CU9" i="1"/>
  <c r="CT9" i="1"/>
  <c r="CS9" i="1"/>
  <c r="CR9" i="1"/>
  <c r="CQ9" i="1"/>
  <c r="CP9" i="1"/>
  <c r="CO9" i="1"/>
  <c r="CN9" i="1"/>
  <c r="CM9" i="1"/>
  <c r="CL9" i="1"/>
  <c r="CK9" i="1"/>
  <c r="CJ9" i="1"/>
  <c r="CI9" i="1"/>
  <c r="CH9" i="1"/>
  <c r="CG9" i="1"/>
  <c r="CF9" i="1"/>
  <c r="CE9" i="1"/>
  <c r="CD9" i="1"/>
  <c r="CC9" i="1"/>
  <c r="CB9" i="1"/>
  <c r="CA9" i="1"/>
  <c r="BZ9" i="1"/>
  <c r="BY9" i="1"/>
  <c r="BX9" i="1"/>
  <c r="BW9" i="1"/>
  <c r="BV9" i="1"/>
  <c r="BU9" i="1"/>
  <c r="BT9" i="1"/>
  <c r="BS9" i="1"/>
  <c r="BR9" i="1"/>
  <c r="BQ9" i="1"/>
  <c r="BP9" i="1"/>
  <c r="BO9" i="1"/>
  <c r="BN9" i="1"/>
  <c r="BM9" i="1"/>
  <c r="BL9" i="1"/>
  <c r="BK9" i="1"/>
  <c r="BJ9" i="1"/>
  <c r="BI9" i="1"/>
  <c r="BG9" i="1"/>
  <c r="BH9" i="1" s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T9" i="1"/>
  <c r="Q9" i="1"/>
  <c r="R9" i="1" s="1"/>
  <c r="S9" i="1" s="1"/>
  <c r="P9" i="1"/>
  <c r="O9" i="1"/>
  <c r="N9" i="1"/>
  <c r="L9" i="1"/>
  <c r="K9" i="1"/>
  <c r="J9" i="1"/>
  <c r="I9" i="1"/>
  <c r="H9" i="1"/>
  <c r="F9" i="1"/>
  <c r="G9" i="1" s="1"/>
  <c r="E9" i="1"/>
  <c r="U9" i="1" s="1"/>
  <c r="D9" i="1"/>
  <c r="C9" i="1"/>
  <c r="B9" i="1"/>
  <c r="A9" i="1"/>
  <c r="CV8" i="1"/>
  <c r="CW8" i="1" s="1"/>
  <c r="CT8" i="1"/>
  <c r="CU8" i="1" s="1"/>
  <c r="CR8" i="1"/>
  <c r="CS8" i="1" s="1"/>
  <c r="CP8" i="1"/>
  <c r="CQ8" i="1" s="1"/>
  <c r="CN8" i="1"/>
  <c r="CO8" i="1" s="1"/>
  <c r="CL8" i="1"/>
  <c r="CM8" i="1" s="1"/>
  <c r="CJ8" i="1"/>
  <c r="CK8" i="1" s="1"/>
  <c r="CH8" i="1"/>
  <c r="CI8" i="1" s="1"/>
  <c r="CF8" i="1"/>
  <c r="CG8" i="1" s="1"/>
  <c r="CD8" i="1"/>
  <c r="CE8" i="1" s="1"/>
  <c r="CC8" i="1"/>
  <c r="CB8" i="1"/>
  <c r="CA8" i="1"/>
  <c r="BZ8" i="1"/>
  <c r="BY8" i="1"/>
  <c r="BX8" i="1"/>
  <c r="BW8" i="1"/>
  <c r="BV8" i="1"/>
  <c r="BU8" i="1"/>
  <c r="BT8" i="1"/>
  <c r="BS8" i="1"/>
  <c r="BR8" i="1"/>
  <c r="BQ8" i="1"/>
  <c r="BP8" i="1"/>
  <c r="BO8" i="1"/>
  <c r="BN8" i="1"/>
  <c r="BM8" i="1"/>
  <c r="BL8" i="1"/>
  <c r="BK8" i="1"/>
  <c r="BJ8" i="1"/>
  <c r="BI8" i="1"/>
  <c r="BG8" i="1"/>
  <c r="BH8" i="1" s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T8" i="1"/>
  <c r="U8" i="1" s="1"/>
  <c r="Q8" i="1"/>
  <c r="P8" i="1"/>
  <c r="R8" i="1" s="1"/>
  <c r="S8" i="1" s="1"/>
  <c r="N8" i="1"/>
  <c r="O8" i="1" s="1"/>
  <c r="L8" i="1"/>
  <c r="K8" i="1"/>
  <c r="J8" i="1"/>
  <c r="I8" i="1"/>
  <c r="H8" i="1"/>
  <c r="F8" i="1"/>
  <c r="G8" i="1" s="1"/>
  <c r="E8" i="1"/>
  <c r="D8" i="1"/>
  <c r="C8" i="1"/>
  <c r="B8" i="1"/>
  <c r="A8" i="1"/>
  <c r="CV7" i="1"/>
  <c r="CW7" i="1" s="1"/>
  <c r="CT7" i="1"/>
  <c r="CU7" i="1" s="1"/>
  <c r="CR7" i="1"/>
  <c r="CS7" i="1" s="1"/>
  <c r="CP7" i="1"/>
  <c r="CQ7" i="1" s="1"/>
  <c r="CN7" i="1"/>
  <c r="CO7" i="1" s="1"/>
  <c r="CL7" i="1"/>
  <c r="CM7" i="1" s="1"/>
  <c r="CJ7" i="1"/>
  <c r="CK7" i="1" s="1"/>
  <c r="CH7" i="1"/>
  <c r="CI7" i="1" s="1"/>
  <c r="CF7" i="1"/>
  <c r="CG7" i="1" s="1"/>
  <c r="CD7" i="1"/>
  <c r="CE7" i="1" s="1"/>
  <c r="CC7" i="1"/>
  <c r="CB7" i="1"/>
  <c r="CA7" i="1"/>
  <c r="BZ7" i="1"/>
  <c r="BY7" i="1"/>
  <c r="BX7" i="1"/>
  <c r="BW7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G7" i="1"/>
  <c r="BH7" i="1" s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T7" i="1"/>
  <c r="Q7" i="1"/>
  <c r="P7" i="1"/>
  <c r="R7" i="1" s="1"/>
  <c r="S7" i="1" s="1"/>
  <c r="N7" i="1"/>
  <c r="O7" i="1" s="1"/>
  <c r="L7" i="1"/>
  <c r="M7" i="1" s="1"/>
  <c r="K7" i="1"/>
  <c r="J7" i="1"/>
  <c r="I7" i="1"/>
  <c r="H7" i="1"/>
  <c r="F7" i="1"/>
  <c r="G7" i="1" s="1"/>
  <c r="E7" i="1"/>
  <c r="D7" i="1"/>
  <c r="C7" i="1"/>
  <c r="B7" i="1"/>
  <c r="A7" i="1"/>
  <c r="CV6" i="1"/>
  <c r="CW6" i="1" s="1"/>
  <c r="CT6" i="1"/>
  <c r="CU6" i="1" s="1"/>
  <c r="CR6" i="1"/>
  <c r="CS6" i="1" s="1"/>
  <c r="CP6" i="1"/>
  <c r="CQ6" i="1" s="1"/>
  <c r="CN6" i="1"/>
  <c r="CO6" i="1" s="1"/>
  <c r="CL6" i="1"/>
  <c r="CM6" i="1" s="1"/>
  <c r="CJ6" i="1"/>
  <c r="CK6" i="1" s="1"/>
  <c r="CH6" i="1"/>
  <c r="CI6" i="1" s="1"/>
  <c r="CF6" i="1"/>
  <c r="CG6" i="1" s="1"/>
  <c r="CD6" i="1"/>
  <c r="CE6" i="1" s="1"/>
  <c r="CC6" i="1"/>
  <c r="CB6" i="1"/>
  <c r="CA6" i="1"/>
  <c r="BZ6" i="1"/>
  <c r="BY6" i="1"/>
  <c r="BX6" i="1"/>
  <c r="BW6" i="1"/>
  <c r="BV6" i="1"/>
  <c r="BU6" i="1"/>
  <c r="BT6" i="1"/>
  <c r="BS6" i="1"/>
  <c r="BR6" i="1"/>
  <c r="BQ6" i="1"/>
  <c r="BP6" i="1"/>
  <c r="BO6" i="1"/>
  <c r="BN6" i="1"/>
  <c r="BM6" i="1"/>
  <c r="BL6" i="1"/>
  <c r="BK6" i="1"/>
  <c r="BJ6" i="1"/>
  <c r="BI6" i="1"/>
  <c r="BG6" i="1"/>
  <c r="BH6" i="1" s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T6" i="1"/>
  <c r="U6" i="1" s="1"/>
  <c r="Q6" i="1"/>
  <c r="R6" i="1" s="1"/>
  <c r="S6" i="1" s="1"/>
  <c r="P6" i="1"/>
  <c r="N6" i="1"/>
  <c r="O6" i="1" s="1"/>
  <c r="L6" i="1"/>
  <c r="K6" i="1"/>
  <c r="J6" i="1"/>
  <c r="I6" i="1"/>
  <c r="H6" i="1"/>
  <c r="F6" i="1"/>
  <c r="G6" i="1" s="1"/>
  <c r="E6" i="1"/>
  <c r="D6" i="1"/>
  <c r="C6" i="1"/>
  <c r="B6" i="1"/>
  <c r="A6" i="1"/>
  <c r="CW5" i="1"/>
  <c r="CV5" i="1"/>
  <c r="CU5" i="1"/>
  <c r="CT5" i="1"/>
  <c r="CS5" i="1"/>
  <c r="CR5" i="1"/>
  <c r="CQ5" i="1"/>
  <c r="CP5" i="1"/>
  <c r="CO5" i="1"/>
  <c r="CN5" i="1"/>
  <c r="CM5" i="1"/>
  <c r="CL5" i="1"/>
  <c r="CK5" i="1"/>
  <c r="CJ5" i="1"/>
  <c r="CI5" i="1"/>
  <c r="CH5" i="1"/>
  <c r="CG5" i="1"/>
  <c r="CF5" i="1"/>
  <c r="CE5" i="1"/>
  <c r="CD5" i="1"/>
  <c r="CC5" i="1"/>
  <c r="CB5" i="1"/>
  <c r="CA5" i="1"/>
  <c r="BZ5" i="1"/>
  <c r="BY5" i="1"/>
  <c r="BX5" i="1"/>
  <c r="BW5" i="1"/>
  <c r="BV5" i="1"/>
  <c r="BU5" i="1"/>
  <c r="BT5" i="1"/>
  <c r="BS5" i="1"/>
  <c r="BR5" i="1"/>
  <c r="BQ5" i="1"/>
  <c r="BP5" i="1"/>
  <c r="BO5" i="1"/>
  <c r="BN5" i="1"/>
  <c r="BM5" i="1"/>
  <c r="BL5" i="1"/>
  <c r="BK5" i="1"/>
  <c r="BJ5" i="1"/>
  <c r="BI5" i="1"/>
  <c r="BG5" i="1"/>
  <c r="BH5" i="1" s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T5" i="1"/>
  <c r="Q5" i="1"/>
  <c r="R5" i="1" s="1"/>
  <c r="S5" i="1" s="1"/>
  <c r="P5" i="1"/>
  <c r="O5" i="1"/>
  <c r="N5" i="1"/>
  <c r="L5" i="1"/>
  <c r="K5" i="1"/>
  <c r="M5" i="1" s="1"/>
  <c r="J5" i="1"/>
  <c r="I5" i="1"/>
  <c r="H5" i="1"/>
  <c r="G5" i="1"/>
  <c r="F5" i="1"/>
  <c r="E5" i="1"/>
  <c r="U5" i="1" s="1"/>
  <c r="D5" i="1"/>
  <c r="C5" i="1"/>
  <c r="B5" i="1"/>
  <c r="A5" i="1"/>
  <c r="CV4" i="1"/>
  <c r="CW4" i="1" s="1"/>
  <c r="CT4" i="1"/>
  <c r="CU4" i="1" s="1"/>
  <c r="CR4" i="1"/>
  <c r="CS4" i="1" s="1"/>
  <c r="CP4" i="1"/>
  <c r="CQ4" i="1" s="1"/>
  <c r="CN4" i="1"/>
  <c r="CO4" i="1" s="1"/>
  <c r="CL4" i="1"/>
  <c r="CM4" i="1" s="1"/>
  <c r="CJ4" i="1"/>
  <c r="CK4" i="1" s="1"/>
  <c r="CH4" i="1"/>
  <c r="CI4" i="1" s="1"/>
  <c r="CF4" i="1"/>
  <c r="CG4" i="1" s="1"/>
  <c r="CD4" i="1"/>
  <c r="CE4" i="1" s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T4" i="1"/>
  <c r="R4" i="1"/>
  <c r="S4" i="1" s="1"/>
  <c r="Q4" i="1"/>
  <c r="P4" i="1"/>
  <c r="N4" i="1"/>
  <c r="O4" i="1" s="1"/>
  <c r="L4" i="1"/>
  <c r="K4" i="1"/>
  <c r="J4" i="1"/>
  <c r="I4" i="1"/>
  <c r="H4" i="1"/>
  <c r="F4" i="1"/>
  <c r="G4" i="1" s="1"/>
  <c r="E4" i="1"/>
  <c r="D4" i="1"/>
  <c r="C4" i="1"/>
  <c r="B4" i="1"/>
  <c r="A4" i="1"/>
  <c r="CV3" i="1"/>
  <c r="CW3" i="1" s="1"/>
  <c r="CT3" i="1"/>
  <c r="CU3" i="1" s="1"/>
  <c r="CR3" i="1"/>
  <c r="CS3" i="1" s="1"/>
  <c r="CP3" i="1"/>
  <c r="CQ3" i="1" s="1"/>
  <c r="CN3" i="1"/>
  <c r="CO3" i="1" s="1"/>
  <c r="CL3" i="1"/>
  <c r="CM3" i="1" s="1"/>
  <c r="CJ3" i="1"/>
  <c r="CK3" i="1" s="1"/>
  <c r="CH3" i="1"/>
  <c r="CI3" i="1" s="1"/>
  <c r="CF3" i="1"/>
  <c r="CG3" i="1" s="1"/>
  <c r="CD3" i="1"/>
  <c r="CE3" i="1" s="1"/>
  <c r="CC3" i="1"/>
  <c r="CB3" i="1"/>
  <c r="CA3" i="1"/>
  <c r="BZ3" i="1"/>
  <c r="BY3" i="1"/>
  <c r="BX3" i="1"/>
  <c r="BW3" i="1"/>
  <c r="BV3" i="1"/>
  <c r="BU3" i="1"/>
  <c r="BT3" i="1"/>
  <c r="BS3" i="1"/>
  <c r="BR3" i="1"/>
  <c r="BQ3" i="1"/>
  <c r="BP3" i="1"/>
  <c r="BO3" i="1"/>
  <c r="BN3" i="1"/>
  <c r="BM3" i="1"/>
  <c r="BL3" i="1"/>
  <c r="BK3" i="1"/>
  <c r="BJ3" i="1"/>
  <c r="BI3" i="1"/>
  <c r="BG3" i="1"/>
  <c r="BH3" i="1" s="1"/>
  <c r="BF3" i="1"/>
  <c r="BE3" i="1"/>
  <c r="BD3" i="1"/>
  <c r="BC3" i="1"/>
  <c r="BB3" i="1"/>
  <c r="BA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T3" i="1"/>
  <c r="Q3" i="1"/>
  <c r="P3" i="1"/>
  <c r="R3" i="1" s="1"/>
  <c r="S3" i="1" s="1"/>
  <c r="N3" i="1"/>
  <c r="O3" i="1" s="1"/>
  <c r="L3" i="1"/>
  <c r="K3" i="1"/>
  <c r="M3" i="1" s="1"/>
  <c r="J3" i="1"/>
  <c r="I3" i="1"/>
  <c r="H3" i="1"/>
  <c r="G3" i="1"/>
  <c r="F3" i="1"/>
  <c r="E3" i="1"/>
  <c r="D3" i="1"/>
  <c r="C3" i="1"/>
  <c r="B3" i="1"/>
  <c r="A3" i="1"/>
  <c r="CV2" i="1"/>
  <c r="CW2" i="1" s="1"/>
  <c r="CT2" i="1"/>
  <c r="CU2" i="1" s="1"/>
  <c r="CR2" i="1"/>
  <c r="CS2" i="1" s="1"/>
  <c r="CP2" i="1"/>
  <c r="CQ2" i="1" s="1"/>
  <c r="CN2" i="1"/>
  <c r="CO2" i="1" s="1"/>
  <c r="CL2" i="1"/>
  <c r="CM2" i="1" s="1"/>
  <c r="CJ2" i="1"/>
  <c r="CK2" i="1" s="1"/>
  <c r="CH2" i="1"/>
  <c r="CI2" i="1" s="1"/>
  <c r="CF2" i="1"/>
  <c r="CG2" i="1" s="1"/>
  <c r="CD2" i="1"/>
  <c r="CE2" i="1" s="1"/>
  <c r="CC2" i="1"/>
  <c r="CB2" i="1"/>
  <c r="CA2" i="1"/>
  <c r="BZ2" i="1"/>
  <c r="BY2" i="1"/>
  <c r="BX2" i="1"/>
  <c r="BW2" i="1"/>
  <c r="BV2" i="1"/>
  <c r="BU2" i="1"/>
  <c r="BT2" i="1"/>
  <c r="BS2" i="1"/>
  <c r="BR2" i="1"/>
  <c r="BQ2" i="1"/>
  <c r="BP2" i="1"/>
  <c r="BO2" i="1"/>
  <c r="BN2" i="1"/>
  <c r="BM2" i="1"/>
  <c r="BL2" i="1"/>
  <c r="BK2" i="1"/>
  <c r="BJ2" i="1"/>
  <c r="BI2" i="1"/>
  <c r="BH2" i="1"/>
  <c r="BG2" i="1"/>
  <c r="BF2" i="1"/>
  <c r="BE2" i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T2" i="1"/>
  <c r="Q2" i="1"/>
  <c r="P2" i="1"/>
  <c r="N2" i="1"/>
  <c r="O2" i="1" s="1"/>
  <c r="L2" i="1"/>
  <c r="K2" i="1"/>
  <c r="J2" i="1"/>
  <c r="I2" i="1"/>
  <c r="H2" i="1"/>
  <c r="F2" i="1"/>
  <c r="G2" i="1" s="1"/>
  <c r="E2" i="1"/>
  <c r="D2" i="1"/>
  <c r="C2" i="1"/>
  <c r="B2" i="1"/>
  <c r="A2" i="1"/>
  <c r="U2" i="1" l="1"/>
  <c r="M4" i="1"/>
  <c r="M6" i="1"/>
  <c r="U7" i="1"/>
  <c r="U10" i="1"/>
  <c r="M12" i="1"/>
  <c r="M14" i="1"/>
  <c r="U15" i="1"/>
  <c r="M20" i="1"/>
  <c r="M22" i="1"/>
  <c r="U23" i="1"/>
  <c r="U26" i="1"/>
  <c r="U3" i="1"/>
  <c r="U11" i="1"/>
  <c r="U16" i="1"/>
  <c r="U19" i="1"/>
  <c r="U24" i="1"/>
  <c r="M2" i="1"/>
  <c r="M9" i="1"/>
  <c r="M10" i="1"/>
  <c r="M17" i="1"/>
  <c r="M18" i="1"/>
  <c r="R23" i="1"/>
  <c r="S23" i="1" s="1"/>
  <c r="M25" i="1"/>
  <c r="R2" i="1"/>
  <c r="S2" i="1" s="1"/>
  <c r="U4" i="1"/>
  <c r="M8" i="1"/>
  <c r="R10" i="1"/>
  <c r="S10" i="1" s="1"/>
  <c r="U12" i="1"/>
  <c r="M16" i="1"/>
  <c r="R18" i="1"/>
  <c r="S18" i="1" s="1"/>
  <c r="U20" i="1"/>
  <c r="R26" i="1"/>
  <c r="S26" i="1" s="1"/>
</calcChain>
</file>

<file path=xl/sharedStrings.xml><?xml version="1.0" encoding="utf-8"?>
<sst xmlns="http://schemas.openxmlformats.org/spreadsheetml/2006/main" count="92" uniqueCount="92">
  <si>
    <t>ID</t>
  </si>
  <si>
    <t>Data</t>
  </si>
  <si>
    <t>RM</t>
  </si>
  <si>
    <t>Nome</t>
  </si>
  <si>
    <t>Genero</t>
  </si>
  <si>
    <t>Data_de_Nascimento:</t>
  </si>
  <si>
    <t>Idade</t>
  </si>
  <si>
    <t>Curso</t>
  </si>
  <si>
    <t>Tipo</t>
  </si>
  <si>
    <t>Período:</t>
  </si>
  <si>
    <t>PA_Mínima_mmhg</t>
  </si>
  <si>
    <t>PA_Máxima_mmhg</t>
  </si>
  <si>
    <t>Pressão</t>
  </si>
  <si>
    <t>Dextro_mg/l</t>
  </si>
  <si>
    <t>DEXTRO</t>
  </si>
  <si>
    <t>Peso_kg</t>
  </si>
  <si>
    <t>Estatura_metros</t>
  </si>
  <si>
    <t>IMC</t>
  </si>
  <si>
    <t>Result IMC</t>
  </si>
  <si>
    <t>Circ_Abdominal_cm</t>
  </si>
  <si>
    <t>Result Circ Ab</t>
  </si>
  <si>
    <t>Você_usa_óculos</t>
  </si>
  <si>
    <t>Acuidade_Visual_Direita</t>
  </si>
  <si>
    <t>Acuidade_Visual_Esquerda</t>
  </si>
  <si>
    <t>Bioimpedância_ de_Gordura</t>
  </si>
  <si>
    <t>Bioimpedância_Massa_Magra_kg</t>
  </si>
  <si>
    <t>Bioimpedância_Massa_Gorda_kg</t>
  </si>
  <si>
    <t>Você tem HIPERTENSÃO (Pressão Alta) -</t>
  </si>
  <si>
    <t>Você tem DIABETES -</t>
  </si>
  <si>
    <t xml:space="preserve"> CONVULSÃOÕES</t>
  </si>
  <si>
    <t>ALEGIAS_</t>
  </si>
  <si>
    <t>Qual(is) ALERGIA(S) -</t>
  </si>
  <si>
    <t>DOENÇAS_CRONICAS_EM_TRATAMENTO</t>
  </si>
  <si>
    <t>Qual(s) DOENÇA(S) CRONICA(S) -</t>
  </si>
  <si>
    <t>Você utiliza alguma MEDICAMENTO(S) CONTINUAMENTE -</t>
  </si>
  <si>
    <t>Qual(s) MECIDAMENTO(S) UTILIZA -</t>
  </si>
  <si>
    <t>Somando a sua renda com a renda das pessoas que moram com você, quanto é, aproximadamente, a renda familiar mensal-</t>
  </si>
  <si>
    <t>Incluindo você quantas pessoas moram em sua casa:</t>
  </si>
  <si>
    <t>Você está trabalhando atualmente-</t>
  </si>
  <si>
    <t>Qual cargo ou função exerce atualmente-</t>
  </si>
  <si>
    <t>Quantas horas trabalha por dia-</t>
  </si>
  <si>
    <t>É fumante-</t>
  </si>
  <si>
    <t>Pratica_Atividade_Física</t>
  </si>
  <si>
    <t>Qual(is) Atividade(s) Física-</t>
  </si>
  <si>
    <t>Quanta(s) veze(s) por semana você pratica Atividade(s) Física(s)-</t>
  </si>
  <si>
    <t>Quanta(s) hora(s) você pratica de Atividade(s) Física(s)-</t>
  </si>
  <si>
    <t>Dorme quantas horas aproximadamente por noite-</t>
  </si>
  <si>
    <t>[Nenhuma]</t>
  </si>
  <si>
    <t>[Câncer]</t>
  </si>
  <si>
    <t>[Diabetes]</t>
  </si>
  <si>
    <t>[Doenças cardiovasculares]</t>
  </si>
  <si>
    <t>[Alzheimer]</t>
  </si>
  <si>
    <t>[Asma]</t>
  </si>
  <si>
    <t>[Colesterol alto]</t>
  </si>
  <si>
    <t>[Pressão alta]</t>
  </si>
  <si>
    <t>[Distúrbios psiquiátricos]</t>
  </si>
  <si>
    <t>[Doenças raras, como fibrose cística, hemofilia e distrofias musculares.]</t>
  </si>
  <si>
    <t>[Outros]</t>
  </si>
  <si>
    <t>Quantos_copos_de_água_copo_americano 30</t>
  </si>
  <si>
    <t>AGUA</t>
  </si>
  <si>
    <t>Você Faz alguma Dieta -</t>
  </si>
  <si>
    <t>Você_Faz_Suplementação_Alimentar_ou_Uili</t>
  </si>
  <si>
    <t>Você possui informações ou orientação nutricional-</t>
  </si>
  <si>
    <t>Faz_quantas_refeições_por_dia</t>
  </si>
  <si>
    <t>Quantas_refeições_são_realizadas_em_casa</t>
  </si>
  <si>
    <t>Quantas_refeições_são_realizadas_ fora_de_casa</t>
  </si>
  <si>
    <t>Em sua casa quem prepara as refeições- [Você Mesmo]</t>
  </si>
  <si>
    <t>Em sua casa quem prepara as refeições- [Mãe/Pai]</t>
  </si>
  <si>
    <t>Em sua casa quem prepara as refeições- [Avós/Tios]</t>
  </si>
  <si>
    <t>Em sua casa quem prepara as refeições- [Irmãos]</t>
  </si>
  <si>
    <t>Em sua casa quem prepara as refeições- [Empregada]</t>
  </si>
  <si>
    <t>Em sua casa quem prepara as refeições- [Outros]</t>
  </si>
  <si>
    <t>Costuma_adicionar_sal_no_seu_prato_após_</t>
  </si>
  <si>
    <t>Adiciona_mais_açúcar_nos_líquidos:_leite</t>
  </si>
  <si>
    <t>Existe algum fator que determina a exclusão de certos alimentos na dieta- [Ovos]</t>
  </si>
  <si>
    <t>Existe algum fator que determina a exclusão de certos alimentos na dieta- [Farinha de trigo]</t>
  </si>
  <si>
    <t>Existe algum fator que determina a exclusão de certos alimentos na dieta- [Leite/ Derivados]</t>
  </si>
  <si>
    <t>Existe algum fator que determina a exclusão de certos alimentos na dieta- [Soja]</t>
  </si>
  <si>
    <t>Existe algum fator que determina a exclusão de certos alimentos na dieta- [Frutos do Mar/Peixes]</t>
  </si>
  <si>
    <t>Existe algum fator que determina a exclusão de certos alimentos na dieta- [Nenhum]</t>
  </si>
  <si>
    <t>Existe algum fator que determina a exclusão de certos alimentos na dieta- [Outros]</t>
  </si>
  <si>
    <t>Considerando porções médias dos alimentos, você acha que seu consumo de algum grupo é maior ou menor- Ex número de pãezinhos, de bifes de copos de leite, etc [Frutas]</t>
  </si>
  <si>
    <t>LEITE</t>
  </si>
  <si>
    <t>CARNE</t>
  </si>
  <si>
    <t>ÓLEOS</t>
  </si>
  <si>
    <t>PETISCOS</t>
  </si>
  <si>
    <t>CEREAIS</t>
  </si>
  <si>
    <t>Legum 2</t>
  </si>
  <si>
    <t>HORTALIÇAS</t>
  </si>
  <si>
    <t>SOBREMESAS</t>
  </si>
  <si>
    <t>BEBIDAS</t>
  </si>
  <si>
    <t>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</si>
</sst>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color rgb="FF0070C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color rgb="FF0070C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Alignment="1" applyProtection="1">
      <alignment horizontal="center"/>
      <protection locked="0"/>
    </xf>
    <xf numFmtId="0" fontId="1" fillId="2" borderId="0" xfId="0" applyFont="1" applyFill="1" applyProtection="1">
      <protection locked="0"/>
    </xf>
    <xf numFmtId="14" fontId="1" fillId="2" borderId="0" xfId="0" applyNumberFormat="1" applyFont="1" applyFill="1" applyAlignment="1" applyProtection="1">
      <alignment horizontal="center"/>
      <protection locked="0"/>
    </xf>
    <xf numFmtId="1" fontId="2" fillId="2" borderId="0" xfId="0" applyNumberFormat="1" applyFont="1" applyFill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164" fontId="2" fillId="0" borderId="0" xfId="0" applyNumberFormat="1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0" fontId="4" fillId="0" borderId="0" xfId="0" applyFont="1"/>
    <xf numFmtId="0" fontId="1" fillId="3" borderId="0" xfId="0" applyFont="1" applyFill="1" applyAlignment="1" applyProtection="1">
      <alignment horizontal="center"/>
      <protection locked="0"/>
    </xf>
    <xf numFmtId="0" fontId="1" fillId="4" borderId="0" xfId="0" applyFont="1" applyFill="1" applyAlignment="1" applyProtection="1">
      <alignment horizontal="center"/>
      <protection locked="0"/>
    </xf>
    <xf numFmtId="0" fontId="0" fillId="2" borderId="0" xfId="0" applyFont="1" applyFill="1" applyAlignment="1" applyProtection="1">
      <alignment horizontal="center"/>
      <protection locked="0"/>
    </xf>
    <xf numFmtId="0" fontId="0" fillId="2" borderId="0" xfId="0" applyFont="1" applyFill="1" applyProtection="1">
      <protection locked="0"/>
    </xf>
    <xf numFmtId="14" fontId="0" fillId="2" borderId="0" xfId="0" applyNumberFormat="1" applyFont="1" applyFill="1" applyAlignment="1" applyProtection="1">
      <alignment horizontal="center"/>
      <protection locked="0"/>
    </xf>
    <xf numFmtId="1" fontId="5" fillId="2" borderId="0" xfId="0" applyNumberFormat="1" applyFont="1" applyFill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164" fontId="5" fillId="0" borderId="0" xfId="0" applyNumberFormat="1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164" fontId="0" fillId="0" borderId="0" xfId="0" applyNumberFormat="1" applyFont="1" applyFill="1" applyAlignment="1" applyProtection="1">
      <alignment horizontal="center"/>
      <protection locked="0"/>
    </xf>
    <xf numFmtId="0" fontId="0" fillId="0" borderId="0" xfId="0" applyFont="1" applyFill="1" applyAlignment="1" applyProtection="1">
      <alignment horizontal="center"/>
      <protection locked="0"/>
    </xf>
    <xf numFmtId="0" fontId="0" fillId="3" borderId="0" xfId="0" applyFont="1" applyFill="1" applyAlignment="1" applyProtection="1">
      <alignment horizontal="center"/>
      <protection locked="0"/>
    </xf>
    <xf numFmtId="0" fontId="0" fillId="4" borderId="0" xfId="0" applyFont="1" applyFill="1" applyAlignment="1" applyProtection="1">
      <alignment horizontal="center"/>
      <protection locked="0"/>
    </xf>
    <xf numFmtId="0" fontId="0" fillId="0" borderId="0" xfId="0" applyFont="1" applyProtection="1"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0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29112/Downloads/Aluno%20Saudavel_andr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EC na Medida  Aluno Saudável"/>
      <sheetName val="Total"/>
    </sheetNames>
    <sheetDataSet>
      <sheetData sheetId="0">
        <row r="2">
          <cell r="A2">
            <v>1497</v>
          </cell>
          <cell r="B2" t="str">
            <v>2021-10-25 17:36:31</v>
          </cell>
          <cell r="I2">
            <v>32757</v>
          </cell>
          <cell r="J2" t="str">
            <v>Maria Antônia da Matta de LIma</v>
          </cell>
          <cell r="K2" t="str">
            <v>Feminino</v>
          </cell>
          <cell r="L2">
            <v>38327</v>
          </cell>
          <cell r="M2" t="str">
            <v>Técnico em Administração</v>
          </cell>
          <cell r="N2" t="str">
            <v>Tarde</v>
          </cell>
          <cell r="O2">
            <v>70</v>
          </cell>
          <cell r="P2">
            <v>120</v>
          </cell>
          <cell r="Q2">
            <v>90</v>
          </cell>
          <cell r="R2">
            <v>54.2</v>
          </cell>
          <cell r="S2">
            <v>1.54</v>
          </cell>
          <cell r="T2">
            <v>71</v>
          </cell>
          <cell r="U2" t="str">
            <v>Não</v>
          </cell>
          <cell r="V2">
            <v>20.2</v>
          </cell>
          <cell r="W2">
            <v>20.2</v>
          </cell>
          <cell r="X2">
            <v>28.9</v>
          </cell>
          <cell r="Y2">
            <v>20.9</v>
          </cell>
          <cell r="Z2">
            <v>15.7</v>
          </cell>
          <cell r="AB2" t="str">
            <v>Não</v>
          </cell>
          <cell r="AC2" t="str">
            <v>Não</v>
          </cell>
          <cell r="AD2" t="str">
            <v>Sim</v>
          </cell>
          <cell r="AE2" t="str">
            <v>Sim</v>
          </cell>
          <cell r="AF2" t="str">
            <v>vacina</v>
          </cell>
          <cell r="AG2" t="str">
            <v>Não</v>
          </cell>
          <cell r="AI2" t="str">
            <v>Sim</v>
          </cell>
          <cell r="AJ2" t="str">
            <v>anticoncepcional</v>
          </cell>
          <cell r="AK2" t="str">
            <v>De 3 a 6 salários mínimos (de R$ 3.135,01 até R$ 6.270,00).</v>
          </cell>
          <cell r="AL2">
            <v>4</v>
          </cell>
          <cell r="AM2" t="str">
            <v>Não</v>
          </cell>
          <cell r="AP2" t="str">
            <v>Não</v>
          </cell>
          <cell r="AQ2" t="str">
            <v>Sim</v>
          </cell>
          <cell r="AR2" t="str">
            <v>academia</v>
          </cell>
          <cell r="AS2">
            <v>2</v>
          </cell>
          <cell r="AT2" t="str">
            <v>1 h</v>
          </cell>
          <cell r="AU2" t="str">
            <v>de 7 a 8h por Noite</v>
          </cell>
          <cell r="AV2" t="str">
            <v>Não</v>
          </cell>
          <cell r="AW2" t="str">
            <v>Sim</v>
          </cell>
          <cell r="AX2" t="str">
            <v>Sim</v>
          </cell>
          <cell r="AY2" t="str">
            <v>Sim</v>
          </cell>
          <cell r="AZ2" t="str">
            <v>Sim</v>
          </cell>
          <cell r="BA2" t="str">
            <v>Sim</v>
          </cell>
          <cell r="BB2" t="str">
            <v>Sim</v>
          </cell>
          <cell r="BC2" t="str">
            <v>Sim</v>
          </cell>
          <cell r="BD2" t="str">
            <v>Não</v>
          </cell>
          <cell r="BE2" t="str">
            <v>Não</v>
          </cell>
          <cell r="BG2" t="str">
            <v>Menos que 2 copos</v>
          </cell>
          <cell r="BH2" t="str">
            <v>Não</v>
          </cell>
          <cell r="BI2" t="str">
            <v>Não</v>
          </cell>
          <cell r="BJ2" t="str">
            <v>Não</v>
          </cell>
          <cell r="BK2">
            <v>2</v>
          </cell>
          <cell r="BL2">
            <v>1</v>
          </cell>
          <cell r="BM2">
            <v>1</v>
          </cell>
          <cell r="BN2" t="str">
            <v>Sim</v>
          </cell>
          <cell r="BO2" t="str">
            <v>Sim</v>
          </cell>
          <cell r="BP2" t="str">
            <v>Não</v>
          </cell>
          <cell r="BQ2" t="str">
            <v>Não</v>
          </cell>
          <cell r="BR2" t="str">
            <v>Não</v>
          </cell>
          <cell r="BT2" t="str">
            <v>Não</v>
          </cell>
          <cell r="BU2" t="str">
            <v>Sim</v>
          </cell>
          <cell r="BV2" t="str">
            <v>Não</v>
          </cell>
          <cell r="BW2" t="str">
            <v>Não</v>
          </cell>
          <cell r="BX2" t="str">
            <v>Não</v>
          </cell>
          <cell r="BY2" t="str">
            <v>Não</v>
          </cell>
          <cell r="BZ2" t="str">
            <v>Não</v>
          </cell>
          <cell r="CA2" t="str">
            <v>Sim</v>
          </cell>
          <cell r="CC2" t="str">
            <v>de 2 a 3x por Semana</v>
          </cell>
          <cell r="CD2" t="str">
            <v>2 vezes por dia</v>
          </cell>
          <cell r="CE2" t="str">
            <v>2 vezes por dia</v>
          </cell>
          <cell r="CG2" t="str">
            <v>2 a 4 vezes por semana</v>
          </cell>
          <cell r="CH2" t="str">
            <v>5 a 6 vezes por semana</v>
          </cell>
          <cell r="CI2" t="str">
            <v>2 vezes por dia</v>
          </cell>
          <cell r="CJ2" t="str">
            <v>5 a 6 vezes por semana</v>
          </cell>
          <cell r="CK2" t="str">
            <v>1 vez por dia</v>
          </cell>
          <cell r="CL2" t="str">
            <v>2 vezes ou mais por dia</v>
          </cell>
          <cell r="CM2" t="str">
            <v>1 vez por semana</v>
          </cell>
        </row>
        <row r="3">
          <cell r="A3">
            <v>5</v>
          </cell>
          <cell r="B3" t="str">
            <v>2022-02-15 22:44:59</v>
          </cell>
          <cell r="I3">
            <v>32021</v>
          </cell>
          <cell r="J3" t="str">
            <v>ANA CLARA LOURENCO DA SILVA</v>
          </cell>
          <cell r="K3" t="str">
            <v>Feminino</v>
          </cell>
          <cell r="L3">
            <v>38031</v>
          </cell>
          <cell r="M3" t="str">
            <v>Técnico em Administração</v>
          </cell>
          <cell r="N3" t="str">
            <v>Noite</v>
          </cell>
          <cell r="O3">
            <v>60</v>
          </cell>
          <cell r="P3">
            <v>120</v>
          </cell>
          <cell r="Q3">
            <v>108</v>
          </cell>
          <cell r="R3">
            <v>57</v>
          </cell>
          <cell r="S3">
            <v>1.68</v>
          </cell>
          <cell r="T3">
            <v>70</v>
          </cell>
          <cell r="U3" t="str">
            <v>Sim</v>
          </cell>
          <cell r="V3">
            <v>20.2</v>
          </cell>
          <cell r="W3">
            <v>20.25</v>
          </cell>
          <cell r="X3">
            <v>21.7</v>
          </cell>
          <cell r="Y3">
            <v>20.7</v>
          </cell>
          <cell r="Z3">
            <v>18.100000000000001</v>
          </cell>
          <cell r="AA3" t="str">
            <v>A+</v>
          </cell>
          <cell r="AB3" t="str">
            <v>Não</v>
          </cell>
          <cell r="AC3" t="str">
            <v>Não</v>
          </cell>
          <cell r="AD3" t="str">
            <v>Não</v>
          </cell>
          <cell r="AE3" t="str">
            <v>Não</v>
          </cell>
          <cell r="AG3" t="str">
            <v>Não</v>
          </cell>
          <cell r="AI3" t="str">
            <v>Sim</v>
          </cell>
          <cell r="AJ3" t="str">
            <v>ANALGÉSICO</v>
          </cell>
          <cell r="AK3" t="str">
            <v>De 1 a 3 salários mínimos (de R$ 1045,01 até R$ 3.135,00).</v>
          </cell>
          <cell r="AL3">
            <v>6</v>
          </cell>
          <cell r="AM3" t="str">
            <v>Não</v>
          </cell>
          <cell r="AP3" t="str">
            <v>Não</v>
          </cell>
          <cell r="AQ3" t="str">
            <v>Não</v>
          </cell>
          <cell r="AU3" t="str">
            <v>Menos de 6h</v>
          </cell>
          <cell r="AV3" t="str">
            <v>Não</v>
          </cell>
          <cell r="AW3" t="str">
            <v>Sim</v>
          </cell>
          <cell r="AX3" t="str">
            <v>Sim</v>
          </cell>
          <cell r="AY3" t="str">
            <v>Sim</v>
          </cell>
          <cell r="AZ3" t="str">
            <v>Sim</v>
          </cell>
          <cell r="BA3" t="str">
            <v>Não</v>
          </cell>
          <cell r="BB3" t="str">
            <v>Sim</v>
          </cell>
          <cell r="BC3" t="str">
            <v>Não</v>
          </cell>
          <cell r="BD3" t="str">
            <v>Sim</v>
          </cell>
          <cell r="BE3" t="str">
            <v>Não</v>
          </cell>
          <cell r="BG3" t="str">
            <v>Mais de 12 copos</v>
          </cell>
          <cell r="BH3" t="str">
            <v>Não</v>
          </cell>
          <cell r="BI3" t="str">
            <v>Não</v>
          </cell>
          <cell r="BJ3" t="str">
            <v>Não</v>
          </cell>
          <cell r="BK3">
            <v>1</v>
          </cell>
          <cell r="BL3">
            <v>1</v>
          </cell>
          <cell r="BM3">
            <v>1</v>
          </cell>
          <cell r="BN3" t="str">
            <v>Sim</v>
          </cell>
          <cell r="BO3" t="str">
            <v>Sim</v>
          </cell>
          <cell r="BP3" t="str">
            <v>Não</v>
          </cell>
          <cell r="BQ3" t="str">
            <v>Não</v>
          </cell>
          <cell r="BR3" t="str">
            <v>Não</v>
          </cell>
          <cell r="BT3" t="str">
            <v>Sim</v>
          </cell>
          <cell r="BU3" t="str">
            <v>Sim</v>
          </cell>
          <cell r="BV3" t="str">
            <v>Não</v>
          </cell>
          <cell r="BW3" t="str">
            <v>Não</v>
          </cell>
          <cell r="BX3" t="str">
            <v>Não</v>
          </cell>
          <cell r="BY3" t="str">
            <v>Não</v>
          </cell>
          <cell r="BZ3" t="str">
            <v>Sim</v>
          </cell>
          <cell r="CA3" t="str">
            <v>Não</v>
          </cell>
          <cell r="CB3" t="str">
            <v>CARNES</v>
          </cell>
          <cell r="CC3" t="str">
            <v>2 vezes por dia</v>
          </cell>
          <cell r="CD3" t="str">
            <v>Nunca/raramente</v>
          </cell>
          <cell r="CE3" t="str">
            <v>Nunca/raramente</v>
          </cell>
          <cell r="CG3" t="str">
            <v>Nunca/raramente</v>
          </cell>
          <cell r="CH3" t="str">
            <v>1 vez por dia</v>
          </cell>
          <cell r="CI3" t="str">
            <v>Nunca/raramente</v>
          </cell>
          <cell r="CJ3" t="str">
            <v>1 vez por dia</v>
          </cell>
          <cell r="CK3" t="str">
            <v>1 vez por dia</v>
          </cell>
          <cell r="CL3" t="str">
            <v>2 vezes por dia</v>
          </cell>
          <cell r="CM3" t="str">
            <v>2 vezes por dia</v>
          </cell>
        </row>
        <row r="4">
          <cell r="A4">
            <v>6</v>
          </cell>
          <cell r="B4" t="str">
            <v>2022-02-15 22:49:41</v>
          </cell>
          <cell r="I4">
            <v>32205</v>
          </cell>
          <cell r="J4" t="str">
            <v>Antonio Alfredo de Albuquerque Guanaes Simões</v>
          </cell>
          <cell r="K4" t="str">
            <v>Masculino</v>
          </cell>
          <cell r="L4">
            <v>37201</v>
          </cell>
          <cell r="M4" t="str">
            <v>Técnico em Administração</v>
          </cell>
          <cell r="N4" t="str">
            <v>Noite</v>
          </cell>
          <cell r="O4">
            <v>70</v>
          </cell>
          <cell r="P4">
            <v>120</v>
          </cell>
          <cell r="Q4">
            <v>87</v>
          </cell>
          <cell r="R4">
            <v>74.900000000000006</v>
          </cell>
          <cell r="S4">
            <v>1.67</v>
          </cell>
          <cell r="T4">
            <v>84</v>
          </cell>
          <cell r="U4" t="str">
            <v>Sim</v>
          </cell>
          <cell r="V4">
            <v>20.2</v>
          </cell>
          <cell r="W4">
            <v>20.2</v>
          </cell>
          <cell r="X4">
            <v>36.1</v>
          </cell>
          <cell r="Y4">
            <v>26.4</v>
          </cell>
          <cell r="Z4">
            <v>27.1</v>
          </cell>
          <cell r="AB4" t="str">
            <v>Não</v>
          </cell>
          <cell r="AC4" t="str">
            <v>Não</v>
          </cell>
          <cell r="AD4" t="str">
            <v>Não</v>
          </cell>
          <cell r="AE4" t="str">
            <v>Não</v>
          </cell>
          <cell r="AG4" t="str">
            <v>Não</v>
          </cell>
          <cell r="AI4" t="str">
            <v>Sim</v>
          </cell>
          <cell r="AJ4" t="str">
            <v>Hormonio para tireoide</v>
          </cell>
          <cell r="AK4" t="str">
            <v>De 3 a 6 salários mínimos (de R$ 3.135,01 até R$ 6.270,00).</v>
          </cell>
          <cell r="AL4">
            <v>3</v>
          </cell>
          <cell r="AM4" t="str">
            <v>Não</v>
          </cell>
          <cell r="AP4" t="str">
            <v>Não</v>
          </cell>
          <cell r="AQ4" t="str">
            <v>Não</v>
          </cell>
          <cell r="AU4" t="str">
            <v>de 9 a 10h por Noite</v>
          </cell>
          <cell r="AV4" t="str">
            <v>Não</v>
          </cell>
          <cell r="AW4" t="str">
            <v>Não</v>
          </cell>
          <cell r="AX4" t="str">
            <v>Não</v>
          </cell>
          <cell r="AY4" t="str">
            <v>Não</v>
          </cell>
          <cell r="AZ4" t="str">
            <v>Não</v>
          </cell>
          <cell r="BA4" t="str">
            <v>Não</v>
          </cell>
          <cell r="BB4" t="str">
            <v>Sim</v>
          </cell>
          <cell r="BC4" t="str">
            <v>Sim</v>
          </cell>
          <cell r="BD4" t="str">
            <v>Não</v>
          </cell>
          <cell r="BE4" t="str">
            <v>Não</v>
          </cell>
          <cell r="BG4" t="str">
            <v>de 3 a 5 copos</v>
          </cell>
          <cell r="BH4" t="str">
            <v>Não</v>
          </cell>
          <cell r="BI4" t="str">
            <v>Não</v>
          </cell>
          <cell r="BJ4" t="str">
            <v>Não</v>
          </cell>
          <cell r="BK4">
            <v>2</v>
          </cell>
          <cell r="BL4">
            <v>2</v>
          </cell>
          <cell r="BM4" t="str">
            <v>Nenhuma</v>
          </cell>
          <cell r="BN4" t="str">
            <v>Não</v>
          </cell>
          <cell r="BO4" t="str">
            <v>Sim</v>
          </cell>
          <cell r="BP4" t="str">
            <v>Não</v>
          </cell>
          <cell r="BQ4" t="str">
            <v>Não</v>
          </cell>
          <cell r="BR4" t="str">
            <v>Não</v>
          </cell>
          <cell r="BT4" t="str">
            <v>Não</v>
          </cell>
          <cell r="BU4" t="str">
            <v>Sim</v>
          </cell>
          <cell r="BV4" t="str">
            <v>Não</v>
          </cell>
          <cell r="BW4" t="str">
            <v>Não</v>
          </cell>
          <cell r="BX4" t="str">
            <v>Não</v>
          </cell>
          <cell r="BY4" t="str">
            <v>Não</v>
          </cell>
          <cell r="BZ4" t="str">
            <v>Não</v>
          </cell>
          <cell r="CA4" t="str">
            <v>Sim</v>
          </cell>
          <cell r="CC4" t="str">
            <v>2 vezes por dia</v>
          </cell>
          <cell r="CD4" t="str">
            <v>2 vezes por dia</v>
          </cell>
          <cell r="CE4" t="str">
            <v>2 vezes por dia</v>
          </cell>
          <cell r="CG4" t="str">
            <v>1 vez por semana</v>
          </cell>
          <cell r="CH4" t="str">
            <v>de 2 a 3x por Semana</v>
          </cell>
          <cell r="CI4" t="str">
            <v>de 2 a 3x por Semana</v>
          </cell>
          <cell r="CJ4" t="str">
            <v>2 a 4 vezes por semana</v>
          </cell>
          <cell r="CK4" t="str">
            <v>1 a 3 vezes por mês</v>
          </cell>
          <cell r="CL4" t="str">
            <v>5 a 6 vezes por semana</v>
          </cell>
          <cell r="CM4" t="str">
            <v>Nunca/raramente</v>
          </cell>
        </row>
        <row r="5">
          <cell r="A5">
            <v>7</v>
          </cell>
          <cell r="B5" t="str">
            <v>2022-02-15 22:47:18</v>
          </cell>
          <cell r="I5">
            <v>33307</v>
          </cell>
          <cell r="J5" t="str">
            <v>Arthur de Rezende Assadurian Gebara</v>
          </cell>
          <cell r="K5" t="str">
            <v>Masculino</v>
          </cell>
          <cell r="L5">
            <v>38800</v>
          </cell>
          <cell r="M5" t="str">
            <v>Técnico em Administração</v>
          </cell>
          <cell r="N5" t="str">
            <v>Noite</v>
          </cell>
          <cell r="O5">
            <v>70</v>
          </cell>
          <cell r="P5">
            <v>110</v>
          </cell>
          <cell r="Q5">
            <v>110</v>
          </cell>
          <cell r="R5">
            <v>76</v>
          </cell>
          <cell r="S5">
            <v>1.73</v>
          </cell>
          <cell r="T5">
            <v>82</v>
          </cell>
          <cell r="U5" t="str">
            <v>Sim</v>
          </cell>
          <cell r="V5">
            <v>1</v>
          </cell>
          <cell r="W5">
            <v>1</v>
          </cell>
          <cell r="X5">
            <v>21</v>
          </cell>
          <cell r="Y5">
            <v>34</v>
          </cell>
          <cell r="Z5">
            <v>16</v>
          </cell>
          <cell r="AB5" t="str">
            <v>Não</v>
          </cell>
          <cell r="AC5" t="str">
            <v>Não</v>
          </cell>
          <cell r="AD5" t="str">
            <v>Não</v>
          </cell>
          <cell r="AE5" t="str">
            <v>Não</v>
          </cell>
          <cell r="AG5" t="str">
            <v>Não</v>
          </cell>
          <cell r="AI5" t="str">
            <v>Sim</v>
          </cell>
          <cell r="AJ5" t="str">
            <v>ritalina e excitalopran</v>
          </cell>
          <cell r="AK5" t="str">
            <v>Até 1 salário mínimo (até R$ 1045,00).</v>
          </cell>
          <cell r="AL5">
            <v>4</v>
          </cell>
          <cell r="AM5" t="str">
            <v>Sim</v>
          </cell>
          <cell r="AN5" t="str">
            <v>Assistente de escritório</v>
          </cell>
          <cell r="AO5">
            <v>5</v>
          </cell>
          <cell r="AP5" t="str">
            <v>Não</v>
          </cell>
          <cell r="AQ5" t="str">
            <v>Não</v>
          </cell>
          <cell r="AU5" t="str">
            <v>Menos de 6h</v>
          </cell>
          <cell r="AV5" t="str">
            <v>Não</v>
          </cell>
          <cell r="AW5" t="str">
            <v>Não</v>
          </cell>
          <cell r="AX5" t="str">
            <v>Sim</v>
          </cell>
          <cell r="AY5" t="str">
            <v>Não</v>
          </cell>
          <cell r="AZ5" t="str">
            <v>Não</v>
          </cell>
          <cell r="BA5" t="str">
            <v>Não</v>
          </cell>
          <cell r="BB5" t="str">
            <v>Sim</v>
          </cell>
          <cell r="BC5" t="str">
            <v>Sim</v>
          </cell>
          <cell r="BD5" t="str">
            <v>Sim</v>
          </cell>
          <cell r="BE5" t="str">
            <v>Não</v>
          </cell>
          <cell r="BG5" t="str">
            <v>de 9 a 11 copos</v>
          </cell>
          <cell r="BH5" t="str">
            <v>Não</v>
          </cell>
          <cell r="BI5" t="str">
            <v>Não</v>
          </cell>
          <cell r="BJ5" t="str">
            <v>Não</v>
          </cell>
          <cell r="BK5">
            <v>2</v>
          </cell>
          <cell r="BL5">
            <v>1</v>
          </cell>
          <cell r="BM5">
            <v>1</v>
          </cell>
          <cell r="BN5" t="str">
            <v>Não</v>
          </cell>
          <cell r="BO5" t="str">
            <v>Sim</v>
          </cell>
          <cell r="BP5" t="str">
            <v>Não</v>
          </cell>
          <cell r="BQ5" t="str">
            <v>Não</v>
          </cell>
          <cell r="BR5" t="str">
            <v>Não</v>
          </cell>
          <cell r="BT5" t="str">
            <v>Sim</v>
          </cell>
          <cell r="BU5" t="str">
            <v>Sim</v>
          </cell>
          <cell r="BV5" t="str">
            <v>Não</v>
          </cell>
          <cell r="BW5" t="str">
            <v>Não</v>
          </cell>
          <cell r="BX5" t="str">
            <v>Não</v>
          </cell>
          <cell r="BY5" t="str">
            <v>Não</v>
          </cell>
          <cell r="BZ5" t="str">
            <v>Não</v>
          </cell>
          <cell r="CA5" t="str">
            <v>Sim</v>
          </cell>
          <cell r="CC5" t="str">
            <v>1 vez por dia</v>
          </cell>
          <cell r="CD5" t="str">
            <v>1 vez por dia</v>
          </cell>
          <cell r="CE5" t="str">
            <v>1 vez por dia</v>
          </cell>
          <cell r="CG5" t="str">
            <v>5 a 6 vezes por semana</v>
          </cell>
          <cell r="CH5" t="str">
            <v>5 a 6 vezes por semana</v>
          </cell>
          <cell r="CI5" t="str">
            <v>2 vezes ou mais por dia</v>
          </cell>
          <cell r="CJ5" t="str">
            <v>1 vez por semana</v>
          </cell>
          <cell r="CK5" t="str">
            <v>2 vezes ou mais por dia</v>
          </cell>
          <cell r="CL5" t="str">
            <v>1 vez por dia</v>
          </cell>
          <cell r="CM5" t="str">
            <v>5 a 6 vezes por semana</v>
          </cell>
        </row>
        <row r="6">
          <cell r="A6">
            <v>8</v>
          </cell>
          <cell r="B6" t="str">
            <v>2022-02-15 22:51:08</v>
          </cell>
          <cell r="I6">
            <v>33306</v>
          </cell>
          <cell r="J6" t="str">
            <v>agatha deanini santos</v>
          </cell>
          <cell r="K6" t="str">
            <v>Feminino</v>
          </cell>
          <cell r="L6">
            <v>36372</v>
          </cell>
          <cell r="M6" t="str">
            <v>Técnico em Administração</v>
          </cell>
          <cell r="N6" t="str">
            <v>Noite</v>
          </cell>
          <cell r="O6">
            <v>80</v>
          </cell>
          <cell r="P6">
            <v>140</v>
          </cell>
          <cell r="Q6">
            <v>138</v>
          </cell>
          <cell r="R6">
            <v>93</v>
          </cell>
          <cell r="S6">
            <v>1.64</v>
          </cell>
          <cell r="T6">
            <v>93</v>
          </cell>
          <cell r="U6" t="str">
            <v>Sim</v>
          </cell>
          <cell r="V6">
            <v>2.25</v>
          </cell>
          <cell r="W6">
            <v>2</v>
          </cell>
          <cell r="X6">
            <v>39.9</v>
          </cell>
          <cell r="Y6">
            <v>28.7</v>
          </cell>
          <cell r="Z6">
            <v>42.4</v>
          </cell>
          <cell r="AA6" t="str">
            <v>B-</v>
          </cell>
          <cell r="AB6" t="str">
            <v>Não</v>
          </cell>
          <cell r="AC6" t="str">
            <v>Não</v>
          </cell>
          <cell r="AD6" t="str">
            <v>Não</v>
          </cell>
          <cell r="AE6" t="str">
            <v>Não</v>
          </cell>
          <cell r="AG6" t="str">
            <v>Não</v>
          </cell>
          <cell r="AI6" t="str">
            <v>Não</v>
          </cell>
          <cell r="AK6" t="str">
            <v>De 1 a 3 salários mínimos (de R$ 1045,01 até R$ 3.135,00).</v>
          </cell>
          <cell r="AL6">
            <v>4</v>
          </cell>
          <cell r="AM6" t="str">
            <v>Sim</v>
          </cell>
          <cell r="AN6" t="str">
            <v>vendedor externo</v>
          </cell>
          <cell r="AO6">
            <v>6</v>
          </cell>
          <cell r="AP6" t="str">
            <v>Sim</v>
          </cell>
          <cell r="AQ6" t="str">
            <v>Sim</v>
          </cell>
          <cell r="AR6" t="str">
            <v>caminhada, musculação</v>
          </cell>
          <cell r="AS6" t="str">
            <v>Mais de 5</v>
          </cell>
          <cell r="AT6" t="str">
            <v>2 h</v>
          </cell>
          <cell r="AU6" t="str">
            <v>Menos de 6h</v>
          </cell>
          <cell r="AV6" t="str">
            <v>Não</v>
          </cell>
          <cell r="AW6" t="str">
            <v>Não</v>
          </cell>
          <cell r="AX6" t="str">
            <v>Sim</v>
          </cell>
          <cell r="AY6" t="str">
            <v>Sim</v>
          </cell>
          <cell r="AZ6" t="str">
            <v>Não</v>
          </cell>
          <cell r="BA6" t="str">
            <v>Não</v>
          </cell>
          <cell r="BB6" t="str">
            <v>Sim</v>
          </cell>
          <cell r="BC6" t="str">
            <v>Sim</v>
          </cell>
          <cell r="BD6" t="str">
            <v>Não</v>
          </cell>
          <cell r="BE6" t="str">
            <v>Não</v>
          </cell>
          <cell r="BG6" t="str">
            <v>de 9 a 11 copos</v>
          </cell>
          <cell r="BH6" t="str">
            <v>Não</v>
          </cell>
          <cell r="BI6" t="str">
            <v>Não</v>
          </cell>
          <cell r="BJ6" t="str">
            <v>Sim</v>
          </cell>
          <cell r="BK6">
            <v>3</v>
          </cell>
          <cell r="BL6">
            <v>3</v>
          </cell>
          <cell r="BM6">
            <v>1</v>
          </cell>
          <cell r="BN6" t="str">
            <v>Sim</v>
          </cell>
          <cell r="BO6" t="str">
            <v>Sim</v>
          </cell>
          <cell r="BP6" t="str">
            <v>Não</v>
          </cell>
          <cell r="BQ6" t="str">
            <v>Não</v>
          </cell>
          <cell r="BR6" t="str">
            <v>Não</v>
          </cell>
          <cell r="BT6" t="str">
            <v>Não</v>
          </cell>
          <cell r="BU6" t="str">
            <v>Sim</v>
          </cell>
          <cell r="BV6" t="str">
            <v>Não</v>
          </cell>
          <cell r="BW6" t="str">
            <v>Não</v>
          </cell>
          <cell r="BX6" t="str">
            <v>Não</v>
          </cell>
          <cell r="BY6" t="str">
            <v>Não</v>
          </cell>
          <cell r="BZ6" t="str">
            <v>Não</v>
          </cell>
          <cell r="CA6" t="str">
            <v>Sim</v>
          </cell>
          <cell r="CC6" t="str">
            <v>1 vez por dia</v>
          </cell>
          <cell r="CD6" t="str">
            <v>2 vezes ou mais por dia</v>
          </cell>
          <cell r="CE6" t="str">
            <v>2 vezes ou mais por dia</v>
          </cell>
          <cell r="CG6" t="str">
            <v>de 2 a 3x por Semana</v>
          </cell>
          <cell r="CH6" t="str">
            <v>2 vezes ou mais por dia</v>
          </cell>
          <cell r="CI6" t="str">
            <v>2 vezes ou mais por dia</v>
          </cell>
          <cell r="CJ6" t="str">
            <v>2 vezes ou mais por dia</v>
          </cell>
          <cell r="CK6" t="str">
            <v>de 2 a 3x por Semana</v>
          </cell>
          <cell r="CL6" t="str">
            <v>2 vezes ou mais por dia</v>
          </cell>
          <cell r="CM6" t="str">
            <v>1 a 3 vezes por mês</v>
          </cell>
        </row>
        <row r="7">
          <cell r="A7">
            <v>9</v>
          </cell>
          <cell r="B7" t="str">
            <v>2022-02-15 22:59:55</v>
          </cell>
          <cell r="I7">
            <v>33309</v>
          </cell>
          <cell r="J7" t="str">
            <v>Bianca Lima Lorenzini</v>
          </cell>
          <cell r="K7" t="str">
            <v>Feminino</v>
          </cell>
          <cell r="L7">
            <v>38645</v>
          </cell>
          <cell r="M7" t="str">
            <v>Técnico em Administração</v>
          </cell>
          <cell r="N7" t="str">
            <v>Noite</v>
          </cell>
          <cell r="O7">
            <v>70</v>
          </cell>
          <cell r="P7">
            <v>120</v>
          </cell>
          <cell r="Q7">
            <v>87</v>
          </cell>
          <cell r="R7">
            <v>67.400000000000006</v>
          </cell>
          <cell r="S7">
            <v>1.7</v>
          </cell>
          <cell r="T7">
            <v>74</v>
          </cell>
          <cell r="U7" t="str">
            <v>Sim</v>
          </cell>
          <cell r="V7">
            <v>20.2</v>
          </cell>
          <cell r="W7">
            <v>20.2</v>
          </cell>
          <cell r="X7">
            <v>34.1</v>
          </cell>
          <cell r="Y7">
            <v>24.2</v>
          </cell>
          <cell r="Z7">
            <v>23</v>
          </cell>
          <cell r="AB7" t="str">
            <v>Não</v>
          </cell>
          <cell r="AC7" t="str">
            <v>Não</v>
          </cell>
          <cell r="AD7" t="str">
            <v>Não</v>
          </cell>
          <cell r="AE7" t="str">
            <v>Não</v>
          </cell>
          <cell r="AG7" t="str">
            <v>Não</v>
          </cell>
          <cell r="AI7" t="str">
            <v>Não</v>
          </cell>
          <cell r="AK7" t="str">
            <v>De 3 a 6 salários mínimos (de R$ 3.135,01 até R$ 6.270,00).</v>
          </cell>
          <cell r="AL7">
            <v>4</v>
          </cell>
          <cell r="AM7" t="str">
            <v>Não</v>
          </cell>
          <cell r="AP7" t="str">
            <v>Não</v>
          </cell>
          <cell r="AQ7" t="str">
            <v>Não</v>
          </cell>
          <cell r="AU7" t="str">
            <v>Menos de 6h</v>
          </cell>
          <cell r="AV7" t="str">
            <v>Não</v>
          </cell>
          <cell r="AW7" t="str">
            <v>Sim</v>
          </cell>
          <cell r="AX7" t="str">
            <v>Sim</v>
          </cell>
          <cell r="AY7" t="str">
            <v>Não</v>
          </cell>
          <cell r="AZ7" t="str">
            <v>Não</v>
          </cell>
          <cell r="BA7" t="str">
            <v>Não</v>
          </cell>
          <cell r="BB7" t="str">
            <v>Sim</v>
          </cell>
          <cell r="BC7" t="str">
            <v>Não</v>
          </cell>
          <cell r="BD7" t="str">
            <v>Não</v>
          </cell>
          <cell r="BE7" t="str">
            <v>Não</v>
          </cell>
          <cell r="BG7" t="str">
            <v>Menos que 2 copos</v>
          </cell>
          <cell r="BH7" t="str">
            <v>Não</v>
          </cell>
          <cell r="BI7" t="str">
            <v>Não</v>
          </cell>
          <cell r="BJ7" t="str">
            <v>Não</v>
          </cell>
          <cell r="BK7">
            <v>4</v>
          </cell>
          <cell r="BL7">
            <v>4</v>
          </cell>
          <cell r="BM7" t="str">
            <v>Nenhuma</v>
          </cell>
          <cell r="BN7" t="str">
            <v>Não</v>
          </cell>
          <cell r="BO7" t="str">
            <v>Sim</v>
          </cell>
          <cell r="BP7" t="str">
            <v>Não</v>
          </cell>
          <cell r="BQ7" t="str">
            <v>Não</v>
          </cell>
          <cell r="BR7" t="str">
            <v>Não</v>
          </cell>
          <cell r="BT7" t="str">
            <v>Não</v>
          </cell>
          <cell r="BU7" t="str">
            <v>Sim</v>
          </cell>
          <cell r="BV7" t="str">
            <v>Não</v>
          </cell>
          <cell r="BW7" t="str">
            <v>Não</v>
          </cell>
          <cell r="BX7" t="str">
            <v>Não</v>
          </cell>
          <cell r="BY7" t="str">
            <v>Sim</v>
          </cell>
          <cell r="BZ7" t="str">
            <v>Não</v>
          </cell>
          <cell r="CA7" t="str">
            <v>Não</v>
          </cell>
          <cell r="CC7" t="str">
            <v>2 vezes por dia</v>
          </cell>
          <cell r="CD7" t="str">
            <v>2 vezes por dia</v>
          </cell>
          <cell r="CE7" t="str">
            <v>2 vezes por dia</v>
          </cell>
          <cell r="CG7" t="str">
            <v>1 a 3 vezes por mês</v>
          </cell>
          <cell r="CH7" t="str">
            <v>2 vezes por dia</v>
          </cell>
          <cell r="CI7" t="str">
            <v>1 a 3 vezes por mês</v>
          </cell>
          <cell r="CJ7" t="str">
            <v>de 2 a 3x por Semana</v>
          </cell>
          <cell r="CK7" t="str">
            <v>1 a 3 vezes por mês</v>
          </cell>
          <cell r="CL7" t="str">
            <v>2 vezes por dia</v>
          </cell>
          <cell r="CM7" t="str">
            <v>Nunca/raramente</v>
          </cell>
        </row>
        <row r="8">
          <cell r="A8">
            <v>10</v>
          </cell>
          <cell r="B8" t="str">
            <v>2022-02-15 23:02:59</v>
          </cell>
          <cell r="I8">
            <v>33308</v>
          </cell>
          <cell r="J8" t="str">
            <v>Beatriz Pereira Santos</v>
          </cell>
          <cell r="K8" t="str">
            <v>Feminino</v>
          </cell>
          <cell r="L8">
            <v>36723</v>
          </cell>
          <cell r="M8" t="str">
            <v>Técnico em Administração</v>
          </cell>
          <cell r="N8" t="str">
            <v>Noite</v>
          </cell>
          <cell r="O8">
            <v>70</v>
          </cell>
          <cell r="P8">
            <v>110</v>
          </cell>
          <cell r="Q8">
            <v>104</v>
          </cell>
          <cell r="R8">
            <v>56.55</v>
          </cell>
          <cell r="S8">
            <v>1.63</v>
          </cell>
          <cell r="T8">
            <v>77</v>
          </cell>
          <cell r="U8" t="str">
            <v>Sim</v>
          </cell>
          <cell r="V8">
            <v>20.2</v>
          </cell>
          <cell r="W8">
            <v>20.2</v>
          </cell>
          <cell r="X8">
            <v>30</v>
          </cell>
          <cell r="Y8">
            <v>21.6</v>
          </cell>
          <cell r="Z8">
            <v>17</v>
          </cell>
          <cell r="AB8" t="str">
            <v>Não</v>
          </cell>
          <cell r="AC8" t="str">
            <v>Não</v>
          </cell>
          <cell r="AD8" t="str">
            <v>Não</v>
          </cell>
          <cell r="AE8" t="str">
            <v>Não</v>
          </cell>
          <cell r="AG8" t="str">
            <v>Não</v>
          </cell>
          <cell r="AI8" t="str">
            <v>Sim</v>
          </cell>
          <cell r="AJ8" t="str">
            <v>anticoncepcional iziz</v>
          </cell>
          <cell r="AK8" t="str">
            <v>De 1 a 3 salários mínimos (de R$ 1045,01 até R$ 3.135,00).</v>
          </cell>
          <cell r="AL8">
            <v>3</v>
          </cell>
          <cell r="AM8" t="str">
            <v>Não</v>
          </cell>
          <cell r="AP8" t="str">
            <v>Não</v>
          </cell>
          <cell r="AQ8" t="str">
            <v>Não</v>
          </cell>
          <cell r="AU8" t="str">
            <v>de 7 a 8h por Noite</v>
          </cell>
          <cell r="AV8" t="str">
            <v>Não</v>
          </cell>
          <cell r="AW8" t="str">
            <v>Sim</v>
          </cell>
          <cell r="AX8" t="str">
            <v>Sim</v>
          </cell>
          <cell r="AY8" t="str">
            <v>Não</v>
          </cell>
          <cell r="AZ8" t="str">
            <v>Não</v>
          </cell>
          <cell r="BA8" t="str">
            <v>Não</v>
          </cell>
          <cell r="BB8" t="str">
            <v>Sim</v>
          </cell>
          <cell r="BC8" t="str">
            <v>Sim</v>
          </cell>
          <cell r="BD8" t="str">
            <v>Não</v>
          </cell>
          <cell r="BE8" t="str">
            <v>Não</v>
          </cell>
          <cell r="BG8" t="str">
            <v>de 3 a 5 copos</v>
          </cell>
          <cell r="BH8" t="str">
            <v>Não</v>
          </cell>
          <cell r="BI8" t="str">
            <v>Não</v>
          </cell>
          <cell r="BJ8" t="str">
            <v>Não</v>
          </cell>
          <cell r="BK8" t="str">
            <v>Mais de 5</v>
          </cell>
          <cell r="BL8">
            <v>3</v>
          </cell>
          <cell r="BM8" t="str">
            <v>Mais de 5</v>
          </cell>
          <cell r="BN8" t="str">
            <v>Sim</v>
          </cell>
          <cell r="BO8" t="str">
            <v>Sim</v>
          </cell>
          <cell r="BP8" t="str">
            <v>Não</v>
          </cell>
          <cell r="BQ8" t="str">
            <v>Não</v>
          </cell>
          <cell r="BR8" t="str">
            <v>Não</v>
          </cell>
          <cell r="BT8" t="str">
            <v>Sim</v>
          </cell>
          <cell r="BU8" t="str">
            <v>Não</v>
          </cell>
          <cell r="BV8" t="str">
            <v>Não</v>
          </cell>
          <cell r="BW8" t="str">
            <v>Não</v>
          </cell>
          <cell r="BX8" t="str">
            <v>Não</v>
          </cell>
          <cell r="BY8" t="str">
            <v>Não</v>
          </cell>
          <cell r="BZ8" t="str">
            <v>Não</v>
          </cell>
          <cell r="CA8" t="str">
            <v>Sim</v>
          </cell>
          <cell r="CC8" t="str">
            <v>2 vezes por dia</v>
          </cell>
          <cell r="CD8" t="str">
            <v>2 vezes por dia</v>
          </cell>
          <cell r="CE8" t="str">
            <v>1 vez por dia</v>
          </cell>
          <cell r="CG8" t="str">
            <v>Nunca/raramente</v>
          </cell>
          <cell r="CH8" t="str">
            <v>2 vezes por dia</v>
          </cell>
          <cell r="CI8" t="str">
            <v>Nunca/raramente</v>
          </cell>
          <cell r="CJ8" t="str">
            <v>1 vez por semana</v>
          </cell>
          <cell r="CK8" t="str">
            <v>2 vezes por dia</v>
          </cell>
          <cell r="CL8" t="str">
            <v>Nunca/raramente</v>
          </cell>
          <cell r="CM8" t="str">
            <v>Nunca/raramente</v>
          </cell>
        </row>
        <row r="9">
          <cell r="A9">
            <v>11</v>
          </cell>
          <cell r="B9" t="str">
            <v>2022-02-15 23:08:29</v>
          </cell>
          <cell r="I9">
            <v>33312</v>
          </cell>
          <cell r="J9" t="str">
            <v>Felipe Candido da SILVA</v>
          </cell>
          <cell r="K9" t="str">
            <v>Masculino</v>
          </cell>
          <cell r="L9">
            <v>38361</v>
          </cell>
          <cell r="M9" t="str">
            <v>Técnico em Administração</v>
          </cell>
          <cell r="N9" t="str">
            <v>Noite</v>
          </cell>
          <cell r="O9">
            <v>80</v>
          </cell>
          <cell r="P9">
            <v>120</v>
          </cell>
          <cell r="Q9">
            <v>94</v>
          </cell>
          <cell r="R9">
            <v>99.85</v>
          </cell>
          <cell r="S9">
            <v>1.73</v>
          </cell>
          <cell r="T9">
            <v>101</v>
          </cell>
          <cell r="U9" t="str">
            <v>Sim</v>
          </cell>
          <cell r="V9">
            <v>20</v>
          </cell>
          <cell r="W9">
            <v>2</v>
          </cell>
          <cell r="X9">
            <v>40.5</v>
          </cell>
          <cell r="Y9">
            <v>33.4</v>
          </cell>
          <cell r="Z9">
            <v>40.6</v>
          </cell>
          <cell r="AB9" t="str">
            <v>Não</v>
          </cell>
          <cell r="AC9" t="str">
            <v>Não</v>
          </cell>
          <cell r="AD9" t="str">
            <v>Não</v>
          </cell>
          <cell r="AE9" t="str">
            <v>Não</v>
          </cell>
          <cell r="AG9" t="str">
            <v>Não</v>
          </cell>
          <cell r="AI9" t="str">
            <v>Não</v>
          </cell>
          <cell r="AK9" t="str">
            <v>De 3 a 6 salários mínimos (de R$ 3.135,01 até R$ 6.270,00).</v>
          </cell>
          <cell r="AL9">
            <v>4</v>
          </cell>
          <cell r="AM9" t="str">
            <v>Não</v>
          </cell>
          <cell r="AP9" t="str">
            <v>Não</v>
          </cell>
          <cell r="AQ9" t="str">
            <v>Sim</v>
          </cell>
          <cell r="AR9" t="str">
            <v>Academia e skate</v>
          </cell>
          <cell r="AS9" t="str">
            <v>Mais de 5</v>
          </cell>
          <cell r="AT9" t="str">
            <v>Mais de 5 h</v>
          </cell>
          <cell r="AU9" t="str">
            <v>Menos de 6h</v>
          </cell>
          <cell r="AV9" t="str">
            <v>Não</v>
          </cell>
          <cell r="AW9" t="str">
            <v>Não</v>
          </cell>
          <cell r="AX9" t="str">
            <v>Não</v>
          </cell>
          <cell r="AY9" t="str">
            <v>Não</v>
          </cell>
          <cell r="AZ9" t="str">
            <v>Não</v>
          </cell>
          <cell r="BA9" t="str">
            <v>Não</v>
          </cell>
          <cell r="BB9" t="str">
            <v>Não</v>
          </cell>
          <cell r="BC9" t="str">
            <v>Sim</v>
          </cell>
          <cell r="BD9" t="str">
            <v>Não</v>
          </cell>
          <cell r="BE9" t="str">
            <v>Não</v>
          </cell>
          <cell r="BG9" t="str">
            <v>de 6 a 8 copos</v>
          </cell>
          <cell r="BH9" t="str">
            <v>Não</v>
          </cell>
          <cell r="BI9" t="str">
            <v>Não</v>
          </cell>
          <cell r="BJ9" t="str">
            <v>Não</v>
          </cell>
          <cell r="BK9">
            <v>2</v>
          </cell>
          <cell r="BL9">
            <v>2</v>
          </cell>
          <cell r="BM9" t="str">
            <v>Nenhuma</v>
          </cell>
          <cell r="BN9" t="str">
            <v>Não</v>
          </cell>
          <cell r="BO9" t="str">
            <v>Sim</v>
          </cell>
          <cell r="BP9" t="str">
            <v>Não</v>
          </cell>
          <cell r="BQ9" t="str">
            <v>Não</v>
          </cell>
          <cell r="BR9" t="str">
            <v>Não</v>
          </cell>
          <cell r="BT9" t="str">
            <v>Não</v>
          </cell>
          <cell r="BU9" t="str">
            <v>Não</v>
          </cell>
          <cell r="BV9" t="str">
            <v>Não</v>
          </cell>
          <cell r="BW9" t="str">
            <v>Não</v>
          </cell>
          <cell r="BX9" t="str">
            <v>Não</v>
          </cell>
          <cell r="BY9" t="str">
            <v>Não</v>
          </cell>
          <cell r="BZ9" t="str">
            <v>Não</v>
          </cell>
          <cell r="CA9" t="str">
            <v>Sim</v>
          </cell>
          <cell r="CC9" t="str">
            <v>1 vez por dia</v>
          </cell>
          <cell r="CD9" t="str">
            <v>2 vezes por dia</v>
          </cell>
          <cell r="CE9" t="str">
            <v>Nunca/raramente</v>
          </cell>
          <cell r="CG9" t="str">
            <v>Nunca/raramente</v>
          </cell>
          <cell r="CH9" t="str">
            <v>2 vezes por dia</v>
          </cell>
          <cell r="CI9" t="str">
            <v>Nunca/raramente</v>
          </cell>
          <cell r="CJ9" t="str">
            <v>Nunca/raramente</v>
          </cell>
          <cell r="CK9" t="str">
            <v>Nunca/raramente</v>
          </cell>
          <cell r="CL9" t="str">
            <v>1 vez por dia</v>
          </cell>
          <cell r="CM9" t="str">
            <v>Nunca/raramente</v>
          </cell>
        </row>
        <row r="10">
          <cell r="A10">
            <v>12</v>
          </cell>
          <cell r="B10" t="str">
            <v>2022-02-15 23:11:40</v>
          </cell>
          <cell r="I10">
            <v>33314</v>
          </cell>
          <cell r="J10" t="str">
            <v>Giovana Stocco Benedetti</v>
          </cell>
          <cell r="K10" t="str">
            <v>Feminino</v>
          </cell>
          <cell r="L10">
            <v>38679</v>
          </cell>
          <cell r="M10" t="str">
            <v>Técnico em Administração</v>
          </cell>
          <cell r="N10" t="str">
            <v>Noite</v>
          </cell>
          <cell r="O10">
            <v>60</v>
          </cell>
          <cell r="P10">
            <v>120</v>
          </cell>
          <cell r="Q10">
            <v>108</v>
          </cell>
          <cell r="R10">
            <v>48.4</v>
          </cell>
          <cell r="S10">
            <v>1.67</v>
          </cell>
          <cell r="T10">
            <v>63</v>
          </cell>
          <cell r="U10" t="str">
            <v>Sim</v>
          </cell>
          <cell r="V10">
            <v>20</v>
          </cell>
          <cell r="W10">
            <v>20</v>
          </cell>
          <cell r="X10">
            <v>24.8</v>
          </cell>
          <cell r="Y10">
            <v>19.3</v>
          </cell>
          <cell r="Z10">
            <v>12</v>
          </cell>
          <cell r="AA10" t="str">
            <v>A+</v>
          </cell>
          <cell r="AB10" t="str">
            <v>Não</v>
          </cell>
          <cell r="AC10" t="str">
            <v>Não</v>
          </cell>
          <cell r="AD10" t="str">
            <v>Não</v>
          </cell>
          <cell r="AE10" t="str">
            <v>Não</v>
          </cell>
          <cell r="AG10" t="str">
            <v>Não</v>
          </cell>
          <cell r="AI10" t="str">
            <v>Sim</v>
          </cell>
          <cell r="AJ10" t="str">
            <v>Roacutan</v>
          </cell>
          <cell r="AK10" t="str">
            <v>De 3 a 6 salários mínimos (de R$ 3.135,01 até R$ 6.270,00).</v>
          </cell>
          <cell r="AL10">
            <v>4</v>
          </cell>
          <cell r="AM10" t="str">
            <v>Não</v>
          </cell>
          <cell r="AP10" t="str">
            <v>Não</v>
          </cell>
          <cell r="AQ10" t="str">
            <v>Não</v>
          </cell>
          <cell r="AU10" t="str">
            <v>Menos de 6h</v>
          </cell>
          <cell r="AV10" t="str">
            <v>Não</v>
          </cell>
          <cell r="AW10" t="str">
            <v>Não</v>
          </cell>
          <cell r="AX10" t="str">
            <v>Sim</v>
          </cell>
          <cell r="AY10" t="str">
            <v>Não</v>
          </cell>
          <cell r="AZ10" t="str">
            <v>Não</v>
          </cell>
          <cell r="BA10" t="str">
            <v>Sim</v>
          </cell>
          <cell r="BB10" t="str">
            <v>Sim</v>
          </cell>
          <cell r="BC10" t="str">
            <v>Sim</v>
          </cell>
          <cell r="BD10" t="str">
            <v>Não</v>
          </cell>
          <cell r="BE10" t="str">
            <v>Não</v>
          </cell>
          <cell r="BG10" t="str">
            <v>de 6 a 8 copos</v>
          </cell>
          <cell r="BH10" t="str">
            <v>Não</v>
          </cell>
          <cell r="BI10" t="str">
            <v>Não</v>
          </cell>
          <cell r="BJ10" t="str">
            <v>Não</v>
          </cell>
          <cell r="BK10">
            <v>4</v>
          </cell>
          <cell r="BL10">
            <v>3</v>
          </cell>
          <cell r="BM10">
            <v>1</v>
          </cell>
          <cell r="BN10" t="str">
            <v>Sim</v>
          </cell>
          <cell r="BO10" t="str">
            <v>Sim</v>
          </cell>
          <cell r="BP10" t="str">
            <v>Não</v>
          </cell>
          <cell r="BQ10" t="str">
            <v>Não</v>
          </cell>
          <cell r="BR10" t="str">
            <v>Não</v>
          </cell>
          <cell r="BT10" t="str">
            <v>Não</v>
          </cell>
          <cell r="BU10" t="str">
            <v>Sim</v>
          </cell>
          <cell r="BV10" t="str">
            <v>Não</v>
          </cell>
          <cell r="BW10" t="str">
            <v>Não</v>
          </cell>
          <cell r="BX10" t="str">
            <v>Não</v>
          </cell>
          <cell r="BY10" t="str">
            <v>Não</v>
          </cell>
          <cell r="BZ10" t="str">
            <v>Não</v>
          </cell>
          <cell r="CA10" t="str">
            <v>Sim</v>
          </cell>
          <cell r="CC10" t="str">
            <v>2 vezes por dia</v>
          </cell>
          <cell r="CD10" t="str">
            <v>1 vez por dia</v>
          </cell>
          <cell r="CE10" t="str">
            <v>2 vezes por dia</v>
          </cell>
          <cell r="CG10" t="str">
            <v>de 2 a 3x por Semana</v>
          </cell>
          <cell r="CH10" t="str">
            <v>1 vez por dia</v>
          </cell>
          <cell r="CI10" t="str">
            <v>1 vez por dia</v>
          </cell>
          <cell r="CJ10" t="str">
            <v>1 vez por dia</v>
          </cell>
          <cell r="CK10" t="str">
            <v>1 vez por semana</v>
          </cell>
          <cell r="CL10" t="str">
            <v>1 vez por dia</v>
          </cell>
          <cell r="CM10" t="str">
            <v>Nunca/raramente</v>
          </cell>
        </row>
        <row r="11">
          <cell r="A11">
            <v>13</v>
          </cell>
          <cell r="B11" t="str">
            <v>2022-02-15 23:11:38</v>
          </cell>
          <cell r="I11">
            <v>32644</v>
          </cell>
          <cell r="J11" t="str">
            <v>Geovana Aline Francisco de Lima</v>
          </cell>
          <cell r="K11" t="str">
            <v>Feminino</v>
          </cell>
          <cell r="L11">
            <v>37784</v>
          </cell>
          <cell r="M11" t="str">
            <v>Técnico em Administração</v>
          </cell>
          <cell r="N11" t="str">
            <v>Noite</v>
          </cell>
          <cell r="O11">
            <v>70</v>
          </cell>
          <cell r="P11">
            <v>110</v>
          </cell>
          <cell r="Q11">
            <v>78</v>
          </cell>
          <cell r="R11">
            <v>69.650000000000006</v>
          </cell>
          <cell r="S11">
            <v>1.69</v>
          </cell>
          <cell r="T11">
            <v>71</v>
          </cell>
          <cell r="U11" t="str">
            <v>Sim</v>
          </cell>
          <cell r="V11">
            <v>20.2</v>
          </cell>
          <cell r="W11">
            <v>20.2</v>
          </cell>
          <cell r="X11">
            <v>31.5</v>
          </cell>
          <cell r="Y11">
            <v>26</v>
          </cell>
          <cell r="Z11">
            <v>21.9</v>
          </cell>
          <cell r="AA11" t="str">
            <v>B+</v>
          </cell>
          <cell r="AB11" t="str">
            <v>Não</v>
          </cell>
          <cell r="AC11" t="str">
            <v>Não</v>
          </cell>
          <cell r="AD11" t="str">
            <v>Não</v>
          </cell>
          <cell r="AE11" t="str">
            <v>Não</v>
          </cell>
          <cell r="AG11" t="str">
            <v>Não</v>
          </cell>
          <cell r="AI11" t="str">
            <v>Sim</v>
          </cell>
          <cell r="AJ11" t="str">
            <v>Tâmisa 30 sem parar</v>
          </cell>
          <cell r="AK11" t="str">
            <v>De 3 a 6 salários mínimos (de R$ 3.135,01 até R$ 6.270,00).</v>
          </cell>
          <cell r="AL11">
            <v>4</v>
          </cell>
          <cell r="AM11" t="str">
            <v>Não</v>
          </cell>
          <cell r="AP11" t="str">
            <v>Não</v>
          </cell>
          <cell r="AQ11" t="str">
            <v>Não</v>
          </cell>
          <cell r="AU11" t="str">
            <v>de 7 a 8h por Noite</v>
          </cell>
          <cell r="AV11" t="str">
            <v>Não</v>
          </cell>
          <cell r="AW11" t="str">
            <v>Sim</v>
          </cell>
          <cell r="AX11" t="str">
            <v>Sim</v>
          </cell>
          <cell r="AY11" t="str">
            <v>Sim</v>
          </cell>
          <cell r="AZ11" t="str">
            <v>Não</v>
          </cell>
          <cell r="BA11" t="str">
            <v>Sim</v>
          </cell>
          <cell r="BB11" t="str">
            <v>Sim</v>
          </cell>
          <cell r="BC11" t="str">
            <v>Sim</v>
          </cell>
          <cell r="BD11" t="str">
            <v>Não</v>
          </cell>
          <cell r="BE11" t="str">
            <v>Não</v>
          </cell>
          <cell r="BG11" t="str">
            <v>Menos que 2 copos</v>
          </cell>
          <cell r="BH11" t="str">
            <v>Não</v>
          </cell>
          <cell r="BI11" t="str">
            <v>Não</v>
          </cell>
          <cell r="BJ11" t="str">
            <v>Não</v>
          </cell>
          <cell r="BK11">
            <v>3</v>
          </cell>
          <cell r="BL11">
            <v>3</v>
          </cell>
          <cell r="BM11" t="str">
            <v>Nenhuma</v>
          </cell>
          <cell r="BN11" t="str">
            <v>Sim</v>
          </cell>
          <cell r="BO11" t="str">
            <v>Sim</v>
          </cell>
          <cell r="BP11" t="str">
            <v>Não</v>
          </cell>
          <cell r="BQ11" t="str">
            <v>Não</v>
          </cell>
          <cell r="BR11" t="str">
            <v>Não</v>
          </cell>
          <cell r="BT11" t="str">
            <v>Não</v>
          </cell>
          <cell r="BU11" t="str">
            <v>Não</v>
          </cell>
          <cell r="BV11" t="str">
            <v>Não</v>
          </cell>
          <cell r="BW11" t="str">
            <v>Não</v>
          </cell>
          <cell r="BX11" t="str">
            <v>Não</v>
          </cell>
          <cell r="BY11" t="str">
            <v>Não</v>
          </cell>
          <cell r="BZ11" t="str">
            <v>Não</v>
          </cell>
          <cell r="CA11" t="str">
            <v>Sim</v>
          </cell>
          <cell r="CC11" t="str">
            <v>1 vez por dia</v>
          </cell>
          <cell r="CD11" t="str">
            <v>2 a 4 vezes por semana</v>
          </cell>
          <cell r="CE11" t="str">
            <v>5 a 6 vezes por semana</v>
          </cell>
          <cell r="CG11" t="str">
            <v>Nunca/raramente</v>
          </cell>
          <cell r="CH11" t="str">
            <v>2 vezes ou mais por dia</v>
          </cell>
          <cell r="CI11" t="str">
            <v>3 vezes ou mais por dia</v>
          </cell>
          <cell r="CJ11" t="str">
            <v>2 a 4 vezes por semana</v>
          </cell>
          <cell r="CK11" t="str">
            <v>1 a 3 vezes por mês</v>
          </cell>
          <cell r="CL11" t="str">
            <v>Nunca/raramente</v>
          </cell>
          <cell r="CM11" t="str">
            <v>Nunca/raramente</v>
          </cell>
        </row>
        <row r="12">
          <cell r="A12">
            <v>14</v>
          </cell>
          <cell r="B12" t="str">
            <v>2022-02-15 23:17:32</v>
          </cell>
          <cell r="I12">
            <v>33313</v>
          </cell>
          <cell r="J12" t="str">
            <v>Fernando Ichiro Minamizaki</v>
          </cell>
          <cell r="K12" t="str">
            <v>Masculino</v>
          </cell>
          <cell r="L12">
            <v>37818</v>
          </cell>
          <cell r="M12" t="str">
            <v>Técnico em Administração</v>
          </cell>
          <cell r="N12" t="str">
            <v>Noite</v>
          </cell>
          <cell r="O12">
            <v>80</v>
          </cell>
          <cell r="P12">
            <v>120</v>
          </cell>
          <cell r="Q12">
            <v>89</v>
          </cell>
          <cell r="R12">
            <v>65.05</v>
          </cell>
          <cell r="S12">
            <v>1.6</v>
          </cell>
          <cell r="T12">
            <v>83</v>
          </cell>
          <cell r="U12" t="str">
            <v>Sim</v>
          </cell>
          <cell r="V12">
            <v>5.5</v>
          </cell>
          <cell r="W12">
            <v>5.75</v>
          </cell>
          <cell r="X12">
            <v>35.4</v>
          </cell>
          <cell r="Y12">
            <v>23.2</v>
          </cell>
          <cell r="Z12">
            <v>23.1</v>
          </cell>
          <cell r="AA12" t="str">
            <v>A+</v>
          </cell>
          <cell r="AB12" t="str">
            <v>Não</v>
          </cell>
          <cell r="AC12" t="str">
            <v>Não</v>
          </cell>
          <cell r="AD12" t="str">
            <v>Não</v>
          </cell>
          <cell r="AE12" t="str">
            <v>Sim</v>
          </cell>
          <cell r="AF12" t="str">
            <v>Pó, animais domesticos, fungos</v>
          </cell>
          <cell r="AG12" t="str">
            <v>Não</v>
          </cell>
          <cell r="AI12" t="str">
            <v>Não</v>
          </cell>
          <cell r="AK12" t="str">
            <v>De 1 a 3 salários mínimos (de R$ 1045,01 até R$ 3.135,00).</v>
          </cell>
          <cell r="AL12">
            <v>3</v>
          </cell>
          <cell r="AM12" t="str">
            <v>Sim</v>
          </cell>
          <cell r="AN12" t="str">
            <v>Promotor de vendas junior</v>
          </cell>
          <cell r="AO12">
            <v>7</v>
          </cell>
          <cell r="AP12" t="str">
            <v>Não</v>
          </cell>
          <cell r="AQ12" t="str">
            <v>Não</v>
          </cell>
          <cell r="AU12" t="str">
            <v>Menos de 6h</v>
          </cell>
          <cell r="AV12" t="str">
            <v>Não</v>
          </cell>
          <cell r="AW12" t="str">
            <v>Sim</v>
          </cell>
          <cell r="AX12" t="str">
            <v>Sim</v>
          </cell>
          <cell r="AY12" t="str">
            <v>Não</v>
          </cell>
          <cell r="AZ12" t="str">
            <v>Não</v>
          </cell>
          <cell r="BA12" t="str">
            <v>Não</v>
          </cell>
          <cell r="BB12" t="str">
            <v>Sim</v>
          </cell>
          <cell r="BC12" t="str">
            <v>Sim</v>
          </cell>
          <cell r="BD12" t="str">
            <v>Não</v>
          </cell>
          <cell r="BE12" t="str">
            <v>Não</v>
          </cell>
          <cell r="BG12" t="str">
            <v>de 9 a 11 copos</v>
          </cell>
          <cell r="BH12" t="str">
            <v>Não</v>
          </cell>
          <cell r="BI12" t="str">
            <v>Não</v>
          </cell>
          <cell r="BJ12" t="str">
            <v>Não</v>
          </cell>
          <cell r="BK12">
            <v>3</v>
          </cell>
          <cell r="BL12">
            <v>2</v>
          </cell>
          <cell r="BM12">
            <v>2</v>
          </cell>
          <cell r="BN12" t="str">
            <v>Sim</v>
          </cell>
          <cell r="BO12" t="str">
            <v>Sim</v>
          </cell>
          <cell r="BP12" t="str">
            <v>Não</v>
          </cell>
          <cell r="BQ12" t="str">
            <v>Não</v>
          </cell>
          <cell r="BR12" t="str">
            <v>Não</v>
          </cell>
          <cell r="BT12" t="str">
            <v>Não</v>
          </cell>
          <cell r="BU12" t="str">
            <v>Não</v>
          </cell>
          <cell r="BV12" t="str">
            <v>Não</v>
          </cell>
          <cell r="BW12" t="str">
            <v>Sim</v>
          </cell>
          <cell r="BX12" t="str">
            <v>Não</v>
          </cell>
          <cell r="BY12" t="str">
            <v>Não</v>
          </cell>
          <cell r="BZ12" t="str">
            <v>Não</v>
          </cell>
          <cell r="CA12" t="str">
            <v>Sim</v>
          </cell>
          <cell r="CC12" t="str">
            <v>2 vezes por dia</v>
          </cell>
          <cell r="CD12" t="str">
            <v>2 a 4 vezes por semana</v>
          </cell>
          <cell r="CE12" t="str">
            <v>1 vez por dia</v>
          </cell>
          <cell r="CG12" t="str">
            <v>de 2 a 3x por Semana</v>
          </cell>
          <cell r="CH12" t="str">
            <v>2 a 4 vezes por semana</v>
          </cell>
          <cell r="CI12" t="str">
            <v>de 2 a 3x por Semana</v>
          </cell>
          <cell r="CJ12" t="str">
            <v>1 vez por semana</v>
          </cell>
          <cell r="CK12" t="str">
            <v>1 vez por semana</v>
          </cell>
          <cell r="CL12" t="str">
            <v>1 vez por semana</v>
          </cell>
          <cell r="CM12" t="str">
            <v>1 a 3 vezes por mês</v>
          </cell>
        </row>
        <row r="13">
          <cell r="A13">
            <v>15</v>
          </cell>
          <cell r="B13" t="str">
            <v>2022-02-15 23:19:51</v>
          </cell>
          <cell r="I13">
            <v>33316</v>
          </cell>
          <cell r="J13" t="str">
            <v>Giulia Montalti Vilar</v>
          </cell>
          <cell r="K13" t="str">
            <v>Feminino</v>
          </cell>
          <cell r="L13">
            <v>38552</v>
          </cell>
          <cell r="M13" t="str">
            <v>Técnico em Administração</v>
          </cell>
          <cell r="N13" t="str">
            <v>Noite</v>
          </cell>
          <cell r="O13">
            <v>80</v>
          </cell>
          <cell r="P13">
            <v>120</v>
          </cell>
          <cell r="Q13">
            <v>96</v>
          </cell>
          <cell r="R13">
            <v>45.9</v>
          </cell>
          <cell r="S13">
            <v>1.6</v>
          </cell>
          <cell r="T13">
            <v>62</v>
          </cell>
          <cell r="U13" t="str">
            <v>Sim</v>
          </cell>
          <cell r="V13">
            <v>20</v>
          </cell>
          <cell r="W13">
            <v>20</v>
          </cell>
          <cell r="X13">
            <v>23.5</v>
          </cell>
          <cell r="Y13">
            <v>18.8</v>
          </cell>
          <cell r="Z13">
            <v>10.8</v>
          </cell>
          <cell r="AB13" t="str">
            <v>Não</v>
          </cell>
          <cell r="AC13" t="str">
            <v>Não</v>
          </cell>
          <cell r="AD13" t="str">
            <v>Não</v>
          </cell>
          <cell r="AE13" t="str">
            <v>Não</v>
          </cell>
          <cell r="AG13" t="str">
            <v>Não</v>
          </cell>
          <cell r="AI13" t="str">
            <v>Não</v>
          </cell>
          <cell r="AK13" t="str">
            <v>De 1 a 3 salários mínimos (de R$ 1045,01 até R$ 3.135,00).</v>
          </cell>
          <cell r="AL13">
            <v>3</v>
          </cell>
          <cell r="AM13" t="str">
            <v>Não</v>
          </cell>
          <cell r="AP13" t="str">
            <v>Não</v>
          </cell>
          <cell r="AQ13" t="str">
            <v>Não</v>
          </cell>
          <cell r="AU13" t="str">
            <v>Menos de 6h</v>
          </cell>
          <cell r="AV13" t="str">
            <v>Sim</v>
          </cell>
          <cell r="AW13" t="str">
            <v>Não</v>
          </cell>
          <cell r="AX13" t="str">
            <v>Não</v>
          </cell>
          <cell r="AY13" t="str">
            <v>Não</v>
          </cell>
          <cell r="AZ13" t="str">
            <v>Não</v>
          </cell>
          <cell r="BA13" t="str">
            <v>Não</v>
          </cell>
          <cell r="BB13" t="str">
            <v>Não</v>
          </cell>
          <cell r="BC13" t="str">
            <v>Não</v>
          </cell>
          <cell r="BD13" t="str">
            <v>Não</v>
          </cell>
          <cell r="BE13" t="str">
            <v>Não</v>
          </cell>
          <cell r="BG13" t="str">
            <v>de 3 a 5 copos</v>
          </cell>
          <cell r="BH13" t="str">
            <v>Não</v>
          </cell>
          <cell r="BI13" t="str">
            <v>Não</v>
          </cell>
          <cell r="BJ13" t="str">
            <v>Não</v>
          </cell>
          <cell r="BK13">
            <v>4</v>
          </cell>
          <cell r="BL13">
            <v>3</v>
          </cell>
          <cell r="BM13">
            <v>1</v>
          </cell>
          <cell r="BN13" t="str">
            <v>Não</v>
          </cell>
          <cell r="BO13" t="str">
            <v>Sim</v>
          </cell>
          <cell r="BP13" t="str">
            <v>Não</v>
          </cell>
          <cell r="BQ13" t="str">
            <v>Não</v>
          </cell>
          <cell r="BR13" t="str">
            <v>Não</v>
          </cell>
          <cell r="BT13" t="str">
            <v>Não</v>
          </cell>
          <cell r="BU13" t="str">
            <v>Sim</v>
          </cell>
          <cell r="BV13" t="str">
            <v>Não</v>
          </cell>
          <cell r="BW13" t="str">
            <v>Não</v>
          </cell>
          <cell r="BX13" t="str">
            <v>Não</v>
          </cell>
          <cell r="BY13" t="str">
            <v>Não</v>
          </cell>
          <cell r="BZ13" t="str">
            <v>Não</v>
          </cell>
          <cell r="CA13" t="str">
            <v>Sim</v>
          </cell>
          <cell r="CC13" t="str">
            <v>3 vezes ou mais por dia</v>
          </cell>
          <cell r="CD13" t="str">
            <v>2 vezes por dia</v>
          </cell>
          <cell r="CE13" t="str">
            <v>3 vezes ou mais por dia</v>
          </cell>
          <cell r="CG13" t="str">
            <v>Nunca/raramente</v>
          </cell>
          <cell r="CH13" t="str">
            <v>3 vezes ou mais por dia</v>
          </cell>
          <cell r="CI13" t="str">
            <v>2 vezes por dia</v>
          </cell>
          <cell r="CJ13" t="str">
            <v>1 vez por dia</v>
          </cell>
          <cell r="CK13" t="str">
            <v>2 vezes por dia</v>
          </cell>
          <cell r="CL13" t="str">
            <v>3 vezes ou mais por dia</v>
          </cell>
          <cell r="CM13" t="str">
            <v>Nunca/raramente</v>
          </cell>
        </row>
        <row r="14">
          <cell r="A14">
            <v>16</v>
          </cell>
          <cell r="B14" t="str">
            <v>2022-02-15 23:21:01</v>
          </cell>
          <cell r="I14">
            <v>33317</v>
          </cell>
          <cell r="J14" t="str">
            <v>Gustavo de Paula Leopoldino</v>
          </cell>
          <cell r="K14" t="str">
            <v>Masculino</v>
          </cell>
          <cell r="L14">
            <v>38797</v>
          </cell>
          <cell r="M14" t="str">
            <v>Técnico em Administração</v>
          </cell>
          <cell r="N14" t="str">
            <v>Noite</v>
          </cell>
          <cell r="O14">
            <v>80</v>
          </cell>
          <cell r="P14">
            <v>140</v>
          </cell>
          <cell r="Q14">
            <v>97</v>
          </cell>
          <cell r="R14">
            <v>97</v>
          </cell>
          <cell r="S14">
            <v>1.71</v>
          </cell>
          <cell r="T14">
            <v>91</v>
          </cell>
          <cell r="U14" t="str">
            <v>Sim</v>
          </cell>
          <cell r="V14">
            <v>20.350000000000001</v>
          </cell>
          <cell r="W14">
            <v>20.2</v>
          </cell>
          <cell r="X14">
            <v>41.4</v>
          </cell>
          <cell r="Y14">
            <v>31.7</v>
          </cell>
          <cell r="Z14">
            <v>40.200000000000003</v>
          </cell>
          <cell r="AB14" t="str">
            <v>Não</v>
          </cell>
          <cell r="AC14" t="str">
            <v>Não</v>
          </cell>
          <cell r="AD14" t="str">
            <v>Não</v>
          </cell>
          <cell r="AE14" t="str">
            <v>Sim</v>
          </cell>
          <cell r="AF14" t="str">
            <v>Animais e poeira</v>
          </cell>
          <cell r="AG14" t="str">
            <v>Não</v>
          </cell>
          <cell r="AI14" t="str">
            <v>Não</v>
          </cell>
          <cell r="AK14" t="str">
            <v>De 3 a 6 salários mínimos (de R$ 3.135,01 até R$ 6.270,00).</v>
          </cell>
          <cell r="AL14">
            <v>4</v>
          </cell>
          <cell r="AM14" t="str">
            <v>Não</v>
          </cell>
          <cell r="AP14" t="str">
            <v>Não</v>
          </cell>
          <cell r="AQ14" t="str">
            <v>Sim</v>
          </cell>
          <cell r="AR14" t="str">
            <v>Academia</v>
          </cell>
          <cell r="AS14">
            <v>3</v>
          </cell>
          <cell r="AT14" t="str">
            <v>Mais de 5 h</v>
          </cell>
          <cell r="AU14" t="str">
            <v>Menos de 6h</v>
          </cell>
          <cell r="AV14" t="str">
            <v>Não</v>
          </cell>
          <cell r="AW14" t="str">
            <v>Sim</v>
          </cell>
          <cell r="AX14" t="str">
            <v>Não</v>
          </cell>
          <cell r="AY14" t="str">
            <v>Não</v>
          </cell>
          <cell r="AZ14" t="str">
            <v>Sim</v>
          </cell>
          <cell r="BA14" t="str">
            <v>Não</v>
          </cell>
          <cell r="BB14" t="str">
            <v>Não</v>
          </cell>
          <cell r="BC14" t="str">
            <v>Sim</v>
          </cell>
          <cell r="BD14" t="str">
            <v>Não</v>
          </cell>
          <cell r="BE14" t="str">
            <v>Não</v>
          </cell>
          <cell r="BG14" t="str">
            <v>de 9 a 11 copos</v>
          </cell>
          <cell r="BH14" t="str">
            <v>Sim</v>
          </cell>
          <cell r="BI14" t="str">
            <v>Não</v>
          </cell>
          <cell r="BJ14" t="str">
            <v>Não</v>
          </cell>
          <cell r="BK14">
            <v>3</v>
          </cell>
          <cell r="BL14">
            <v>2</v>
          </cell>
          <cell r="BM14">
            <v>1</v>
          </cell>
          <cell r="BN14" t="str">
            <v>Não</v>
          </cell>
          <cell r="BO14" t="str">
            <v>Sim</v>
          </cell>
          <cell r="BP14" t="str">
            <v>Não</v>
          </cell>
          <cell r="BQ14" t="str">
            <v>Não</v>
          </cell>
          <cell r="BR14" t="str">
            <v>Não</v>
          </cell>
          <cell r="BT14" t="str">
            <v>Não</v>
          </cell>
          <cell r="BU14" t="str">
            <v>Não</v>
          </cell>
          <cell r="BV14" t="str">
            <v>Não</v>
          </cell>
          <cell r="BW14" t="str">
            <v>Não</v>
          </cell>
          <cell r="BX14" t="str">
            <v>Não</v>
          </cell>
          <cell r="BY14" t="str">
            <v>Não</v>
          </cell>
          <cell r="BZ14" t="str">
            <v>Não</v>
          </cell>
          <cell r="CA14" t="str">
            <v>Sim</v>
          </cell>
          <cell r="CC14" t="str">
            <v>2 vezes por dia</v>
          </cell>
          <cell r="CD14" t="str">
            <v>2 vezes por dia</v>
          </cell>
          <cell r="CE14" t="str">
            <v>2 vezes por dia</v>
          </cell>
          <cell r="CG14" t="str">
            <v>1 vez por dia</v>
          </cell>
          <cell r="CH14" t="str">
            <v>2 vezes por dia</v>
          </cell>
          <cell r="CI14" t="str">
            <v>1 vez por dia</v>
          </cell>
          <cell r="CJ14" t="str">
            <v>1 vez por dia</v>
          </cell>
          <cell r="CK14" t="str">
            <v>1 vez por semana</v>
          </cell>
          <cell r="CL14" t="str">
            <v>3 vezes ou mais por dia</v>
          </cell>
          <cell r="CM14" t="str">
            <v>1 vez por dia</v>
          </cell>
        </row>
        <row r="15">
          <cell r="A15">
            <v>17</v>
          </cell>
          <cell r="B15" t="str">
            <v>2022-02-15 23:22:46</v>
          </cell>
          <cell r="I15">
            <v>33315</v>
          </cell>
          <cell r="J15" t="str">
            <v>Giovanna Cristina de Camargo Nucitelli</v>
          </cell>
          <cell r="K15" t="str">
            <v>Feminino</v>
          </cell>
          <cell r="L15">
            <v>38612</v>
          </cell>
          <cell r="M15" t="str">
            <v>Técnico em Administração</v>
          </cell>
          <cell r="N15" t="str">
            <v>Noite</v>
          </cell>
          <cell r="O15">
            <v>80</v>
          </cell>
          <cell r="P15">
            <v>110</v>
          </cell>
          <cell r="Q15">
            <v>98</v>
          </cell>
          <cell r="R15">
            <v>59.45</v>
          </cell>
          <cell r="S15">
            <v>1.65</v>
          </cell>
          <cell r="T15">
            <v>73</v>
          </cell>
          <cell r="U15" t="str">
            <v>Sim</v>
          </cell>
          <cell r="V15">
            <v>20</v>
          </cell>
          <cell r="W15">
            <v>20</v>
          </cell>
          <cell r="X15">
            <v>33.5</v>
          </cell>
          <cell r="Y15">
            <v>21.3</v>
          </cell>
          <cell r="Z15">
            <v>19.899999999999999</v>
          </cell>
          <cell r="AB15" t="str">
            <v>Não</v>
          </cell>
          <cell r="AC15" t="str">
            <v>Não</v>
          </cell>
          <cell r="AD15" t="str">
            <v>Não</v>
          </cell>
          <cell r="AE15" t="str">
            <v>Não</v>
          </cell>
          <cell r="AG15" t="str">
            <v>Não</v>
          </cell>
          <cell r="AI15" t="str">
            <v>Não</v>
          </cell>
          <cell r="AK15" t="str">
            <v>De 1 a 3 salários mínimos (de R$ 1045,01 até R$ 3.135,00).</v>
          </cell>
          <cell r="AL15">
            <v>4</v>
          </cell>
          <cell r="AM15" t="str">
            <v>Não</v>
          </cell>
          <cell r="AP15" t="str">
            <v>Não</v>
          </cell>
          <cell r="AQ15" t="str">
            <v>Não</v>
          </cell>
          <cell r="AU15" t="str">
            <v>Menos de 6h</v>
          </cell>
          <cell r="AV15" t="str">
            <v>Não</v>
          </cell>
          <cell r="AW15" t="str">
            <v>Não</v>
          </cell>
          <cell r="AX15" t="str">
            <v>Sim</v>
          </cell>
          <cell r="AY15" t="str">
            <v>Não</v>
          </cell>
          <cell r="AZ15" t="str">
            <v>Não</v>
          </cell>
          <cell r="BA15" t="str">
            <v>Não</v>
          </cell>
          <cell r="BB15" t="str">
            <v>Não</v>
          </cell>
          <cell r="BC15" t="str">
            <v>Sim</v>
          </cell>
          <cell r="BD15" t="str">
            <v>Sim</v>
          </cell>
          <cell r="BE15" t="str">
            <v>Não</v>
          </cell>
          <cell r="BG15" t="str">
            <v>de 6 a 8 copos</v>
          </cell>
          <cell r="BH15" t="str">
            <v>Não</v>
          </cell>
          <cell r="BI15" t="str">
            <v>Não</v>
          </cell>
          <cell r="BJ15" t="str">
            <v>Não</v>
          </cell>
          <cell r="BK15">
            <v>2</v>
          </cell>
          <cell r="BL15">
            <v>2</v>
          </cell>
          <cell r="BM15" t="str">
            <v>Nenhuma</v>
          </cell>
          <cell r="BN15" t="str">
            <v>Não</v>
          </cell>
          <cell r="BO15" t="str">
            <v>Sim</v>
          </cell>
          <cell r="BP15" t="str">
            <v>Não</v>
          </cell>
          <cell r="BQ15" t="str">
            <v>Não</v>
          </cell>
          <cell r="BR15" t="str">
            <v>Não</v>
          </cell>
          <cell r="BT15" t="str">
            <v>Não</v>
          </cell>
          <cell r="BU15" t="str">
            <v>Não</v>
          </cell>
          <cell r="BV15" t="str">
            <v>Não</v>
          </cell>
          <cell r="BW15" t="str">
            <v>Não</v>
          </cell>
          <cell r="BX15" t="str">
            <v>Não</v>
          </cell>
          <cell r="BY15" t="str">
            <v>Não</v>
          </cell>
          <cell r="BZ15" t="str">
            <v>Não</v>
          </cell>
          <cell r="CA15" t="str">
            <v>Sim</v>
          </cell>
          <cell r="CC15" t="str">
            <v>Nunca/raramente</v>
          </cell>
          <cell r="CD15" t="str">
            <v>2 vezes por dia</v>
          </cell>
          <cell r="CE15" t="str">
            <v>2 vezes por dia</v>
          </cell>
          <cell r="CG15" t="str">
            <v>1 vez por semana</v>
          </cell>
          <cell r="CH15" t="str">
            <v>2 vezes por dia</v>
          </cell>
          <cell r="CI15" t="str">
            <v>2 vezes por dia</v>
          </cell>
          <cell r="CJ15" t="str">
            <v>1 vez por semana</v>
          </cell>
          <cell r="CK15" t="str">
            <v>2 a 4 vezes por semana</v>
          </cell>
          <cell r="CL15" t="str">
            <v>2 vezes por dia</v>
          </cell>
          <cell r="CM15" t="str">
            <v>Nunca/raramente</v>
          </cell>
        </row>
        <row r="16">
          <cell r="A16">
            <v>18</v>
          </cell>
          <cell r="B16" t="str">
            <v>2022-02-15 23:24:13</v>
          </cell>
          <cell r="I16">
            <v>33307</v>
          </cell>
          <cell r="J16" t="str">
            <v>Arthur Gebara</v>
          </cell>
          <cell r="K16" t="str">
            <v>Masculino</v>
          </cell>
          <cell r="L16">
            <v>38800</v>
          </cell>
          <cell r="M16" t="str">
            <v>Técnico em Administração</v>
          </cell>
          <cell r="N16" t="str">
            <v>Noite</v>
          </cell>
          <cell r="O16">
            <v>70</v>
          </cell>
          <cell r="P16">
            <v>110</v>
          </cell>
          <cell r="Q16">
            <v>110</v>
          </cell>
          <cell r="R16">
            <v>76</v>
          </cell>
          <cell r="S16">
            <v>1.73</v>
          </cell>
          <cell r="T16">
            <v>82</v>
          </cell>
          <cell r="U16" t="str">
            <v>Sim</v>
          </cell>
          <cell r="V16">
            <v>2025</v>
          </cell>
          <cell r="W16">
            <v>20.3</v>
          </cell>
          <cell r="X16">
            <v>21</v>
          </cell>
          <cell r="Y16">
            <v>34</v>
          </cell>
          <cell r="Z16">
            <v>16</v>
          </cell>
          <cell r="AB16" t="str">
            <v>Não</v>
          </cell>
          <cell r="AC16" t="str">
            <v>Não</v>
          </cell>
          <cell r="AD16" t="str">
            <v>Não</v>
          </cell>
          <cell r="AE16" t="str">
            <v>Não</v>
          </cell>
          <cell r="AG16" t="str">
            <v>Não</v>
          </cell>
          <cell r="AI16" t="str">
            <v>Sim</v>
          </cell>
          <cell r="AJ16" t="str">
            <v>ritalina e excitalopran</v>
          </cell>
          <cell r="AK16" t="str">
            <v>Até 1 salário mínimo (até R$ 1045,00).</v>
          </cell>
          <cell r="AL16">
            <v>4</v>
          </cell>
          <cell r="AM16" t="str">
            <v>Sim</v>
          </cell>
          <cell r="AN16" t="str">
            <v>assistente de escritorio</v>
          </cell>
          <cell r="AO16">
            <v>6</v>
          </cell>
          <cell r="AP16" t="str">
            <v>Não</v>
          </cell>
          <cell r="AQ16" t="str">
            <v>Não</v>
          </cell>
          <cell r="AU16" t="str">
            <v>Menos de 6h</v>
          </cell>
          <cell r="AV16" t="str">
            <v>Não</v>
          </cell>
          <cell r="AW16" t="str">
            <v>Não</v>
          </cell>
          <cell r="AX16" t="str">
            <v>Sim</v>
          </cell>
          <cell r="AY16" t="str">
            <v>Não</v>
          </cell>
          <cell r="AZ16" t="str">
            <v>Não</v>
          </cell>
          <cell r="BA16" t="str">
            <v>Não</v>
          </cell>
          <cell r="BB16" t="str">
            <v>Sim</v>
          </cell>
          <cell r="BC16" t="str">
            <v>Sim</v>
          </cell>
          <cell r="BD16" t="str">
            <v>Sim</v>
          </cell>
          <cell r="BE16" t="str">
            <v>Não</v>
          </cell>
          <cell r="BG16" t="str">
            <v>de 9 a 11 copos</v>
          </cell>
          <cell r="BH16" t="str">
            <v>Não</v>
          </cell>
          <cell r="BI16" t="str">
            <v>Não</v>
          </cell>
          <cell r="BJ16" t="str">
            <v>Não</v>
          </cell>
          <cell r="BK16">
            <v>2</v>
          </cell>
          <cell r="BL16">
            <v>1</v>
          </cell>
          <cell r="BM16">
            <v>1</v>
          </cell>
          <cell r="BN16" t="str">
            <v>Não</v>
          </cell>
          <cell r="BO16" t="str">
            <v>Sim</v>
          </cell>
          <cell r="BP16" t="str">
            <v>Não</v>
          </cell>
          <cell r="BQ16" t="str">
            <v>Não</v>
          </cell>
          <cell r="BR16" t="str">
            <v>Não</v>
          </cell>
          <cell r="BT16" t="str">
            <v>Sim</v>
          </cell>
          <cell r="BU16" t="str">
            <v>Sim</v>
          </cell>
          <cell r="BV16" t="str">
            <v>Não</v>
          </cell>
          <cell r="BW16" t="str">
            <v>Não</v>
          </cell>
          <cell r="BX16" t="str">
            <v>Não</v>
          </cell>
          <cell r="BY16" t="str">
            <v>Não</v>
          </cell>
          <cell r="BZ16" t="str">
            <v>Não</v>
          </cell>
          <cell r="CA16" t="str">
            <v>Sim</v>
          </cell>
          <cell r="CC16" t="str">
            <v>1 vez por dia</v>
          </cell>
          <cell r="CD16" t="str">
            <v>1 vez por dia</v>
          </cell>
          <cell r="CE16" t="str">
            <v>2 vezes por dia</v>
          </cell>
          <cell r="CG16" t="str">
            <v>3 vezes ou mais por dia</v>
          </cell>
          <cell r="CH16" t="str">
            <v>3 vezes ou mais por dia</v>
          </cell>
          <cell r="CI16" t="str">
            <v>de 2 a 3x por Semana</v>
          </cell>
          <cell r="CJ16" t="str">
            <v>de 2 a 3x por Semana</v>
          </cell>
          <cell r="CK16" t="str">
            <v>2 a 4 vezes por semana</v>
          </cell>
          <cell r="CL16" t="str">
            <v>2 a 4 vezes por semana</v>
          </cell>
          <cell r="CM16" t="str">
            <v>2 a 4 vezes por semana</v>
          </cell>
        </row>
        <row r="17">
          <cell r="A17">
            <v>19</v>
          </cell>
          <cell r="B17" t="str">
            <v>2022-02-15 23:33:29</v>
          </cell>
          <cell r="I17">
            <v>33322</v>
          </cell>
          <cell r="J17" t="str">
            <v>Juliana Teles Freire</v>
          </cell>
          <cell r="K17" t="str">
            <v>Feminino</v>
          </cell>
          <cell r="L17">
            <v>27405</v>
          </cell>
          <cell r="M17" t="str">
            <v>Técnico em Administração</v>
          </cell>
          <cell r="N17" t="str">
            <v>Noite</v>
          </cell>
          <cell r="O17">
            <v>110</v>
          </cell>
          <cell r="P17">
            <v>80</v>
          </cell>
          <cell r="Q17">
            <v>107</v>
          </cell>
          <cell r="R17">
            <v>49.4</v>
          </cell>
          <cell r="S17">
            <v>1.45</v>
          </cell>
          <cell r="T17">
            <v>77</v>
          </cell>
          <cell r="U17" t="str">
            <v>Sim</v>
          </cell>
          <cell r="V17">
            <v>20</v>
          </cell>
          <cell r="W17">
            <v>20</v>
          </cell>
          <cell r="X17">
            <v>40</v>
          </cell>
          <cell r="Y17">
            <v>15.3</v>
          </cell>
          <cell r="Z17">
            <v>19.8</v>
          </cell>
          <cell r="AA17" t="str">
            <v>O+</v>
          </cell>
          <cell r="AB17" t="str">
            <v>Não</v>
          </cell>
          <cell r="AC17" t="str">
            <v>Não</v>
          </cell>
          <cell r="AD17" t="str">
            <v>Não</v>
          </cell>
          <cell r="AE17" t="str">
            <v>Não</v>
          </cell>
          <cell r="AG17" t="str">
            <v>Não</v>
          </cell>
          <cell r="AI17" t="str">
            <v>Não</v>
          </cell>
          <cell r="AK17" t="str">
            <v>De 6 a 9 salários mínimos (de R$ 6.270,01 até R$ 9.405,00).</v>
          </cell>
          <cell r="AL17">
            <v>3</v>
          </cell>
          <cell r="AM17" t="str">
            <v>Não</v>
          </cell>
          <cell r="AP17" t="str">
            <v>Não</v>
          </cell>
          <cell r="AQ17" t="str">
            <v>Sim</v>
          </cell>
          <cell r="AR17" t="str">
            <v>Ando de bike</v>
          </cell>
          <cell r="AS17">
            <v>4</v>
          </cell>
          <cell r="AT17" t="str">
            <v>4 h</v>
          </cell>
          <cell r="AU17" t="str">
            <v>de 7 a 8h por Noite</v>
          </cell>
          <cell r="AV17" t="str">
            <v>Não</v>
          </cell>
          <cell r="AW17" t="str">
            <v>Não</v>
          </cell>
          <cell r="AX17" t="str">
            <v>Sim</v>
          </cell>
          <cell r="AY17" t="str">
            <v>Não</v>
          </cell>
          <cell r="AZ17" t="str">
            <v>Não</v>
          </cell>
          <cell r="BA17" t="str">
            <v>Não</v>
          </cell>
          <cell r="BB17" t="str">
            <v>Sim</v>
          </cell>
          <cell r="BC17" t="str">
            <v>Não</v>
          </cell>
          <cell r="BD17" t="str">
            <v>Não</v>
          </cell>
          <cell r="BE17" t="str">
            <v>Não</v>
          </cell>
          <cell r="BG17" t="str">
            <v>de 6 a 8 copos</v>
          </cell>
          <cell r="BH17" t="str">
            <v>Não</v>
          </cell>
          <cell r="BI17" t="str">
            <v>Sim</v>
          </cell>
          <cell r="BJ17" t="str">
            <v>Sim</v>
          </cell>
          <cell r="BK17">
            <v>3</v>
          </cell>
          <cell r="BL17">
            <v>3</v>
          </cell>
          <cell r="BM17" t="str">
            <v>Nenhuma</v>
          </cell>
          <cell r="BN17" t="str">
            <v>Sim</v>
          </cell>
          <cell r="BO17" t="str">
            <v>Não</v>
          </cell>
          <cell r="BP17" t="str">
            <v>Não</v>
          </cell>
          <cell r="BQ17" t="str">
            <v>Não</v>
          </cell>
          <cell r="BR17" t="str">
            <v>Não</v>
          </cell>
          <cell r="BT17" t="str">
            <v>Não</v>
          </cell>
          <cell r="BU17" t="str">
            <v>Não</v>
          </cell>
          <cell r="BV17" t="str">
            <v>Não</v>
          </cell>
          <cell r="BW17" t="str">
            <v>Não</v>
          </cell>
          <cell r="BX17" t="str">
            <v>Não</v>
          </cell>
          <cell r="BY17" t="str">
            <v>Não</v>
          </cell>
          <cell r="BZ17" t="str">
            <v>Sim</v>
          </cell>
          <cell r="CA17" t="str">
            <v>Não</v>
          </cell>
          <cell r="CC17" t="str">
            <v>1 vez por dia</v>
          </cell>
          <cell r="CD17" t="str">
            <v>Nunca/raramente</v>
          </cell>
          <cell r="CE17" t="str">
            <v>1 vez por dia</v>
          </cell>
          <cell r="CG17" t="str">
            <v>Nunca/raramente</v>
          </cell>
          <cell r="CH17" t="str">
            <v>1 vez por dia</v>
          </cell>
          <cell r="CI17" t="str">
            <v>1 vez por dia</v>
          </cell>
          <cell r="CJ17" t="str">
            <v>1 vez por dia</v>
          </cell>
          <cell r="CK17" t="str">
            <v>1 vez por semana</v>
          </cell>
          <cell r="CL17" t="str">
            <v>1 vez por semana</v>
          </cell>
          <cell r="CM17" t="str">
            <v>Nunca/raramente</v>
          </cell>
        </row>
        <row r="18">
          <cell r="A18">
            <v>20</v>
          </cell>
          <cell r="B18" t="str">
            <v>2022-02-15 23:30:20</v>
          </cell>
          <cell r="I18">
            <v>33319</v>
          </cell>
          <cell r="J18" t="str">
            <v>João Victor Fatore Sgobetta</v>
          </cell>
          <cell r="K18" t="str">
            <v>Masculino</v>
          </cell>
          <cell r="L18">
            <v>36770</v>
          </cell>
          <cell r="M18" t="str">
            <v>Técnico em Administração</v>
          </cell>
          <cell r="N18" t="str">
            <v>Noite</v>
          </cell>
          <cell r="O18">
            <v>80</v>
          </cell>
          <cell r="P18">
            <v>120</v>
          </cell>
          <cell r="Q18">
            <v>98</v>
          </cell>
          <cell r="R18">
            <v>91.25</v>
          </cell>
          <cell r="S18">
            <v>1.81</v>
          </cell>
          <cell r="T18">
            <v>93</v>
          </cell>
          <cell r="U18" t="str">
            <v>Sim</v>
          </cell>
          <cell r="V18">
            <v>2020</v>
          </cell>
          <cell r="W18">
            <v>20.2</v>
          </cell>
          <cell r="X18">
            <v>33.9</v>
          </cell>
          <cell r="Y18">
            <v>31</v>
          </cell>
          <cell r="Z18">
            <v>34</v>
          </cell>
          <cell r="AA18" t="str">
            <v>A+</v>
          </cell>
          <cell r="AB18" t="str">
            <v>Não</v>
          </cell>
          <cell r="AC18" t="str">
            <v>Não</v>
          </cell>
          <cell r="AD18" t="str">
            <v>Não</v>
          </cell>
          <cell r="AE18" t="str">
            <v>Não</v>
          </cell>
          <cell r="AG18" t="str">
            <v>Não</v>
          </cell>
          <cell r="AI18" t="str">
            <v>Sim</v>
          </cell>
          <cell r="AJ18" t="str">
            <v>escitalopram</v>
          </cell>
          <cell r="AK18" t="str">
            <v>De 3 a 6 salários mínimos (de R$ 3.135,01 até R$ 6.270,00).</v>
          </cell>
          <cell r="AL18">
            <v>3</v>
          </cell>
          <cell r="AM18" t="str">
            <v>Não</v>
          </cell>
          <cell r="AP18" t="str">
            <v>Não</v>
          </cell>
          <cell r="AQ18" t="str">
            <v>Não</v>
          </cell>
          <cell r="AU18" t="str">
            <v>de 9 a 10h por Noite</v>
          </cell>
          <cell r="AV18" t="str">
            <v>Não</v>
          </cell>
          <cell r="AW18" t="str">
            <v>Não</v>
          </cell>
          <cell r="AX18" t="str">
            <v>Sim</v>
          </cell>
          <cell r="AY18" t="str">
            <v>Não</v>
          </cell>
          <cell r="AZ18" t="str">
            <v>Não</v>
          </cell>
          <cell r="BA18" t="str">
            <v>Não</v>
          </cell>
          <cell r="BB18" t="str">
            <v>Não</v>
          </cell>
          <cell r="BC18" t="str">
            <v>Não</v>
          </cell>
          <cell r="BD18" t="str">
            <v>Não</v>
          </cell>
          <cell r="BE18" t="str">
            <v>Não</v>
          </cell>
          <cell r="BG18" t="str">
            <v>de 3 a 5 copos</v>
          </cell>
          <cell r="BH18" t="str">
            <v>Não</v>
          </cell>
          <cell r="BI18" t="str">
            <v>Não</v>
          </cell>
          <cell r="BJ18" t="str">
            <v>Não</v>
          </cell>
          <cell r="BK18">
            <v>2</v>
          </cell>
          <cell r="BL18">
            <v>2</v>
          </cell>
          <cell r="BM18" t="str">
            <v>Nenhuma</v>
          </cell>
          <cell r="BN18" t="str">
            <v>Não</v>
          </cell>
          <cell r="BO18" t="str">
            <v>Sim</v>
          </cell>
          <cell r="BP18" t="str">
            <v>Não</v>
          </cell>
          <cell r="BQ18" t="str">
            <v>Não</v>
          </cell>
          <cell r="BR18" t="str">
            <v>Não</v>
          </cell>
          <cell r="BT18" t="str">
            <v>Sim</v>
          </cell>
          <cell r="BU18" t="str">
            <v>Sim</v>
          </cell>
          <cell r="BV18" t="str">
            <v>Não</v>
          </cell>
          <cell r="BW18" t="str">
            <v>Não</v>
          </cell>
          <cell r="BX18" t="str">
            <v>Não</v>
          </cell>
          <cell r="BY18" t="str">
            <v>Não</v>
          </cell>
          <cell r="BZ18" t="str">
            <v>Não</v>
          </cell>
          <cell r="CA18" t="str">
            <v>Sim</v>
          </cell>
          <cell r="CC18" t="str">
            <v>2 a 4 vezes por semana</v>
          </cell>
          <cell r="CD18" t="str">
            <v>5 a 6 vezes por semana</v>
          </cell>
          <cell r="CE18" t="str">
            <v>2 a 4 vezes por semana</v>
          </cell>
          <cell r="CG18" t="str">
            <v>2 a 4 vezes por semana</v>
          </cell>
          <cell r="CH18" t="str">
            <v>5 a 6 vezes por semana</v>
          </cell>
          <cell r="CI18" t="str">
            <v>Nunca/raramente</v>
          </cell>
          <cell r="CJ18" t="str">
            <v>2 a 4 vezes por semana</v>
          </cell>
          <cell r="CK18" t="str">
            <v>de 2 a 3x por Semana</v>
          </cell>
          <cell r="CL18" t="str">
            <v>2 vezes por dia</v>
          </cell>
          <cell r="CM18" t="str">
            <v>Nunca/raramente</v>
          </cell>
        </row>
        <row r="19">
          <cell r="A19">
            <v>21</v>
          </cell>
          <cell r="B19" t="str">
            <v>2022-02-15 23:37:37</v>
          </cell>
          <cell r="I19">
            <v>33339</v>
          </cell>
          <cell r="J19" t="str">
            <v>João Vitor Leme Pazian</v>
          </cell>
          <cell r="K19" t="str">
            <v>Masculino</v>
          </cell>
          <cell r="L19">
            <v>38064</v>
          </cell>
          <cell r="M19" t="str">
            <v>Técnico em Administração</v>
          </cell>
          <cell r="N19" t="str">
            <v>Noite</v>
          </cell>
          <cell r="O19">
            <v>90</v>
          </cell>
          <cell r="P19">
            <v>160</v>
          </cell>
          <cell r="Q19">
            <v>101</v>
          </cell>
          <cell r="R19">
            <v>144.69999999999999</v>
          </cell>
          <cell r="S19">
            <v>1.79</v>
          </cell>
          <cell r="T19">
            <v>126</v>
          </cell>
          <cell r="U19" t="str">
            <v>Não</v>
          </cell>
          <cell r="V19">
            <v>20</v>
          </cell>
          <cell r="W19">
            <v>20</v>
          </cell>
          <cell r="X19">
            <v>50.4</v>
          </cell>
          <cell r="Y19">
            <v>41.1</v>
          </cell>
          <cell r="Z19">
            <v>72.900000000000006</v>
          </cell>
          <cell r="AB19" t="str">
            <v>Não</v>
          </cell>
          <cell r="AC19" t="str">
            <v>Não</v>
          </cell>
          <cell r="AD19" t="str">
            <v>Não</v>
          </cell>
          <cell r="AE19" t="str">
            <v>Não</v>
          </cell>
          <cell r="AG19" t="str">
            <v>Não</v>
          </cell>
          <cell r="AI19" t="str">
            <v>Não</v>
          </cell>
          <cell r="AK19" t="str">
            <v>De 6 a 9 salários mínimos (de R$ 6.270,01 até R$ 9.405,00).</v>
          </cell>
          <cell r="AL19">
            <v>3</v>
          </cell>
          <cell r="AM19" t="str">
            <v>Não</v>
          </cell>
          <cell r="AP19" t="str">
            <v>Não</v>
          </cell>
          <cell r="AQ19" t="str">
            <v>Não</v>
          </cell>
          <cell r="AU19" t="str">
            <v>de 7 a 8h por Noite</v>
          </cell>
          <cell r="AV19" t="str">
            <v>Não</v>
          </cell>
          <cell r="AW19" t="str">
            <v>Não</v>
          </cell>
          <cell r="AX19" t="str">
            <v>Sim</v>
          </cell>
          <cell r="AY19" t="str">
            <v>Não</v>
          </cell>
          <cell r="AZ19" t="str">
            <v>Não</v>
          </cell>
          <cell r="BA19" t="str">
            <v>Não</v>
          </cell>
          <cell r="BB19" t="str">
            <v>Não</v>
          </cell>
          <cell r="BC19" t="str">
            <v>Não</v>
          </cell>
          <cell r="BD19" t="str">
            <v>Não</v>
          </cell>
          <cell r="BE19" t="str">
            <v>Não</v>
          </cell>
          <cell r="BG19" t="str">
            <v>de 6 a 8 copos</v>
          </cell>
          <cell r="BH19" t="str">
            <v>Não</v>
          </cell>
          <cell r="BI19" t="str">
            <v>Não</v>
          </cell>
          <cell r="BJ19" t="str">
            <v>Não</v>
          </cell>
          <cell r="BK19">
            <v>2</v>
          </cell>
          <cell r="BL19">
            <v>2</v>
          </cell>
          <cell r="BM19" t="str">
            <v>Nenhuma</v>
          </cell>
          <cell r="BN19" t="str">
            <v>Não</v>
          </cell>
          <cell r="BO19" t="str">
            <v>Não</v>
          </cell>
          <cell r="BP19" t="str">
            <v>Sim</v>
          </cell>
          <cell r="BQ19" t="str">
            <v>Não</v>
          </cell>
          <cell r="BR19" t="str">
            <v>Não</v>
          </cell>
          <cell r="BT19" t="str">
            <v>Não</v>
          </cell>
          <cell r="BU19" t="str">
            <v>Sim</v>
          </cell>
          <cell r="BV19" t="str">
            <v>Não</v>
          </cell>
          <cell r="BW19" t="str">
            <v>Não</v>
          </cell>
          <cell r="BX19" t="str">
            <v>Não</v>
          </cell>
          <cell r="BY19" t="str">
            <v>Não</v>
          </cell>
          <cell r="BZ19" t="str">
            <v>Não</v>
          </cell>
          <cell r="CA19" t="str">
            <v>Sim</v>
          </cell>
          <cell r="CC19" t="str">
            <v>1 vez por dia</v>
          </cell>
          <cell r="CD19" t="str">
            <v>2 vezes por dia</v>
          </cell>
          <cell r="CE19" t="str">
            <v>1 vez por dia</v>
          </cell>
          <cell r="CG19" t="str">
            <v>de 2 a 3x por Semana</v>
          </cell>
          <cell r="CH19" t="str">
            <v>1 vez por dia</v>
          </cell>
          <cell r="CI19" t="str">
            <v>Nunca/raramente</v>
          </cell>
          <cell r="CJ19" t="str">
            <v>de 2 a 3x por Semana</v>
          </cell>
          <cell r="CK19" t="str">
            <v>1 vez por semana</v>
          </cell>
          <cell r="CL19" t="str">
            <v>1 vez por dia</v>
          </cell>
          <cell r="CM19" t="str">
            <v>Nunca/raramente</v>
          </cell>
        </row>
        <row r="20">
          <cell r="A20">
            <v>22</v>
          </cell>
          <cell r="B20" t="str">
            <v>2022-02-15 23:37:51</v>
          </cell>
          <cell r="I20">
            <v>33321</v>
          </cell>
          <cell r="J20" t="str">
            <v>Julia de Godoi Pauzer</v>
          </cell>
          <cell r="K20" t="str">
            <v>Feminino</v>
          </cell>
          <cell r="L20">
            <v>38367</v>
          </cell>
          <cell r="M20" t="str">
            <v>Técnico em Administração</v>
          </cell>
          <cell r="N20" t="str">
            <v>Noite</v>
          </cell>
          <cell r="O20">
            <v>80</v>
          </cell>
          <cell r="P20">
            <v>120</v>
          </cell>
          <cell r="Q20">
            <v>98</v>
          </cell>
          <cell r="R20">
            <v>61.2</v>
          </cell>
          <cell r="S20">
            <v>1.56</v>
          </cell>
          <cell r="T20">
            <v>76</v>
          </cell>
          <cell r="U20" t="str">
            <v>Sim</v>
          </cell>
          <cell r="V20">
            <v>20</v>
          </cell>
          <cell r="W20">
            <v>20</v>
          </cell>
          <cell r="X20">
            <v>35.5</v>
          </cell>
          <cell r="Y20">
            <v>20.100000000000001</v>
          </cell>
          <cell r="Z20">
            <v>23.7</v>
          </cell>
          <cell r="AA20" t="str">
            <v>A+</v>
          </cell>
          <cell r="AB20" t="str">
            <v>Não</v>
          </cell>
          <cell r="AC20" t="str">
            <v>Não</v>
          </cell>
          <cell r="AD20" t="str">
            <v>Não</v>
          </cell>
          <cell r="AE20" t="str">
            <v>Sim</v>
          </cell>
          <cell r="AF20" t="str">
            <v>Pelos de animais e poeira</v>
          </cell>
          <cell r="AG20" t="str">
            <v>Não</v>
          </cell>
          <cell r="AI20" t="str">
            <v>Sim</v>
          </cell>
          <cell r="AJ20" t="str">
            <v>Anticoncepcional</v>
          </cell>
          <cell r="AK20" t="str">
            <v>De 1 a 3 salários mínimos (de R$ 1045,01 até R$ 3.135,00).</v>
          </cell>
          <cell r="AL20">
            <v>2</v>
          </cell>
          <cell r="AM20" t="str">
            <v>Não</v>
          </cell>
          <cell r="AP20" t="str">
            <v>Não</v>
          </cell>
          <cell r="AQ20" t="str">
            <v>Não</v>
          </cell>
          <cell r="AU20" t="str">
            <v>Menos de 6h</v>
          </cell>
          <cell r="AV20" t="str">
            <v>Não</v>
          </cell>
          <cell r="AW20" t="str">
            <v>Sim</v>
          </cell>
          <cell r="AX20" t="str">
            <v>Sim</v>
          </cell>
          <cell r="AY20" t="str">
            <v>Não</v>
          </cell>
          <cell r="AZ20" t="str">
            <v>Não</v>
          </cell>
          <cell r="BA20" t="str">
            <v>Sim</v>
          </cell>
          <cell r="BB20" t="str">
            <v>Sim</v>
          </cell>
          <cell r="BC20" t="str">
            <v>Sim</v>
          </cell>
          <cell r="BD20" t="str">
            <v>Não</v>
          </cell>
          <cell r="BE20" t="str">
            <v>Não</v>
          </cell>
          <cell r="BG20" t="str">
            <v>de 3 a 5 copos</v>
          </cell>
          <cell r="BH20" t="str">
            <v>Não</v>
          </cell>
          <cell r="BI20" t="str">
            <v>Não</v>
          </cell>
          <cell r="BJ20" t="str">
            <v>Não</v>
          </cell>
          <cell r="BK20">
            <v>4</v>
          </cell>
          <cell r="BL20">
            <v>2</v>
          </cell>
          <cell r="BM20">
            <v>2</v>
          </cell>
          <cell r="BN20" t="str">
            <v>Não</v>
          </cell>
          <cell r="BO20" t="str">
            <v>Não</v>
          </cell>
          <cell r="BP20" t="str">
            <v>Sim</v>
          </cell>
          <cell r="BQ20" t="str">
            <v>Não</v>
          </cell>
          <cell r="BR20" t="str">
            <v>Não</v>
          </cell>
          <cell r="BT20" t="str">
            <v>Sim</v>
          </cell>
          <cell r="BU20" t="str">
            <v>Sim</v>
          </cell>
          <cell r="BV20" t="str">
            <v>Não</v>
          </cell>
          <cell r="BW20" t="str">
            <v>Não</v>
          </cell>
          <cell r="BX20" t="str">
            <v>Não</v>
          </cell>
          <cell r="BY20" t="str">
            <v>Não</v>
          </cell>
          <cell r="BZ20" t="str">
            <v>Não</v>
          </cell>
          <cell r="CA20" t="str">
            <v>Sim</v>
          </cell>
          <cell r="CC20" t="str">
            <v>de 2 a 3x por Semana</v>
          </cell>
          <cell r="CD20" t="str">
            <v>2 a 4 vezes por semana</v>
          </cell>
          <cell r="CE20" t="str">
            <v>5 a 6 vezes por semana</v>
          </cell>
          <cell r="CG20" t="str">
            <v>1 vez por semana</v>
          </cell>
          <cell r="CH20" t="str">
            <v>1 vez por dia</v>
          </cell>
          <cell r="CI20" t="str">
            <v>1 vez por dia</v>
          </cell>
          <cell r="CJ20" t="str">
            <v>2 a 4 vezes por semana</v>
          </cell>
          <cell r="CK20" t="str">
            <v>1 vez por dia</v>
          </cell>
          <cell r="CL20" t="str">
            <v>5 a 6 vezes por semana</v>
          </cell>
          <cell r="CM20" t="str">
            <v>1 a 3 vezes por mês</v>
          </cell>
        </row>
        <row r="21">
          <cell r="A21">
            <v>23</v>
          </cell>
          <cell r="B21" t="str">
            <v>2022-02-15 23:40:32</v>
          </cell>
          <cell r="I21">
            <v>33320</v>
          </cell>
          <cell r="J21" t="str">
            <v>Joice de Castro da Costa</v>
          </cell>
          <cell r="K21" t="str">
            <v>Feminino</v>
          </cell>
          <cell r="L21">
            <v>35987</v>
          </cell>
          <cell r="M21" t="str">
            <v>Técnico em Administração</v>
          </cell>
          <cell r="N21" t="str">
            <v>Noite</v>
          </cell>
          <cell r="O21">
            <v>70</v>
          </cell>
          <cell r="P21">
            <v>120</v>
          </cell>
          <cell r="Q21">
            <v>81</v>
          </cell>
          <cell r="R21">
            <v>76.75</v>
          </cell>
          <cell r="S21">
            <v>1.66</v>
          </cell>
          <cell r="T21">
            <v>89</v>
          </cell>
          <cell r="U21" t="str">
            <v>Sim</v>
          </cell>
          <cell r="V21">
            <v>20.2</v>
          </cell>
          <cell r="W21">
            <v>20.2</v>
          </cell>
          <cell r="X21">
            <v>38.299999999999997</v>
          </cell>
          <cell r="Y21">
            <v>26.1</v>
          </cell>
          <cell r="Z21">
            <v>29.5</v>
          </cell>
          <cell r="AA21" t="str">
            <v>B+</v>
          </cell>
          <cell r="AB21" t="str">
            <v>Não</v>
          </cell>
          <cell r="AC21" t="str">
            <v>Não</v>
          </cell>
          <cell r="AD21" t="str">
            <v>Não</v>
          </cell>
          <cell r="AE21" t="str">
            <v>Sim</v>
          </cell>
          <cell r="AF21" t="str">
            <v>Rinite Alérgica</v>
          </cell>
          <cell r="AG21" t="str">
            <v>Não</v>
          </cell>
          <cell r="AI21" t="str">
            <v>Sim</v>
          </cell>
          <cell r="AJ21" t="str">
            <v>Loratadina  é o meu antialergico</v>
          </cell>
          <cell r="AK21" t="str">
            <v>De 1 a 3 salários mínimos (de R$ 1045,01 até R$ 3.135,00).</v>
          </cell>
          <cell r="AL21">
            <v>4</v>
          </cell>
          <cell r="AM21" t="str">
            <v>Sim</v>
          </cell>
          <cell r="AN21" t="str">
            <v>Fico no caixa de uma loja.</v>
          </cell>
          <cell r="AO21">
            <v>8</v>
          </cell>
          <cell r="AP21" t="str">
            <v>Não</v>
          </cell>
          <cell r="AQ21" t="str">
            <v>Não</v>
          </cell>
          <cell r="AU21" t="str">
            <v>de 7 a 8h por Noite</v>
          </cell>
          <cell r="AV21" t="str">
            <v>Não</v>
          </cell>
          <cell r="AW21" t="str">
            <v>Não</v>
          </cell>
          <cell r="AX21" t="str">
            <v>Sim</v>
          </cell>
          <cell r="AY21" t="str">
            <v>Não</v>
          </cell>
          <cell r="AZ21" t="str">
            <v>Não</v>
          </cell>
          <cell r="BA21" t="str">
            <v>Sim</v>
          </cell>
          <cell r="BB21" t="str">
            <v>Sim</v>
          </cell>
          <cell r="BC21" t="str">
            <v>Sim</v>
          </cell>
          <cell r="BD21" t="str">
            <v>Não</v>
          </cell>
          <cell r="BE21" t="str">
            <v>Não</v>
          </cell>
          <cell r="BG21" t="str">
            <v>de 6 a 8 copos</v>
          </cell>
          <cell r="BH21" t="str">
            <v>Não</v>
          </cell>
          <cell r="BI21" t="str">
            <v>Não</v>
          </cell>
          <cell r="BJ21" t="str">
            <v>Não</v>
          </cell>
          <cell r="BK21">
            <v>3</v>
          </cell>
          <cell r="BL21">
            <v>1</v>
          </cell>
          <cell r="BM21">
            <v>2</v>
          </cell>
          <cell r="BN21" t="str">
            <v>Não</v>
          </cell>
          <cell r="BO21" t="str">
            <v>Sim</v>
          </cell>
          <cell r="BP21" t="str">
            <v>Não</v>
          </cell>
          <cell r="BQ21" t="str">
            <v>Não</v>
          </cell>
          <cell r="BR21" t="str">
            <v>Não</v>
          </cell>
          <cell r="BT21" t="str">
            <v>Não</v>
          </cell>
          <cell r="BU21" t="str">
            <v>Sim</v>
          </cell>
          <cell r="BV21" t="str">
            <v>Não</v>
          </cell>
          <cell r="BW21" t="str">
            <v>Não</v>
          </cell>
          <cell r="BX21" t="str">
            <v>Não</v>
          </cell>
          <cell r="BY21" t="str">
            <v>Não</v>
          </cell>
          <cell r="BZ21" t="str">
            <v>Não</v>
          </cell>
          <cell r="CA21" t="str">
            <v>Sim</v>
          </cell>
          <cell r="CC21" t="str">
            <v>1 vez por dia</v>
          </cell>
          <cell r="CD21" t="str">
            <v>2 vezes por dia</v>
          </cell>
          <cell r="CE21" t="str">
            <v>Nunca/raramente</v>
          </cell>
          <cell r="CG21" t="str">
            <v>2 a 4 vezes por semana</v>
          </cell>
          <cell r="CH21" t="str">
            <v>2 vezes por dia</v>
          </cell>
          <cell r="CI21" t="str">
            <v>2 vezes por dia</v>
          </cell>
          <cell r="CJ21" t="str">
            <v>1 vez por semana</v>
          </cell>
          <cell r="CK21" t="str">
            <v>1 vez por dia</v>
          </cell>
          <cell r="CL21" t="str">
            <v>1 vez por dia</v>
          </cell>
          <cell r="CM21" t="str">
            <v>Nunca/raramente</v>
          </cell>
        </row>
        <row r="22">
          <cell r="A22">
            <v>24</v>
          </cell>
          <cell r="B22" t="str">
            <v>2022-02-15 23:43:25</v>
          </cell>
          <cell r="I22">
            <v>33324</v>
          </cell>
          <cell r="J22" t="str">
            <v>laura giovana fornaro de oliveira dorta</v>
          </cell>
          <cell r="K22" t="str">
            <v>Feminino</v>
          </cell>
          <cell r="L22">
            <v>37831</v>
          </cell>
          <cell r="M22" t="str">
            <v>Técnico em Administração</v>
          </cell>
          <cell r="N22" t="str">
            <v>Noite</v>
          </cell>
          <cell r="O22">
            <v>80</v>
          </cell>
          <cell r="P22">
            <v>140</v>
          </cell>
          <cell r="Q22">
            <v>93</v>
          </cell>
          <cell r="R22">
            <v>84.1</v>
          </cell>
          <cell r="S22">
            <v>1.64</v>
          </cell>
          <cell r="T22">
            <v>90</v>
          </cell>
          <cell r="U22" t="str">
            <v>Não</v>
          </cell>
          <cell r="V22">
            <v>20</v>
          </cell>
          <cell r="W22">
            <v>20</v>
          </cell>
          <cell r="X22">
            <v>46.3</v>
          </cell>
          <cell r="Y22">
            <v>24.6</v>
          </cell>
          <cell r="Z22">
            <v>39.1</v>
          </cell>
          <cell r="AA22" t="str">
            <v>A+</v>
          </cell>
          <cell r="AB22" t="str">
            <v>Não</v>
          </cell>
          <cell r="AC22" t="str">
            <v>Não</v>
          </cell>
          <cell r="AD22" t="str">
            <v>Não</v>
          </cell>
          <cell r="AE22" t="str">
            <v>Sim</v>
          </cell>
          <cell r="AF22" t="str">
            <v>dipirona</v>
          </cell>
          <cell r="AG22" t="str">
            <v>Não</v>
          </cell>
          <cell r="AI22" t="str">
            <v>Sim</v>
          </cell>
          <cell r="AJ22" t="str">
            <v>anticoncepcional</v>
          </cell>
          <cell r="AK22" t="str">
            <v>De 1 a 3 salários mínimos (de R$ 1045,01 até R$ 3.135,00).</v>
          </cell>
          <cell r="AL22">
            <v>3</v>
          </cell>
          <cell r="AM22" t="str">
            <v>Não</v>
          </cell>
          <cell r="AP22" t="str">
            <v>Não</v>
          </cell>
          <cell r="AQ22" t="str">
            <v>Não</v>
          </cell>
          <cell r="AU22" t="str">
            <v>de 9 a 10h por Noite</v>
          </cell>
          <cell r="AV22" t="str">
            <v>Não</v>
          </cell>
          <cell r="AW22" t="str">
            <v>Sim</v>
          </cell>
          <cell r="AX22" t="str">
            <v>Sim</v>
          </cell>
          <cell r="AY22" t="str">
            <v>Não</v>
          </cell>
          <cell r="AZ22" t="str">
            <v>Não</v>
          </cell>
          <cell r="BA22" t="str">
            <v>Não</v>
          </cell>
          <cell r="BB22" t="str">
            <v>Sim</v>
          </cell>
          <cell r="BC22" t="str">
            <v>Sim</v>
          </cell>
          <cell r="BD22" t="str">
            <v>Não</v>
          </cell>
          <cell r="BE22" t="str">
            <v>Não</v>
          </cell>
          <cell r="BG22" t="str">
            <v>Menos que 2 copos</v>
          </cell>
          <cell r="BH22" t="str">
            <v>Sim</v>
          </cell>
          <cell r="BI22" t="str">
            <v>Não</v>
          </cell>
          <cell r="BJ22" t="str">
            <v>Não</v>
          </cell>
          <cell r="BK22">
            <v>4</v>
          </cell>
          <cell r="BL22">
            <v>3</v>
          </cell>
          <cell r="BM22">
            <v>1</v>
          </cell>
          <cell r="BN22" t="str">
            <v>Não</v>
          </cell>
          <cell r="BO22" t="str">
            <v>Sim</v>
          </cell>
          <cell r="BP22" t="str">
            <v>Não</v>
          </cell>
          <cell r="BQ22" t="str">
            <v>Não</v>
          </cell>
          <cell r="BR22" t="str">
            <v>Não</v>
          </cell>
          <cell r="BT22" t="str">
            <v>Não</v>
          </cell>
          <cell r="BU22" t="str">
            <v>Não</v>
          </cell>
          <cell r="BV22" t="str">
            <v>Não</v>
          </cell>
          <cell r="BW22" t="str">
            <v>Não</v>
          </cell>
          <cell r="BX22" t="str">
            <v>Não</v>
          </cell>
          <cell r="BY22" t="str">
            <v>Não</v>
          </cell>
          <cell r="BZ22" t="str">
            <v>Não</v>
          </cell>
          <cell r="CA22" t="str">
            <v>Sim</v>
          </cell>
          <cell r="CC22" t="str">
            <v>1 vez por dia</v>
          </cell>
          <cell r="CD22" t="str">
            <v>5 a 6 vezes por semana</v>
          </cell>
          <cell r="CE22" t="str">
            <v>2 a 4 vezes por semana</v>
          </cell>
          <cell r="CG22" t="str">
            <v>1 vez por semana</v>
          </cell>
          <cell r="CH22" t="str">
            <v>1 vez por semana</v>
          </cell>
          <cell r="CI22" t="str">
            <v>2 a 4 vezes por semana</v>
          </cell>
          <cell r="CJ22" t="str">
            <v>2 vezes por dia</v>
          </cell>
          <cell r="CK22" t="str">
            <v>de 2 a 3x por Semana</v>
          </cell>
          <cell r="CL22" t="str">
            <v>2 vezes por dia</v>
          </cell>
          <cell r="CM22" t="str">
            <v>Nunca/raramente</v>
          </cell>
        </row>
        <row r="23">
          <cell r="A23">
            <v>25</v>
          </cell>
          <cell r="B23" t="str">
            <v>2022-02-15 23:46:00</v>
          </cell>
          <cell r="I23">
            <v>33325</v>
          </cell>
          <cell r="J23" t="str">
            <v>LETÍCIA SANTOS DE LIMA</v>
          </cell>
          <cell r="K23" t="str">
            <v>Feminino</v>
          </cell>
          <cell r="L23">
            <v>34982</v>
          </cell>
          <cell r="M23" t="str">
            <v>Técnico em Administração</v>
          </cell>
          <cell r="N23" t="str">
            <v>Noite</v>
          </cell>
          <cell r="O23">
            <v>60</v>
          </cell>
          <cell r="P23">
            <v>120</v>
          </cell>
          <cell r="Q23">
            <v>82</v>
          </cell>
          <cell r="R23">
            <v>60.75</v>
          </cell>
          <cell r="S23">
            <v>1.58</v>
          </cell>
          <cell r="T23">
            <v>82</v>
          </cell>
          <cell r="U23" t="str">
            <v>Sim</v>
          </cell>
          <cell r="V23">
            <v>20.2</v>
          </cell>
          <cell r="W23">
            <v>20.2</v>
          </cell>
          <cell r="X23">
            <v>31.3</v>
          </cell>
          <cell r="Y23">
            <v>23</v>
          </cell>
          <cell r="Z23">
            <v>19.100000000000001</v>
          </cell>
          <cell r="AB23" t="str">
            <v>Não</v>
          </cell>
          <cell r="AC23" t="str">
            <v>Não</v>
          </cell>
          <cell r="AD23" t="str">
            <v>Não</v>
          </cell>
          <cell r="AE23" t="str">
            <v>Sim</v>
          </cell>
          <cell r="AF23" t="str">
            <v>formol; iodo; corante tartrazina</v>
          </cell>
          <cell r="AG23" t="str">
            <v>Não</v>
          </cell>
          <cell r="AI23" t="str">
            <v>Não</v>
          </cell>
          <cell r="AK23" t="str">
            <v>De 1 a 3 salários mínimos (de R$ 1045,01 até R$ 3.135,00).</v>
          </cell>
          <cell r="AL23">
            <v>2</v>
          </cell>
          <cell r="AM23" t="str">
            <v>Sim</v>
          </cell>
          <cell r="AN23" t="str">
            <v>Recepcionista</v>
          </cell>
          <cell r="AO23">
            <v>8</v>
          </cell>
          <cell r="AP23" t="str">
            <v>Não</v>
          </cell>
          <cell r="AQ23" t="str">
            <v>Sim</v>
          </cell>
          <cell r="AR23" t="str">
            <v>YOGA; BICICLETA</v>
          </cell>
          <cell r="AS23">
            <v>2</v>
          </cell>
          <cell r="AT23" t="str">
            <v>1 h</v>
          </cell>
          <cell r="AU23" t="str">
            <v>Menos de 6h</v>
          </cell>
          <cell r="AV23" t="str">
            <v>Não</v>
          </cell>
          <cell r="AW23" t="str">
            <v>Sim</v>
          </cell>
          <cell r="AX23" t="str">
            <v>Não</v>
          </cell>
          <cell r="AY23" t="str">
            <v>Não</v>
          </cell>
          <cell r="AZ23" t="str">
            <v>Sim</v>
          </cell>
          <cell r="BA23" t="str">
            <v>Não</v>
          </cell>
          <cell r="BB23" t="str">
            <v>Não</v>
          </cell>
          <cell r="BC23" t="str">
            <v>Sim</v>
          </cell>
          <cell r="BD23" t="str">
            <v>Não</v>
          </cell>
          <cell r="BE23" t="str">
            <v>Não</v>
          </cell>
          <cell r="BG23" t="str">
            <v>Mais de 12 copos</v>
          </cell>
          <cell r="BH23" t="str">
            <v>Não</v>
          </cell>
          <cell r="BI23" t="str">
            <v>Não</v>
          </cell>
          <cell r="BJ23" t="str">
            <v>Não</v>
          </cell>
          <cell r="BK23">
            <v>4</v>
          </cell>
          <cell r="BL23">
            <v>1</v>
          </cell>
          <cell r="BM23">
            <v>3</v>
          </cell>
          <cell r="BN23" t="str">
            <v>Sim</v>
          </cell>
          <cell r="BO23" t="str">
            <v>Não</v>
          </cell>
          <cell r="BP23" t="str">
            <v>Não</v>
          </cell>
          <cell r="BQ23" t="str">
            <v>Não</v>
          </cell>
          <cell r="BR23" t="str">
            <v>Não</v>
          </cell>
          <cell r="BT23" t="str">
            <v>Não</v>
          </cell>
          <cell r="BU23" t="str">
            <v>Não</v>
          </cell>
          <cell r="BV23" t="str">
            <v>Não</v>
          </cell>
          <cell r="BW23" t="str">
            <v>Não</v>
          </cell>
          <cell r="BX23" t="str">
            <v>Sim</v>
          </cell>
          <cell r="BY23" t="str">
            <v>Não</v>
          </cell>
          <cell r="BZ23" t="str">
            <v>Sim</v>
          </cell>
          <cell r="CA23" t="str">
            <v>Não</v>
          </cell>
          <cell r="CC23" t="str">
            <v>1 vez por dia</v>
          </cell>
          <cell r="CD23" t="str">
            <v>2 vezes por dia</v>
          </cell>
          <cell r="CE23" t="str">
            <v>2 vezes por dia</v>
          </cell>
          <cell r="CG23" t="str">
            <v>3 vezes ou mais por dia</v>
          </cell>
          <cell r="CH23" t="str">
            <v>3 vezes ou mais por dia</v>
          </cell>
          <cell r="CI23" t="str">
            <v>3 vezes ou mais por dia</v>
          </cell>
          <cell r="CJ23" t="str">
            <v>3 vezes ou mais por dia</v>
          </cell>
          <cell r="CK23" t="str">
            <v>2 vezes por dia</v>
          </cell>
          <cell r="CL23" t="str">
            <v>2 vezes ou mais por dia</v>
          </cell>
          <cell r="CM23" t="str">
            <v>3 vezes ou mais por dia</v>
          </cell>
        </row>
        <row r="24">
          <cell r="A24">
            <v>26</v>
          </cell>
          <cell r="B24" t="str">
            <v>2022-02-15 23:53:13</v>
          </cell>
          <cell r="I24">
            <v>32652</v>
          </cell>
          <cell r="J24" t="str">
            <v>Leonardo Santiago Monagatti</v>
          </cell>
          <cell r="K24" t="str">
            <v>Masculino</v>
          </cell>
          <cell r="L24">
            <v>38041</v>
          </cell>
          <cell r="M24" t="str">
            <v>Técnico em Administração</v>
          </cell>
          <cell r="N24" t="str">
            <v>Noite</v>
          </cell>
          <cell r="O24">
            <v>120</v>
          </cell>
          <cell r="P24">
            <v>80</v>
          </cell>
          <cell r="Q24">
            <v>83</v>
          </cell>
          <cell r="R24">
            <v>59</v>
          </cell>
          <cell r="S24">
            <v>1.69</v>
          </cell>
          <cell r="T24">
            <v>70</v>
          </cell>
          <cell r="U24" t="str">
            <v>Sim</v>
          </cell>
          <cell r="V24">
            <v>20.2</v>
          </cell>
          <cell r="W24">
            <v>20.3</v>
          </cell>
          <cell r="X24">
            <v>24.8</v>
          </cell>
          <cell r="Y24">
            <v>24.3</v>
          </cell>
          <cell r="Z24">
            <v>14.6</v>
          </cell>
          <cell r="AB24" t="str">
            <v>Não</v>
          </cell>
          <cell r="AC24" t="str">
            <v>Não</v>
          </cell>
          <cell r="AD24" t="str">
            <v>Não</v>
          </cell>
          <cell r="AE24" t="str">
            <v>Não</v>
          </cell>
          <cell r="AG24" t="str">
            <v>Não</v>
          </cell>
          <cell r="AI24" t="str">
            <v>Não</v>
          </cell>
          <cell r="AK24" t="str">
            <v>De 9 a 12 salários mínimos (de R$ 9.405,01 até R$ 12.540,00).</v>
          </cell>
          <cell r="AL24">
            <v>4</v>
          </cell>
          <cell r="AM24" t="str">
            <v>Sim</v>
          </cell>
          <cell r="AN24" t="str">
            <v>Estágio de Logística</v>
          </cell>
          <cell r="AO24">
            <v>4</v>
          </cell>
          <cell r="AP24" t="str">
            <v>Não</v>
          </cell>
          <cell r="AQ24" t="str">
            <v>Não</v>
          </cell>
          <cell r="AU24" t="str">
            <v>Menos de 6h</v>
          </cell>
          <cell r="AV24" t="str">
            <v>Não</v>
          </cell>
          <cell r="AW24" t="str">
            <v>Não</v>
          </cell>
          <cell r="AX24" t="str">
            <v>Não</v>
          </cell>
          <cell r="AY24" t="str">
            <v>Não</v>
          </cell>
          <cell r="AZ24" t="str">
            <v>Não</v>
          </cell>
          <cell r="BA24" t="str">
            <v>Não</v>
          </cell>
          <cell r="BB24" t="str">
            <v>Sim</v>
          </cell>
          <cell r="BC24" t="str">
            <v>Não</v>
          </cell>
          <cell r="BD24" t="str">
            <v>Não</v>
          </cell>
          <cell r="BE24" t="str">
            <v>Não</v>
          </cell>
          <cell r="BF24" t="str">
            <v>Bronquite</v>
          </cell>
          <cell r="BG24" t="str">
            <v>de 6 a 8 copos</v>
          </cell>
          <cell r="BH24" t="str">
            <v>Não</v>
          </cell>
          <cell r="BI24" t="str">
            <v>Não</v>
          </cell>
          <cell r="BJ24" t="str">
            <v>Não</v>
          </cell>
          <cell r="BK24">
            <v>3</v>
          </cell>
          <cell r="BL24">
            <v>1</v>
          </cell>
          <cell r="BM24">
            <v>2</v>
          </cell>
          <cell r="BN24" t="str">
            <v>Sim</v>
          </cell>
          <cell r="BO24" t="str">
            <v>Sim</v>
          </cell>
          <cell r="BP24" t="str">
            <v>Não</v>
          </cell>
          <cell r="BQ24" t="str">
            <v>Não</v>
          </cell>
          <cell r="BR24" t="str">
            <v>Não</v>
          </cell>
          <cell r="BT24" t="str">
            <v>Sim</v>
          </cell>
          <cell r="BU24" t="str">
            <v>Sim</v>
          </cell>
          <cell r="BV24" t="str">
            <v>Não</v>
          </cell>
          <cell r="BW24" t="str">
            <v>Não</v>
          </cell>
          <cell r="BX24" t="str">
            <v>Não</v>
          </cell>
          <cell r="BY24" t="str">
            <v>Não</v>
          </cell>
          <cell r="BZ24" t="str">
            <v>Não</v>
          </cell>
          <cell r="CA24" t="str">
            <v>Sim</v>
          </cell>
          <cell r="CC24" t="str">
            <v>2 vezes por dia</v>
          </cell>
          <cell r="CD24" t="str">
            <v>2 vezes por dia</v>
          </cell>
          <cell r="CE24" t="str">
            <v>2 a 4 vezes por semana</v>
          </cell>
          <cell r="CG24" t="str">
            <v>de 2 a 3x por Semana</v>
          </cell>
          <cell r="CH24" t="str">
            <v>1 vez por dia</v>
          </cell>
          <cell r="CI24" t="str">
            <v>1 vez por semana</v>
          </cell>
          <cell r="CJ24" t="str">
            <v>2 vezes por dia</v>
          </cell>
          <cell r="CK24" t="str">
            <v>2 a 4 vezes por semana</v>
          </cell>
          <cell r="CL24" t="str">
            <v>2 a 4 vezes por semana</v>
          </cell>
          <cell r="CM24" t="str">
            <v>Nunca/raramente</v>
          </cell>
        </row>
        <row r="25">
          <cell r="A25">
            <v>27</v>
          </cell>
          <cell r="B25" t="str">
            <v>2022-02-15 23:49:33</v>
          </cell>
          <cell r="I25">
            <v>33326</v>
          </cell>
          <cell r="J25" t="str">
            <v>Luan Anastácio Sela</v>
          </cell>
          <cell r="K25" t="str">
            <v>Masculino</v>
          </cell>
          <cell r="L25">
            <v>38324</v>
          </cell>
          <cell r="M25" t="str">
            <v>Técnico em Administração</v>
          </cell>
          <cell r="N25" t="str">
            <v>Noite</v>
          </cell>
          <cell r="O25">
            <v>80</v>
          </cell>
          <cell r="P25">
            <v>120</v>
          </cell>
          <cell r="Q25">
            <v>82</v>
          </cell>
          <cell r="R25">
            <v>68.599999999999994</v>
          </cell>
          <cell r="S25">
            <v>1.73</v>
          </cell>
          <cell r="T25">
            <v>77</v>
          </cell>
          <cell r="U25" t="str">
            <v>Não</v>
          </cell>
          <cell r="V25">
            <v>20</v>
          </cell>
          <cell r="W25">
            <v>20</v>
          </cell>
          <cell r="X25">
            <v>20.5</v>
          </cell>
          <cell r="Y25">
            <v>30.2</v>
          </cell>
          <cell r="Z25">
            <v>14.1</v>
          </cell>
          <cell r="AB25" t="str">
            <v>Não</v>
          </cell>
          <cell r="AC25" t="str">
            <v>Não</v>
          </cell>
          <cell r="AD25" t="str">
            <v>Não</v>
          </cell>
          <cell r="AE25" t="str">
            <v>Não</v>
          </cell>
          <cell r="AG25" t="str">
            <v>Não</v>
          </cell>
          <cell r="AI25" t="str">
            <v>Não</v>
          </cell>
          <cell r="AK25" t="str">
            <v>De 6 a 9 salários mínimos (de R$ 6.270,01 até R$ 9.405,00).</v>
          </cell>
          <cell r="AL25">
            <v>3</v>
          </cell>
          <cell r="AM25" t="str">
            <v>Não</v>
          </cell>
          <cell r="AP25" t="str">
            <v>Não</v>
          </cell>
          <cell r="AQ25" t="str">
            <v>Sim</v>
          </cell>
          <cell r="AR25" t="str">
            <v>Caminhada</v>
          </cell>
          <cell r="AS25">
            <v>3</v>
          </cell>
          <cell r="AT25" t="str">
            <v>1 h</v>
          </cell>
          <cell r="AU25" t="str">
            <v>Menos de 6h</v>
          </cell>
          <cell r="AV25" t="str">
            <v>Não</v>
          </cell>
          <cell r="AW25" t="str">
            <v>Sim</v>
          </cell>
          <cell r="AX25" t="str">
            <v>Sim</v>
          </cell>
          <cell r="AY25" t="str">
            <v>Não</v>
          </cell>
          <cell r="AZ25" t="str">
            <v>Não</v>
          </cell>
          <cell r="BA25" t="str">
            <v>Não</v>
          </cell>
          <cell r="BB25" t="str">
            <v>Não</v>
          </cell>
          <cell r="BC25" t="str">
            <v>Não</v>
          </cell>
          <cell r="BD25" t="str">
            <v>Não</v>
          </cell>
          <cell r="BE25" t="str">
            <v>Não</v>
          </cell>
          <cell r="BG25" t="str">
            <v>de 9 a 11 copos</v>
          </cell>
          <cell r="BH25" t="str">
            <v>Não</v>
          </cell>
          <cell r="BI25" t="str">
            <v>Não</v>
          </cell>
          <cell r="BJ25" t="str">
            <v>Não</v>
          </cell>
          <cell r="BK25">
            <v>2</v>
          </cell>
          <cell r="BL25" t="str">
            <v>Nemhuma</v>
          </cell>
          <cell r="BM25">
            <v>2</v>
          </cell>
          <cell r="BN25" t="str">
            <v>Não</v>
          </cell>
          <cell r="BO25" t="str">
            <v>Sim</v>
          </cell>
          <cell r="BP25" t="str">
            <v>Não</v>
          </cell>
          <cell r="BQ25" t="str">
            <v>Não</v>
          </cell>
          <cell r="BR25" t="str">
            <v>Não</v>
          </cell>
          <cell r="BT25" t="str">
            <v>Não</v>
          </cell>
          <cell r="BU25" t="str">
            <v>Não</v>
          </cell>
          <cell r="BV25" t="str">
            <v>Não</v>
          </cell>
          <cell r="BW25" t="str">
            <v>Não</v>
          </cell>
          <cell r="BX25" t="str">
            <v>Não</v>
          </cell>
          <cell r="BY25" t="str">
            <v>Não</v>
          </cell>
          <cell r="BZ25" t="str">
            <v>Não</v>
          </cell>
          <cell r="CA25" t="str">
            <v>Sim</v>
          </cell>
          <cell r="CC25" t="str">
            <v>1 vez por dia</v>
          </cell>
          <cell r="CD25" t="str">
            <v>2 vezes por dia</v>
          </cell>
          <cell r="CE25" t="str">
            <v>1 vez por dia</v>
          </cell>
          <cell r="CG25" t="str">
            <v>Nunca/raramente</v>
          </cell>
          <cell r="CH25" t="str">
            <v>1 vez por dia</v>
          </cell>
          <cell r="CI25" t="str">
            <v>2 vezes por dia</v>
          </cell>
          <cell r="CJ25" t="str">
            <v>Nunca/raramente</v>
          </cell>
          <cell r="CK25" t="str">
            <v>2 vezes por dia</v>
          </cell>
          <cell r="CL25" t="str">
            <v>Nunca/raramente</v>
          </cell>
          <cell r="CM25" t="str">
            <v>Nunca/raramente</v>
          </cell>
        </row>
        <row r="26">
          <cell r="A26">
            <v>28</v>
          </cell>
          <cell r="B26" t="str">
            <v>2022-02-15 23:59:31</v>
          </cell>
          <cell r="I26">
            <v>33327</v>
          </cell>
          <cell r="J26" t="str">
            <v>Lucas G. Cavalheiro dos Santos</v>
          </cell>
          <cell r="K26" t="str">
            <v>Masculino</v>
          </cell>
          <cell r="L26">
            <v>38406</v>
          </cell>
          <cell r="M26" t="str">
            <v>Técnico em Administração</v>
          </cell>
          <cell r="N26" t="str">
            <v>Noite</v>
          </cell>
          <cell r="O26">
            <v>60</v>
          </cell>
          <cell r="P26">
            <v>120</v>
          </cell>
          <cell r="Q26">
            <v>80</v>
          </cell>
          <cell r="R26">
            <v>73</v>
          </cell>
          <cell r="S26">
            <v>1.84</v>
          </cell>
          <cell r="T26">
            <v>75</v>
          </cell>
          <cell r="U26" t="str">
            <v>Não</v>
          </cell>
          <cell r="V26">
            <v>20.2</v>
          </cell>
          <cell r="W26">
            <v>20.2</v>
          </cell>
          <cell r="X26">
            <v>17.5</v>
          </cell>
          <cell r="Y26">
            <v>33.799999999999997</v>
          </cell>
          <cell r="Z26">
            <v>12.8</v>
          </cell>
          <cell r="AB26" t="str">
            <v>Não</v>
          </cell>
          <cell r="AC26" t="str">
            <v>Não</v>
          </cell>
          <cell r="AD26" t="str">
            <v>Não</v>
          </cell>
          <cell r="AE26" t="str">
            <v>Sim</v>
          </cell>
          <cell r="AF26" t="str">
            <v>Pó/Poeira</v>
          </cell>
          <cell r="AG26" t="str">
            <v>Não</v>
          </cell>
          <cell r="AI26" t="str">
            <v>Não</v>
          </cell>
          <cell r="AK26" t="str">
            <v>De 1 a 3 salários mínimos (de R$ 1045,01 até R$ 3.135,00).</v>
          </cell>
          <cell r="AL26">
            <v>4</v>
          </cell>
          <cell r="AM26" t="str">
            <v>Sim</v>
          </cell>
          <cell r="AN26" t="str">
            <v>Ajudante geral</v>
          </cell>
          <cell r="AO26">
            <v>4</v>
          </cell>
          <cell r="AP26" t="str">
            <v>Não</v>
          </cell>
          <cell r="AQ26" t="str">
            <v>Sim</v>
          </cell>
          <cell r="AR26" t="str">
            <v>Andar de bicicleta, jogar futebol ...</v>
          </cell>
          <cell r="AS26" t="str">
            <v>Mais de 5</v>
          </cell>
          <cell r="AT26" t="str">
            <v>4 h</v>
          </cell>
          <cell r="AU26" t="str">
            <v>Menos de 6h</v>
          </cell>
          <cell r="AV26" t="str">
            <v>Não</v>
          </cell>
          <cell r="AW26" t="str">
            <v>Não</v>
          </cell>
          <cell r="AX26" t="str">
            <v>Sim</v>
          </cell>
          <cell r="AY26" t="str">
            <v>Não</v>
          </cell>
          <cell r="AZ26" t="str">
            <v>Não</v>
          </cell>
          <cell r="BA26" t="str">
            <v>Não</v>
          </cell>
          <cell r="BB26" t="str">
            <v>Não</v>
          </cell>
          <cell r="BC26" t="str">
            <v>Não</v>
          </cell>
          <cell r="BD26" t="str">
            <v>Não</v>
          </cell>
          <cell r="BE26" t="str">
            <v>Não</v>
          </cell>
          <cell r="BF26" t="str">
            <v>Bronquite</v>
          </cell>
          <cell r="BG26" t="str">
            <v>de 9 a 11 copos</v>
          </cell>
          <cell r="BH26" t="str">
            <v>Não</v>
          </cell>
          <cell r="BI26" t="str">
            <v>Não</v>
          </cell>
          <cell r="BJ26" t="str">
            <v>Não</v>
          </cell>
          <cell r="BK26">
            <v>3</v>
          </cell>
          <cell r="BL26">
            <v>1</v>
          </cell>
          <cell r="BM26">
            <v>2</v>
          </cell>
          <cell r="BN26" t="str">
            <v>Não</v>
          </cell>
          <cell r="BO26" t="str">
            <v>Sim</v>
          </cell>
          <cell r="BP26" t="str">
            <v>Não</v>
          </cell>
          <cell r="BQ26" t="str">
            <v>Não</v>
          </cell>
          <cell r="BR26" t="str">
            <v>Não</v>
          </cell>
          <cell r="BT26" t="str">
            <v>Não</v>
          </cell>
          <cell r="BU26" t="str">
            <v>Não</v>
          </cell>
          <cell r="BV26" t="str">
            <v>Não</v>
          </cell>
          <cell r="BW26" t="str">
            <v>Não</v>
          </cell>
          <cell r="BX26" t="str">
            <v>Não</v>
          </cell>
          <cell r="BY26" t="str">
            <v>Não</v>
          </cell>
          <cell r="BZ26" t="str">
            <v>Não</v>
          </cell>
          <cell r="CA26" t="str">
            <v>Sim</v>
          </cell>
          <cell r="CC26" t="str">
            <v>2 vezes ou mais por dia</v>
          </cell>
          <cell r="CD26" t="str">
            <v>5 a 6 vezes por semana</v>
          </cell>
          <cell r="CE26" t="str">
            <v>2 vezes ou mais por dia</v>
          </cell>
          <cell r="CG26" t="str">
            <v>Nunca/raramente</v>
          </cell>
          <cell r="CH26" t="str">
            <v>2 vezes ou mais por dia</v>
          </cell>
          <cell r="CI26" t="str">
            <v>2 vezes ou mais por dia</v>
          </cell>
          <cell r="CJ26" t="str">
            <v>5 a 6 vezes por semana</v>
          </cell>
          <cell r="CK26" t="str">
            <v>5 a 6 vezes por semana</v>
          </cell>
          <cell r="CL26" t="str">
            <v>3 vezes ou mais por dia</v>
          </cell>
          <cell r="CM26" t="str">
            <v>2 a 4 vezes por semana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2568-5C96-4565-A4B1-7C4BDFDA1CE0}">
  <dimension ref="A1:CW28"/>
  <sheetViews>
    <sheetView tabSelected="1" workbookViewId="0">
      <selection activeCell="H28" sqref="H28"/>
    </sheetView>
  </sheetViews>
  <sheetFormatPr defaultRowHeight="15" x14ac:dyDescent="0.25"/>
  <cols>
    <col min="1" max="1" width="9.28515625" bestFit="1" customWidth="1"/>
    <col min="3" max="3" width="9.28515625" bestFit="1" customWidth="1"/>
    <col min="6" max="6" width="10.7109375" bestFit="1" customWidth="1"/>
    <col min="7" max="7" width="9.28515625" bestFit="1" customWidth="1"/>
    <col min="11" max="12" width="9.28515625" bestFit="1" customWidth="1"/>
    <col min="14" max="14" width="9.28515625" bestFit="1" customWidth="1"/>
    <col min="16" max="18" width="9.28515625" bestFit="1" customWidth="1"/>
    <col min="20" max="20" width="9.28515625" bestFit="1" customWidth="1"/>
    <col min="23" max="27" width="9.28515625" bestFit="1" customWidth="1"/>
    <col min="32" max="32" width="9.28515625" bestFit="1" customWidth="1"/>
    <col min="34" max="34" width="9.28515625" bestFit="1" customWidth="1"/>
    <col min="36" max="36" width="9.28515625" bestFit="1" customWidth="1"/>
    <col min="38" max="38" width="9.28515625" bestFit="1" customWidth="1"/>
    <col min="40" max="41" width="9.28515625" bestFit="1" customWidth="1"/>
    <col min="44" max="46" width="9.28515625" bestFit="1" customWidth="1"/>
    <col min="58" max="58" width="9.28515625" bestFit="1" customWidth="1"/>
    <col min="64" max="66" width="9.28515625" bestFit="1" customWidth="1"/>
    <col min="72" max="72" width="9.28515625" bestFit="1" customWidth="1"/>
    <col min="81" max="81" width="9.28515625" bestFit="1" customWidth="1"/>
    <col min="84" max="84" width="9.28515625" bestFit="1" customWidth="1"/>
    <col min="86" max="86" width="9.28515625" bestFit="1" customWidth="1"/>
    <col min="88" max="88" width="9.28515625" bestFit="1" customWidth="1"/>
    <col min="90" max="90" width="9.28515625" bestFit="1" customWidth="1"/>
    <col min="92" max="92" width="9.28515625" bestFit="1" customWidth="1"/>
    <col min="94" max="94" width="9.28515625" bestFit="1" customWidth="1"/>
    <col min="96" max="96" width="9.28515625" bestFit="1" customWidth="1"/>
    <col min="98" max="98" width="9.28515625" bestFit="1" customWidth="1"/>
    <col min="100" max="100" width="9.28515625" bestFit="1" customWidth="1"/>
  </cols>
  <sheetData>
    <row r="1" spans="1:10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1" t="s">
        <v>7</v>
      </c>
      <c r="I1" s="1" t="s">
        <v>9</v>
      </c>
      <c r="J1" s="1" t="s">
        <v>8</v>
      </c>
      <c r="K1" s="5" t="s">
        <v>10</v>
      </c>
      <c r="L1" s="5" t="s">
        <v>11</v>
      </c>
      <c r="M1" s="6" t="s">
        <v>12</v>
      </c>
      <c r="N1" s="5" t="s">
        <v>13</v>
      </c>
      <c r="O1" s="7" t="s">
        <v>14</v>
      </c>
      <c r="P1" s="5" t="s">
        <v>15</v>
      </c>
      <c r="Q1" s="5" t="s">
        <v>16</v>
      </c>
      <c r="R1" s="8" t="s">
        <v>17</v>
      </c>
      <c r="S1" s="9" t="s">
        <v>18</v>
      </c>
      <c r="T1" s="5" t="s">
        <v>19</v>
      </c>
      <c r="U1" s="10" t="s">
        <v>20</v>
      </c>
      <c r="V1" s="5" t="s">
        <v>21</v>
      </c>
      <c r="W1" s="5" t="s">
        <v>22</v>
      </c>
      <c r="X1" s="5" t="s">
        <v>23</v>
      </c>
      <c r="Y1" s="11" t="s">
        <v>24</v>
      </c>
      <c r="Z1" s="11" t="s">
        <v>25</v>
      </c>
      <c r="AA1" s="12" t="s">
        <v>26</v>
      </c>
      <c r="AB1" s="5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4" t="s">
        <v>57</v>
      </c>
      <c r="BG1" s="13" t="s">
        <v>58</v>
      </c>
      <c r="BH1" s="7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1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16" t="s">
        <v>81</v>
      </c>
      <c r="CE1" s="7" t="s">
        <v>82</v>
      </c>
      <c r="CF1" s="13">
        <v>1</v>
      </c>
      <c r="CG1" s="7" t="s">
        <v>83</v>
      </c>
      <c r="CH1" s="13">
        <v>2</v>
      </c>
      <c r="CI1" s="6" t="s">
        <v>84</v>
      </c>
      <c r="CJ1" s="13">
        <v>4</v>
      </c>
      <c r="CK1" s="6" t="s">
        <v>85</v>
      </c>
      <c r="CL1" s="13">
        <v>5</v>
      </c>
      <c r="CM1" s="7" t="s">
        <v>86</v>
      </c>
      <c r="CN1" s="13">
        <v>6</v>
      </c>
      <c r="CO1" s="7" t="s">
        <v>87</v>
      </c>
      <c r="CP1" s="13">
        <v>7</v>
      </c>
      <c r="CQ1" s="7" t="s">
        <v>88</v>
      </c>
      <c r="CR1" s="13">
        <v>8</v>
      </c>
      <c r="CS1" s="7" t="s">
        <v>89</v>
      </c>
      <c r="CT1" s="13">
        <v>9</v>
      </c>
      <c r="CU1" s="7" t="s">
        <v>90</v>
      </c>
      <c r="CV1" s="13">
        <v>10</v>
      </c>
      <c r="CW1" s="7" t="s">
        <v>91</v>
      </c>
    </row>
    <row r="2" spans="1:101" x14ac:dyDescent="0.25">
      <c r="A2" s="17">
        <f>'[1]FIEC na Medida  Aluno Saudável'!A2</f>
        <v>1497</v>
      </c>
      <c r="B2" s="17" t="str">
        <f>'[1]FIEC na Medida  Aluno Saudável'!B2</f>
        <v>2021-10-25 17:36:31</v>
      </c>
      <c r="C2" s="17">
        <f>'[1]FIEC na Medida  Aluno Saudável'!I2</f>
        <v>32757</v>
      </c>
      <c r="D2" s="18" t="str">
        <f>UPPER('[1]FIEC na Medida  Aluno Saudável'!J2)</f>
        <v>MARIA ANTÔNIA DA MATTA DE LIMA</v>
      </c>
      <c r="E2" s="18" t="str">
        <f>'[1]FIEC na Medida  Aluno Saudável'!K2</f>
        <v>Feminino</v>
      </c>
      <c r="F2" s="19">
        <f>'[1]FIEC na Medida  Aluno Saudável'!L2</f>
        <v>38327</v>
      </c>
      <c r="G2" s="20">
        <f t="shared" ref="G2:G26" ca="1" si="0">INT((NOW()-F2)/365.25)</f>
        <v>17</v>
      </c>
      <c r="H2" s="17" t="str">
        <f>'[1]FIEC na Medida  Aluno Saudável'!M2</f>
        <v>Técnico em Administração</v>
      </c>
      <c r="I2" s="17" t="str">
        <f>'[1]FIEC na Medida  Aluno Saudável'!N2</f>
        <v>Tarde</v>
      </c>
      <c r="J2" s="17" t="str">
        <f>IF('[1]FIEC na Medida  Aluno Saudável'!AA2=0, "-",'[1]FIEC na Medida  Aluno Saudável'!AA2)</f>
        <v>-</v>
      </c>
      <c r="K2" s="21">
        <f>'[1]FIEC na Medida  Aluno Saudável'!O2</f>
        <v>70</v>
      </c>
      <c r="L2" s="21">
        <f>'[1]FIEC na Medida  Aluno Saudável'!P2</f>
        <v>120</v>
      </c>
      <c r="M2" s="22" t="str">
        <f t="shared" ref="M2:M26" si="1">IF(K2=0,"--",IF(AND(K2&lt;=84,L2&lt;=120),"Pressão Normal",IF(AND(K2&lt;=89,L2&lt;=139),"Pré-Hipertensão",IF(AND(K2&lt;=90,L2&lt;=140),"Hipertensão","Hipertensão"))))</f>
        <v>Pressão Normal</v>
      </c>
      <c r="N2" s="21">
        <f>'[1]FIEC na Medida  Aluno Saudável'!Q2</f>
        <v>90</v>
      </c>
      <c r="O2" s="23" t="str">
        <f t="shared" ref="O2:O26" si="2">IF(N2="","--",IF(N2=0,"--",IF(N2&gt;126,"Diabetes","Normal")))</f>
        <v>Normal</v>
      </c>
      <c r="P2" s="21">
        <f>'[1]FIEC na Medida  Aluno Saudável'!R2</f>
        <v>54.2</v>
      </c>
      <c r="Q2" s="21">
        <f>'[1]FIEC na Medida  Aluno Saudável'!S2</f>
        <v>1.54</v>
      </c>
      <c r="R2" s="24">
        <f t="shared" ref="R2:R26" si="3">P2/(Q2*Q2)</f>
        <v>22.853769607016361</v>
      </c>
      <c r="S2" s="25" t="str">
        <f t="shared" ref="S2:S26" si="4">IF(R2="","--",IF(R2&lt;17,"Muito Abaixo do Peso",IF(R2&lt;=18.49,"Abaixo do Peso",IF(R2&lt;=24.99,"Peso Normal",IF(R2&lt;=29.99,"Acima do Peso",IF(R2&lt;=34.99,"Obesidade I",IF(R2&lt;=39.99,"Obesidade II (Severa",IF(R2&gt;=40,"Obesidade III (Mórbida)",""))))))))</f>
        <v>Peso Normal</v>
      </c>
      <c r="T2" s="21">
        <f>'[1]FIEC na Medida  Aluno Saudável'!T2</f>
        <v>71</v>
      </c>
      <c r="U2" s="26" t="str">
        <f t="shared" ref="U2:U26" si="5">IF(T2="","--",IF(E2="Masculino",IF(T2&lt;94,"Faixa Ideal",IF(T2&lt;102,"Risco Aumentado",IF(T2&gt;=102,"Risco Muito Aumentado"))),IF(E2="Feminino",IF(T2&lt;80,"Faixa Ideal",IF(T2&lt;88,"Risco Aumentado",IF(T2&gt;=88,"Risco Muito Aumentado"))))))</f>
        <v>Faixa Ideal</v>
      </c>
      <c r="V2" s="21" t="str">
        <f>'[1]FIEC na Medida  Aluno Saudável'!U2</f>
        <v>Não</v>
      </c>
      <c r="W2" s="21">
        <f>'[1]FIEC na Medida  Aluno Saudável'!V2</f>
        <v>20.2</v>
      </c>
      <c r="X2" s="21">
        <f>'[1]FIEC na Medida  Aluno Saudável'!W2</f>
        <v>20.2</v>
      </c>
      <c r="Y2" s="27">
        <f>'[1]FIEC na Medida  Aluno Saudável'!X2</f>
        <v>28.9</v>
      </c>
      <c r="Z2" s="27">
        <f>'[1]FIEC na Medida  Aluno Saudável'!Y2</f>
        <v>20.9</v>
      </c>
      <c r="AA2" s="28">
        <f>'[1]FIEC na Medida  Aluno Saudável'!Z2</f>
        <v>15.7</v>
      </c>
      <c r="AB2" s="21" t="str">
        <f>'[1]FIEC na Medida  Aluno Saudável'!AB2</f>
        <v>Não</v>
      </c>
      <c r="AC2" s="21" t="str">
        <f>'[1]FIEC na Medida  Aluno Saudável'!AC2</f>
        <v>Não</v>
      </c>
      <c r="AD2" s="21" t="str">
        <f>'[1]FIEC na Medida  Aluno Saudável'!AD2</f>
        <v>Sim</v>
      </c>
      <c r="AE2" s="21" t="str">
        <f>'[1]FIEC na Medida  Aluno Saudável'!AE2</f>
        <v>Sim</v>
      </c>
      <c r="AF2" s="21" t="str">
        <f>'[1]FIEC na Medida  Aluno Saudável'!AF2</f>
        <v>vacina</v>
      </c>
      <c r="AG2" s="21" t="str">
        <f>'[1]FIEC na Medida  Aluno Saudável'!AG2</f>
        <v>Não</v>
      </c>
      <c r="AH2" s="21">
        <f>'[1]FIEC na Medida  Aluno Saudável'!AH2</f>
        <v>0</v>
      </c>
      <c r="AI2" s="21" t="str">
        <f>'[1]FIEC na Medida  Aluno Saudável'!AI2</f>
        <v>Sim</v>
      </c>
      <c r="AJ2" s="21" t="str">
        <f>'[1]FIEC na Medida  Aluno Saudável'!AJ2</f>
        <v>anticoncepcional</v>
      </c>
      <c r="AK2" s="21" t="str">
        <f>'[1]FIEC na Medida  Aluno Saudável'!AK2</f>
        <v>De 3 a 6 salários mínimos (de R$ 3.135,01 até R$ 6.270,00).</v>
      </c>
      <c r="AL2" s="21">
        <f>'[1]FIEC na Medida  Aluno Saudável'!AL2</f>
        <v>4</v>
      </c>
      <c r="AM2" s="21" t="str">
        <f>'[1]FIEC na Medida  Aluno Saudável'!AM2</f>
        <v>Não</v>
      </c>
      <c r="AN2" s="21">
        <f>'[1]FIEC na Medida  Aluno Saudável'!AN2</f>
        <v>0</v>
      </c>
      <c r="AO2" s="21">
        <f>'[1]FIEC na Medida  Aluno Saudável'!AO2</f>
        <v>0</v>
      </c>
      <c r="AP2" s="21" t="str">
        <f>'[1]FIEC na Medida  Aluno Saudável'!AP2</f>
        <v>Não</v>
      </c>
      <c r="AQ2" s="21" t="str">
        <f>'[1]FIEC na Medida  Aluno Saudável'!AQ2</f>
        <v>Sim</v>
      </c>
      <c r="AR2" s="21" t="str">
        <f>'[1]FIEC na Medida  Aluno Saudável'!AR2</f>
        <v>academia</v>
      </c>
      <c r="AS2" s="21">
        <f>'[1]FIEC na Medida  Aluno Saudável'!AS2</f>
        <v>2</v>
      </c>
      <c r="AT2" s="21" t="str">
        <f>'[1]FIEC na Medida  Aluno Saudável'!AT2</f>
        <v>1 h</v>
      </c>
      <c r="AU2" s="21" t="str">
        <f>'[1]FIEC na Medida  Aluno Saudável'!AU2</f>
        <v>de 7 a 8h por Noite</v>
      </c>
      <c r="AV2" s="21" t="str">
        <f>'[1]FIEC na Medida  Aluno Saudável'!AV2</f>
        <v>Não</v>
      </c>
      <c r="AW2" s="21" t="str">
        <f>'[1]FIEC na Medida  Aluno Saudável'!AW2</f>
        <v>Sim</v>
      </c>
      <c r="AX2" s="21" t="str">
        <f>'[1]FIEC na Medida  Aluno Saudável'!AX2</f>
        <v>Sim</v>
      </c>
      <c r="AY2" s="21" t="str">
        <f>'[1]FIEC na Medida  Aluno Saudável'!AY2</f>
        <v>Sim</v>
      </c>
      <c r="AZ2" s="21" t="str">
        <f>'[1]FIEC na Medida  Aluno Saudável'!AZ2</f>
        <v>Sim</v>
      </c>
      <c r="BA2" s="21" t="str">
        <f>'[1]FIEC na Medida  Aluno Saudável'!BA2</f>
        <v>Sim</v>
      </c>
      <c r="BB2" s="21" t="str">
        <f>'[1]FIEC na Medida  Aluno Saudável'!BB2</f>
        <v>Sim</v>
      </c>
      <c r="BC2" s="21" t="str">
        <f>'[1]FIEC na Medida  Aluno Saudável'!BC2</f>
        <v>Sim</v>
      </c>
      <c r="BD2" s="21" t="str">
        <f>'[1]FIEC na Medida  Aluno Saudável'!BD2</f>
        <v>Não</v>
      </c>
      <c r="BE2" s="21" t="str">
        <f>'[1]FIEC na Medida  Aluno Saudável'!BE2</f>
        <v>Não</v>
      </c>
      <c r="BF2" s="21">
        <f>'[1]FIEC na Medida  Aluno Saudável'!BF2</f>
        <v>0</v>
      </c>
      <c r="BG2" s="21" t="str">
        <f>'[1]FIEC na Medida  Aluno Saudável'!BG2</f>
        <v>Menos que 2 copos</v>
      </c>
      <c r="BH2" s="23" t="str">
        <f t="shared" ref="BH2:BH26" si="6">IF(OR(BG2="de 9 a 11 copos",BG2="Mais de 12 copos"),"Sim","Não")</f>
        <v>Não</v>
      </c>
      <c r="BI2" s="21" t="str">
        <f>'[1]FIEC na Medida  Aluno Saudável'!BH2</f>
        <v>Não</v>
      </c>
      <c r="BJ2" s="21" t="str">
        <f>'[1]FIEC na Medida  Aluno Saudável'!BI2</f>
        <v>Não</v>
      </c>
      <c r="BK2" s="21" t="str">
        <f>'[1]FIEC na Medida  Aluno Saudável'!BJ2</f>
        <v>Não</v>
      </c>
      <c r="BL2" s="21">
        <f>'[1]FIEC na Medida  Aluno Saudável'!BK2</f>
        <v>2</v>
      </c>
      <c r="BM2" s="21">
        <f>'[1]FIEC na Medida  Aluno Saudável'!BL2</f>
        <v>1</v>
      </c>
      <c r="BN2" s="29">
        <f>'[1]FIEC na Medida  Aluno Saudável'!BM2</f>
        <v>1</v>
      </c>
      <c r="BO2" s="21" t="str">
        <f>'[1]FIEC na Medida  Aluno Saudável'!BN2</f>
        <v>Sim</v>
      </c>
      <c r="BP2" s="21" t="str">
        <f>'[1]FIEC na Medida  Aluno Saudável'!BO2</f>
        <v>Sim</v>
      </c>
      <c r="BQ2" s="21" t="str">
        <f>'[1]FIEC na Medida  Aluno Saudável'!BP2</f>
        <v>Não</v>
      </c>
      <c r="BR2" s="21" t="str">
        <f>'[1]FIEC na Medida  Aluno Saudável'!BQ2</f>
        <v>Não</v>
      </c>
      <c r="BS2" s="21" t="str">
        <f>'[1]FIEC na Medida  Aluno Saudável'!BR2</f>
        <v>Não</v>
      </c>
      <c r="BT2" s="21">
        <f>'[1]FIEC na Medida  Aluno Saudável'!BS2</f>
        <v>0</v>
      </c>
      <c r="BU2" s="21" t="str">
        <f>'[1]FIEC na Medida  Aluno Saudável'!BT2</f>
        <v>Não</v>
      </c>
      <c r="BV2" s="21" t="str">
        <f>'[1]FIEC na Medida  Aluno Saudável'!BU2</f>
        <v>Sim</v>
      </c>
      <c r="BW2" s="21" t="str">
        <f>'[1]FIEC na Medida  Aluno Saudável'!BV2</f>
        <v>Não</v>
      </c>
      <c r="BX2" s="21" t="str">
        <f>'[1]FIEC na Medida  Aluno Saudável'!BW2</f>
        <v>Não</v>
      </c>
      <c r="BY2" s="21" t="str">
        <f>'[1]FIEC na Medida  Aluno Saudável'!BX2</f>
        <v>Não</v>
      </c>
      <c r="BZ2" s="21" t="str">
        <f>'[1]FIEC na Medida  Aluno Saudável'!BY2</f>
        <v>Não</v>
      </c>
      <c r="CA2" s="21" t="str">
        <f>'[1]FIEC na Medida  Aluno Saudável'!BZ2</f>
        <v>Não</v>
      </c>
      <c r="CB2" s="21" t="str">
        <f>'[1]FIEC na Medida  Aluno Saudável'!CA2</f>
        <v>Sim</v>
      </c>
      <c r="CC2" s="21">
        <f>'[1]FIEC na Medida  Aluno Saudável'!CB2</f>
        <v>0</v>
      </c>
      <c r="CD2" s="30" t="str">
        <f>'[1]FIEC na Medida  Aluno Saudável'!CC2</f>
        <v>de 2 a 3x por Semana</v>
      </c>
      <c r="CE2" s="23" t="str">
        <f t="shared" ref="CE2:CE26" si="7">IF(CD2="3 vezes ou mais por dia","A..","I..")</f>
        <v>I..</v>
      </c>
      <c r="CF2" s="31" t="str">
        <f>'[1]FIEC na Medida  Aluno Saudável'!CD2</f>
        <v>2 vezes por dia</v>
      </c>
      <c r="CG2" s="23" t="str">
        <f t="shared" ref="CG2:CG26" si="8">IF("1 vez por dia"=CF2,"A..","I..")</f>
        <v>I..</v>
      </c>
      <c r="CH2" s="31" t="str">
        <f>'[1]FIEC na Medida  Aluno Saudável'!CE2</f>
        <v>2 vezes por dia</v>
      </c>
      <c r="CI2" s="22" t="str">
        <f t="shared" ref="CI2:CI26" si="9">IF("1 vez por dia"=CH2,"A..","I..")</f>
        <v>I..</v>
      </c>
      <c r="CJ2" s="31" t="str">
        <f>'[1]FIEC na Medida  Aluno Saudável'!CG2</f>
        <v>2 a 4 vezes por semana</v>
      </c>
      <c r="CK2" s="22" t="str">
        <f t="shared" ref="CK2:CK26" si="10">IF(CJ2="Nunca/raramente","A..","I..")</f>
        <v>I..</v>
      </c>
      <c r="CL2" s="31" t="str">
        <f>'[1]FIEC na Medida  Aluno Saudável'!CH2</f>
        <v>5 a 6 vezes por semana</v>
      </c>
      <c r="CM2" s="23" t="str">
        <f t="shared" ref="CM2:CM26" si="11">IF("3 vezes ou mais por dia"=CL2,"A..","I..")</f>
        <v>I..</v>
      </c>
      <c r="CN2" s="32" t="str">
        <f>'[1]FIEC na Medida  Aluno Saudável'!CI2</f>
        <v>2 vezes por dia</v>
      </c>
      <c r="CO2" s="23" t="str">
        <f t="shared" ref="CO2:CO26" si="12">IF("1 vez por dia"=CN2,"A..","I..")</f>
        <v>I..</v>
      </c>
      <c r="CP2" s="31" t="str">
        <f>'[1]FIEC na Medida  Aluno Saudável'!CJ2</f>
        <v>5 a 6 vezes por semana</v>
      </c>
      <c r="CQ2" s="23" t="str">
        <f t="shared" ref="CQ2:CQ26" si="13">IF("3 vezes ou mais por dia"=CP2,"A..","I..")</f>
        <v>I..</v>
      </c>
      <c r="CR2" s="31" t="str">
        <f>'[1]FIEC na Medida  Aluno Saudável'!CK2</f>
        <v>1 vez por dia</v>
      </c>
      <c r="CS2" s="23" t="str">
        <f t="shared" ref="CS2:CS26" si="14">IF("1 vez por dia"=CR2,"#..","I..")</f>
        <v>#..</v>
      </c>
      <c r="CT2" s="31" t="str">
        <f>'[1]FIEC na Medida  Aluno Saudável'!CL2</f>
        <v>2 vezes ou mais por dia</v>
      </c>
      <c r="CU2" s="23" t="str">
        <f t="shared" ref="CU2:CU26" si="15">IF(CT2="1 vez por dia","#..",IF(CT2="Nunca/raramente","A..","I.."))</f>
        <v>I..</v>
      </c>
      <c r="CV2" s="31" t="str">
        <f>'[1]FIEC na Medida  Aluno Saudável'!CM2</f>
        <v>1 vez por semana</v>
      </c>
      <c r="CW2" s="23" t="str">
        <f t="shared" ref="CW2:CW26" si="16">IF("Nunca/raramente"=CV2,"A..","I..")</f>
        <v>I..</v>
      </c>
    </row>
    <row r="3" spans="1:101" x14ac:dyDescent="0.25">
      <c r="A3" s="17">
        <f>'[1]FIEC na Medida  Aluno Saudável'!A3</f>
        <v>5</v>
      </c>
      <c r="B3" s="17" t="str">
        <f>'[1]FIEC na Medida  Aluno Saudável'!B3</f>
        <v>2022-02-15 22:44:59</v>
      </c>
      <c r="C3" s="17">
        <f>'[1]FIEC na Medida  Aluno Saudável'!I3</f>
        <v>32021</v>
      </c>
      <c r="D3" s="18" t="str">
        <f>UPPER('[1]FIEC na Medida  Aluno Saudável'!J3)</f>
        <v>ANA CLARA LOURENCO DA SILVA</v>
      </c>
      <c r="E3" s="18" t="str">
        <f>'[1]FIEC na Medida  Aluno Saudável'!K3</f>
        <v>Feminino</v>
      </c>
      <c r="F3" s="19">
        <f>'[1]FIEC na Medida  Aluno Saudável'!L3</f>
        <v>38031</v>
      </c>
      <c r="G3" s="20">
        <f t="shared" ca="1" si="0"/>
        <v>18</v>
      </c>
      <c r="H3" s="17" t="str">
        <f>'[1]FIEC na Medida  Aluno Saudável'!M3</f>
        <v>Técnico em Administração</v>
      </c>
      <c r="I3" s="17" t="str">
        <f>'[1]FIEC na Medida  Aluno Saudável'!N3</f>
        <v>Noite</v>
      </c>
      <c r="J3" s="17" t="str">
        <f>IF('[1]FIEC na Medida  Aluno Saudável'!AA3=0, "-",'[1]FIEC na Medida  Aluno Saudável'!AA3)</f>
        <v>A+</v>
      </c>
      <c r="K3" s="21">
        <f>'[1]FIEC na Medida  Aluno Saudável'!O3</f>
        <v>60</v>
      </c>
      <c r="L3" s="21">
        <f>'[1]FIEC na Medida  Aluno Saudável'!P3</f>
        <v>120</v>
      </c>
      <c r="M3" s="22" t="str">
        <f t="shared" si="1"/>
        <v>Pressão Normal</v>
      </c>
      <c r="N3" s="21">
        <f>'[1]FIEC na Medida  Aluno Saudável'!Q3</f>
        <v>108</v>
      </c>
      <c r="O3" s="23" t="str">
        <f t="shared" si="2"/>
        <v>Normal</v>
      </c>
      <c r="P3" s="21">
        <f>'[1]FIEC na Medida  Aluno Saudável'!R3</f>
        <v>57</v>
      </c>
      <c r="Q3" s="21">
        <f>'[1]FIEC na Medida  Aluno Saudável'!S3</f>
        <v>1.68</v>
      </c>
      <c r="R3" s="24">
        <f t="shared" si="3"/>
        <v>20.195578231292519</v>
      </c>
      <c r="S3" s="25" t="str">
        <f t="shared" si="4"/>
        <v>Peso Normal</v>
      </c>
      <c r="T3" s="21">
        <f>'[1]FIEC na Medida  Aluno Saudável'!T3</f>
        <v>70</v>
      </c>
      <c r="U3" s="26" t="str">
        <f t="shared" si="5"/>
        <v>Faixa Ideal</v>
      </c>
      <c r="V3" s="21" t="str">
        <f>'[1]FIEC na Medida  Aluno Saudável'!U3</f>
        <v>Sim</v>
      </c>
      <c r="W3" s="21">
        <f>'[1]FIEC na Medida  Aluno Saudável'!V3</f>
        <v>20.2</v>
      </c>
      <c r="X3" s="21">
        <f>'[1]FIEC na Medida  Aluno Saudável'!W3</f>
        <v>20.25</v>
      </c>
      <c r="Y3" s="27">
        <f>'[1]FIEC na Medida  Aluno Saudável'!X3</f>
        <v>21.7</v>
      </c>
      <c r="Z3" s="27">
        <f>'[1]FIEC na Medida  Aluno Saudável'!Y3</f>
        <v>20.7</v>
      </c>
      <c r="AA3" s="28">
        <f>'[1]FIEC na Medida  Aluno Saudável'!Z3</f>
        <v>18.100000000000001</v>
      </c>
      <c r="AB3" s="21" t="str">
        <f>'[1]FIEC na Medida  Aluno Saudável'!AB3</f>
        <v>Não</v>
      </c>
      <c r="AC3" s="21" t="str">
        <f>'[1]FIEC na Medida  Aluno Saudável'!AC3</f>
        <v>Não</v>
      </c>
      <c r="AD3" s="21" t="str">
        <f>'[1]FIEC na Medida  Aluno Saudável'!AD3</f>
        <v>Não</v>
      </c>
      <c r="AE3" s="21" t="str">
        <f>'[1]FIEC na Medida  Aluno Saudável'!AE3</f>
        <v>Não</v>
      </c>
      <c r="AF3" s="21">
        <f>'[1]FIEC na Medida  Aluno Saudável'!AF3</f>
        <v>0</v>
      </c>
      <c r="AG3" s="21" t="str">
        <f>'[1]FIEC na Medida  Aluno Saudável'!AG3</f>
        <v>Não</v>
      </c>
      <c r="AH3" s="21">
        <f>'[1]FIEC na Medida  Aluno Saudável'!AH3</f>
        <v>0</v>
      </c>
      <c r="AI3" s="21" t="str">
        <f>'[1]FIEC na Medida  Aluno Saudável'!AI3</f>
        <v>Sim</v>
      </c>
      <c r="AJ3" s="21" t="str">
        <f>'[1]FIEC na Medida  Aluno Saudável'!AJ3</f>
        <v>ANALGÉSICO</v>
      </c>
      <c r="AK3" s="21" t="str">
        <f>'[1]FIEC na Medida  Aluno Saudável'!AK3</f>
        <v>De 1 a 3 salários mínimos (de R$ 1045,01 até R$ 3.135,00).</v>
      </c>
      <c r="AL3" s="21">
        <f>'[1]FIEC na Medida  Aluno Saudável'!AL3</f>
        <v>6</v>
      </c>
      <c r="AM3" s="21" t="str">
        <f>'[1]FIEC na Medida  Aluno Saudável'!AM3</f>
        <v>Não</v>
      </c>
      <c r="AN3" s="21">
        <f>'[1]FIEC na Medida  Aluno Saudável'!AN3</f>
        <v>0</v>
      </c>
      <c r="AO3" s="21">
        <f>'[1]FIEC na Medida  Aluno Saudável'!AO3</f>
        <v>0</v>
      </c>
      <c r="AP3" s="21" t="str">
        <f>'[1]FIEC na Medida  Aluno Saudável'!AP3</f>
        <v>Não</v>
      </c>
      <c r="AQ3" s="21" t="str">
        <f>'[1]FIEC na Medida  Aluno Saudável'!AQ3</f>
        <v>Não</v>
      </c>
      <c r="AR3" s="21">
        <f>'[1]FIEC na Medida  Aluno Saudável'!AR3</f>
        <v>0</v>
      </c>
      <c r="AS3" s="21">
        <f>'[1]FIEC na Medida  Aluno Saudável'!AS3</f>
        <v>0</v>
      </c>
      <c r="AT3" s="21">
        <f>'[1]FIEC na Medida  Aluno Saudável'!AT3</f>
        <v>0</v>
      </c>
      <c r="AU3" s="21" t="str">
        <f>'[1]FIEC na Medida  Aluno Saudável'!AU3</f>
        <v>Menos de 6h</v>
      </c>
      <c r="AV3" s="21" t="str">
        <f>'[1]FIEC na Medida  Aluno Saudável'!AV3</f>
        <v>Não</v>
      </c>
      <c r="AW3" s="21" t="str">
        <f>'[1]FIEC na Medida  Aluno Saudável'!AW3</f>
        <v>Sim</v>
      </c>
      <c r="AX3" s="21" t="str">
        <f>'[1]FIEC na Medida  Aluno Saudável'!AX3</f>
        <v>Sim</v>
      </c>
      <c r="AY3" s="21" t="str">
        <f>'[1]FIEC na Medida  Aluno Saudável'!AY3</f>
        <v>Sim</v>
      </c>
      <c r="AZ3" s="21" t="str">
        <f>'[1]FIEC na Medida  Aluno Saudável'!AZ3</f>
        <v>Sim</v>
      </c>
      <c r="BA3" s="21" t="str">
        <f>'[1]FIEC na Medida  Aluno Saudável'!BA3</f>
        <v>Não</v>
      </c>
      <c r="BB3" s="21" t="str">
        <f>'[1]FIEC na Medida  Aluno Saudável'!BB3</f>
        <v>Sim</v>
      </c>
      <c r="BC3" s="21" t="str">
        <f>'[1]FIEC na Medida  Aluno Saudável'!BC3</f>
        <v>Não</v>
      </c>
      <c r="BD3" s="21" t="str">
        <f>'[1]FIEC na Medida  Aluno Saudável'!BD3</f>
        <v>Sim</v>
      </c>
      <c r="BE3" s="21" t="str">
        <f>'[1]FIEC na Medida  Aluno Saudável'!BE3</f>
        <v>Não</v>
      </c>
      <c r="BF3" s="21">
        <f>'[1]FIEC na Medida  Aluno Saudável'!BF3</f>
        <v>0</v>
      </c>
      <c r="BG3" s="21" t="str">
        <f>'[1]FIEC na Medida  Aluno Saudável'!BG3</f>
        <v>Mais de 12 copos</v>
      </c>
      <c r="BH3" s="23" t="str">
        <f t="shared" si="6"/>
        <v>Sim</v>
      </c>
      <c r="BI3" s="21" t="str">
        <f>'[1]FIEC na Medida  Aluno Saudável'!BH3</f>
        <v>Não</v>
      </c>
      <c r="BJ3" s="21" t="str">
        <f>'[1]FIEC na Medida  Aluno Saudável'!BI3</f>
        <v>Não</v>
      </c>
      <c r="BK3" s="21" t="str">
        <f>'[1]FIEC na Medida  Aluno Saudável'!BJ3</f>
        <v>Não</v>
      </c>
      <c r="BL3" s="21">
        <f>'[1]FIEC na Medida  Aluno Saudável'!BK3</f>
        <v>1</v>
      </c>
      <c r="BM3" s="21">
        <f>'[1]FIEC na Medida  Aluno Saudável'!BL3</f>
        <v>1</v>
      </c>
      <c r="BN3" s="29">
        <f>'[1]FIEC na Medida  Aluno Saudável'!BM3</f>
        <v>1</v>
      </c>
      <c r="BO3" s="21" t="str">
        <f>'[1]FIEC na Medida  Aluno Saudável'!BN3</f>
        <v>Sim</v>
      </c>
      <c r="BP3" s="21" t="str">
        <f>'[1]FIEC na Medida  Aluno Saudável'!BO3</f>
        <v>Sim</v>
      </c>
      <c r="BQ3" s="21" t="str">
        <f>'[1]FIEC na Medida  Aluno Saudável'!BP3</f>
        <v>Não</v>
      </c>
      <c r="BR3" s="21" t="str">
        <f>'[1]FIEC na Medida  Aluno Saudável'!BQ3</f>
        <v>Não</v>
      </c>
      <c r="BS3" s="21" t="str">
        <f>'[1]FIEC na Medida  Aluno Saudável'!BR3</f>
        <v>Não</v>
      </c>
      <c r="BT3" s="21">
        <f>'[1]FIEC na Medida  Aluno Saudável'!BS3</f>
        <v>0</v>
      </c>
      <c r="BU3" s="21" t="str">
        <f>'[1]FIEC na Medida  Aluno Saudável'!BT3</f>
        <v>Sim</v>
      </c>
      <c r="BV3" s="21" t="str">
        <f>'[1]FIEC na Medida  Aluno Saudável'!BU3</f>
        <v>Sim</v>
      </c>
      <c r="BW3" s="21" t="str">
        <f>'[1]FIEC na Medida  Aluno Saudável'!BV3</f>
        <v>Não</v>
      </c>
      <c r="BX3" s="21" t="str">
        <f>'[1]FIEC na Medida  Aluno Saudável'!BW3</f>
        <v>Não</v>
      </c>
      <c r="BY3" s="21" t="str">
        <f>'[1]FIEC na Medida  Aluno Saudável'!BX3</f>
        <v>Não</v>
      </c>
      <c r="BZ3" s="21" t="str">
        <f>'[1]FIEC na Medida  Aluno Saudável'!BY3</f>
        <v>Não</v>
      </c>
      <c r="CA3" s="21" t="str">
        <f>'[1]FIEC na Medida  Aluno Saudável'!BZ3</f>
        <v>Sim</v>
      </c>
      <c r="CB3" s="21" t="str">
        <f>'[1]FIEC na Medida  Aluno Saudável'!CA3</f>
        <v>Não</v>
      </c>
      <c r="CC3" s="21" t="str">
        <f>'[1]FIEC na Medida  Aluno Saudável'!CB3</f>
        <v>CARNES</v>
      </c>
      <c r="CD3" s="30" t="str">
        <f>'[1]FIEC na Medida  Aluno Saudável'!CC3</f>
        <v>2 vezes por dia</v>
      </c>
      <c r="CE3" s="23" t="str">
        <f t="shared" si="7"/>
        <v>I..</v>
      </c>
      <c r="CF3" s="31" t="str">
        <f>'[1]FIEC na Medida  Aluno Saudável'!CD3</f>
        <v>Nunca/raramente</v>
      </c>
      <c r="CG3" s="23" t="str">
        <f t="shared" si="8"/>
        <v>I..</v>
      </c>
      <c r="CH3" s="31" t="str">
        <f>'[1]FIEC na Medida  Aluno Saudável'!CE3</f>
        <v>Nunca/raramente</v>
      </c>
      <c r="CI3" s="22" t="str">
        <f t="shared" si="9"/>
        <v>I..</v>
      </c>
      <c r="CJ3" s="31" t="str">
        <f>'[1]FIEC na Medida  Aluno Saudável'!CG3</f>
        <v>Nunca/raramente</v>
      </c>
      <c r="CK3" s="22" t="str">
        <f t="shared" si="10"/>
        <v>A..</v>
      </c>
      <c r="CL3" s="31" t="str">
        <f>'[1]FIEC na Medida  Aluno Saudável'!CH3</f>
        <v>1 vez por dia</v>
      </c>
      <c r="CM3" s="23" t="str">
        <f t="shared" si="11"/>
        <v>I..</v>
      </c>
      <c r="CN3" s="32" t="str">
        <f>'[1]FIEC na Medida  Aluno Saudável'!CI3</f>
        <v>Nunca/raramente</v>
      </c>
      <c r="CO3" s="23" t="str">
        <f t="shared" si="12"/>
        <v>I..</v>
      </c>
      <c r="CP3" s="31" t="str">
        <f>'[1]FIEC na Medida  Aluno Saudável'!CJ3</f>
        <v>1 vez por dia</v>
      </c>
      <c r="CQ3" s="23" t="str">
        <f t="shared" si="13"/>
        <v>I..</v>
      </c>
      <c r="CR3" s="31" t="str">
        <f>'[1]FIEC na Medida  Aluno Saudável'!CK3</f>
        <v>1 vez por dia</v>
      </c>
      <c r="CS3" s="23" t="str">
        <f t="shared" si="14"/>
        <v>#..</v>
      </c>
      <c r="CT3" s="31" t="str">
        <f>'[1]FIEC na Medida  Aluno Saudável'!CL3</f>
        <v>2 vezes por dia</v>
      </c>
      <c r="CU3" s="23" t="str">
        <f t="shared" si="15"/>
        <v>I..</v>
      </c>
      <c r="CV3" s="31" t="str">
        <f>'[1]FIEC na Medida  Aluno Saudável'!CM3</f>
        <v>2 vezes por dia</v>
      </c>
      <c r="CW3" s="23" t="str">
        <f t="shared" si="16"/>
        <v>I..</v>
      </c>
    </row>
    <row r="4" spans="1:101" x14ac:dyDescent="0.25">
      <c r="A4" s="17">
        <f>'[1]FIEC na Medida  Aluno Saudável'!A4</f>
        <v>6</v>
      </c>
      <c r="B4" s="17" t="str">
        <f>'[1]FIEC na Medida  Aluno Saudável'!B4</f>
        <v>2022-02-15 22:49:41</v>
      </c>
      <c r="C4" s="17">
        <f>'[1]FIEC na Medida  Aluno Saudável'!I4</f>
        <v>32205</v>
      </c>
      <c r="D4" s="18" t="str">
        <f>UPPER('[1]FIEC na Medida  Aluno Saudável'!J4)</f>
        <v>ANTONIO ALFREDO DE ALBUQUERQUE GUANAES SIMÕES</v>
      </c>
      <c r="E4" s="18" t="str">
        <f>'[1]FIEC na Medida  Aluno Saudável'!K4</f>
        <v>Masculino</v>
      </c>
      <c r="F4" s="19">
        <f>'[1]FIEC na Medida  Aluno Saudável'!L4</f>
        <v>37201</v>
      </c>
      <c r="G4" s="20">
        <f t="shared" ca="1" si="0"/>
        <v>20</v>
      </c>
      <c r="H4" s="17" t="str">
        <f>'[1]FIEC na Medida  Aluno Saudável'!M4</f>
        <v>Técnico em Administração</v>
      </c>
      <c r="I4" s="17" t="str">
        <f>'[1]FIEC na Medida  Aluno Saudável'!N4</f>
        <v>Noite</v>
      </c>
      <c r="J4" s="17" t="str">
        <f>IF('[1]FIEC na Medida  Aluno Saudável'!AA4=0, "-",'[1]FIEC na Medida  Aluno Saudável'!AA4)</f>
        <v>-</v>
      </c>
      <c r="K4" s="21">
        <f>'[1]FIEC na Medida  Aluno Saudável'!O4</f>
        <v>70</v>
      </c>
      <c r="L4" s="21">
        <f>'[1]FIEC na Medida  Aluno Saudável'!P4</f>
        <v>120</v>
      </c>
      <c r="M4" s="22" t="str">
        <f t="shared" si="1"/>
        <v>Pressão Normal</v>
      </c>
      <c r="N4" s="21">
        <f>'[1]FIEC na Medida  Aluno Saudável'!Q4</f>
        <v>87</v>
      </c>
      <c r="O4" s="23" t="str">
        <f t="shared" si="2"/>
        <v>Normal</v>
      </c>
      <c r="P4" s="21">
        <f>'[1]FIEC na Medida  Aluno Saudável'!R4</f>
        <v>74.900000000000006</v>
      </c>
      <c r="Q4" s="21">
        <f>'[1]FIEC na Medida  Aluno Saudável'!S4</f>
        <v>1.67</v>
      </c>
      <c r="R4" s="24">
        <f t="shared" si="3"/>
        <v>26.856466707303959</v>
      </c>
      <c r="S4" s="25" t="str">
        <f t="shared" si="4"/>
        <v>Acima do Peso</v>
      </c>
      <c r="T4" s="21">
        <f>'[1]FIEC na Medida  Aluno Saudável'!T4</f>
        <v>84</v>
      </c>
      <c r="U4" s="26" t="str">
        <f t="shared" si="5"/>
        <v>Faixa Ideal</v>
      </c>
      <c r="V4" s="21" t="str">
        <f>'[1]FIEC na Medida  Aluno Saudável'!U4</f>
        <v>Sim</v>
      </c>
      <c r="W4" s="21">
        <f>'[1]FIEC na Medida  Aluno Saudável'!V4</f>
        <v>20.2</v>
      </c>
      <c r="X4" s="21">
        <f>'[1]FIEC na Medida  Aluno Saudável'!W4</f>
        <v>20.2</v>
      </c>
      <c r="Y4" s="27">
        <f>'[1]FIEC na Medida  Aluno Saudável'!X4</f>
        <v>36.1</v>
      </c>
      <c r="Z4" s="27">
        <f>'[1]FIEC na Medida  Aluno Saudável'!Y4</f>
        <v>26.4</v>
      </c>
      <c r="AA4" s="28">
        <f>'[1]FIEC na Medida  Aluno Saudável'!Z4</f>
        <v>27.1</v>
      </c>
      <c r="AB4" s="21" t="str">
        <f>'[1]FIEC na Medida  Aluno Saudável'!AB4</f>
        <v>Não</v>
      </c>
      <c r="AC4" s="21" t="str">
        <f>'[1]FIEC na Medida  Aluno Saudável'!AC4</f>
        <v>Não</v>
      </c>
      <c r="AD4" s="21" t="str">
        <f>'[1]FIEC na Medida  Aluno Saudável'!AD4</f>
        <v>Não</v>
      </c>
      <c r="AE4" s="21" t="str">
        <f>'[1]FIEC na Medida  Aluno Saudável'!AE4</f>
        <v>Não</v>
      </c>
      <c r="AF4" s="21">
        <f>'[1]FIEC na Medida  Aluno Saudável'!AF4</f>
        <v>0</v>
      </c>
      <c r="AG4" s="21" t="str">
        <f>'[1]FIEC na Medida  Aluno Saudável'!AG4</f>
        <v>Não</v>
      </c>
      <c r="AH4" s="21">
        <f>'[1]FIEC na Medida  Aluno Saudável'!AH4</f>
        <v>0</v>
      </c>
      <c r="AI4" s="21" t="str">
        <f>'[1]FIEC na Medida  Aluno Saudável'!AI4</f>
        <v>Sim</v>
      </c>
      <c r="AJ4" s="21" t="str">
        <f>'[1]FIEC na Medida  Aluno Saudável'!AJ4</f>
        <v>Hormonio para tireoide</v>
      </c>
      <c r="AK4" s="21" t="str">
        <f>'[1]FIEC na Medida  Aluno Saudável'!AK4</f>
        <v>De 3 a 6 salários mínimos (de R$ 3.135,01 até R$ 6.270,00).</v>
      </c>
      <c r="AL4" s="21">
        <f>'[1]FIEC na Medida  Aluno Saudável'!AL4</f>
        <v>3</v>
      </c>
      <c r="AM4" s="21" t="str">
        <f>'[1]FIEC na Medida  Aluno Saudável'!AM4</f>
        <v>Não</v>
      </c>
      <c r="AN4" s="21">
        <f>'[1]FIEC na Medida  Aluno Saudável'!AN4</f>
        <v>0</v>
      </c>
      <c r="AO4" s="21">
        <f>'[1]FIEC na Medida  Aluno Saudável'!AO4</f>
        <v>0</v>
      </c>
      <c r="AP4" s="21" t="str">
        <f>'[1]FIEC na Medida  Aluno Saudável'!AP4</f>
        <v>Não</v>
      </c>
      <c r="AQ4" s="21" t="str">
        <f>'[1]FIEC na Medida  Aluno Saudável'!AQ4</f>
        <v>Não</v>
      </c>
      <c r="AR4" s="21">
        <f>'[1]FIEC na Medida  Aluno Saudável'!AR4</f>
        <v>0</v>
      </c>
      <c r="AS4" s="21">
        <f>'[1]FIEC na Medida  Aluno Saudável'!AS4</f>
        <v>0</v>
      </c>
      <c r="AT4" s="21">
        <f>'[1]FIEC na Medida  Aluno Saudável'!AT4</f>
        <v>0</v>
      </c>
      <c r="AU4" s="21" t="str">
        <f>'[1]FIEC na Medida  Aluno Saudável'!AU4</f>
        <v>de 9 a 10h por Noite</v>
      </c>
      <c r="AV4" s="21" t="str">
        <f>'[1]FIEC na Medida  Aluno Saudável'!AV4</f>
        <v>Não</v>
      </c>
      <c r="AW4" s="21" t="str">
        <f>'[1]FIEC na Medida  Aluno Saudável'!AW4</f>
        <v>Não</v>
      </c>
      <c r="AX4" s="21" t="str">
        <f>'[1]FIEC na Medida  Aluno Saudável'!AX4</f>
        <v>Não</v>
      </c>
      <c r="AY4" s="21" t="str">
        <f>'[1]FIEC na Medida  Aluno Saudável'!AY4</f>
        <v>Não</v>
      </c>
      <c r="AZ4" s="21" t="str">
        <f>'[1]FIEC na Medida  Aluno Saudável'!AZ4</f>
        <v>Não</v>
      </c>
      <c r="BA4" s="21" t="str">
        <f>'[1]FIEC na Medida  Aluno Saudável'!BA4</f>
        <v>Não</v>
      </c>
      <c r="BB4" s="21" t="str">
        <f>'[1]FIEC na Medida  Aluno Saudável'!BB4</f>
        <v>Sim</v>
      </c>
      <c r="BC4" s="21" t="str">
        <f>'[1]FIEC na Medida  Aluno Saudável'!BC4</f>
        <v>Sim</v>
      </c>
      <c r="BD4" s="21" t="str">
        <f>'[1]FIEC na Medida  Aluno Saudável'!BD4</f>
        <v>Não</v>
      </c>
      <c r="BE4" s="21" t="str">
        <f>'[1]FIEC na Medida  Aluno Saudável'!BE4</f>
        <v>Não</v>
      </c>
      <c r="BF4" s="21">
        <f>'[1]FIEC na Medida  Aluno Saudável'!BF4</f>
        <v>0</v>
      </c>
      <c r="BG4" s="21" t="str">
        <f>'[1]FIEC na Medida  Aluno Saudável'!BG4</f>
        <v>de 3 a 5 copos</v>
      </c>
      <c r="BH4" s="23" t="str">
        <f t="shared" si="6"/>
        <v>Não</v>
      </c>
      <c r="BI4" s="21" t="str">
        <f>'[1]FIEC na Medida  Aluno Saudável'!BH4</f>
        <v>Não</v>
      </c>
      <c r="BJ4" s="21" t="str">
        <f>'[1]FIEC na Medida  Aluno Saudável'!BI4</f>
        <v>Não</v>
      </c>
      <c r="BK4" s="21" t="str">
        <f>'[1]FIEC na Medida  Aluno Saudável'!BJ4</f>
        <v>Não</v>
      </c>
      <c r="BL4" s="21">
        <f>'[1]FIEC na Medida  Aluno Saudável'!BK4</f>
        <v>2</v>
      </c>
      <c r="BM4" s="21">
        <f>'[1]FIEC na Medida  Aluno Saudável'!BL4</f>
        <v>2</v>
      </c>
      <c r="BN4" s="29" t="str">
        <f>'[1]FIEC na Medida  Aluno Saudável'!BM4</f>
        <v>Nenhuma</v>
      </c>
      <c r="BO4" s="21" t="str">
        <f>'[1]FIEC na Medida  Aluno Saudável'!BN4</f>
        <v>Não</v>
      </c>
      <c r="BP4" s="21" t="str">
        <f>'[1]FIEC na Medida  Aluno Saudável'!BO4</f>
        <v>Sim</v>
      </c>
      <c r="BQ4" s="21" t="str">
        <f>'[1]FIEC na Medida  Aluno Saudável'!BP4</f>
        <v>Não</v>
      </c>
      <c r="BR4" s="21" t="str">
        <f>'[1]FIEC na Medida  Aluno Saudável'!BQ4</f>
        <v>Não</v>
      </c>
      <c r="BS4" s="21" t="str">
        <f>'[1]FIEC na Medida  Aluno Saudável'!BR4</f>
        <v>Não</v>
      </c>
      <c r="BT4" s="21">
        <f>'[1]FIEC na Medida  Aluno Saudável'!BS4</f>
        <v>0</v>
      </c>
      <c r="BU4" s="21" t="str">
        <f>'[1]FIEC na Medida  Aluno Saudável'!BT4</f>
        <v>Não</v>
      </c>
      <c r="BV4" s="21" t="str">
        <f>'[1]FIEC na Medida  Aluno Saudável'!BU4</f>
        <v>Sim</v>
      </c>
      <c r="BW4" s="21" t="str">
        <f>'[1]FIEC na Medida  Aluno Saudável'!BV4</f>
        <v>Não</v>
      </c>
      <c r="BX4" s="21" t="str">
        <f>'[1]FIEC na Medida  Aluno Saudável'!BW4</f>
        <v>Não</v>
      </c>
      <c r="BY4" s="21" t="str">
        <f>'[1]FIEC na Medida  Aluno Saudável'!BX4</f>
        <v>Não</v>
      </c>
      <c r="BZ4" s="21" t="str">
        <f>'[1]FIEC na Medida  Aluno Saudável'!BY4</f>
        <v>Não</v>
      </c>
      <c r="CA4" s="21" t="str">
        <f>'[1]FIEC na Medida  Aluno Saudável'!BZ4</f>
        <v>Não</v>
      </c>
      <c r="CB4" s="21" t="str">
        <f>'[1]FIEC na Medida  Aluno Saudável'!CA4</f>
        <v>Sim</v>
      </c>
      <c r="CC4" s="21">
        <f>'[1]FIEC na Medida  Aluno Saudável'!CB4</f>
        <v>0</v>
      </c>
      <c r="CD4" s="30" t="str">
        <f>'[1]FIEC na Medida  Aluno Saudável'!CC4</f>
        <v>2 vezes por dia</v>
      </c>
      <c r="CE4" s="23" t="str">
        <f t="shared" si="7"/>
        <v>I..</v>
      </c>
      <c r="CF4" s="31" t="str">
        <f>'[1]FIEC na Medida  Aluno Saudável'!CD4</f>
        <v>2 vezes por dia</v>
      </c>
      <c r="CG4" s="23" t="str">
        <f t="shared" si="8"/>
        <v>I..</v>
      </c>
      <c r="CH4" s="31" t="str">
        <f>'[1]FIEC na Medida  Aluno Saudável'!CE4</f>
        <v>2 vezes por dia</v>
      </c>
      <c r="CI4" s="22" t="str">
        <f t="shared" si="9"/>
        <v>I..</v>
      </c>
      <c r="CJ4" s="31" t="str">
        <f>'[1]FIEC na Medida  Aluno Saudável'!CG4</f>
        <v>1 vez por semana</v>
      </c>
      <c r="CK4" s="22" t="str">
        <f t="shared" si="10"/>
        <v>I..</v>
      </c>
      <c r="CL4" s="31" t="str">
        <f>'[1]FIEC na Medida  Aluno Saudável'!CH4</f>
        <v>de 2 a 3x por Semana</v>
      </c>
      <c r="CM4" s="23" t="str">
        <f t="shared" si="11"/>
        <v>I..</v>
      </c>
      <c r="CN4" s="32" t="str">
        <f>'[1]FIEC na Medida  Aluno Saudável'!CI4</f>
        <v>de 2 a 3x por Semana</v>
      </c>
      <c r="CO4" s="23" t="str">
        <f t="shared" si="12"/>
        <v>I..</v>
      </c>
      <c r="CP4" s="31" t="str">
        <f>'[1]FIEC na Medida  Aluno Saudável'!CJ4</f>
        <v>2 a 4 vezes por semana</v>
      </c>
      <c r="CQ4" s="23" t="str">
        <f t="shared" si="13"/>
        <v>I..</v>
      </c>
      <c r="CR4" s="31" t="str">
        <f>'[1]FIEC na Medida  Aluno Saudável'!CK4</f>
        <v>1 a 3 vezes por mês</v>
      </c>
      <c r="CS4" s="23" t="str">
        <f t="shared" si="14"/>
        <v>I..</v>
      </c>
      <c r="CT4" s="31" t="str">
        <f>'[1]FIEC na Medida  Aluno Saudável'!CL4</f>
        <v>5 a 6 vezes por semana</v>
      </c>
      <c r="CU4" s="23" t="str">
        <f t="shared" si="15"/>
        <v>I..</v>
      </c>
      <c r="CV4" s="31" t="str">
        <f>'[1]FIEC na Medida  Aluno Saudável'!CM4</f>
        <v>Nunca/raramente</v>
      </c>
      <c r="CW4" s="23" t="str">
        <f t="shared" si="16"/>
        <v>A..</v>
      </c>
    </row>
    <row r="5" spans="1:101" x14ac:dyDescent="0.25">
      <c r="A5" s="17">
        <f>'[1]FIEC na Medida  Aluno Saudável'!A5</f>
        <v>7</v>
      </c>
      <c r="B5" s="17" t="str">
        <f>'[1]FIEC na Medida  Aluno Saudável'!B5</f>
        <v>2022-02-15 22:47:18</v>
      </c>
      <c r="C5" s="17">
        <f>'[1]FIEC na Medida  Aluno Saudável'!I5</f>
        <v>33307</v>
      </c>
      <c r="D5" s="18" t="str">
        <f>UPPER('[1]FIEC na Medida  Aluno Saudável'!J5)</f>
        <v>ARTHUR DE REZENDE ASSADURIAN GEBARA</v>
      </c>
      <c r="E5" s="18" t="str">
        <f>'[1]FIEC na Medida  Aluno Saudável'!K5</f>
        <v>Masculino</v>
      </c>
      <c r="F5" s="19">
        <f>'[1]FIEC na Medida  Aluno Saudável'!L5</f>
        <v>38800</v>
      </c>
      <c r="G5" s="20">
        <f t="shared" ca="1" si="0"/>
        <v>16</v>
      </c>
      <c r="H5" s="17" t="str">
        <f>'[1]FIEC na Medida  Aluno Saudável'!M5</f>
        <v>Técnico em Administração</v>
      </c>
      <c r="I5" s="17" t="str">
        <f>'[1]FIEC na Medida  Aluno Saudável'!N5</f>
        <v>Noite</v>
      </c>
      <c r="J5" s="17" t="str">
        <f>IF('[1]FIEC na Medida  Aluno Saudável'!AA5=0, "-",'[1]FIEC na Medida  Aluno Saudável'!AA5)</f>
        <v>-</v>
      </c>
      <c r="K5" s="21">
        <f>'[1]FIEC na Medida  Aluno Saudável'!O5</f>
        <v>70</v>
      </c>
      <c r="L5" s="21">
        <f>'[1]FIEC na Medida  Aluno Saudável'!P5</f>
        <v>110</v>
      </c>
      <c r="M5" s="22" t="str">
        <f t="shared" si="1"/>
        <v>Pressão Normal</v>
      </c>
      <c r="N5" s="21">
        <f>'[1]FIEC na Medida  Aluno Saudável'!Q5</f>
        <v>110</v>
      </c>
      <c r="O5" s="23" t="str">
        <f t="shared" si="2"/>
        <v>Normal</v>
      </c>
      <c r="P5" s="21">
        <f>'[1]FIEC na Medida  Aluno Saudável'!R5</f>
        <v>76</v>
      </c>
      <c r="Q5" s="21">
        <f>'[1]FIEC na Medida  Aluno Saudável'!S5</f>
        <v>1.73</v>
      </c>
      <c r="R5" s="24">
        <f t="shared" si="3"/>
        <v>25.393431120318084</v>
      </c>
      <c r="S5" s="25" t="str">
        <f t="shared" si="4"/>
        <v>Acima do Peso</v>
      </c>
      <c r="T5" s="21">
        <f>'[1]FIEC na Medida  Aluno Saudável'!T5</f>
        <v>82</v>
      </c>
      <c r="U5" s="26" t="str">
        <f t="shared" si="5"/>
        <v>Faixa Ideal</v>
      </c>
      <c r="V5" s="21" t="str">
        <f>'[1]FIEC na Medida  Aluno Saudável'!U5</f>
        <v>Sim</v>
      </c>
      <c r="W5" s="21">
        <f>'[1]FIEC na Medida  Aluno Saudável'!V5</f>
        <v>1</v>
      </c>
      <c r="X5" s="21">
        <f>'[1]FIEC na Medida  Aluno Saudável'!W5</f>
        <v>1</v>
      </c>
      <c r="Y5" s="27">
        <f>'[1]FIEC na Medida  Aluno Saudável'!X5</f>
        <v>21</v>
      </c>
      <c r="Z5" s="27">
        <f>'[1]FIEC na Medida  Aluno Saudável'!Y5</f>
        <v>34</v>
      </c>
      <c r="AA5" s="28">
        <f>'[1]FIEC na Medida  Aluno Saudável'!Z5</f>
        <v>16</v>
      </c>
      <c r="AB5" s="21" t="str">
        <f>'[1]FIEC na Medida  Aluno Saudável'!AB5</f>
        <v>Não</v>
      </c>
      <c r="AC5" s="21" t="str">
        <f>'[1]FIEC na Medida  Aluno Saudável'!AC5</f>
        <v>Não</v>
      </c>
      <c r="AD5" s="21" t="str">
        <f>'[1]FIEC na Medida  Aluno Saudável'!AD5</f>
        <v>Não</v>
      </c>
      <c r="AE5" s="21" t="str">
        <f>'[1]FIEC na Medida  Aluno Saudável'!AE5</f>
        <v>Não</v>
      </c>
      <c r="AF5" s="21">
        <f>'[1]FIEC na Medida  Aluno Saudável'!AF5</f>
        <v>0</v>
      </c>
      <c r="AG5" s="21" t="str">
        <f>'[1]FIEC na Medida  Aluno Saudável'!AG5</f>
        <v>Não</v>
      </c>
      <c r="AH5" s="21">
        <f>'[1]FIEC na Medida  Aluno Saudável'!AH5</f>
        <v>0</v>
      </c>
      <c r="AI5" s="21" t="str">
        <f>'[1]FIEC na Medida  Aluno Saudável'!AI5</f>
        <v>Sim</v>
      </c>
      <c r="AJ5" s="21" t="str">
        <f>'[1]FIEC na Medida  Aluno Saudável'!AJ5</f>
        <v>ritalina e excitalopran</v>
      </c>
      <c r="AK5" s="21" t="str">
        <f>'[1]FIEC na Medida  Aluno Saudável'!AK5</f>
        <v>Até 1 salário mínimo (até R$ 1045,00).</v>
      </c>
      <c r="AL5" s="21">
        <f>'[1]FIEC na Medida  Aluno Saudável'!AL5</f>
        <v>4</v>
      </c>
      <c r="AM5" s="21" t="str">
        <f>'[1]FIEC na Medida  Aluno Saudável'!AM5</f>
        <v>Sim</v>
      </c>
      <c r="AN5" s="21" t="str">
        <f>'[1]FIEC na Medida  Aluno Saudável'!AN5</f>
        <v>Assistente de escritório</v>
      </c>
      <c r="AO5" s="21">
        <f>'[1]FIEC na Medida  Aluno Saudável'!AO5</f>
        <v>5</v>
      </c>
      <c r="AP5" s="21" t="str">
        <f>'[1]FIEC na Medida  Aluno Saudável'!AP5</f>
        <v>Não</v>
      </c>
      <c r="AQ5" s="21" t="str">
        <f>'[1]FIEC na Medida  Aluno Saudável'!AQ5</f>
        <v>Não</v>
      </c>
      <c r="AR5" s="21">
        <f>'[1]FIEC na Medida  Aluno Saudável'!AR5</f>
        <v>0</v>
      </c>
      <c r="AS5" s="21">
        <f>'[1]FIEC na Medida  Aluno Saudável'!AS5</f>
        <v>0</v>
      </c>
      <c r="AT5" s="21">
        <f>'[1]FIEC na Medida  Aluno Saudável'!AT5</f>
        <v>0</v>
      </c>
      <c r="AU5" s="21" t="str">
        <f>'[1]FIEC na Medida  Aluno Saudável'!AU5</f>
        <v>Menos de 6h</v>
      </c>
      <c r="AV5" s="21" t="str">
        <f>'[1]FIEC na Medida  Aluno Saudável'!AV5</f>
        <v>Não</v>
      </c>
      <c r="AW5" s="21" t="str">
        <f>'[1]FIEC na Medida  Aluno Saudável'!AW5</f>
        <v>Não</v>
      </c>
      <c r="AX5" s="21" t="str">
        <f>'[1]FIEC na Medida  Aluno Saudável'!AX5</f>
        <v>Sim</v>
      </c>
      <c r="AY5" s="21" t="str">
        <f>'[1]FIEC na Medida  Aluno Saudável'!AY5</f>
        <v>Não</v>
      </c>
      <c r="AZ5" s="21" t="str">
        <f>'[1]FIEC na Medida  Aluno Saudável'!AZ5</f>
        <v>Não</v>
      </c>
      <c r="BA5" s="21" t="str">
        <f>'[1]FIEC na Medida  Aluno Saudável'!BA5</f>
        <v>Não</v>
      </c>
      <c r="BB5" s="21" t="str">
        <f>'[1]FIEC na Medida  Aluno Saudável'!BB5</f>
        <v>Sim</v>
      </c>
      <c r="BC5" s="21" t="str">
        <f>'[1]FIEC na Medida  Aluno Saudável'!BC5</f>
        <v>Sim</v>
      </c>
      <c r="BD5" s="21" t="str">
        <f>'[1]FIEC na Medida  Aluno Saudável'!BD5</f>
        <v>Sim</v>
      </c>
      <c r="BE5" s="21" t="str">
        <f>'[1]FIEC na Medida  Aluno Saudável'!BE5</f>
        <v>Não</v>
      </c>
      <c r="BF5" s="21">
        <f>'[1]FIEC na Medida  Aluno Saudável'!BF5</f>
        <v>0</v>
      </c>
      <c r="BG5" s="21" t="str">
        <f>'[1]FIEC na Medida  Aluno Saudável'!BG5</f>
        <v>de 9 a 11 copos</v>
      </c>
      <c r="BH5" s="23" t="str">
        <f t="shared" si="6"/>
        <v>Sim</v>
      </c>
      <c r="BI5" s="21" t="str">
        <f>'[1]FIEC na Medida  Aluno Saudável'!BH5</f>
        <v>Não</v>
      </c>
      <c r="BJ5" s="21" t="str">
        <f>'[1]FIEC na Medida  Aluno Saudável'!BI5</f>
        <v>Não</v>
      </c>
      <c r="BK5" s="21" t="str">
        <f>'[1]FIEC na Medida  Aluno Saudável'!BJ5</f>
        <v>Não</v>
      </c>
      <c r="BL5" s="21">
        <f>'[1]FIEC na Medida  Aluno Saudável'!BK5</f>
        <v>2</v>
      </c>
      <c r="BM5" s="21">
        <f>'[1]FIEC na Medida  Aluno Saudável'!BL5</f>
        <v>1</v>
      </c>
      <c r="BN5" s="29">
        <f>'[1]FIEC na Medida  Aluno Saudável'!BM5</f>
        <v>1</v>
      </c>
      <c r="BO5" s="21" t="str">
        <f>'[1]FIEC na Medida  Aluno Saudável'!BN5</f>
        <v>Não</v>
      </c>
      <c r="BP5" s="21" t="str">
        <f>'[1]FIEC na Medida  Aluno Saudável'!BO5</f>
        <v>Sim</v>
      </c>
      <c r="BQ5" s="21" t="str">
        <f>'[1]FIEC na Medida  Aluno Saudável'!BP5</f>
        <v>Não</v>
      </c>
      <c r="BR5" s="21" t="str">
        <f>'[1]FIEC na Medida  Aluno Saudável'!BQ5</f>
        <v>Não</v>
      </c>
      <c r="BS5" s="21" t="str">
        <f>'[1]FIEC na Medida  Aluno Saudável'!BR5</f>
        <v>Não</v>
      </c>
      <c r="BT5" s="21">
        <f>'[1]FIEC na Medida  Aluno Saudável'!BS5</f>
        <v>0</v>
      </c>
      <c r="BU5" s="21" t="str">
        <f>'[1]FIEC na Medida  Aluno Saudável'!BT5</f>
        <v>Sim</v>
      </c>
      <c r="BV5" s="21" t="str">
        <f>'[1]FIEC na Medida  Aluno Saudável'!BU5</f>
        <v>Sim</v>
      </c>
      <c r="BW5" s="21" t="str">
        <f>'[1]FIEC na Medida  Aluno Saudável'!BV5</f>
        <v>Não</v>
      </c>
      <c r="BX5" s="21" t="str">
        <f>'[1]FIEC na Medida  Aluno Saudável'!BW5</f>
        <v>Não</v>
      </c>
      <c r="BY5" s="21" t="str">
        <f>'[1]FIEC na Medida  Aluno Saudável'!BX5</f>
        <v>Não</v>
      </c>
      <c r="BZ5" s="21" t="str">
        <f>'[1]FIEC na Medida  Aluno Saudável'!BY5</f>
        <v>Não</v>
      </c>
      <c r="CA5" s="21" t="str">
        <f>'[1]FIEC na Medida  Aluno Saudável'!BZ5</f>
        <v>Não</v>
      </c>
      <c r="CB5" s="21" t="str">
        <f>'[1]FIEC na Medida  Aluno Saudável'!CA5</f>
        <v>Sim</v>
      </c>
      <c r="CC5" s="21">
        <f>'[1]FIEC na Medida  Aluno Saudável'!CB5</f>
        <v>0</v>
      </c>
      <c r="CD5" s="30" t="str">
        <f>'[1]FIEC na Medida  Aluno Saudável'!CC5</f>
        <v>1 vez por dia</v>
      </c>
      <c r="CE5" s="23" t="str">
        <f t="shared" si="7"/>
        <v>I..</v>
      </c>
      <c r="CF5" s="31" t="str">
        <f>'[1]FIEC na Medida  Aluno Saudável'!CD5</f>
        <v>1 vez por dia</v>
      </c>
      <c r="CG5" s="23" t="str">
        <f t="shared" si="8"/>
        <v>A..</v>
      </c>
      <c r="CH5" s="31" t="str">
        <f>'[1]FIEC na Medida  Aluno Saudável'!CE5</f>
        <v>1 vez por dia</v>
      </c>
      <c r="CI5" s="22" t="str">
        <f t="shared" si="9"/>
        <v>A..</v>
      </c>
      <c r="CJ5" s="31" t="str">
        <f>'[1]FIEC na Medida  Aluno Saudável'!CG5</f>
        <v>5 a 6 vezes por semana</v>
      </c>
      <c r="CK5" s="22" t="str">
        <f t="shared" si="10"/>
        <v>I..</v>
      </c>
      <c r="CL5" s="31" t="str">
        <f>'[1]FIEC na Medida  Aluno Saudável'!CH5</f>
        <v>5 a 6 vezes por semana</v>
      </c>
      <c r="CM5" s="23" t="str">
        <f t="shared" si="11"/>
        <v>I..</v>
      </c>
      <c r="CN5" s="32" t="str">
        <f>'[1]FIEC na Medida  Aluno Saudável'!CI5</f>
        <v>2 vezes ou mais por dia</v>
      </c>
      <c r="CO5" s="23" t="str">
        <f t="shared" si="12"/>
        <v>I..</v>
      </c>
      <c r="CP5" s="31" t="str">
        <f>'[1]FIEC na Medida  Aluno Saudável'!CJ5</f>
        <v>1 vez por semana</v>
      </c>
      <c r="CQ5" s="23" t="str">
        <f t="shared" si="13"/>
        <v>I..</v>
      </c>
      <c r="CR5" s="31" t="str">
        <f>'[1]FIEC na Medida  Aluno Saudável'!CK5</f>
        <v>2 vezes ou mais por dia</v>
      </c>
      <c r="CS5" s="23" t="str">
        <f t="shared" si="14"/>
        <v>I..</v>
      </c>
      <c r="CT5" s="31" t="str">
        <f>'[1]FIEC na Medida  Aluno Saudável'!CL5</f>
        <v>1 vez por dia</v>
      </c>
      <c r="CU5" s="23" t="str">
        <f t="shared" si="15"/>
        <v>#..</v>
      </c>
      <c r="CV5" s="31" t="str">
        <f>'[1]FIEC na Medida  Aluno Saudável'!CM5</f>
        <v>5 a 6 vezes por semana</v>
      </c>
      <c r="CW5" s="23" t="str">
        <f t="shared" si="16"/>
        <v>I..</v>
      </c>
    </row>
    <row r="6" spans="1:101" x14ac:dyDescent="0.25">
      <c r="A6" s="17">
        <f>'[1]FIEC na Medida  Aluno Saudável'!A6</f>
        <v>8</v>
      </c>
      <c r="B6" s="17" t="str">
        <f>'[1]FIEC na Medida  Aluno Saudável'!B6</f>
        <v>2022-02-15 22:51:08</v>
      </c>
      <c r="C6" s="17">
        <f>'[1]FIEC na Medida  Aluno Saudável'!I6</f>
        <v>33306</v>
      </c>
      <c r="D6" s="18" t="str">
        <f>UPPER('[1]FIEC na Medida  Aluno Saudável'!J6)</f>
        <v>AGATHA DEANINI SANTOS</v>
      </c>
      <c r="E6" s="18" t="str">
        <f>'[1]FIEC na Medida  Aluno Saudável'!K6</f>
        <v>Feminino</v>
      </c>
      <c r="F6" s="19">
        <f>'[1]FIEC na Medida  Aluno Saudável'!L6</f>
        <v>36372</v>
      </c>
      <c r="G6" s="20">
        <f t="shared" ca="1" si="0"/>
        <v>22</v>
      </c>
      <c r="H6" s="17" t="str">
        <f>'[1]FIEC na Medida  Aluno Saudável'!M6</f>
        <v>Técnico em Administração</v>
      </c>
      <c r="I6" s="17" t="str">
        <f>'[1]FIEC na Medida  Aluno Saudável'!N6</f>
        <v>Noite</v>
      </c>
      <c r="J6" s="17" t="str">
        <f>IF('[1]FIEC na Medida  Aluno Saudável'!AA6=0, "-",'[1]FIEC na Medida  Aluno Saudável'!AA6)</f>
        <v>B-</v>
      </c>
      <c r="K6" s="21">
        <f>'[1]FIEC na Medida  Aluno Saudável'!O6</f>
        <v>80</v>
      </c>
      <c r="L6" s="21">
        <f>'[1]FIEC na Medida  Aluno Saudável'!P6</f>
        <v>140</v>
      </c>
      <c r="M6" s="22" t="str">
        <f t="shared" si="1"/>
        <v>Hipertensão</v>
      </c>
      <c r="N6" s="21">
        <f>'[1]FIEC na Medida  Aluno Saudável'!Q6</f>
        <v>138</v>
      </c>
      <c r="O6" s="23" t="str">
        <f t="shared" si="2"/>
        <v>Diabetes</v>
      </c>
      <c r="P6" s="21">
        <f>'[1]FIEC na Medida  Aluno Saudável'!R6</f>
        <v>93</v>
      </c>
      <c r="Q6" s="21">
        <f>'[1]FIEC na Medida  Aluno Saudável'!S6</f>
        <v>1.64</v>
      </c>
      <c r="R6" s="24">
        <f t="shared" si="3"/>
        <v>34.577632361689474</v>
      </c>
      <c r="S6" s="25" t="str">
        <f t="shared" si="4"/>
        <v>Obesidade I</v>
      </c>
      <c r="T6" s="21">
        <f>'[1]FIEC na Medida  Aluno Saudável'!T6</f>
        <v>93</v>
      </c>
      <c r="U6" s="26" t="str">
        <f t="shared" si="5"/>
        <v>Risco Muito Aumentado</v>
      </c>
      <c r="V6" s="21" t="str">
        <f>'[1]FIEC na Medida  Aluno Saudável'!U6</f>
        <v>Sim</v>
      </c>
      <c r="W6" s="21">
        <f>'[1]FIEC na Medida  Aluno Saudável'!V6</f>
        <v>2.25</v>
      </c>
      <c r="X6" s="21">
        <f>'[1]FIEC na Medida  Aluno Saudável'!W6</f>
        <v>2</v>
      </c>
      <c r="Y6" s="27">
        <f>'[1]FIEC na Medida  Aluno Saudável'!X6</f>
        <v>39.9</v>
      </c>
      <c r="Z6" s="27">
        <f>'[1]FIEC na Medida  Aluno Saudável'!Y6</f>
        <v>28.7</v>
      </c>
      <c r="AA6" s="28">
        <f>'[1]FIEC na Medida  Aluno Saudável'!Z6</f>
        <v>42.4</v>
      </c>
      <c r="AB6" s="21" t="str">
        <f>'[1]FIEC na Medida  Aluno Saudável'!AB6</f>
        <v>Não</v>
      </c>
      <c r="AC6" s="21" t="str">
        <f>'[1]FIEC na Medida  Aluno Saudável'!AC6</f>
        <v>Não</v>
      </c>
      <c r="AD6" s="21" t="str">
        <f>'[1]FIEC na Medida  Aluno Saudável'!AD6</f>
        <v>Não</v>
      </c>
      <c r="AE6" s="21" t="str">
        <f>'[1]FIEC na Medida  Aluno Saudável'!AE6</f>
        <v>Não</v>
      </c>
      <c r="AF6" s="21">
        <f>'[1]FIEC na Medida  Aluno Saudável'!AF6</f>
        <v>0</v>
      </c>
      <c r="AG6" s="21" t="str">
        <f>'[1]FIEC na Medida  Aluno Saudável'!AG6</f>
        <v>Não</v>
      </c>
      <c r="AH6" s="21">
        <f>'[1]FIEC na Medida  Aluno Saudável'!AH6</f>
        <v>0</v>
      </c>
      <c r="AI6" s="21" t="str">
        <f>'[1]FIEC na Medida  Aluno Saudável'!AI6</f>
        <v>Não</v>
      </c>
      <c r="AJ6" s="21">
        <f>'[1]FIEC na Medida  Aluno Saudável'!AJ6</f>
        <v>0</v>
      </c>
      <c r="AK6" s="21" t="str">
        <f>'[1]FIEC na Medida  Aluno Saudável'!AK6</f>
        <v>De 1 a 3 salários mínimos (de R$ 1045,01 até R$ 3.135,00).</v>
      </c>
      <c r="AL6" s="21">
        <f>'[1]FIEC na Medida  Aluno Saudável'!AL6</f>
        <v>4</v>
      </c>
      <c r="AM6" s="21" t="str">
        <f>'[1]FIEC na Medida  Aluno Saudável'!AM6</f>
        <v>Sim</v>
      </c>
      <c r="AN6" s="21" t="str">
        <f>'[1]FIEC na Medida  Aluno Saudável'!AN6</f>
        <v>vendedor externo</v>
      </c>
      <c r="AO6" s="21">
        <f>'[1]FIEC na Medida  Aluno Saudável'!AO6</f>
        <v>6</v>
      </c>
      <c r="AP6" s="21" t="str">
        <f>'[1]FIEC na Medida  Aluno Saudável'!AP6</f>
        <v>Sim</v>
      </c>
      <c r="AQ6" s="21" t="str">
        <f>'[1]FIEC na Medida  Aluno Saudável'!AQ6</f>
        <v>Sim</v>
      </c>
      <c r="AR6" s="21" t="str">
        <f>'[1]FIEC na Medida  Aluno Saudável'!AR6</f>
        <v>caminhada, musculação</v>
      </c>
      <c r="AS6" s="21" t="str">
        <f>'[1]FIEC na Medida  Aluno Saudável'!AS6</f>
        <v>Mais de 5</v>
      </c>
      <c r="AT6" s="21" t="str">
        <f>'[1]FIEC na Medida  Aluno Saudável'!AT6</f>
        <v>2 h</v>
      </c>
      <c r="AU6" s="21" t="str">
        <f>'[1]FIEC na Medida  Aluno Saudável'!AU6</f>
        <v>Menos de 6h</v>
      </c>
      <c r="AV6" s="21" t="str">
        <f>'[1]FIEC na Medida  Aluno Saudável'!AV6</f>
        <v>Não</v>
      </c>
      <c r="AW6" s="21" t="str">
        <f>'[1]FIEC na Medida  Aluno Saudável'!AW6</f>
        <v>Não</v>
      </c>
      <c r="AX6" s="21" t="str">
        <f>'[1]FIEC na Medida  Aluno Saudável'!AX6</f>
        <v>Sim</v>
      </c>
      <c r="AY6" s="21" t="str">
        <f>'[1]FIEC na Medida  Aluno Saudável'!AY6</f>
        <v>Sim</v>
      </c>
      <c r="AZ6" s="21" t="str">
        <f>'[1]FIEC na Medida  Aluno Saudável'!AZ6</f>
        <v>Não</v>
      </c>
      <c r="BA6" s="21" t="str">
        <f>'[1]FIEC na Medida  Aluno Saudável'!BA6</f>
        <v>Não</v>
      </c>
      <c r="BB6" s="21" t="str">
        <f>'[1]FIEC na Medida  Aluno Saudável'!BB6</f>
        <v>Sim</v>
      </c>
      <c r="BC6" s="21" t="str">
        <f>'[1]FIEC na Medida  Aluno Saudável'!BC6</f>
        <v>Sim</v>
      </c>
      <c r="BD6" s="21" t="str">
        <f>'[1]FIEC na Medida  Aluno Saudável'!BD6</f>
        <v>Não</v>
      </c>
      <c r="BE6" s="21" t="str">
        <f>'[1]FIEC na Medida  Aluno Saudável'!BE6</f>
        <v>Não</v>
      </c>
      <c r="BF6" s="21">
        <f>'[1]FIEC na Medida  Aluno Saudável'!BF6</f>
        <v>0</v>
      </c>
      <c r="BG6" s="21" t="str">
        <f>'[1]FIEC na Medida  Aluno Saudável'!BG6</f>
        <v>de 9 a 11 copos</v>
      </c>
      <c r="BH6" s="23" t="str">
        <f t="shared" si="6"/>
        <v>Sim</v>
      </c>
      <c r="BI6" s="21" t="str">
        <f>'[1]FIEC na Medida  Aluno Saudável'!BH6</f>
        <v>Não</v>
      </c>
      <c r="BJ6" s="21" t="str">
        <f>'[1]FIEC na Medida  Aluno Saudável'!BI6</f>
        <v>Não</v>
      </c>
      <c r="BK6" s="21" t="str">
        <f>'[1]FIEC na Medida  Aluno Saudável'!BJ6</f>
        <v>Sim</v>
      </c>
      <c r="BL6" s="21">
        <f>'[1]FIEC na Medida  Aluno Saudável'!BK6</f>
        <v>3</v>
      </c>
      <c r="BM6" s="21">
        <f>'[1]FIEC na Medida  Aluno Saudável'!BL6</f>
        <v>3</v>
      </c>
      <c r="BN6" s="29">
        <f>'[1]FIEC na Medida  Aluno Saudável'!BM6</f>
        <v>1</v>
      </c>
      <c r="BO6" s="21" t="str">
        <f>'[1]FIEC na Medida  Aluno Saudável'!BN6</f>
        <v>Sim</v>
      </c>
      <c r="BP6" s="21" t="str">
        <f>'[1]FIEC na Medida  Aluno Saudável'!BO6</f>
        <v>Sim</v>
      </c>
      <c r="BQ6" s="21" t="str">
        <f>'[1]FIEC na Medida  Aluno Saudável'!BP6</f>
        <v>Não</v>
      </c>
      <c r="BR6" s="21" t="str">
        <f>'[1]FIEC na Medida  Aluno Saudável'!BQ6</f>
        <v>Não</v>
      </c>
      <c r="BS6" s="21" t="str">
        <f>'[1]FIEC na Medida  Aluno Saudável'!BR6</f>
        <v>Não</v>
      </c>
      <c r="BT6" s="21">
        <f>'[1]FIEC na Medida  Aluno Saudável'!BS6</f>
        <v>0</v>
      </c>
      <c r="BU6" s="21" t="str">
        <f>'[1]FIEC na Medida  Aluno Saudável'!BT6</f>
        <v>Não</v>
      </c>
      <c r="BV6" s="21" t="str">
        <f>'[1]FIEC na Medida  Aluno Saudável'!BU6</f>
        <v>Sim</v>
      </c>
      <c r="BW6" s="21" t="str">
        <f>'[1]FIEC na Medida  Aluno Saudável'!BV6</f>
        <v>Não</v>
      </c>
      <c r="BX6" s="21" t="str">
        <f>'[1]FIEC na Medida  Aluno Saudável'!BW6</f>
        <v>Não</v>
      </c>
      <c r="BY6" s="21" t="str">
        <f>'[1]FIEC na Medida  Aluno Saudável'!BX6</f>
        <v>Não</v>
      </c>
      <c r="BZ6" s="21" t="str">
        <f>'[1]FIEC na Medida  Aluno Saudável'!BY6</f>
        <v>Não</v>
      </c>
      <c r="CA6" s="21" t="str">
        <f>'[1]FIEC na Medida  Aluno Saudável'!BZ6</f>
        <v>Não</v>
      </c>
      <c r="CB6" s="21" t="str">
        <f>'[1]FIEC na Medida  Aluno Saudável'!CA6</f>
        <v>Sim</v>
      </c>
      <c r="CC6" s="21">
        <f>'[1]FIEC na Medida  Aluno Saudável'!CB6</f>
        <v>0</v>
      </c>
      <c r="CD6" s="30" t="str">
        <f>'[1]FIEC na Medida  Aluno Saudável'!CC6</f>
        <v>1 vez por dia</v>
      </c>
      <c r="CE6" s="23" t="str">
        <f t="shared" si="7"/>
        <v>I..</v>
      </c>
      <c r="CF6" s="31" t="str">
        <f>'[1]FIEC na Medida  Aluno Saudável'!CD6</f>
        <v>2 vezes ou mais por dia</v>
      </c>
      <c r="CG6" s="23" t="str">
        <f t="shared" si="8"/>
        <v>I..</v>
      </c>
      <c r="CH6" s="31" t="str">
        <f>'[1]FIEC na Medida  Aluno Saudável'!CE6</f>
        <v>2 vezes ou mais por dia</v>
      </c>
      <c r="CI6" s="22" t="str">
        <f t="shared" si="9"/>
        <v>I..</v>
      </c>
      <c r="CJ6" s="31" t="str">
        <f>'[1]FIEC na Medida  Aluno Saudável'!CG6</f>
        <v>de 2 a 3x por Semana</v>
      </c>
      <c r="CK6" s="22" t="str">
        <f t="shared" si="10"/>
        <v>I..</v>
      </c>
      <c r="CL6" s="31" t="str">
        <f>'[1]FIEC na Medida  Aluno Saudável'!CH6</f>
        <v>2 vezes ou mais por dia</v>
      </c>
      <c r="CM6" s="23" t="str">
        <f t="shared" si="11"/>
        <v>I..</v>
      </c>
      <c r="CN6" s="32" t="str">
        <f>'[1]FIEC na Medida  Aluno Saudável'!CI6</f>
        <v>2 vezes ou mais por dia</v>
      </c>
      <c r="CO6" s="23" t="str">
        <f t="shared" si="12"/>
        <v>I..</v>
      </c>
      <c r="CP6" s="31" t="str">
        <f>'[1]FIEC na Medida  Aluno Saudável'!CJ6</f>
        <v>2 vezes ou mais por dia</v>
      </c>
      <c r="CQ6" s="23" t="str">
        <f t="shared" si="13"/>
        <v>I..</v>
      </c>
      <c r="CR6" s="31" t="str">
        <f>'[1]FIEC na Medida  Aluno Saudável'!CK6</f>
        <v>de 2 a 3x por Semana</v>
      </c>
      <c r="CS6" s="23" t="str">
        <f t="shared" si="14"/>
        <v>I..</v>
      </c>
      <c r="CT6" s="31" t="str">
        <f>'[1]FIEC na Medida  Aluno Saudável'!CL6</f>
        <v>2 vezes ou mais por dia</v>
      </c>
      <c r="CU6" s="23" t="str">
        <f t="shared" si="15"/>
        <v>I..</v>
      </c>
      <c r="CV6" s="31" t="str">
        <f>'[1]FIEC na Medida  Aluno Saudável'!CM6</f>
        <v>1 a 3 vezes por mês</v>
      </c>
      <c r="CW6" s="23" t="str">
        <f t="shared" si="16"/>
        <v>I..</v>
      </c>
    </row>
    <row r="7" spans="1:101" x14ac:dyDescent="0.25">
      <c r="A7" s="17">
        <f>'[1]FIEC na Medida  Aluno Saudável'!A7</f>
        <v>9</v>
      </c>
      <c r="B7" s="17" t="str">
        <f>'[1]FIEC na Medida  Aluno Saudável'!B7</f>
        <v>2022-02-15 22:59:55</v>
      </c>
      <c r="C7" s="17">
        <f>'[1]FIEC na Medida  Aluno Saudável'!I7</f>
        <v>33309</v>
      </c>
      <c r="D7" s="18" t="str">
        <f>UPPER('[1]FIEC na Medida  Aluno Saudável'!J7)</f>
        <v>BIANCA LIMA LORENZINI</v>
      </c>
      <c r="E7" s="18" t="str">
        <f>'[1]FIEC na Medida  Aluno Saudável'!K7</f>
        <v>Feminino</v>
      </c>
      <c r="F7" s="19">
        <f>'[1]FIEC na Medida  Aluno Saudável'!L7</f>
        <v>38645</v>
      </c>
      <c r="G7" s="20">
        <f t="shared" ca="1" si="0"/>
        <v>16</v>
      </c>
      <c r="H7" s="17" t="str">
        <f>'[1]FIEC na Medida  Aluno Saudável'!M7</f>
        <v>Técnico em Administração</v>
      </c>
      <c r="I7" s="17" t="str">
        <f>'[1]FIEC na Medida  Aluno Saudável'!N7</f>
        <v>Noite</v>
      </c>
      <c r="J7" s="17" t="str">
        <f>IF('[1]FIEC na Medida  Aluno Saudável'!AA7=0, "-",'[1]FIEC na Medida  Aluno Saudável'!AA7)</f>
        <v>-</v>
      </c>
      <c r="K7" s="21">
        <f>'[1]FIEC na Medida  Aluno Saudável'!O7</f>
        <v>70</v>
      </c>
      <c r="L7" s="21">
        <f>'[1]FIEC na Medida  Aluno Saudável'!P7</f>
        <v>120</v>
      </c>
      <c r="M7" s="22" t="str">
        <f t="shared" si="1"/>
        <v>Pressão Normal</v>
      </c>
      <c r="N7" s="21">
        <f>'[1]FIEC na Medida  Aluno Saudável'!Q7</f>
        <v>87</v>
      </c>
      <c r="O7" s="23" t="str">
        <f t="shared" si="2"/>
        <v>Normal</v>
      </c>
      <c r="P7" s="21">
        <f>'[1]FIEC na Medida  Aluno Saudável'!R7</f>
        <v>67.400000000000006</v>
      </c>
      <c r="Q7" s="21">
        <f>'[1]FIEC na Medida  Aluno Saudável'!S7</f>
        <v>1.7</v>
      </c>
      <c r="R7" s="24">
        <f t="shared" si="3"/>
        <v>23.321799307958482</v>
      </c>
      <c r="S7" s="25" t="str">
        <f t="shared" si="4"/>
        <v>Peso Normal</v>
      </c>
      <c r="T7" s="21">
        <f>'[1]FIEC na Medida  Aluno Saudável'!T7</f>
        <v>74</v>
      </c>
      <c r="U7" s="26" t="str">
        <f t="shared" si="5"/>
        <v>Faixa Ideal</v>
      </c>
      <c r="V7" s="21" t="str">
        <f>'[1]FIEC na Medida  Aluno Saudável'!U7</f>
        <v>Sim</v>
      </c>
      <c r="W7" s="21">
        <f>'[1]FIEC na Medida  Aluno Saudável'!V7</f>
        <v>20.2</v>
      </c>
      <c r="X7" s="21">
        <f>'[1]FIEC na Medida  Aluno Saudável'!W7</f>
        <v>20.2</v>
      </c>
      <c r="Y7" s="27">
        <f>'[1]FIEC na Medida  Aluno Saudável'!X7</f>
        <v>34.1</v>
      </c>
      <c r="Z7" s="27">
        <f>'[1]FIEC na Medida  Aluno Saudável'!Y7</f>
        <v>24.2</v>
      </c>
      <c r="AA7" s="28">
        <f>'[1]FIEC na Medida  Aluno Saudável'!Z7</f>
        <v>23</v>
      </c>
      <c r="AB7" s="21" t="str">
        <f>'[1]FIEC na Medida  Aluno Saudável'!AB7</f>
        <v>Não</v>
      </c>
      <c r="AC7" s="21" t="str">
        <f>'[1]FIEC na Medida  Aluno Saudável'!AC7</f>
        <v>Não</v>
      </c>
      <c r="AD7" s="21" t="str">
        <f>'[1]FIEC na Medida  Aluno Saudável'!AD7</f>
        <v>Não</v>
      </c>
      <c r="AE7" s="21" t="str">
        <f>'[1]FIEC na Medida  Aluno Saudável'!AE7</f>
        <v>Não</v>
      </c>
      <c r="AF7" s="21">
        <f>'[1]FIEC na Medida  Aluno Saudável'!AF7</f>
        <v>0</v>
      </c>
      <c r="AG7" s="21" t="str">
        <f>'[1]FIEC na Medida  Aluno Saudável'!AG7</f>
        <v>Não</v>
      </c>
      <c r="AH7" s="21">
        <f>'[1]FIEC na Medida  Aluno Saudável'!AH7</f>
        <v>0</v>
      </c>
      <c r="AI7" s="21" t="str">
        <f>'[1]FIEC na Medida  Aluno Saudável'!AI7</f>
        <v>Não</v>
      </c>
      <c r="AJ7" s="21">
        <f>'[1]FIEC na Medida  Aluno Saudável'!AJ7</f>
        <v>0</v>
      </c>
      <c r="AK7" s="21" t="str">
        <f>'[1]FIEC na Medida  Aluno Saudável'!AK7</f>
        <v>De 3 a 6 salários mínimos (de R$ 3.135,01 até R$ 6.270,00).</v>
      </c>
      <c r="AL7" s="21">
        <f>'[1]FIEC na Medida  Aluno Saudável'!AL7</f>
        <v>4</v>
      </c>
      <c r="AM7" s="21" t="str">
        <f>'[1]FIEC na Medida  Aluno Saudável'!AM7</f>
        <v>Não</v>
      </c>
      <c r="AN7" s="21">
        <f>'[1]FIEC na Medida  Aluno Saudável'!AN7</f>
        <v>0</v>
      </c>
      <c r="AO7" s="21">
        <f>'[1]FIEC na Medida  Aluno Saudável'!AO7</f>
        <v>0</v>
      </c>
      <c r="AP7" s="21" t="str">
        <f>'[1]FIEC na Medida  Aluno Saudável'!AP7</f>
        <v>Não</v>
      </c>
      <c r="AQ7" s="21" t="str">
        <f>'[1]FIEC na Medida  Aluno Saudável'!AQ7</f>
        <v>Não</v>
      </c>
      <c r="AR7" s="21">
        <f>'[1]FIEC na Medida  Aluno Saudável'!AR7</f>
        <v>0</v>
      </c>
      <c r="AS7" s="21">
        <f>'[1]FIEC na Medida  Aluno Saudável'!AS7</f>
        <v>0</v>
      </c>
      <c r="AT7" s="21">
        <f>'[1]FIEC na Medida  Aluno Saudável'!AT7</f>
        <v>0</v>
      </c>
      <c r="AU7" s="21" t="str">
        <f>'[1]FIEC na Medida  Aluno Saudável'!AU7</f>
        <v>Menos de 6h</v>
      </c>
      <c r="AV7" s="21" t="str">
        <f>'[1]FIEC na Medida  Aluno Saudável'!AV7</f>
        <v>Não</v>
      </c>
      <c r="AW7" s="21" t="str">
        <f>'[1]FIEC na Medida  Aluno Saudável'!AW7</f>
        <v>Sim</v>
      </c>
      <c r="AX7" s="21" t="str">
        <f>'[1]FIEC na Medida  Aluno Saudável'!AX7</f>
        <v>Sim</v>
      </c>
      <c r="AY7" s="21" t="str">
        <f>'[1]FIEC na Medida  Aluno Saudável'!AY7</f>
        <v>Não</v>
      </c>
      <c r="AZ7" s="21" t="str">
        <f>'[1]FIEC na Medida  Aluno Saudável'!AZ7</f>
        <v>Não</v>
      </c>
      <c r="BA7" s="21" t="str">
        <f>'[1]FIEC na Medida  Aluno Saudável'!BA7</f>
        <v>Não</v>
      </c>
      <c r="BB7" s="21" t="str">
        <f>'[1]FIEC na Medida  Aluno Saudável'!BB7</f>
        <v>Sim</v>
      </c>
      <c r="BC7" s="21" t="str">
        <f>'[1]FIEC na Medida  Aluno Saudável'!BC7</f>
        <v>Não</v>
      </c>
      <c r="BD7" s="21" t="str">
        <f>'[1]FIEC na Medida  Aluno Saudável'!BD7</f>
        <v>Não</v>
      </c>
      <c r="BE7" s="21" t="str">
        <f>'[1]FIEC na Medida  Aluno Saudável'!BE7</f>
        <v>Não</v>
      </c>
      <c r="BF7" s="21">
        <f>'[1]FIEC na Medida  Aluno Saudável'!BF7</f>
        <v>0</v>
      </c>
      <c r="BG7" s="21" t="str">
        <f>'[1]FIEC na Medida  Aluno Saudável'!BG7</f>
        <v>Menos que 2 copos</v>
      </c>
      <c r="BH7" s="23" t="str">
        <f t="shared" si="6"/>
        <v>Não</v>
      </c>
      <c r="BI7" s="21" t="str">
        <f>'[1]FIEC na Medida  Aluno Saudável'!BH7</f>
        <v>Não</v>
      </c>
      <c r="BJ7" s="21" t="str">
        <f>'[1]FIEC na Medida  Aluno Saudável'!BI7</f>
        <v>Não</v>
      </c>
      <c r="BK7" s="21" t="str">
        <f>'[1]FIEC na Medida  Aluno Saudável'!BJ7</f>
        <v>Não</v>
      </c>
      <c r="BL7" s="21">
        <f>'[1]FIEC na Medida  Aluno Saudável'!BK7</f>
        <v>4</v>
      </c>
      <c r="BM7" s="21">
        <f>'[1]FIEC na Medida  Aluno Saudável'!BL7</f>
        <v>4</v>
      </c>
      <c r="BN7" s="29" t="str">
        <f>'[1]FIEC na Medida  Aluno Saudável'!BM7</f>
        <v>Nenhuma</v>
      </c>
      <c r="BO7" s="21" t="str">
        <f>'[1]FIEC na Medida  Aluno Saudável'!BN7</f>
        <v>Não</v>
      </c>
      <c r="BP7" s="21" t="str">
        <f>'[1]FIEC na Medida  Aluno Saudável'!BO7</f>
        <v>Sim</v>
      </c>
      <c r="BQ7" s="21" t="str">
        <f>'[1]FIEC na Medida  Aluno Saudável'!BP7</f>
        <v>Não</v>
      </c>
      <c r="BR7" s="21" t="str">
        <f>'[1]FIEC na Medida  Aluno Saudável'!BQ7</f>
        <v>Não</v>
      </c>
      <c r="BS7" s="21" t="str">
        <f>'[1]FIEC na Medida  Aluno Saudável'!BR7</f>
        <v>Não</v>
      </c>
      <c r="BT7" s="21">
        <f>'[1]FIEC na Medida  Aluno Saudável'!BS7</f>
        <v>0</v>
      </c>
      <c r="BU7" s="21" t="str">
        <f>'[1]FIEC na Medida  Aluno Saudável'!BT7</f>
        <v>Não</v>
      </c>
      <c r="BV7" s="21" t="str">
        <f>'[1]FIEC na Medida  Aluno Saudável'!BU7</f>
        <v>Sim</v>
      </c>
      <c r="BW7" s="21" t="str">
        <f>'[1]FIEC na Medida  Aluno Saudável'!BV7</f>
        <v>Não</v>
      </c>
      <c r="BX7" s="21" t="str">
        <f>'[1]FIEC na Medida  Aluno Saudável'!BW7</f>
        <v>Não</v>
      </c>
      <c r="BY7" s="21" t="str">
        <f>'[1]FIEC na Medida  Aluno Saudável'!BX7</f>
        <v>Não</v>
      </c>
      <c r="BZ7" s="21" t="str">
        <f>'[1]FIEC na Medida  Aluno Saudável'!BY7</f>
        <v>Sim</v>
      </c>
      <c r="CA7" s="21" t="str">
        <f>'[1]FIEC na Medida  Aluno Saudável'!BZ7</f>
        <v>Não</v>
      </c>
      <c r="CB7" s="21" t="str">
        <f>'[1]FIEC na Medida  Aluno Saudável'!CA7</f>
        <v>Não</v>
      </c>
      <c r="CC7" s="21">
        <f>'[1]FIEC na Medida  Aluno Saudável'!CB7</f>
        <v>0</v>
      </c>
      <c r="CD7" s="30" t="str">
        <f>'[1]FIEC na Medida  Aluno Saudável'!CC7</f>
        <v>2 vezes por dia</v>
      </c>
      <c r="CE7" s="23" t="str">
        <f t="shared" si="7"/>
        <v>I..</v>
      </c>
      <c r="CF7" s="31" t="str">
        <f>'[1]FIEC na Medida  Aluno Saudável'!CD7</f>
        <v>2 vezes por dia</v>
      </c>
      <c r="CG7" s="23" t="str">
        <f t="shared" si="8"/>
        <v>I..</v>
      </c>
      <c r="CH7" s="31" t="str">
        <f>'[1]FIEC na Medida  Aluno Saudável'!CE7</f>
        <v>2 vezes por dia</v>
      </c>
      <c r="CI7" s="22" t="str">
        <f t="shared" si="9"/>
        <v>I..</v>
      </c>
      <c r="CJ7" s="31" t="str">
        <f>'[1]FIEC na Medida  Aluno Saudável'!CG7</f>
        <v>1 a 3 vezes por mês</v>
      </c>
      <c r="CK7" s="22" t="str">
        <f t="shared" si="10"/>
        <v>I..</v>
      </c>
      <c r="CL7" s="31" t="str">
        <f>'[1]FIEC na Medida  Aluno Saudável'!CH7</f>
        <v>2 vezes por dia</v>
      </c>
      <c r="CM7" s="23" t="str">
        <f t="shared" si="11"/>
        <v>I..</v>
      </c>
      <c r="CN7" s="32" t="str">
        <f>'[1]FIEC na Medida  Aluno Saudável'!CI7</f>
        <v>1 a 3 vezes por mês</v>
      </c>
      <c r="CO7" s="23" t="str">
        <f t="shared" si="12"/>
        <v>I..</v>
      </c>
      <c r="CP7" s="31" t="str">
        <f>'[1]FIEC na Medida  Aluno Saudável'!CJ7</f>
        <v>de 2 a 3x por Semana</v>
      </c>
      <c r="CQ7" s="23" t="str">
        <f t="shared" si="13"/>
        <v>I..</v>
      </c>
      <c r="CR7" s="31" t="str">
        <f>'[1]FIEC na Medida  Aluno Saudável'!CK7</f>
        <v>1 a 3 vezes por mês</v>
      </c>
      <c r="CS7" s="23" t="str">
        <f t="shared" si="14"/>
        <v>I..</v>
      </c>
      <c r="CT7" s="31" t="str">
        <f>'[1]FIEC na Medida  Aluno Saudável'!CL7</f>
        <v>2 vezes por dia</v>
      </c>
      <c r="CU7" s="23" t="str">
        <f t="shared" si="15"/>
        <v>I..</v>
      </c>
      <c r="CV7" s="31" t="str">
        <f>'[1]FIEC na Medida  Aluno Saudável'!CM7</f>
        <v>Nunca/raramente</v>
      </c>
      <c r="CW7" s="23" t="str">
        <f t="shared" si="16"/>
        <v>A..</v>
      </c>
    </row>
    <row r="8" spans="1:101" x14ac:dyDescent="0.25">
      <c r="A8" s="17">
        <f>'[1]FIEC na Medida  Aluno Saudável'!A8</f>
        <v>10</v>
      </c>
      <c r="B8" s="17" t="str">
        <f>'[1]FIEC na Medida  Aluno Saudável'!B8</f>
        <v>2022-02-15 23:02:59</v>
      </c>
      <c r="C8" s="17">
        <f>'[1]FIEC na Medida  Aluno Saudável'!I8</f>
        <v>33308</v>
      </c>
      <c r="D8" s="18" t="str">
        <f>UPPER('[1]FIEC na Medida  Aluno Saudável'!J8)</f>
        <v>BEATRIZ PEREIRA SANTOS</v>
      </c>
      <c r="E8" s="18" t="str">
        <f>'[1]FIEC na Medida  Aluno Saudável'!K8</f>
        <v>Feminino</v>
      </c>
      <c r="F8" s="19">
        <f>'[1]FIEC na Medida  Aluno Saudável'!L8</f>
        <v>36723</v>
      </c>
      <c r="G8" s="20">
        <f t="shared" ca="1" si="0"/>
        <v>21</v>
      </c>
      <c r="H8" s="17" t="str">
        <f>'[1]FIEC na Medida  Aluno Saudável'!M8</f>
        <v>Técnico em Administração</v>
      </c>
      <c r="I8" s="17" t="str">
        <f>'[1]FIEC na Medida  Aluno Saudável'!N8</f>
        <v>Noite</v>
      </c>
      <c r="J8" s="17" t="str">
        <f>IF('[1]FIEC na Medida  Aluno Saudável'!AA8=0, "-",'[1]FIEC na Medida  Aluno Saudável'!AA8)</f>
        <v>-</v>
      </c>
      <c r="K8" s="21">
        <f>'[1]FIEC na Medida  Aluno Saudável'!O8</f>
        <v>70</v>
      </c>
      <c r="L8" s="21">
        <f>'[1]FIEC na Medida  Aluno Saudável'!P8</f>
        <v>110</v>
      </c>
      <c r="M8" s="22" t="str">
        <f t="shared" si="1"/>
        <v>Pressão Normal</v>
      </c>
      <c r="N8" s="21">
        <f>'[1]FIEC na Medida  Aluno Saudável'!Q8</f>
        <v>104</v>
      </c>
      <c r="O8" s="23" t="str">
        <f t="shared" si="2"/>
        <v>Normal</v>
      </c>
      <c r="P8" s="21">
        <f>'[1]FIEC na Medida  Aluno Saudável'!R8</f>
        <v>56.55</v>
      </c>
      <c r="Q8" s="21">
        <f>'[1]FIEC na Medida  Aluno Saudável'!S8</f>
        <v>1.63</v>
      </c>
      <c r="R8" s="24">
        <f t="shared" si="3"/>
        <v>21.284203394933947</v>
      </c>
      <c r="S8" s="25" t="str">
        <f t="shared" si="4"/>
        <v>Peso Normal</v>
      </c>
      <c r="T8" s="21">
        <f>'[1]FIEC na Medida  Aluno Saudável'!T8</f>
        <v>77</v>
      </c>
      <c r="U8" s="26" t="str">
        <f t="shared" si="5"/>
        <v>Faixa Ideal</v>
      </c>
      <c r="V8" s="21" t="str">
        <f>'[1]FIEC na Medida  Aluno Saudável'!U8</f>
        <v>Sim</v>
      </c>
      <c r="W8" s="21">
        <f>'[1]FIEC na Medida  Aluno Saudável'!V8</f>
        <v>20.2</v>
      </c>
      <c r="X8" s="21">
        <f>'[1]FIEC na Medida  Aluno Saudável'!W8</f>
        <v>20.2</v>
      </c>
      <c r="Y8" s="27">
        <f>'[1]FIEC na Medida  Aluno Saudável'!X8</f>
        <v>30</v>
      </c>
      <c r="Z8" s="27">
        <f>'[1]FIEC na Medida  Aluno Saudável'!Y8</f>
        <v>21.6</v>
      </c>
      <c r="AA8" s="28">
        <f>'[1]FIEC na Medida  Aluno Saudável'!Z8</f>
        <v>17</v>
      </c>
      <c r="AB8" s="21" t="str">
        <f>'[1]FIEC na Medida  Aluno Saudável'!AB8</f>
        <v>Não</v>
      </c>
      <c r="AC8" s="21" t="str">
        <f>'[1]FIEC na Medida  Aluno Saudável'!AC8</f>
        <v>Não</v>
      </c>
      <c r="AD8" s="21" t="str">
        <f>'[1]FIEC na Medida  Aluno Saudável'!AD8</f>
        <v>Não</v>
      </c>
      <c r="AE8" s="21" t="str">
        <f>'[1]FIEC na Medida  Aluno Saudável'!AE8</f>
        <v>Não</v>
      </c>
      <c r="AF8" s="21">
        <f>'[1]FIEC na Medida  Aluno Saudável'!AF8</f>
        <v>0</v>
      </c>
      <c r="AG8" s="21" t="str">
        <f>'[1]FIEC na Medida  Aluno Saudável'!AG8</f>
        <v>Não</v>
      </c>
      <c r="AH8" s="21">
        <f>'[1]FIEC na Medida  Aluno Saudável'!AH8</f>
        <v>0</v>
      </c>
      <c r="AI8" s="21" t="str">
        <f>'[1]FIEC na Medida  Aluno Saudável'!AI8</f>
        <v>Sim</v>
      </c>
      <c r="AJ8" s="21" t="str">
        <f>'[1]FIEC na Medida  Aluno Saudável'!AJ8</f>
        <v>anticoncepcional iziz</v>
      </c>
      <c r="AK8" s="21" t="str">
        <f>'[1]FIEC na Medida  Aluno Saudável'!AK8</f>
        <v>De 1 a 3 salários mínimos (de R$ 1045,01 até R$ 3.135,00).</v>
      </c>
      <c r="AL8" s="21">
        <f>'[1]FIEC na Medida  Aluno Saudável'!AL8</f>
        <v>3</v>
      </c>
      <c r="AM8" s="21" t="str">
        <f>'[1]FIEC na Medida  Aluno Saudável'!AM8</f>
        <v>Não</v>
      </c>
      <c r="AN8" s="21">
        <f>'[1]FIEC na Medida  Aluno Saudável'!AN8</f>
        <v>0</v>
      </c>
      <c r="AO8" s="21">
        <f>'[1]FIEC na Medida  Aluno Saudável'!AO8</f>
        <v>0</v>
      </c>
      <c r="AP8" s="21" t="str">
        <f>'[1]FIEC na Medida  Aluno Saudável'!AP8</f>
        <v>Não</v>
      </c>
      <c r="AQ8" s="21" t="str">
        <f>'[1]FIEC na Medida  Aluno Saudável'!AQ8</f>
        <v>Não</v>
      </c>
      <c r="AR8" s="21">
        <f>'[1]FIEC na Medida  Aluno Saudável'!AR8</f>
        <v>0</v>
      </c>
      <c r="AS8" s="21">
        <f>'[1]FIEC na Medida  Aluno Saudável'!AS8</f>
        <v>0</v>
      </c>
      <c r="AT8" s="21">
        <f>'[1]FIEC na Medida  Aluno Saudável'!AT8</f>
        <v>0</v>
      </c>
      <c r="AU8" s="21" t="str">
        <f>'[1]FIEC na Medida  Aluno Saudável'!AU8</f>
        <v>de 7 a 8h por Noite</v>
      </c>
      <c r="AV8" s="21" t="str">
        <f>'[1]FIEC na Medida  Aluno Saudável'!AV8</f>
        <v>Não</v>
      </c>
      <c r="AW8" s="21" t="str">
        <f>'[1]FIEC na Medida  Aluno Saudável'!AW8</f>
        <v>Sim</v>
      </c>
      <c r="AX8" s="21" t="str">
        <f>'[1]FIEC na Medida  Aluno Saudável'!AX8</f>
        <v>Sim</v>
      </c>
      <c r="AY8" s="21" t="str">
        <f>'[1]FIEC na Medida  Aluno Saudável'!AY8</f>
        <v>Não</v>
      </c>
      <c r="AZ8" s="21" t="str">
        <f>'[1]FIEC na Medida  Aluno Saudável'!AZ8</f>
        <v>Não</v>
      </c>
      <c r="BA8" s="21" t="str">
        <f>'[1]FIEC na Medida  Aluno Saudável'!BA8</f>
        <v>Não</v>
      </c>
      <c r="BB8" s="21" t="str">
        <f>'[1]FIEC na Medida  Aluno Saudável'!BB8</f>
        <v>Sim</v>
      </c>
      <c r="BC8" s="21" t="str">
        <f>'[1]FIEC na Medida  Aluno Saudável'!BC8</f>
        <v>Sim</v>
      </c>
      <c r="BD8" s="21" t="str">
        <f>'[1]FIEC na Medida  Aluno Saudável'!BD8</f>
        <v>Não</v>
      </c>
      <c r="BE8" s="21" t="str">
        <f>'[1]FIEC na Medida  Aluno Saudável'!BE8</f>
        <v>Não</v>
      </c>
      <c r="BF8" s="21">
        <f>'[1]FIEC na Medida  Aluno Saudável'!BF8</f>
        <v>0</v>
      </c>
      <c r="BG8" s="21" t="str">
        <f>'[1]FIEC na Medida  Aluno Saudável'!BG8</f>
        <v>de 3 a 5 copos</v>
      </c>
      <c r="BH8" s="23" t="str">
        <f t="shared" si="6"/>
        <v>Não</v>
      </c>
      <c r="BI8" s="21" t="str">
        <f>'[1]FIEC na Medida  Aluno Saudável'!BH8</f>
        <v>Não</v>
      </c>
      <c r="BJ8" s="21" t="str">
        <f>'[1]FIEC na Medida  Aluno Saudável'!BI8</f>
        <v>Não</v>
      </c>
      <c r="BK8" s="21" t="str">
        <f>'[1]FIEC na Medida  Aluno Saudável'!BJ8</f>
        <v>Não</v>
      </c>
      <c r="BL8" s="21" t="str">
        <f>'[1]FIEC na Medida  Aluno Saudável'!BK8</f>
        <v>Mais de 5</v>
      </c>
      <c r="BM8" s="21">
        <f>'[1]FIEC na Medida  Aluno Saudável'!BL8</f>
        <v>3</v>
      </c>
      <c r="BN8" s="29" t="str">
        <f>'[1]FIEC na Medida  Aluno Saudável'!BM8</f>
        <v>Mais de 5</v>
      </c>
      <c r="BO8" s="21" t="str">
        <f>'[1]FIEC na Medida  Aluno Saudável'!BN8</f>
        <v>Sim</v>
      </c>
      <c r="BP8" s="21" t="str">
        <f>'[1]FIEC na Medida  Aluno Saudável'!BO8</f>
        <v>Sim</v>
      </c>
      <c r="BQ8" s="21" t="str">
        <f>'[1]FIEC na Medida  Aluno Saudável'!BP8</f>
        <v>Não</v>
      </c>
      <c r="BR8" s="21" t="str">
        <f>'[1]FIEC na Medida  Aluno Saudável'!BQ8</f>
        <v>Não</v>
      </c>
      <c r="BS8" s="21" t="str">
        <f>'[1]FIEC na Medida  Aluno Saudável'!BR8</f>
        <v>Não</v>
      </c>
      <c r="BT8" s="21">
        <f>'[1]FIEC na Medida  Aluno Saudável'!BS8</f>
        <v>0</v>
      </c>
      <c r="BU8" s="21" t="str">
        <f>'[1]FIEC na Medida  Aluno Saudável'!BT8</f>
        <v>Sim</v>
      </c>
      <c r="BV8" s="21" t="str">
        <f>'[1]FIEC na Medida  Aluno Saudável'!BU8</f>
        <v>Não</v>
      </c>
      <c r="BW8" s="21" t="str">
        <f>'[1]FIEC na Medida  Aluno Saudável'!BV8</f>
        <v>Não</v>
      </c>
      <c r="BX8" s="21" t="str">
        <f>'[1]FIEC na Medida  Aluno Saudável'!BW8</f>
        <v>Não</v>
      </c>
      <c r="BY8" s="21" t="str">
        <f>'[1]FIEC na Medida  Aluno Saudável'!BX8</f>
        <v>Não</v>
      </c>
      <c r="BZ8" s="21" t="str">
        <f>'[1]FIEC na Medida  Aluno Saudável'!BY8</f>
        <v>Não</v>
      </c>
      <c r="CA8" s="21" t="str">
        <f>'[1]FIEC na Medida  Aluno Saudável'!BZ8</f>
        <v>Não</v>
      </c>
      <c r="CB8" s="21" t="str">
        <f>'[1]FIEC na Medida  Aluno Saudável'!CA8</f>
        <v>Sim</v>
      </c>
      <c r="CC8" s="21">
        <f>'[1]FIEC na Medida  Aluno Saudável'!CB8</f>
        <v>0</v>
      </c>
      <c r="CD8" s="30" t="str">
        <f>'[1]FIEC na Medida  Aluno Saudável'!CC8</f>
        <v>2 vezes por dia</v>
      </c>
      <c r="CE8" s="23" t="str">
        <f t="shared" si="7"/>
        <v>I..</v>
      </c>
      <c r="CF8" s="31" t="str">
        <f>'[1]FIEC na Medida  Aluno Saudável'!CD8</f>
        <v>2 vezes por dia</v>
      </c>
      <c r="CG8" s="23" t="str">
        <f t="shared" si="8"/>
        <v>I..</v>
      </c>
      <c r="CH8" s="31" t="str">
        <f>'[1]FIEC na Medida  Aluno Saudável'!CE8</f>
        <v>1 vez por dia</v>
      </c>
      <c r="CI8" s="22" t="str">
        <f t="shared" si="9"/>
        <v>A..</v>
      </c>
      <c r="CJ8" s="31" t="str">
        <f>'[1]FIEC na Medida  Aluno Saudável'!CG8</f>
        <v>Nunca/raramente</v>
      </c>
      <c r="CK8" s="22" t="str">
        <f t="shared" si="10"/>
        <v>A..</v>
      </c>
      <c r="CL8" s="31" t="str">
        <f>'[1]FIEC na Medida  Aluno Saudável'!CH8</f>
        <v>2 vezes por dia</v>
      </c>
      <c r="CM8" s="23" t="str">
        <f t="shared" si="11"/>
        <v>I..</v>
      </c>
      <c r="CN8" s="32" t="str">
        <f>'[1]FIEC na Medida  Aluno Saudável'!CI8</f>
        <v>Nunca/raramente</v>
      </c>
      <c r="CO8" s="23" t="str">
        <f t="shared" si="12"/>
        <v>I..</v>
      </c>
      <c r="CP8" s="31" t="str">
        <f>'[1]FIEC na Medida  Aluno Saudável'!CJ8</f>
        <v>1 vez por semana</v>
      </c>
      <c r="CQ8" s="23" t="str">
        <f t="shared" si="13"/>
        <v>I..</v>
      </c>
      <c r="CR8" s="31" t="str">
        <f>'[1]FIEC na Medida  Aluno Saudável'!CK8</f>
        <v>2 vezes por dia</v>
      </c>
      <c r="CS8" s="23" t="str">
        <f t="shared" si="14"/>
        <v>I..</v>
      </c>
      <c r="CT8" s="31" t="str">
        <f>'[1]FIEC na Medida  Aluno Saudável'!CL8</f>
        <v>Nunca/raramente</v>
      </c>
      <c r="CU8" s="23" t="str">
        <f t="shared" si="15"/>
        <v>A..</v>
      </c>
      <c r="CV8" s="31" t="str">
        <f>'[1]FIEC na Medida  Aluno Saudável'!CM8</f>
        <v>Nunca/raramente</v>
      </c>
      <c r="CW8" s="23" t="str">
        <f t="shared" si="16"/>
        <v>A..</v>
      </c>
    </row>
    <row r="9" spans="1:101" x14ac:dyDescent="0.25">
      <c r="A9" s="17">
        <f>'[1]FIEC na Medida  Aluno Saudável'!A9</f>
        <v>11</v>
      </c>
      <c r="B9" s="17" t="str">
        <f>'[1]FIEC na Medida  Aluno Saudável'!B9</f>
        <v>2022-02-15 23:08:29</v>
      </c>
      <c r="C9" s="17">
        <f>'[1]FIEC na Medida  Aluno Saudável'!I9</f>
        <v>33312</v>
      </c>
      <c r="D9" s="18" t="str">
        <f>UPPER('[1]FIEC na Medida  Aluno Saudável'!J9)</f>
        <v>FELIPE CANDIDO DA SILVA</v>
      </c>
      <c r="E9" s="18" t="str">
        <f>'[1]FIEC na Medida  Aluno Saudável'!K9</f>
        <v>Masculino</v>
      </c>
      <c r="F9" s="19">
        <f>'[1]FIEC na Medida  Aluno Saudável'!L9</f>
        <v>38361</v>
      </c>
      <c r="G9" s="20">
        <f t="shared" ca="1" si="0"/>
        <v>17</v>
      </c>
      <c r="H9" s="17" t="str">
        <f>'[1]FIEC na Medida  Aluno Saudável'!M9</f>
        <v>Técnico em Administração</v>
      </c>
      <c r="I9" s="17" t="str">
        <f>'[1]FIEC na Medida  Aluno Saudável'!N9</f>
        <v>Noite</v>
      </c>
      <c r="J9" s="17" t="str">
        <f>IF('[1]FIEC na Medida  Aluno Saudável'!AA9=0, "-",'[1]FIEC na Medida  Aluno Saudável'!AA9)</f>
        <v>-</v>
      </c>
      <c r="K9" s="21">
        <f>'[1]FIEC na Medida  Aluno Saudável'!O9</f>
        <v>80</v>
      </c>
      <c r="L9" s="21">
        <f>'[1]FIEC na Medida  Aluno Saudável'!P9</f>
        <v>120</v>
      </c>
      <c r="M9" s="22" t="str">
        <f t="shared" si="1"/>
        <v>Pressão Normal</v>
      </c>
      <c r="N9" s="21">
        <f>'[1]FIEC na Medida  Aluno Saudável'!Q9</f>
        <v>94</v>
      </c>
      <c r="O9" s="23" t="str">
        <f t="shared" si="2"/>
        <v>Normal</v>
      </c>
      <c r="P9" s="21">
        <f>'[1]FIEC na Medida  Aluno Saudável'!R9</f>
        <v>99.85</v>
      </c>
      <c r="Q9" s="21">
        <f>'[1]FIEC na Medida  Aluno Saudável'!S9</f>
        <v>1.73</v>
      </c>
      <c r="R9" s="24">
        <f t="shared" si="3"/>
        <v>33.362290754786322</v>
      </c>
      <c r="S9" s="25" t="str">
        <f t="shared" si="4"/>
        <v>Obesidade I</v>
      </c>
      <c r="T9" s="21">
        <f>'[1]FIEC na Medida  Aluno Saudável'!T9</f>
        <v>101</v>
      </c>
      <c r="U9" s="26" t="str">
        <f t="shared" si="5"/>
        <v>Risco Aumentado</v>
      </c>
      <c r="V9" s="21" t="str">
        <f>'[1]FIEC na Medida  Aluno Saudável'!U9</f>
        <v>Sim</v>
      </c>
      <c r="W9" s="21">
        <f>'[1]FIEC na Medida  Aluno Saudável'!V9</f>
        <v>20</v>
      </c>
      <c r="X9" s="21">
        <f>'[1]FIEC na Medida  Aluno Saudável'!W9</f>
        <v>2</v>
      </c>
      <c r="Y9" s="27">
        <f>'[1]FIEC na Medida  Aluno Saudável'!X9</f>
        <v>40.5</v>
      </c>
      <c r="Z9" s="27">
        <f>'[1]FIEC na Medida  Aluno Saudável'!Y9</f>
        <v>33.4</v>
      </c>
      <c r="AA9" s="28">
        <f>'[1]FIEC na Medida  Aluno Saudável'!Z9</f>
        <v>40.6</v>
      </c>
      <c r="AB9" s="21" t="str">
        <f>'[1]FIEC na Medida  Aluno Saudável'!AB9</f>
        <v>Não</v>
      </c>
      <c r="AC9" s="21" t="str">
        <f>'[1]FIEC na Medida  Aluno Saudável'!AC9</f>
        <v>Não</v>
      </c>
      <c r="AD9" s="21" t="str">
        <f>'[1]FIEC na Medida  Aluno Saudável'!AD9</f>
        <v>Não</v>
      </c>
      <c r="AE9" s="21" t="str">
        <f>'[1]FIEC na Medida  Aluno Saudável'!AE9</f>
        <v>Não</v>
      </c>
      <c r="AF9" s="21">
        <f>'[1]FIEC na Medida  Aluno Saudável'!AF9</f>
        <v>0</v>
      </c>
      <c r="AG9" s="21" t="str">
        <f>'[1]FIEC na Medida  Aluno Saudável'!AG9</f>
        <v>Não</v>
      </c>
      <c r="AH9" s="21">
        <f>'[1]FIEC na Medida  Aluno Saudável'!AH9</f>
        <v>0</v>
      </c>
      <c r="AI9" s="21" t="str">
        <f>'[1]FIEC na Medida  Aluno Saudável'!AI9</f>
        <v>Não</v>
      </c>
      <c r="AJ9" s="21">
        <f>'[1]FIEC na Medida  Aluno Saudável'!AJ9</f>
        <v>0</v>
      </c>
      <c r="AK9" s="21" t="str">
        <f>'[1]FIEC na Medida  Aluno Saudável'!AK9</f>
        <v>De 3 a 6 salários mínimos (de R$ 3.135,01 até R$ 6.270,00).</v>
      </c>
      <c r="AL9" s="21">
        <f>'[1]FIEC na Medida  Aluno Saudável'!AL9</f>
        <v>4</v>
      </c>
      <c r="AM9" s="21" t="str">
        <f>'[1]FIEC na Medida  Aluno Saudável'!AM9</f>
        <v>Não</v>
      </c>
      <c r="AN9" s="21">
        <f>'[1]FIEC na Medida  Aluno Saudável'!AN9</f>
        <v>0</v>
      </c>
      <c r="AO9" s="21">
        <f>'[1]FIEC na Medida  Aluno Saudável'!AO9</f>
        <v>0</v>
      </c>
      <c r="AP9" s="21" t="str">
        <f>'[1]FIEC na Medida  Aluno Saudável'!AP9</f>
        <v>Não</v>
      </c>
      <c r="AQ9" s="21" t="str">
        <f>'[1]FIEC na Medida  Aluno Saudável'!AQ9</f>
        <v>Sim</v>
      </c>
      <c r="AR9" s="21" t="str">
        <f>'[1]FIEC na Medida  Aluno Saudável'!AR9</f>
        <v>Academia e skate</v>
      </c>
      <c r="AS9" s="21" t="str">
        <f>'[1]FIEC na Medida  Aluno Saudável'!AS9</f>
        <v>Mais de 5</v>
      </c>
      <c r="AT9" s="21" t="str">
        <f>'[1]FIEC na Medida  Aluno Saudável'!AT9</f>
        <v>Mais de 5 h</v>
      </c>
      <c r="AU9" s="21" t="str">
        <f>'[1]FIEC na Medida  Aluno Saudável'!AU9</f>
        <v>Menos de 6h</v>
      </c>
      <c r="AV9" s="21" t="str">
        <f>'[1]FIEC na Medida  Aluno Saudável'!AV9</f>
        <v>Não</v>
      </c>
      <c r="AW9" s="21" t="str">
        <f>'[1]FIEC na Medida  Aluno Saudável'!AW9</f>
        <v>Não</v>
      </c>
      <c r="AX9" s="21" t="str">
        <f>'[1]FIEC na Medida  Aluno Saudável'!AX9</f>
        <v>Não</v>
      </c>
      <c r="AY9" s="21" t="str">
        <f>'[1]FIEC na Medida  Aluno Saudável'!AY9</f>
        <v>Não</v>
      </c>
      <c r="AZ9" s="21" t="str">
        <f>'[1]FIEC na Medida  Aluno Saudável'!AZ9</f>
        <v>Não</v>
      </c>
      <c r="BA9" s="21" t="str">
        <f>'[1]FIEC na Medida  Aluno Saudável'!BA9</f>
        <v>Não</v>
      </c>
      <c r="BB9" s="21" t="str">
        <f>'[1]FIEC na Medida  Aluno Saudável'!BB9</f>
        <v>Não</v>
      </c>
      <c r="BC9" s="21" t="str">
        <f>'[1]FIEC na Medida  Aluno Saudável'!BC9</f>
        <v>Sim</v>
      </c>
      <c r="BD9" s="21" t="str">
        <f>'[1]FIEC na Medida  Aluno Saudável'!BD9</f>
        <v>Não</v>
      </c>
      <c r="BE9" s="21" t="str">
        <f>'[1]FIEC na Medida  Aluno Saudável'!BE9</f>
        <v>Não</v>
      </c>
      <c r="BF9" s="21">
        <f>'[1]FIEC na Medida  Aluno Saudável'!BF9</f>
        <v>0</v>
      </c>
      <c r="BG9" s="21" t="str">
        <f>'[1]FIEC na Medida  Aluno Saudável'!BG9</f>
        <v>de 6 a 8 copos</v>
      </c>
      <c r="BH9" s="23" t="str">
        <f t="shared" si="6"/>
        <v>Não</v>
      </c>
      <c r="BI9" s="21" t="str">
        <f>'[1]FIEC na Medida  Aluno Saudável'!BH9</f>
        <v>Não</v>
      </c>
      <c r="BJ9" s="21" t="str">
        <f>'[1]FIEC na Medida  Aluno Saudável'!BI9</f>
        <v>Não</v>
      </c>
      <c r="BK9" s="21" t="str">
        <f>'[1]FIEC na Medida  Aluno Saudável'!BJ9</f>
        <v>Não</v>
      </c>
      <c r="BL9" s="21">
        <f>'[1]FIEC na Medida  Aluno Saudável'!BK9</f>
        <v>2</v>
      </c>
      <c r="BM9" s="21">
        <f>'[1]FIEC na Medida  Aluno Saudável'!BL9</f>
        <v>2</v>
      </c>
      <c r="BN9" s="29" t="str">
        <f>'[1]FIEC na Medida  Aluno Saudável'!BM9</f>
        <v>Nenhuma</v>
      </c>
      <c r="BO9" s="21" t="str">
        <f>'[1]FIEC na Medida  Aluno Saudável'!BN9</f>
        <v>Não</v>
      </c>
      <c r="BP9" s="21" t="str">
        <f>'[1]FIEC na Medida  Aluno Saudável'!BO9</f>
        <v>Sim</v>
      </c>
      <c r="BQ9" s="21" t="str">
        <f>'[1]FIEC na Medida  Aluno Saudável'!BP9</f>
        <v>Não</v>
      </c>
      <c r="BR9" s="21" t="str">
        <f>'[1]FIEC na Medida  Aluno Saudável'!BQ9</f>
        <v>Não</v>
      </c>
      <c r="BS9" s="21" t="str">
        <f>'[1]FIEC na Medida  Aluno Saudável'!BR9</f>
        <v>Não</v>
      </c>
      <c r="BT9" s="21">
        <f>'[1]FIEC na Medida  Aluno Saudável'!BS9</f>
        <v>0</v>
      </c>
      <c r="BU9" s="21" t="str">
        <f>'[1]FIEC na Medida  Aluno Saudável'!BT9</f>
        <v>Não</v>
      </c>
      <c r="BV9" s="21" t="str">
        <f>'[1]FIEC na Medida  Aluno Saudável'!BU9</f>
        <v>Não</v>
      </c>
      <c r="BW9" s="21" t="str">
        <f>'[1]FIEC na Medida  Aluno Saudável'!BV9</f>
        <v>Não</v>
      </c>
      <c r="BX9" s="21" t="str">
        <f>'[1]FIEC na Medida  Aluno Saudável'!BW9</f>
        <v>Não</v>
      </c>
      <c r="BY9" s="21" t="str">
        <f>'[1]FIEC na Medida  Aluno Saudável'!BX9</f>
        <v>Não</v>
      </c>
      <c r="BZ9" s="21" t="str">
        <f>'[1]FIEC na Medida  Aluno Saudável'!BY9</f>
        <v>Não</v>
      </c>
      <c r="CA9" s="21" t="str">
        <f>'[1]FIEC na Medida  Aluno Saudável'!BZ9</f>
        <v>Não</v>
      </c>
      <c r="CB9" s="21" t="str">
        <f>'[1]FIEC na Medida  Aluno Saudável'!CA9</f>
        <v>Sim</v>
      </c>
      <c r="CC9" s="21">
        <f>'[1]FIEC na Medida  Aluno Saudável'!CB9</f>
        <v>0</v>
      </c>
      <c r="CD9" s="30" t="str">
        <f>'[1]FIEC na Medida  Aluno Saudável'!CC9</f>
        <v>1 vez por dia</v>
      </c>
      <c r="CE9" s="23" t="str">
        <f t="shared" si="7"/>
        <v>I..</v>
      </c>
      <c r="CF9" s="31" t="str">
        <f>'[1]FIEC na Medida  Aluno Saudável'!CD9</f>
        <v>2 vezes por dia</v>
      </c>
      <c r="CG9" s="23" t="str">
        <f t="shared" si="8"/>
        <v>I..</v>
      </c>
      <c r="CH9" s="31" t="str">
        <f>'[1]FIEC na Medida  Aluno Saudável'!CE9</f>
        <v>Nunca/raramente</v>
      </c>
      <c r="CI9" s="22" t="str">
        <f t="shared" si="9"/>
        <v>I..</v>
      </c>
      <c r="CJ9" s="31" t="str">
        <f>'[1]FIEC na Medida  Aluno Saudável'!CG9</f>
        <v>Nunca/raramente</v>
      </c>
      <c r="CK9" s="22" t="str">
        <f t="shared" si="10"/>
        <v>A..</v>
      </c>
      <c r="CL9" s="31" t="str">
        <f>'[1]FIEC na Medida  Aluno Saudável'!CH9</f>
        <v>2 vezes por dia</v>
      </c>
      <c r="CM9" s="23" t="str">
        <f t="shared" si="11"/>
        <v>I..</v>
      </c>
      <c r="CN9" s="32" t="str">
        <f>'[1]FIEC na Medida  Aluno Saudável'!CI9</f>
        <v>Nunca/raramente</v>
      </c>
      <c r="CO9" s="23" t="str">
        <f t="shared" si="12"/>
        <v>I..</v>
      </c>
      <c r="CP9" s="31" t="str">
        <f>'[1]FIEC na Medida  Aluno Saudável'!CJ9</f>
        <v>Nunca/raramente</v>
      </c>
      <c r="CQ9" s="23" t="str">
        <f t="shared" si="13"/>
        <v>I..</v>
      </c>
      <c r="CR9" s="31" t="str">
        <f>'[1]FIEC na Medida  Aluno Saudável'!CK9</f>
        <v>Nunca/raramente</v>
      </c>
      <c r="CS9" s="23" t="str">
        <f t="shared" si="14"/>
        <v>I..</v>
      </c>
      <c r="CT9" s="31" t="str">
        <f>'[1]FIEC na Medida  Aluno Saudável'!CL9</f>
        <v>1 vez por dia</v>
      </c>
      <c r="CU9" s="23" t="str">
        <f t="shared" si="15"/>
        <v>#..</v>
      </c>
      <c r="CV9" s="31" t="str">
        <f>'[1]FIEC na Medida  Aluno Saudável'!CM9</f>
        <v>Nunca/raramente</v>
      </c>
      <c r="CW9" s="23" t="str">
        <f t="shared" si="16"/>
        <v>A..</v>
      </c>
    </row>
    <row r="10" spans="1:101" x14ac:dyDescent="0.25">
      <c r="A10" s="17">
        <f>'[1]FIEC na Medida  Aluno Saudável'!A10</f>
        <v>12</v>
      </c>
      <c r="B10" s="17" t="str">
        <f>'[1]FIEC na Medida  Aluno Saudável'!B10</f>
        <v>2022-02-15 23:11:40</v>
      </c>
      <c r="C10" s="17">
        <f>'[1]FIEC na Medida  Aluno Saudável'!I10</f>
        <v>33314</v>
      </c>
      <c r="D10" s="18" t="str">
        <f>UPPER('[1]FIEC na Medida  Aluno Saudável'!J10)</f>
        <v>GIOVANA STOCCO BENEDETTI</v>
      </c>
      <c r="E10" s="18" t="str">
        <f>'[1]FIEC na Medida  Aluno Saudável'!K10</f>
        <v>Feminino</v>
      </c>
      <c r="F10" s="19">
        <f>'[1]FIEC na Medida  Aluno Saudável'!L10</f>
        <v>38679</v>
      </c>
      <c r="G10" s="20">
        <f t="shared" ca="1" si="0"/>
        <v>16</v>
      </c>
      <c r="H10" s="17" t="str">
        <f>'[1]FIEC na Medida  Aluno Saudável'!M10</f>
        <v>Técnico em Administração</v>
      </c>
      <c r="I10" s="17" t="str">
        <f>'[1]FIEC na Medida  Aluno Saudável'!N10</f>
        <v>Noite</v>
      </c>
      <c r="J10" s="17" t="str">
        <f>IF('[1]FIEC na Medida  Aluno Saudável'!AA10=0, "-",'[1]FIEC na Medida  Aluno Saudável'!AA10)</f>
        <v>A+</v>
      </c>
      <c r="K10" s="21">
        <f>'[1]FIEC na Medida  Aluno Saudável'!O10</f>
        <v>60</v>
      </c>
      <c r="L10" s="21">
        <f>'[1]FIEC na Medida  Aluno Saudável'!P10</f>
        <v>120</v>
      </c>
      <c r="M10" s="22" t="str">
        <f t="shared" si="1"/>
        <v>Pressão Normal</v>
      </c>
      <c r="N10" s="21">
        <f>'[1]FIEC na Medida  Aluno Saudável'!Q10</f>
        <v>108</v>
      </c>
      <c r="O10" s="23" t="str">
        <f t="shared" si="2"/>
        <v>Normal</v>
      </c>
      <c r="P10" s="21">
        <f>'[1]FIEC na Medida  Aluno Saudável'!R10</f>
        <v>48.4</v>
      </c>
      <c r="Q10" s="21">
        <f>'[1]FIEC na Medida  Aluno Saudável'!S10</f>
        <v>1.67</v>
      </c>
      <c r="R10" s="24">
        <f t="shared" si="3"/>
        <v>17.354512531822582</v>
      </c>
      <c r="S10" s="25" t="str">
        <f t="shared" si="4"/>
        <v>Abaixo do Peso</v>
      </c>
      <c r="T10" s="21">
        <f>'[1]FIEC na Medida  Aluno Saudável'!T10</f>
        <v>63</v>
      </c>
      <c r="U10" s="26" t="str">
        <f t="shared" si="5"/>
        <v>Faixa Ideal</v>
      </c>
      <c r="V10" s="21" t="str">
        <f>'[1]FIEC na Medida  Aluno Saudável'!U10</f>
        <v>Sim</v>
      </c>
      <c r="W10" s="21">
        <f>'[1]FIEC na Medida  Aluno Saudável'!V10</f>
        <v>20</v>
      </c>
      <c r="X10" s="21">
        <f>'[1]FIEC na Medida  Aluno Saudável'!W10</f>
        <v>20</v>
      </c>
      <c r="Y10" s="27">
        <f>'[1]FIEC na Medida  Aluno Saudável'!X10</f>
        <v>24.8</v>
      </c>
      <c r="Z10" s="27">
        <f>'[1]FIEC na Medida  Aluno Saudável'!Y10</f>
        <v>19.3</v>
      </c>
      <c r="AA10" s="28">
        <f>'[1]FIEC na Medida  Aluno Saudável'!Z10</f>
        <v>12</v>
      </c>
      <c r="AB10" s="21" t="str">
        <f>'[1]FIEC na Medida  Aluno Saudável'!AB10</f>
        <v>Não</v>
      </c>
      <c r="AC10" s="21" t="str">
        <f>'[1]FIEC na Medida  Aluno Saudável'!AC10</f>
        <v>Não</v>
      </c>
      <c r="AD10" s="21" t="str">
        <f>'[1]FIEC na Medida  Aluno Saudável'!AD10</f>
        <v>Não</v>
      </c>
      <c r="AE10" s="21" t="str">
        <f>'[1]FIEC na Medida  Aluno Saudável'!AE10</f>
        <v>Não</v>
      </c>
      <c r="AF10" s="21">
        <f>'[1]FIEC na Medida  Aluno Saudável'!AF10</f>
        <v>0</v>
      </c>
      <c r="AG10" s="21" t="str">
        <f>'[1]FIEC na Medida  Aluno Saudável'!AG10</f>
        <v>Não</v>
      </c>
      <c r="AH10" s="21">
        <f>'[1]FIEC na Medida  Aluno Saudável'!AH10</f>
        <v>0</v>
      </c>
      <c r="AI10" s="21" t="str">
        <f>'[1]FIEC na Medida  Aluno Saudável'!AI10</f>
        <v>Sim</v>
      </c>
      <c r="AJ10" s="21" t="str">
        <f>'[1]FIEC na Medida  Aluno Saudável'!AJ10</f>
        <v>Roacutan</v>
      </c>
      <c r="AK10" s="21" t="str">
        <f>'[1]FIEC na Medida  Aluno Saudável'!AK10</f>
        <v>De 3 a 6 salários mínimos (de R$ 3.135,01 até R$ 6.270,00).</v>
      </c>
      <c r="AL10" s="21">
        <f>'[1]FIEC na Medida  Aluno Saudável'!AL10</f>
        <v>4</v>
      </c>
      <c r="AM10" s="21" t="str">
        <f>'[1]FIEC na Medida  Aluno Saudável'!AM10</f>
        <v>Não</v>
      </c>
      <c r="AN10" s="21">
        <f>'[1]FIEC na Medida  Aluno Saudável'!AN10</f>
        <v>0</v>
      </c>
      <c r="AO10" s="21">
        <f>'[1]FIEC na Medida  Aluno Saudável'!AO10</f>
        <v>0</v>
      </c>
      <c r="AP10" s="21" t="str">
        <f>'[1]FIEC na Medida  Aluno Saudável'!AP10</f>
        <v>Não</v>
      </c>
      <c r="AQ10" s="21" t="str">
        <f>'[1]FIEC na Medida  Aluno Saudável'!AQ10</f>
        <v>Não</v>
      </c>
      <c r="AR10" s="21">
        <f>'[1]FIEC na Medida  Aluno Saudável'!AR10</f>
        <v>0</v>
      </c>
      <c r="AS10" s="21">
        <f>'[1]FIEC na Medida  Aluno Saudável'!AS10</f>
        <v>0</v>
      </c>
      <c r="AT10" s="21">
        <f>'[1]FIEC na Medida  Aluno Saudável'!AT10</f>
        <v>0</v>
      </c>
      <c r="AU10" s="21" t="str">
        <f>'[1]FIEC na Medida  Aluno Saudável'!AU10</f>
        <v>Menos de 6h</v>
      </c>
      <c r="AV10" s="21" t="str">
        <f>'[1]FIEC na Medida  Aluno Saudável'!AV10</f>
        <v>Não</v>
      </c>
      <c r="AW10" s="21" t="str">
        <f>'[1]FIEC na Medida  Aluno Saudável'!AW10</f>
        <v>Não</v>
      </c>
      <c r="AX10" s="21" t="str">
        <f>'[1]FIEC na Medida  Aluno Saudável'!AX10</f>
        <v>Sim</v>
      </c>
      <c r="AY10" s="21" t="str">
        <f>'[1]FIEC na Medida  Aluno Saudável'!AY10</f>
        <v>Não</v>
      </c>
      <c r="AZ10" s="21" t="str">
        <f>'[1]FIEC na Medida  Aluno Saudável'!AZ10</f>
        <v>Não</v>
      </c>
      <c r="BA10" s="21" t="str">
        <f>'[1]FIEC na Medida  Aluno Saudável'!BA10</f>
        <v>Sim</v>
      </c>
      <c r="BB10" s="21" t="str">
        <f>'[1]FIEC na Medida  Aluno Saudável'!BB10</f>
        <v>Sim</v>
      </c>
      <c r="BC10" s="21" t="str">
        <f>'[1]FIEC na Medida  Aluno Saudável'!BC10</f>
        <v>Sim</v>
      </c>
      <c r="BD10" s="21" t="str">
        <f>'[1]FIEC na Medida  Aluno Saudável'!BD10</f>
        <v>Não</v>
      </c>
      <c r="BE10" s="21" t="str">
        <f>'[1]FIEC na Medida  Aluno Saudável'!BE10</f>
        <v>Não</v>
      </c>
      <c r="BF10" s="21">
        <f>'[1]FIEC na Medida  Aluno Saudável'!BF10</f>
        <v>0</v>
      </c>
      <c r="BG10" s="21" t="str">
        <f>'[1]FIEC na Medida  Aluno Saudável'!BG10</f>
        <v>de 6 a 8 copos</v>
      </c>
      <c r="BH10" s="23" t="str">
        <f t="shared" si="6"/>
        <v>Não</v>
      </c>
      <c r="BI10" s="21" t="str">
        <f>'[1]FIEC na Medida  Aluno Saudável'!BH10</f>
        <v>Não</v>
      </c>
      <c r="BJ10" s="21" t="str">
        <f>'[1]FIEC na Medida  Aluno Saudável'!BI10</f>
        <v>Não</v>
      </c>
      <c r="BK10" s="21" t="str">
        <f>'[1]FIEC na Medida  Aluno Saudável'!BJ10</f>
        <v>Não</v>
      </c>
      <c r="BL10" s="21">
        <f>'[1]FIEC na Medida  Aluno Saudável'!BK10</f>
        <v>4</v>
      </c>
      <c r="BM10" s="21">
        <f>'[1]FIEC na Medida  Aluno Saudável'!BL10</f>
        <v>3</v>
      </c>
      <c r="BN10" s="29">
        <f>'[1]FIEC na Medida  Aluno Saudável'!BM10</f>
        <v>1</v>
      </c>
      <c r="BO10" s="21" t="str">
        <f>'[1]FIEC na Medida  Aluno Saudável'!BN10</f>
        <v>Sim</v>
      </c>
      <c r="BP10" s="21" t="str">
        <f>'[1]FIEC na Medida  Aluno Saudável'!BO10</f>
        <v>Sim</v>
      </c>
      <c r="BQ10" s="21" t="str">
        <f>'[1]FIEC na Medida  Aluno Saudável'!BP10</f>
        <v>Não</v>
      </c>
      <c r="BR10" s="21" t="str">
        <f>'[1]FIEC na Medida  Aluno Saudável'!BQ10</f>
        <v>Não</v>
      </c>
      <c r="BS10" s="21" t="str">
        <f>'[1]FIEC na Medida  Aluno Saudável'!BR10</f>
        <v>Não</v>
      </c>
      <c r="BT10" s="21">
        <f>'[1]FIEC na Medida  Aluno Saudável'!BS10</f>
        <v>0</v>
      </c>
      <c r="BU10" s="21" t="str">
        <f>'[1]FIEC na Medida  Aluno Saudável'!BT10</f>
        <v>Não</v>
      </c>
      <c r="BV10" s="21" t="str">
        <f>'[1]FIEC na Medida  Aluno Saudável'!BU10</f>
        <v>Sim</v>
      </c>
      <c r="BW10" s="21" t="str">
        <f>'[1]FIEC na Medida  Aluno Saudável'!BV10</f>
        <v>Não</v>
      </c>
      <c r="BX10" s="21" t="str">
        <f>'[1]FIEC na Medida  Aluno Saudável'!BW10</f>
        <v>Não</v>
      </c>
      <c r="BY10" s="21" t="str">
        <f>'[1]FIEC na Medida  Aluno Saudável'!BX10</f>
        <v>Não</v>
      </c>
      <c r="BZ10" s="21" t="str">
        <f>'[1]FIEC na Medida  Aluno Saudável'!BY10</f>
        <v>Não</v>
      </c>
      <c r="CA10" s="21" t="str">
        <f>'[1]FIEC na Medida  Aluno Saudável'!BZ10</f>
        <v>Não</v>
      </c>
      <c r="CB10" s="21" t="str">
        <f>'[1]FIEC na Medida  Aluno Saudável'!CA10</f>
        <v>Sim</v>
      </c>
      <c r="CC10" s="21">
        <f>'[1]FIEC na Medida  Aluno Saudável'!CB10</f>
        <v>0</v>
      </c>
      <c r="CD10" s="30" t="str">
        <f>'[1]FIEC na Medida  Aluno Saudável'!CC10</f>
        <v>2 vezes por dia</v>
      </c>
      <c r="CE10" s="23" t="str">
        <f t="shared" si="7"/>
        <v>I..</v>
      </c>
      <c r="CF10" s="31" t="str">
        <f>'[1]FIEC na Medida  Aluno Saudável'!CD10</f>
        <v>1 vez por dia</v>
      </c>
      <c r="CG10" s="23" t="str">
        <f t="shared" si="8"/>
        <v>A..</v>
      </c>
      <c r="CH10" s="31" t="str">
        <f>'[1]FIEC na Medida  Aluno Saudável'!CE10</f>
        <v>2 vezes por dia</v>
      </c>
      <c r="CI10" s="22" t="str">
        <f t="shared" si="9"/>
        <v>I..</v>
      </c>
      <c r="CJ10" s="31" t="str">
        <f>'[1]FIEC na Medida  Aluno Saudável'!CG10</f>
        <v>de 2 a 3x por Semana</v>
      </c>
      <c r="CK10" s="22" t="str">
        <f t="shared" si="10"/>
        <v>I..</v>
      </c>
      <c r="CL10" s="31" t="str">
        <f>'[1]FIEC na Medida  Aluno Saudável'!CH10</f>
        <v>1 vez por dia</v>
      </c>
      <c r="CM10" s="23" t="str">
        <f t="shared" si="11"/>
        <v>I..</v>
      </c>
      <c r="CN10" s="32" t="str">
        <f>'[1]FIEC na Medida  Aluno Saudável'!CI10</f>
        <v>1 vez por dia</v>
      </c>
      <c r="CO10" s="23" t="str">
        <f t="shared" si="12"/>
        <v>A..</v>
      </c>
      <c r="CP10" s="31" t="str">
        <f>'[1]FIEC na Medida  Aluno Saudável'!CJ10</f>
        <v>1 vez por dia</v>
      </c>
      <c r="CQ10" s="23" t="str">
        <f t="shared" si="13"/>
        <v>I..</v>
      </c>
      <c r="CR10" s="31" t="str">
        <f>'[1]FIEC na Medida  Aluno Saudável'!CK10</f>
        <v>1 vez por semana</v>
      </c>
      <c r="CS10" s="23" t="str">
        <f t="shared" si="14"/>
        <v>I..</v>
      </c>
      <c r="CT10" s="31" t="str">
        <f>'[1]FIEC na Medida  Aluno Saudável'!CL10</f>
        <v>1 vez por dia</v>
      </c>
      <c r="CU10" s="23" t="str">
        <f t="shared" si="15"/>
        <v>#..</v>
      </c>
      <c r="CV10" s="31" t="str">
        <f>'[1]FIEC na Medida  Aluno Saudável'!CM10</f>
        <v>Nunca/raramente</v>
      </c>
      <c r="CW10" s="23" t="str">
        <f t="shared" si="16"/>
        <v>A..</v>
      </c>
    </row>
    <row r="11" spans="1:101" x14ac:dyDescent="0.25">
      <c r="A11" s="17">
        <f>'[1]FIEC na Medida  Aluno Saudável'!A11</f>
        <v>13</v>
      </c>
      <c r="B11" s="17" t="str">
        <f>'[1]FIEC na Medida  Aluno Saudável'!B11</f>
        <v>2022-02-15 23:11:38</v>
      </c>
      <c r="C11" s="17">
        <f>'[1]FIEC na Medida  Aluno Saudável'!I11</f>
        <v>32644</v>
      </c>
      <c r="D11" s="18" t="str">
        <f>UPPER('[1]FIEC na Medida  Aluno Saudável'!J11)</f>
        <v>GEOVANA ALINE FRANCISCO DE LIMA</v>
      </c>
      <c r="E11" s="18" t="str">
        <f>'[1]FIEC na Medida  Aluno Saudável'!K11</f>
        <v>Feminino</v>
      </c>
      <c r="F11" s="19">
        <f>'[1]FIEC na Medida  Aluno Saudável'!L11</f>
        <v>37784</v>
      </c>
      <c r="G11" s="20">
        <f t="shared" ca="1" si="0"/>
        <v>18</v>
      </c>
      <c r="H11" s="17" t="str">
        <f>'[1]FIEC na Medida  Aluno Saudável'!M11</f>
        <v>Técnico em Administração</v>
      </c>
      <c r="I11" s="17" t="str">
        <f>'[1]FIEC na Medida  Aluno Saudável'!N11</f>
        <v>Noite</v>
      </c>
      <c r="J11" s="17" t="str">
        <f>IF('[1]FIEC na Medida  Aluno Saudável'!AA11=0, "-",'[1]FIEC na Medida  Aluno Saudável'!AA11)</f>
        <v>B+</v>
      </c>
      <c r="K11" s="21">
        <f>'[1]FIEC na Medida  Aluno Saudável'!O11</f>
        <v>70</v>
      </c>
      <c r="L11" s="21">
        <f>'[1]FIEC na Medida  Aluno Saudável'!P11</f>
        <v>110</v>
      </c>
      <c r="M11" s="22" t="str">
        <f t="shared" si="1"/>
        <v>Pressão Normal</v>
      </c>
      <c r="N11" s="21">
        <f>'[1]FIEC na Medida  Aluno Saudável'!Q11</f>
        <v>78</v>
      </c>
      <c r="O11" s="23" t="str">
        <f t="shared" si="2"/>
        <v>Normal</v>
      </c>
      <c r="P11" s="21">
        <f>'[1]FIEC na Medida  Aluno Saudável'!R11</f>
        <v>69.650000000000006</v>
      </c>
      <c r="Q11" s="21">
        <f>'[1]FIEC na Medida  Aluno Saudável'!S11</f>
        <v>1.69</v>
      </c>
      <c r="R11" s="24">
        <f t="shared" si="3"/>
        <v>24.386401036378285</v>
      </c>
      <c r="S11" s="25" t="str">
        <f t="shared" si="4"/>
        <v>Peso Normal</v>
      </c>
      <c r="T11" s="21">
        <f>'[1]FIEC na Medida  Aluno Saudável'!T11</f>
        <v>71</v>
      </c>
      <c r="U11" s="26" t="str">
        <f t="shared" si="5"/>
        <v>Faixa Ideal</v>
      </c>
      <c r="V11" s="21" t="str">
        <f>'[1]FIEC na Medida  Aluno Saudável'!U11</f>
        <v>Sim</v>
      </c>
      <c r="W11" s="21">
        <f>'[1]FIEC na Medida  Aluno Saudável'!V11</f>
        <v>20.2</v>
      </c>
      <c r="X11" s="21">
        <f>'[1]FIEC na Medida  Aluno Saudável'!W11</f>
        <v>20.2</v>
      </c>
      <c r="Y11" s="27">
        <f>'[1]FIEC na Medida  Aluno Saudável'!X11</f>
        <v>31.5</v>
      </c>
      <c r="Z11" s="27">
        <f>'[1]FIEC na Medida  Aluno Saudável'!Y11</f>
        <v>26</v>
      </c>
      <c r="AA11" s="28">
        <f>'[1]FIEC na Medida  Aluno Saudável'!Z11</f>
        <v>21.9</v>
      </c>
      <c r="AB11" s="21" t="str">
        <f>'[1]FIEC na Medida  Aluno Saudável'!AB11</f>
        <v>Não</v>
      </c>
      <c r="AC11" s="21" t="str">
        <f>'[1]FIEC na Medida  Aluno Saudável'!AC11</f>
        <v>Não</v>
      </c>
      <c r="AD11" s="21" t="str">
        <f>'[1]FIEC na Medida  Aluno Saudável'!AD11</f>
        <v>Não</v>
      </c>
      <c r="AE11" s="21" t="str">
        <f>'[1]FIEC na Medida  Aluno Saudável'!AE11</f>
        <v>Não</v>
      </c>
      <c r="AF11" s="21">
        <f>'[1]FIEC na Medida  Aluno Saudável'!AF11</f>
        <v>0</v>
      </c>
      <c r="AG11" s="21" t="str">
        <f>'[1]FIEC na Medida  Aluno Saudável'!AG11</f>
        <v>Não</v>
      </c>
      <c r="AH11" s="21">
        <f>'[1]FIEC na Medida  Aluno Saudável'!AH11</f>
        <v>0</v>
      </c>
      <c r="AI11" s="21" t="str">
        <f>'[1]FIEC na Medida  Aluno Saudável'!AI11</f>
        <v>Sim</v>
      </c>
      <c r="AJ11" s="21" t="str">
        <f>'[1]FIEC na Medida  Aluno Saudável'!AJ11</f>
        <v>Tâmisa 30 sem parar</v>
      </c>
      <c r="AK11" s="21" t="str">
        <f>'[1]FIEC na Medida  Aluno Saudável'!AK11</f>
        <v>De 3 a 6 salários mínimos (de R$ 3.135,01 até R$ 6.270,00).</v>
      </c>
      <c r="AL11" s="21">
        <f>'[1]FIEC na Medida  Aluno Saudável'!AL11</f>
        <v>4</v>
      </c>
      <c r="AM11" s="21" t="str">
        <f>'[1]FIEC na Medida  Aluno Saudável'!AM11</f>
        <v>Não</v>
      </c>
      <c r="AN11" s="21">
        <f>'[1]FIEC na Medida  Aluno Saudável'!AN11</f>
        <v>0</v>
      </c>
      <c r="AO11" s="21">
        <f>'[1]FIEC na Medida  Aluno Saudável'!AO11</f>
        <v>0</v>
      </c>
      <c r="AP11" s="21" t="str">
        <f>'[1]FIEC na Medida  Aluno Saudável'!AP11</f>
        <v>Não</v>
      </c>
      <c r="AQ11" s="21" t="str">
        <f>'[1]FIEC na Medida  Aluno Saudável'!AQ11</f>
        <v>Não</v>
      </c>
      <c r="AR11" s="21">
        <f>'[1]FIEC na Medida  Aluno Saudável'!AR11</f>
        <v>0</v>
      </c>
      <c r="AS11" s="21">
        <f>'[1]FIEC na Medida  Aluno Saudável'!AS11</f>
        <v>0</v>
      </c>
      <c r="AT11" s="21">
        <f>'[1]FIEC na Medida  Aluno Saudável'!AT11</f>
        <v>0</v>
      </c>
      <c r="AU11" s="21" t="str">
        <f>'[1]FIEC na Medida  Aluno Saudável'!AU11</f>
        <v>de 7 a 8h por Noite</v>
      </c>
      <c r="AV11" s="21" t="str">
        <f>'[1]FIEC na Medida  Aluno Saudável'!AV11</f>
        <v>Não</v>
      </c>
      <c r="AW11" s="21" t="str">
        <f>'[1]FIEC na Medida  Aluno Saudável'!AW11</f>
        <v>Sim</v>
      </c>
      <c r="AX11" s="21" t="str">
        <f>'[1]FIEC na Medida  Aluno Saudável'!AX11</f>
        <v>Sim</v>
      </c>
      <c r="AY11" s="21" t="str">
        <f>'[1]FIEC na Medida  Aluno Saudável'!AY11</f>
        <v>Sim</v>
      </c>
      <c r="AZ11" s="21" t="str">
        <f>'[1]FIEC na Medida  Aluno Saudável'!AZ11</f>
        <v>Não</v>
      </c>
      <c r="BA11" s="21" t="str">
        <f>'[1]FIEC na Medida  Aluno Saudável'!BA11</f>
        <v>Sim</v>
      </c>
      <c r="BB11" s="21" t="str">
        <f>'[1]FIEC na Medida  Aluno Saudável'!BB11</f>
        <v>Sim</v>
      </c>
      <c r="BC11" s="21" t="str">
        <f>'[1]FIEC na Medida  Aluno Saudável'!BC11</f>
        <v>Sim</v>
      </c>
      <c r="BD11" s="21" t="str">
        <f>'[1]FIEC na Medida  Aluno Saudável'!BD11</f>
        <v>Não</v>
      </c>
      <c r="BE11" s="21" t="str">
        <f>'[1]FIEC na Medida  Aluno Saudável'!BE11</f>
        <v>Não</v>
      </c>
      <c r="BF11" s="21">
        <f>'[1]FIEC na Medida  Aluno Saudável'!BF11</f>
        <v>0</v>
      </c>
      <c r="BG11" s="21" t="str">
        <f>'[1]FIEC na Medida  Aluno Saudável'!BG11</f>
        <v>Menos que 2 copos</v>
      </c>
      <c r="BH11" s="23" t="str">
        <f t="shared" si="6"/>
        <v>Não</v>
      </c>
      <c r="BI11" s="21" t="str">
        <f>'[1]FIEC na Medida  Aluno Saudável'!BH11</f>
        <v>Não</v>
      </c>
      <c r="BJ11" s="21" t="str">
        <f>'[1]FIEC na Medida  Aluno Saudável'!BI11</f>
        <v>Não</v>
      </c>
      <c r="BK11" s="21" t="str">
        <f>'[1]FIEC na Medida  Aluno Saudável'!BJ11</f>
        <v>Não</v>
      </c>
      <c r="BL11" s="21">
        <f>'[1]FIEC na Medida  Aluno Saudável'!BK11</f>
        <v>3</v>
      </c>
      <c r="BM11" s="21">
        <f>'[1]FIEC na Medida  Aluno Saudável'!BL11</f>
        <v>3</v>
      </c>
      <c r="BN11" s="29" t="str">
        <f>'[1]FIEC na Medida  Aluno Saudável'!BM11</f>
        <v>Nenhuma</v>
      </c>
      <c r="BO11" s="21" t="str">
        <f>'[1]FIEC na Medida  Aluno Saudável'!BN11</f>
        <v>Sim</v>
      </c>
      <c r="BP11" s="21" t="str">
        <f>'[1]FIEC na Medida  Aluno Saudável'!BO11</f>
        <v>Sim</v>
      </c>
      <c r="BQ11" s="21" t="str">
        <f>'[1]FIEC na Medida  Aluno Saudável'!BP11</f>
        <v>Não</v>
      </c>
      <c r="BR11" s="21" t="str">
        <f>'[1]FIEC na Medida  Aluno Saudável'!BQ11</f>
        <v>Não</v>
      </c>
      <c r="BS11" s="21" t="str">
        <f>'[1]FIEC na Medida  Aluno Saudável'!BR11</f>
        <v>Não</v>
      </c>
      <c r="BT11" s="21">
        <f>'[1]FIEC na Medida  Aluno Saudável'!BS11</f>
        <v>0</v>
      </c>
      <c r="BU11" s="21" t="str">
        <f>'[1]FIEC na Medida  Aluno Saudável'!BT11</f>
        <v>Não</v>
      </c>
      <c r="BV11" s="21" t="str">
        <f>'[1]FIEC na Medida  Aluno Saudável'!BU11</f>
        <v>Não</v>
      </c>
      <c r="BW11" s="21" t="str">
        <f>'[1]FIEC na Medida  Aluno Saudável'!BV11</f>
        <v>Não</v>
      </c>
      <c r="BX11" s="21" t="str">
        <f>'[1]FIEC na Medida  Aluno Saudável'!BW11</f>
        <v>Não</v>
      </c>
      <c r="BY11" s="21" t="str">
        <f>'[1]FIEC na Medida  Aluno Saudável'!BX11</f>
        <v>Não</v>
      </c>
      <c r="BZ11" s="21" t="str">
        <f>'[1]FIEC na Medida  Aluno Saudável'!BY11</f>
        <v>Não</v>
      </c>
      <c r="CA11" s="21" t="str">
        <f>'[1]FIEC na Medida  Aluno Saudável'!BZ11</f>
        <v>Não</v>
      </c>
      <c r="CB11" s="21" t="str">
        <f>'[1]FIEC na Medida  Aluno Saudável'!CA11</f>
        <v>Sim</v>
      </c>
      <c r="CC11" s="21">
        <f>'[1]FIEC na Medida  Aluno Saudável'!CB11</f>
        <v>0</v>
      </c>
      <c r="CD11" s="30" t="str">
        <f>'[1]FIEC na Medida  Aluno Saudável'!CC11</f>
        <v>1 vez por dia</v>
      </c>
      <c r="CE11" s="23" t="str">
        <f t="shared" si="7"/>
        <v>I..</v>
      </c>
      <c r="CF11" s="31" t="str">
        <f>'[1]FIEC na Medida  Aluno Saudável'!CD11</f>
        <v>2 a 4 vezes por semana</v>
      </c>
      <c r="CG11" s="23" t="str">
        <f t="shared" si="8"/>
        <v>I..</v>
      </c>
      <c r="CH11" s="31" t="str">
        <f>'[1]FIEC na Medida  Aluno Saudável'!CE11</f>
        <v>5 a 6 vezes por semana</v>
      </c>
      <c r="CI11" s="22" t="str">
        <f t="shared" si="9"/>
        <v>I..</v>
      </c>
      <c r="CJ11" s="31" t="str">
        <f>'[1]FIEC na Medida  Aluno Saudável'!CG11</f>
        <v>Nunca/raramente</v>
      </c>
      <c r="CK11" s="22" t="str">
        <f t="shared" si="10"/>
        <v>A..</v>
      </c>
      <c r="CL11" s="31" t="str">
        <f>'[1]FIEC na Medida  Aluno Saudável'!CH11</f>
        <v>2 vezes ou mais por dia</v>
      </c>
      <c r="CM11" s="23" t="str">
        <f t="shared" si="11"/>
        <v>I..</v>
      </c>
      <c r="CN11" s="32" t="str">
        <f>'[1]FIEC na Medida  Aluno Saudável'!CI11</f>
        <v>3 vezes ou mais por dia</v>
      </c>
      <c r="CO11" s="23" t="str">
        <f t="shared" si="12"/>
        <v>I..</v>
      </c>
      <c r="CP11" s="31" t="str">
        <f>'[1]FIEC na Medida  Aluno Saudável'!CJ11</f>
        <v>2 a 4 vezes por semana</v>
      </c>
      <c r="CQ11" s="23" t="str">
        <f t="shared" si="13"/>
        <v>I..</v>
      </c>
      <c r="CR11" s="31" t="str">
        <f>'[1]FIEC na Medida  Aluno Saudável'!CK11</f>
        <v>1 a 3 vezes por mês</v>
      </c>
      <c r="CS11" s="23" t="str">
        <f t="shared" si="14"/>
        <v>I..</v>
      </c>
      <c r="CT11" s="31" t="str">
        <f>'[1]FIEC na Medida  Aluno Saudável'!CL11</f>
        <v>Nunca/raramente</v>
      </c>
      <c r="CU11" s="23" t="str">
        <f t="shared" si="15"/>
        <v>A..</v>
      </c>
      <c r="CV11" s="31" t="str">
        <f>'[1]FIEC na Medida  Aluno Saudável'!CM11</f>
        <v>Nunca/raramente</v>
      </c>
      <c r="CW11" s="23" t="str">
        <f t="shared" si="16"/>
        <v>A..</v>
      </c>
    </row>
    <row r="12" spans="1:101" x14ac:dyDescent="0.25">
      <c r="A12" s="17">
        <f>'[1]FIEC na Medida  Aluno Saudável'!A12</f>
        <v>14</v>
      </c>
      <c r="B12" s="17" t="str">
        <f>'[1]FIEC na Medida  Aluno Saudável'!B12</f>
        <v>2022-02-15 23:17:32</v>
      </c>
      <c r="C12" s="17">
        <f>'[1]FIEC na Medida  Aluno Saudável'!I12</f>
        <v>33313</v>
      </c>
      <c r="D12" s="18" t="str">
        <f>UPPER('[1]FIEC na Medida  Aluno Saudável'!J12)</f>
        <v>FERNANDO ICHIRO MINAMIZAKI</v>
      </c>
      <c r="E12" s="18" t="str">
        <f>'[1]FIEC na Medida  Aluno Saudável'!K12</f>
        <v>Masculino</v>
      </c>
      <c r="F12" s="19">
        <f>'[1]FIEC na Medida  Aluno Saudável'!L12</f>
        <v>37818</v>
      </c>
      <c r="G12" s="20">
        <f t="shared" ca="1" si="0"/>
        <v>18</v>
      </c>
      <c r="H12" s="17" t="str">
        <f>'[1]FIEC na Medida  Aluno Saudável'!M12</f>
        <v>Técnico em Administração</v>
      </c>
      <c r="I12" s="17" t="str">
        <f>'[1]FIEC na Medida  Aluno Saudável'!N12</f>
        <v>Noite</v>
      </c>
      <c r="J12" s="17" t="str">
        <f>IF('[1]FIEC na Medida  Aluno Saudável'!AA12=0, "-",'[1]FIEC na Medida  Aluno Saudável'!AA12)</f>
        <v>A+</v>
      </c>
      <c r="K12" s="21">
        <f>'[1]FIEC na Medida  Aluno Saudável'!O12</f>
        <v>80</v>
      </c>
      <c r="L12" s="21">
        <f>'[1]FIEC na Medida  Aluno Saudável'!P12</f>
        <v>120</v>
      </c>
      <c r="M12" s="22" t="str">
        <f t="shared" si="1"/>
        <v>Pressão Normal</v>
      </c>
      <c r="N12" s="21">
        <f>'[1]FIEC na Medida  Aluno Saudável'!Q12</f>
        <v>89</v>
      </c>
      <c r="O12" s="23" t="str">
        <f t="shared" si="2"/>
        <v>Normal</v>
      </c>
      <c r="P12" s="21">
        <f>'[1]FIEC na Medida  Aluno Saudável'!R12</f>
        <v>65.05</v>
      </c>
      <c r="Q12" s="21">
        <f>'[1]FIEC na Medida  Aluno Saudável'!S12</f>
        <v>1.6</v>
      </c>
      <c r="R12" s="24">
        <f t="shared" si="3"/>
        <v>25.410156249999993</v>
      </c>
      <c r="S12" s="25" t="str">
        <f t="shared" si="4"/>
        <v>Acima do Peso</v>
      </c>
      <c r="T12" s="21">
        <f>'[1]FIEC na Medida  Aluno Saudável'!T12</f>
        <v>83</v>
      </c>
      <c r="U12" s="26" t="str">
        <f t="shared" si="5"/>
        <v>Faixa Ideal</v>
      </c>
      <c r="V12" s="21" t="str">
        <f>'[1]FIEC na Medida  Aluno Saudável'!U12</f>
        <v>Sim</v>
      </c>
      <c r="W12" s="21">
        <f>'[1]FIEC na Medida  Aluno Saudável'!V12</f>
        <v>5.5</v>
      </c>
      <c r="X12" s="21">
        <f>'[1]FIEC na Medida  Aluno Saudável'!W12</f>
        <v>5.75</v>
      </c>
      <c r="Y12" s="27">
        <f>'[1]FIEC na Medida  Aluno Saudável'!X12</f>
        <v>35.4</v>
      </c>
      <c r="Z12" s="27">
        <f>'[1]FIEC na Medida  Aluno Saudável'!Y12</f>
        <v>23.2</v>
      </c>
      <c r="AA12" s="28">
        <f>'[1]FIEC na Medida  Aluno Saudável'!Z12</f>
        <v>23.1</v>
      </c>
      <c r="AB12" s="21" t="str">
        <f>'[1]FIEC na Medida  Aluno Saudável'!AB12</f>
        <v>Não</v>
      </c>
      <c r="AC12" s="21" t="str">
        <f>'[1]FIEC na Medida  Aluno Saudável'!AC12</f>
        <v>Não</v>
      </c>
      <c r="AD12" s="21" t="str">
        <f>'[1]FIEC na Medida  Aluno Saudável'!AD12</f>
        <v>Não</v>
      </c>
      <c r="AE12" s="21" t="str">
        <f>'[1]FIEC na Medida  Aluno Saudável'!AE12</f>
        <v>Sim</v>
      </c>
      <c r="AF12" s="21" t="str">
        <f>'[1]FIEC na Medida  Aluno Saudável'!AF12</f>
        <v>Pó, animais domesticos, fungos</v>
      </c>
      <c r="AG12" s="21" t="str">
        <f>'[1]FIEC na Medida  Aluno Saudável'!AG12</f>
        <v>Não</v>
      </c>
      <c r="AH12" s="21">
        <f>'[1]FIEC na Medida  Aluno Saudável'!AH12</f>
        <v>0</v>
      </c>
      <c r="AI12" s="21" t="str">
        <f>'[1]FIEC na Medida  Aluno Saudável'!AI12</f>
        <v>Não</v>
      </c>
      <c r="AJ12" s="21">
        <f>'[1]FIEC na Medida  Aluno Saudável'!AJ12</f>
        <v>0</v>
      </c>
      <c r="AK12" s="21" t="str">
        <f>'[1]FIEC na Medida  Aluno Saudável'!AK12</f>
        <v>De 1 a 3 salários mínimos (de R$ 1045,01 até R$ 3.135,00).</v>
      </c>
      <c r="AL12" s="21">
        <f>'[1]FIEC na Medida  Aluno Saudável'!AL12</f>
        <v>3</v>
      </c>
      <c r="AM12" s="21" t="str">
        <f>'[1]FIEC na Medida  Aluno Saudável'!AM12</f>
        <v>Sim</v>
      </c>
      <c r="AN12" s="21" t="str">
        <f>'[1]FIEC na Medida  Aluno Saudável'!AN12</f>
        <v>Promotor de vendas junior</v>
      </c>
      <c r="AO12" s="21">
        <f>'[1]FIEC na Medida  Aluno Saudável'!AO12</f>
        <v>7</v>
      </c>
      <c r="AP12" s="21" t="str">
        <f>'[1]FIEC na Medida  Aluno Saudável'!AP12</f>
        <v>Não</v>
      </c>
      <c r="AQ12" s="21" t="str">
        <f>'[1]FIEC na Medida  Aluno Saudável'!AQ12</f>
        <v>Não</v>
      </c>
      <c r="AR12" s="21">
        <f>'[1]FIEC na Medida  Aluno Saudável'!AR12</f>
        <v>0</v>
      </c>
      <c r="AS12" s="21">
        <f>'[1]FIEC na Medida  Aluno Saudável'!AS12</f>
        <v>0</v>
      </c>
      <c r="AT12" s="21">
        <f>'[1]FIEC na Medida  Aluno Saudável'!AT12</f>
        <v>0</v>
      </c>
      <c r="AU12" s="21" t="str">
        <f>'[1]FIEC na Medida  Aluno Saudável'!AU12</f>
        <v>Menos de 6h</v>
      </c>
      <c r="AV12" s="21" t="str">
        <f>'[1]FIEC na Medida  Aluno Saudável'!AV12</f>
        <v>Não</v>
      </c>
      <c r="AW12" s="21" t="str">
        <f>'[1]FIEC na Medida  Aluno Saudável'!AW12</f>
        <v>Sim</v>
      </c>
      <c r="AX12" s="21" t="str">
        <f>'[1]FIEC na Medida  Aluno Saudável'!AX12</f>
        <v>Sim</v>
      </c>
      <c r="AY12" s="21" t="str">
        <f>'[1]FIEC na Medida  Aluno Saudável'!AY12</f>
        <v>Não</v>
      </c>
      <c r="AZ12" s="21" t="str">
        <f>'[1]FIEC na Medida  Aluno Saudável'!AZ12</f>
        <v>Não</v>
      </c>
      <c r="BA12" s="21" t="str">
        <f>'[1]FIEC na Medida  Aluno Saudável'!BA12</f>
        <v>Não</v>
      </c>
      <c r="BB12" s="21" t="str">
        <f>'[1]FIEC na Medida  Aluno Saudável'!BB12</f>
        <v>Sim</v>
      </c>
      <c r="BC12" s="21" t="str">
        <f>'[1]FIEC na Medida  Aluno Saudável'!BC12</f>
        <v>Sim</v>
      </c>
      <c r="BD12" s="21" t="str">
        <f>'[1]FIEC na Medida  Aluno Saudável'!BD12</f>
        <v>Não</v>
      </c>
      <c r="BE12" s="21" t="str">
        <f>'[1]FIEC na Medida  Aluno Saudável'!BE12</f>
        <v>Não</v>
      </c>
      <c r="BF12" s="21">
        <f>'[1]FIEC na Medida  Aluno Saudável'!BF12</f>
        <v>0</v>
      </c>
      <c r="BG12" s="21" t="str">
        <f>'[1]FIEC na Medida  Aluno Saudável'!BG12</f>
        <v>de 9 a 11 copos</v>
      </c>
      <c r="BH12" s="23" t="str">
        <f t="shared" si="6"/>
        <v>Sim</v>
      </c>
      <c r="BI12" s="21" t="str">
        <f>'[1]FIEC na Medida  Aluno Saudável'!BH12</f>
        <v>Não</v>
      </c>
      <c r="BJ12" s="21" t="str">
        <f>'[1]FIEC na Medida  Aluno Saudável'!BI12</f>
        <v>Não</v>
      </c>
      <c r="BK12" s="21" t="str">
        <f>'[1]FIEC na Medida  Aluno Saudável'!BJ12</f>
        <v>Não</v>
      </c>
      <c r="BL12" s="21">
        <f>'[1]FIEC na Medida  Aluno Saudável'!BK12</f>
        <v>3</v>
      </c>
      <c r="BM12" s="21">
        <f>'[1]FIEC na Medida  Aluno Saudável'!BL12</f>
        <v>2</v>
      </c>
      <c r="BN12" s="29">
        <f>'[1]FIEC na Medida  Aluno Saudável'!BM12</f>
        <v>2</v>
      </c>
      <c r="BO12" s="21" t="str">
        <f>'[1]FIEC na Medida  Aluno Saudável'!BN12</f>
        <v>Sim</v>
      </c>
      <c r="BP12" s="21" t="str">
        <f>'[1]FIEC na Medida  Aluno Saudável'!BO12</f>
        <v>Sim</v>
      </c>
      <c r="BQ12" s="21" t="str">
        <f>'[1]FIEC na Medida  Aluno Saudável'!BP12</f>
        <v>Não</v>
      </c>
      <c r="BR12" s="21" t="str">
        <f>'[1]FIEC na Medida  Aluno Saudável'!BQ12</f>
        <v>Não</v>
      </c>
      <c r="BS12" s="21" t="str">
        <f>'[1]FIEC na Medida  Aluno Saudável'!BR12</f>
        <v>Não</v>
      </c>
      <c r="BT12" s="21">
        <f>'[1]FIEC na Medida  Aluno Saudável'!BS12</f>
        <v>0</v>
      </c>
      <c r="BU12" s="21" t="str">
        <f>'[1]FIEC na Medida  Aluno Saudável'!BT12</f>
        <v>Não</v>
      </c>
      <c r="BV12" s="21" t="str">
        <f>'[1]FIEC na Medida  Aluno Saudável'!BU12</f>
        <v>Não</v>
      </c>
      <c r="BW12" s="21" t="str">
        <f>'[1]FIEC na Medida  Aluno Saudável'!BV12</f>
        <v>Não</v>
      </c>
      <c r="BX12" s="21" t="str">
        <f>'[1]FIEC na Medida  Aluno Saudável'!BW12</f>
        <v>Sim</v>
      </c>
      <c r="BY12" s="21" t="str">
        <f>'[1]FIEC na Medida  Aluno Saudável'!BX12</f>
        <v>Não</v>
      </c>
      <c r="BZ12" s="21" t="str">
        <f>'[1]FIEC na Medida  Aluno Saudável'!BY12</f>
        <v>Não</v>
      </c>
      <c r="CA12" s="21" t="str">
        <f>'[1]FIEC na Medida  Aluno Saudável'!BZ12</f>
        <v>Não</v>
      </c>
      <c r="CB12" s="21" t="str">
        <f>'[1]FIEC na Medida  Aluno Saudável'!CA12</f>
        <v>Sim</v>
      </c>
      <c r="CC12" s="21">
        <f>'[1]FIEC na Medida  Aluno Saudável'!CB12</f>
        <v>0</v>
      </c>
      <c r="CD12" s="30" t="str">
        <f>'[1]FIEC na Medida  Aluno Saudável'!CC12</f>
        <v>2 vezes por dia</v>
      </c>
      <c r="CE12" s="23" t="str">
        <f t="shared" si="7"/>
        <v>I..</v>
      </c>
      <c r="CF12" s="31" t="str">
        <f>'[1]FIEC na Medida  Aluno Saudável'!CD12</f>
        <v>2 a 4 vezes por semana</v>
      </c>
      <c r="CG12" s="23" t="str">
        <f t="shared" si="8"/>
        <v>I..</v>
      </c>
      <c r="CH12" s="31" t="str">
        <f>'[1]FIEC na Medida  Aluno Saudável'!CE12</f>
        <v>1 vez por dia</v>
      </c>
      <c r="CI12" s="22" t="str">
        <f t="shared" si="9"/>
        <v>A..</v>
      </c>
      <c r="CJ12" s="31" t="str">
        <f>'[1]FIEC na Medida  Aluno Saudável'!CG12</f>
        <v>de 2 a 3x por Semana</v>
      </c>
      <c r="CK12" s="22" t="str">
        <f t="shared" si="10"/>
        <v>I..</v>
      </c>
      <c r="CL12" s="31" t="str">
        <f>'[1]FIEC na Medida  Aluno Saudável'!CH12</f>
        <v>2 a 4 vezes por semana</v>
      </c>
      <c r="CM12" s="23" t="str">
        <f t="shared" si="11"/>
        <v>I..</v>
      </c>
      <c r="CN12" s="32" t="str">
        <f>'[1]FIEC na Medida  Aluno Saudável'!CI12</f>
        <v>de 2 a 3x por Semana</v>
      </c>
      <c r="CO12" s="23" t="str">
        <f t="shared" si="12"/>
        <v>I..</v>
      </c>
      <c r="CP12" s="31" t="str">
        <f>'[1]FIEC na Medida  Aluno Saudável'!CJ12</f>
        <v>1 vez por semana</v>
      </c>
      <c r="CQ12" s="23" t="str">
        <f t="shared" si="13"/>
        <v>I..</v>
      </c>
      <c r="CR12" s="31" t="str">
        <f>'[1]FIEC na Medida  Aluno Saudável'!CK12</f>
        <v>1 vez por semana</v>
      </c>
      <c r="CS12" s="23" t="str">
        <f t="shared" si="14"/>
        <v>I..</v>
      </c>
      <c r="CT12" s="31" t="str">
        <f>'[1]FIEC na Medida  Aluno Saudável'!CL12</f>
        <v>1 vez por semana</v>
      </c>
      <c r="CU12" s="23" t="str">
        <f t="shared" si="15"/>
        <v>I..</v>
      </c>
      <c r="CV12" s="31" t="str">
        <f>'[1]FIEC na Medida  Aluno Saudável'!CM12</f>
        <v>1 a 3 vezes por mês</v>
      </c>
      <c r="CW12" s="23" t="str">
        <f t="shared" si="16"/>
        <v>I..</v>
      </c>
    </row>
    <row r="13" spans="1:101" x14ac:dyDescent="0.25">
      <c r="A13" s="17">
        <f>'[1]FIEC na Medida  Aluno Saudável'!A13</f>
        <v>15</v>
      </c>
      <c r="B13" s="17" t="str">
        <f>'[1]FIEC na Medida  Aluno Saudável'!B13</f>
        <v>2022-02-15 23:19:51</v>
      </c>
      <c r="C13" s="17">
        <f>'[1]FIEC na Medida  Aluno Saudável'!I13</f>
        <v>33316</v>
      </c>
      <c r="D13" s="18" t="str">
        <f>UPPER('[1]FIEC na Medida  Aluno Saudável'!J13)</f>
        <v>GIULIA MONTALTI VILAR</v>
      </c>
      <c r="E13" s="18" t="str">
        <f>'[1]FIEC na Medida  Aluno Saudável'!K13</f>
        <v>Feminino</v>
      </c>
      <c r="F13" s="19">
        <f>'[1]FIEC na Medida  Aluno Saudável'!L13</f>
        <v>38552</v>
      </c>
      <c r="G13" s="20">
        <f t="shared" ca="1" si="0"/>
        <v>16</v>
      </c>
      <c r="H13" s="17" t="str">
        <f>'[1]FIEC na Medida  Aluno Saudável'!M13</f>
        <v>Técnico em Administração</v>
      </c>
      <c r="I13" s="17" t="str">
        <f>'[1]FIEC na Medida  Aluno Saudável'!N13</f>
        <v>Noite</v>
      </c>
      <c r="J13" s="17" t="str">
        <f>IF('[1]FIEC na Medida  Aluno Saudável'!AA13=0, "-",'[1]FIEC na Medida  Aluno Saudável'!AA13)</f>
        <v>-</v>
      </c>
      <c r="K13" s="21">
        <f>'[1]FIEC na Medida  Aluno Saudável'!O13</f>
        <v>80</v>
      </c>
      <c r="L13" s="21">
        <f>'[1]FIEC na Medida  Aluno Saudável'!P13</f>
        <v>120</v>
      </c>
      <c r="M13" s="22" t="str">
        <f t="shared" si="1"/>
        <v>Pressão Normal</v>
      </c>
      <c r="N13" s="21">
        <f>'[1]FIEC na Medida  Aluno Saudável'!Q13</f>
        <v>96</v>
      </c>
      <c r="O13" s="23" t="str">
        <f t="shared" si="2"/>
        <v>Normal</v>
      </c>
      <c r="P13" s="21">
        <f>'[1]FIEC na Medida  Aluno Saudável'!R13</f>
        <v>45.9</v>
      </c>
      <c r="Q13" s="21">
        <f>'[1]FIEC na Medida  Aluno Saudável'!S13</f>
        <v>1.6</v>
      </c>
      <c r="R13" s="24">
        <f t="shared" si="3"/>
        <v>17.929687499999996</v>
      </c>
      <c r="S13" s="25" t="str">
        <f t="shared" si="4"/>
        <v>Abaixo do Peso</v>
      </c>
      <c r="T13" s="21">
        <f>'[1]FIEC na Medida  Aluno Saudável'!T13</f>
        <v>62</v>
      </c>
      <c r="U13" s="26" t="str">
        <f t="shared" si="5"/>
        <v>Faixa Ideal</v>
      </c>
      <c r="V13" s="21" t="str">
        <f>'[1]FIEC na Medida  Aluno Saudável'!U13</f>
        <v>Sim</v>
      </c>
      <c r="W13" s="21">
        <f>'[1]FIEC na Medida  Aluno Saudável'!V13</f>
        <v>20</v>
      </c>
      <c r="X13" s="21">
        <f>'[1]FIEC na Medida  Aluno Saudável'!W13</f>
        <v>20</v>
      </c>
      <c r="Y13" s="27">
        <f>'[1]FIEC na Medida  Aluno Saudável'!X13</f>
        <v>23.5</v>
      </c>
      <c r="Z13" s="27">
        <f>'[1]FIEC na Medida  Aluno Saudável'!Y13</f>
        <v>18.8</v>
      </c>
      <c r="AA13" s="28">
        <f>'[1]FIEC na Medida  Aluno Saudável'!Z13</f>
        <v>10.8</v>
      </c>
      <c r="AB13" s="21" t="str">
        <f>'[1]FIEC na Medida  Aluno Saudável'!AB13</f>
        <v>Não</v>
      </c>
      <c r="AC13" s="21" t="str">
        <f>'[1]FIEC na Medida  Aluno Saudável'!AC13</f>
        <v>Não</v>
      </c>
      <c r="AD13" s="21" t="str">
        <f>'[1]FIEC na Medida  Aluno Saudável'!AD13</f>
        <v>Não</v>
      </c>
      <c r="AE13" s="21" t="str">
        <f>'[1]FIEC na Medida  Aluno Saudável'!AE13</f>
        <v>Não</v>
      </c>
      <c r="AF13" s="21">
        <f>'[1]FIEC na Medida  Aluno Saudável'!AF13</f>
        <v>0</v>
      </c>
      <c r="AG13" s="21" t="str">
        <f>'[1]FIEC na Medida  Aluno Saudável'!AG13</f>
        <v>Não</v>
      </c>
      <c r="AH13" s="21">
        <f>'[1]FIEC na Medida  Aluno Saudável'!AH13</f>
        <v>0</v>
      </c>
      <c r="AI13" s="21" t="str">
        <f>'[1]FIEC na Medida  Aluno Saudável'!AI13</f>
        <v>Não</v>
      </c>
      <c r="AJ13" s="21">
        <f>'[1]FIEC na Medida  Aluno Saudável'!AJ13</f>
        <v>0</v>
      </c>
      <c r="AK13" s="21" t="str">
        <f>'[1]FIEC na Medida  Aluno Saudável'!AK13</f>
        <v>De 1 a 3 salários mínimos (de R$ 1045,01 até R$ 3.135,00).</v>
      </c>
      <c r="AL13" s="21">
        <f>'[1]FIEC na Medida  Aluno Saudável'!AL13</f>
        <v>3</v>
      </c>
      <c r="AM13" s="21" t="str">
        <f>'[1]FIEC na Medida  Aluno Saudável'!AM13</f>
        <v>Não</v>
      </c>
      <c r="AN13" s="21">
        <f>'[1]FIEC na Medida  Aluno Saudável'!AN13</f>
        <v>0</v>
      </c>
      <c r="AO13" s="21">
        <f>'[1]FIEC na Medida  Aluno Saudável'!AO13</f>
        <v>0</v>
      </c>
      <c r="AP13" s="21" t="str">
        <f>'[1]FIEC na Medida  Aluno Saudável'!AP13</f>
        <v>Não</v>
      </c>
      <c r="AQ13" s="21" t="str">
        <f>'[1]FIEC na Medida  Aluno Saudável'!AQ13</f>
        <v>Não</v>
      </c>
      <c r="AR13" s="21">
        <f>'[1]FIEC na Medida  Aluno Saudável'!AR13</f>
        <v>0</v>
      </c>
      <c r="AS13" s="21">
        <f>'[1]FIEC na Medida  Aluno Saudável'!AS13</f>
        <v>0</v>
      </c>
      <c r="AT13" s="21">
        <f>'[1]FIEC na Medida  Aluno Saudável'!AT13</f>
        <v>0</v>
      </c>
      <c r="AU13" s="21" t="str">
        <f>'[1]FIEC na Medida  Aluno Saudável'!AU13</f>
        <v>Menos de 6h</v>
      </c>
      <c r="AV13" s="21" t="str">
        <f>'[1]FIEC na Medida  Aluno Saudável'!AV13</f>
        <v>Sim</v>
      </c>
      <c r="AW13" s="21" t="str">
        <f>'[1]FIEC na Medida  Aluno Saudável'!AW13</f>
        <v>Não</v>
      </c>
      <c r="AX13" s="21" t="str">
        <f>'[1]FIEC na Medida  Aluno Saudável'!AX13</f>
        <v>Não</v>
      </c>
      <c r="AY13" s="21" t="str">
        <f>'[1]FIEC na Medida  Aluno Saudável'!AY13</f>
        <v>Não</v>
      </c>
      <c r="AZ13" s="21" t="str">
        <f>'[1]FIEC na Medida  Aluno Saudável'!AZ13</f>
        <v>Não</v>
      </c>
      <c r="BA13" s="21" t="str">
        <f>'[1]FIEC na Medida  Aluno Saudável'!BA13</f>
        <v>Não</v>
      </c>
      <c r="BB13" s="21" t="str">
        <f>'[1]FIEC na Medida  Aluno Saudável'!BB13</f>
        <v>Não</v>
      </c>
      <c r="BC13" s="21" t="str">
        <f>'[1]FIEC na Medida  Aluno Saudável'!BC13</f>
        <v>Não</v>
      </c>
      <c r="BD13" s="21" t="str">
        <f>'[1]FIEC na Medida  Aluno Saudável'!BD13</f>
        <v>Não</v>
      </c>
      <c r="BE13" s="21" t="str">
        <f>'[1]FIEC na Medida  Aluno Saudável'!BE13</f>
        <v>Não</v>
      </c>
      <c r="BF13" s="21">
        <f>'[1]FIEC na Medida  Aluno Saudável'!BF13</f>
        <v>0</v>
      </c>
      <c r="BG13" s="21" t="str">
        <f>'[1]FIEC na Medida  Aluno Saudável'!BG13</f>
        <v>de 3 a 5 copos</v>
      </c>
      <c r="BH13" s="23" t="str">
        <f t="shared" si="6"/>
        <v>Não</v>
      </c>
      <c r="BI13" s="21" t="str">
        <f>'[1]FIEC na Medida  Aluno Saudável'!BH13</f>
        <v>Não</v>
      </c>
      <c r="BJ13" s="21" t="str">
        <f>'[1]FIEC na Medida  Aluno Saudável'!BI13</f>
        <v>Não</v>
      </c>
      <c r="BK13" s="21" t="str">
        <f>'[1]FIEC na Medida  Aluno Saudável'!BJ13</f>
        <v>Não</v>
      </c>
      <c r="BL13" s="21">
        <f>'[1]FIEC na Medida  Aluno Saudável'!BK13</f>
        <v>4</v>
      </c>
      <c r="BM13" s="21">
        <f>'[1]FIEC na Medida  Aluno Saudável'!BL13</f>
        <v>3</v>
      </c>
      <c r="BN13" s="29">
        <f>'[1]FIEC na Medida  Aluno Saudável'!BM13</f>
        <v>1</v>
      </c>
      <c r="BO13" s="21" t="str">
        <f>'[1]FIEC na Medida  Aluno Saudável'!BN13</f>
        <v>Não</v>
      </c>
      <c r="BP13" s="21" t="str">
        <f>'[1]FIEC na Medida  Aluno Saudável'!BO13</f>
        <v>Sim</v>
      </c>
      <c r="BQ13" s="21" t="str">
        <f>'[1]FIEC na Medida  Aluno Saudável'!BP13</f>
        <v>Não</v>
      </c>
      <c r="BR13" s="21" t="str">
        <f>'[1]FIEC na Medida  Aluno Saudável'!BQ13</f>
        <v>Não</v>
      </c>
      <c r="BS13" s="21" t="str">
        <f>'[1]FIEC na Medida  Aluno Saudável'!BR13</f>
        <v>Não</v>
      </c>
      <c r="BT13" s="21">
        <f>'[1]FIEC na Medida  Aluno Saudável'!BS13</f>
        <v>0</v>
      </c>
      <c r="BU13" s="21" t="str">
        <f>'[1]FIEC na Medida  Aluno Saudável'!BT13</f>
        <v>Não</v>
      </c>
      <c r="BV13" s="21" t="str">
        <f>'[1]FIEC na Medida  Aluno Saudável'!BU13</f>
        <v>Sim</v>
      </c>
      <c r="BW13" s="21" t="str">
        <f>'[1]FIEC na Medida  Aluno Saudável'!BV13</f>
        <v>Não</v>
      </c>
      <c r="BX13" s="21" t="str">
        <f>'[1]FIEC na Medida  Aluno Saudável'!BW13</f>
        <v>Não</v>
      </c>
      <c r="BY13" s="21" t="str">
        <f>'[1]FIEC na Medida  Aluno Saudável'!BX13</f>
        <v>Não</v>
      </c>
      <c r="BZ13" s="21" t="str">
        <f>'[1]FIEC na Medida  Aluno Saudável'!BY13</f>
        <v>Não</v>
      </c>
      <c r="CA13" s="21" t="str">
        <f>'[1]FIEC na Medida  Aluno Saudável'!BZ13</f>
        <v>Não</v>
      </c>
      <c r="CB13" s="21" t="str">
        <f>'[1]FIEC na Medida  Aluno Saudável'!CA13</f>
        <v>Sim</v>
      </c>
      <c r="CC13" s="21">
        <f>'[1]FIEC na Medida  Aluno Saudável'!CB13</f>
        <v>0</v>
      </c>
      <c r="CD13" s="30" t="str">
        <f>'[1]FIEC na Medida  Aluno Saudável'!CC13</f>
        <v>3 vezes ou mais por dia</v>
      </c>
      <c r="CE13" s="23" t="str">
        <f t="shared" si="7"/>
        <v>A..</v>
      </c>
      <c r="CF13" s="31" t="str">
        <f>'[1]FIEC na Medida  Aluno Saudável'!CD13</f>
        <v>2 vezes por dia</v>
      </c>
      <c r="CG13" s="23" t="str">
        <f t="shared" si="8"/>
        <v>I..</v>
      </c>
      <c r="CH13" s="31" t="str">
        <f>'[1]FIEC na Medida  Aluno Saudável'!CE13</f>
        <v>3 vezes ou mais por dia</v>
      </c>
      <c r="CI13" s="22" t="str">
        <f t="shared" si="9"/>
        <v>I..</v>
      </c>
      <c r="CJ13" s="31" t="str">
        <f>'[1]FIEC na Medida  Aluno Saudável'!CG13</f>
        <v>Nunca/raramente</v>
      </c>
      <c r="CK13" s="22" t="str">
        <f t="shared" si="10"/>
        <v>A..</v>
      </c>
      <c r="CL13" s="31" t="str">
        <f>'[1]FIEC na Medida  Aluno Saudável'!CH13</f>
        <v>3 vezes ou mais por dia</v>
      </c>
      <c r="CM13" s="23" t="str">
        <f t="shared" si="11"/>
        <v>A..</v>
      </c>
      <c r="CN13" s="32" t="str">
        <f>'[1]FIEC na Medida  Aluno Saudável'!CI13</f>
        <v>2 vezes por dia</v>
      </c>
      <c r="CO13" s="23" t="str">
        <f t="shared" si="12"/>
        <v>I..</v>
      </c>
      <c r="CP13" s="31" t="str">
        <f>'[1]FIEC na Medida  Aluno Saudável'!CJ13</f>
        <v>1 vez por dia</v>
      </c>
      <c r="CQ13" s="23" t="str">
        <f t="shared" si="13"/>
        <v>I..</v>
      </c>
      <c r="CR13" s="31" t="str">
        <f>'[1]FIEC na Medida  Aluno Saudável'!CK13</f>
        <v>2 vezes por dia</v>
      </c>
      <c r="CS13" s="23" t="str">
        <f t="shared" si="14"/>
        <v>I..</v>
      </c>
      <c r="CT13" s="31" t="str">
        <f>'[1]FIEC na Medida  Aluno Saudável'!CL13</f>
        <v>3 vezes ou mais por dia</v>
      </c>
      <c r="CU13" s="23" t="str">
        <f t="shared" si="15"/>
        <v>I..</v>
      </c>
      <c r="CV13" s="31" t="str">
        <f>'[1]FIEC na Medida  Aluno Saudável'!CM13</f>
        <v>Nunca/raramente</v>
      </c>
      <c r="CW13" s="23" t="str">
        <f t="shared" si="16"/>
        <v>A..</v>
      </c>
    </row>
    <row r="14" spans="1:101" x14ac:dyDescent="0.25">
      <c r="A14" s="17">
        <f>'[1]FIEC na Medida  Aluno Saudável'!A14</f>
        <v>16</v>
      </c>
      <c r="B14" s="17" t="str">
        <f>'[1]FIEC na Medida  Aluno Saudável'!B14</f>
        <v>2022-02-15 23:21:01</v>
      </c>
      <c r="C14" s="17">
        <f>'[1]FIEC na Medida  Aluno Saudável'!I14</f>
        <v>33317</v>
      </c>
      <c r="D14" s="18" t="str">
        <f>UPPER('[1]FIEC na Medida  Aluno Saudável'!J14)</f>
        <v>GUSTAVO DE PAULA LEOPOLDINO</v>
      </c>
      <c r="E14" s="18" t="str">
        <f>'[1]FIEC na Medida  Aluno Saudável'!K14</f>
        <v>Masculino</v>
      </c>
      <c r="F14" s="19">
        <f>'[1]FIEC na Medida  Aluno Saudável'!L14</f>
        <v>38797</v>
      </c>
      <c r="G14" s="20">
        <f t="shared" ca="1" si="0"/>
        <v>16</v>
      </c>
      <c r="H14" s="17" t="str">
        <f>'[1]FIEC na Medida  Aluno Saudável'!M14</f>
        <v>Técnico em Administração</v>
      </c>
      <c r="I14" s="17" t="str">
        <f>'[1]FIEC na Medida  Aluno Saudável'!N14</f>
        <v>Noite</v>
      </c>
      <c r="J14" s="17" t="str">
        <f>IF('[1]FIEC na Medida  Aluno Saudável'!AA14=0, "-",'[1]FIEC na Medida  Aluno Saudável'!AA14)</f>
        <v>-</v>
      </c>
      <c r="K14" s="21">
        <f>'[1]FIEC na Medida  Aluno Saudável'!O14</f>
        <v>80</v>
      </c>
      <c r="L14" s="21">
        <f>'[1]FIEC na Medida  Aluno Saudável'!P14</f>
        <v>140</v>
      </c>
      <c r="M14" s="22" t="str">
        <f t="shared" si="1"/>
        <v>Hipertensão</v>
      </c>
      <c r="N14" s="21">
        <f>'[1]FIEC na Medida  Aluno Saudável'!Q14</f>
        <v>97</v>
      </c>
      <c r="O14" s="23" t="str">
        <f t="shared" si="2"/>
        <v>Normal</v>
      </c>
      <c r="P14" s="21">
        <f>'[1]FIEC na Medida  Aluno Saudável'!R14</f>
        <v>97</v>
      </c>
      <c r="Q14" s="21">
        <f>'[1]FIEC na Medida  Aluno Saudável'!S14</f>
        <v>1.71</v>
      </c>
      <c r="R14" s="24">
        <f t="shared" si="3"/>
        <v>33.172600116275099</v>
      </c>
      <c r="S14" s="25" t="str">
        <f t="shared" si="4"/>
        <v>Obesidade I</v>
      </c>
      <c r="T14" s="21">
        <f>'[1]FIEC na Medida  Aluno Saudável'!T14</f>
        <v>91</v>
      </c>
      <c r="U14" s="26" t="str">
        <f t="shared" si="5"/>
        <v>Faixa Ideal</v>
      </c>
      <c r="V14" s="21" t="str">
        <f>'[1]FIEC na Medida  Aluno Saudável'!U14</f>
        <v>Sim</v>
      </c>
      <c r="W14" s="21">
        <f>'[1]FIEC na Medida  Aluno Saudável'!V14</f>
        <v>20.350000000000001</v>
      </c>
      <c r="X14" s="21">
        <f>'[1]FIEC na Medida  Aluno Saudável'!W14</f>
        <v>20.2</v>
      </c>
      <c r="Y14" s="27">
        <f>'[1]FIEC na Medida  Aluno Saudável'!X14</f>
        <v>41.4</v>
      </c>
      <c r="Z14" s="27">
        <f>'[1]FIEC na Medida  Aluno Saudável'!Y14</f>
        <v>31.7</v>
      </c>
      <c r="AA14" s="28">
        <f>'[1]FIEC na Medida  Aluno Saudável'!Z14</f>
        <v>40.200000000000003</v>
      </c>
      <c r="AB14" s="21" t="str">
        <f>'[1]FIEC na Medida  Aluno Saudável'!AB14</f>
        <v>Não</v>
      </c>
      <c r="AC14" s="21" t="str">
        <f>'[1]FIEC na Medida  Aluno Saudável'!AC14</f>
        <v>Não</v>
      </c>
      <c r="AD14" s="21" t="str">
        <f>'[1]FIEC na Medida  Aluno Saudável'!AD14</f>
        <v>Não</v>
      </c>
      <c r="AE14" s="21" t="str">
        <f>'[1]FIEC na Medida  Aluno Saudável'!AE14</f>
        <v>Sim</v>
      </c>
      <c r="AF14" s="21" t="str">
        <f>'[1]FIEC na Medida  Aluno Saudável'!AF14</f>
        <v>Animais e poeira</v>
      </c>
      <c r="AG14" s="21" t="str">
        <f>'[1]FIEC na Medida  Aluno Saudável'!AG14</f>
        <v>Não</v>
      </c>
      <c r="AH14" s="21">
        <f>'[1]FIEC na Medida  Aluno Saudável'!AH14</f>
        <v>0</v>
      </c>
      <c r="AI14" s="21" t="str">
        <f>'[1]FIEC na Medida  Aluno Saudável'!AI14</f>
        <v>Não</v>
      </c>
      <c r="AJ14" s="21">
        <f>'[1]FIEC na Medida  Aluno Saudável'!AJ14</f>
        <v>0</v>
      </c>
      <c r="AK14" s="21" t="str">
        <f>'[1]FIEC na Medida  Aluno Saudável'!AK14</f>
        <v>De 3 a 6 salários mínimos (de R$ 3.135,01 até R$ 6.270,00).</v>
      </c>
      <c r="AL14" s="21">
        <f>'[1]FIEC na Medida  Aluno Saudável'!AL14</f>
        <v>4</v>
      </c>
      <c r="AM14" s="21" t="str">
        <f>'[1]FIEC na Medida  Aluno Saudável'!AM14</f>
        <v>Não</v>
      </c>
      <c r="AN14" s="21">
        <f>'[1]FIEC na Medida  Aluno Saudável'!AN14</f>
        <v>0</v>
      </c>
      <c r="AO14" s="21">
        <f>'[1]FIEC na Medida  Aluno Saudável'!AO14</f>
        <v>0</v>
      </c>
      <c r="AP14" s="21" t="str">
        <f>'[1]FIEC na Medida  Aluno Saudável'!AP14</f>
        <v>Não</v>
      </c>
      <c r="AQ14" s="21" t="str">
        <f>'[1]FIEC na Medida  Aluno Saudável'!AQ14</f>
        <v>Sim</v>
      </c>
      <c r="AR14" s="21" t="str">
        <f>'[1]FIEC na Medida  Aluno Saudável'!AR14</f>
        <v>Academia</v>
      </c>
      <c r="AS14" s="21">
        <f>'[1]FIEC na Medida  Aluno Saudável'!AS14</f>
        <v>3</v>
      </c>
      <c r="AT14" s="21" t="str">
        <f>'[1]FIEC na Medida  Aluno Saudável'!AT14</f>
        <v>Mais de 5 h</v>
      </c>
      <c r="AU14" s="21" t="str">
        <f>'[1]FIEC na Medida  Aluno Saudável'!AU14</f>
        <v>Menos de 6h</v>
      </c>
      <c r="AV14" s="21" t="str">
        <f>'[1]FIEC na Medida  Aluno Saudável'!AV14</f>
        <v>Não</v>
      </c>
      <c r="AW14" s="21" t="str">
        <f>'[1]FIEC na Medida  Aluno Saudável'!AW14</f>
        <v>Sim</v>
      </c>
      <c r="AX14" s="21" t="str">
        <f>'[1]FIEC na Medida  Aluno Saudável'!AX14</f>
        <v>Não</v>
      </c>
      <c r="AY14" s="21" t="str">
        <f>'[1]FIEC na Medida  Aluno Saudável'!AY14</f>
        <v>Não</v>
      </c>
      <c r="AZ14" s="21" t="str">
        <f>'[1]FIEC na Medida  Aluno Saudável'!AZ14</f>
        <v>Sim</v>
      </c>
      <c r="BA14" s="21" t="str">
        <f>'[1]FIEC na Medida  Aluno Saudável'!BA14</f>
        <v>Não</v>
      </c>
      <c r="BB14" s="21" t="str">
        <f>'[1]FIEC na Medida  Aluno Saudável'!BB14</f>
        <v>Não</v>
      </c>
      <c r="BC14" s="21" t="str">
        <f>'[1]FIEC na Medida  Aluno Saudável'!BC14</f>
        <v>Sim</v>
      </c>
      <c r="BD14" s="21" t="str">
        <f>'[1]FIEC na Medida  Aluno Saudável'!BD14</f>
        <v>Não</v>
      </c>
      <c r="BE14" s="21" t="str">
        <f>'[1]FIEC na Medida  Aluno Saudável'!BE14</f>
        <v>Não</v>
      </c>
      <c r="BF14" s="21">
        <f>'[1]FIEC na Medida  Aluno Saudável'!BF14</f>
        <v>0</v>
      </c>
      <c r="BG14" s="21" t="str">
        <f>'[1]FIEC na Medida  Aluno Saudável'!BG14</f>
        <v>de 9 a 11 copos</v>
      </c>
      <c r="BH14" s="23" t="str">
        <f t="shared" si="6"/>
        <v>Sim</v>
      </c>
      <c r="BI14" s="21" t="str">
        <f>'[1]FIEC na Medida  Aluno Saudável'!BH14</f>
        <v>Sim</v>
      </c>
      <c r="BJ14" s="21" t="str">
        <f>'[1]FIEC na Medida  Aluno Saudável'!BI14</f>
        <v>Não</v>
      </c>
      <c r="BK14" s="21" t="str">
        <f>'[1]FIEC na Medida  Aluno Saudável'!BJ14</f>
        <v>Não</v>
      </c>
      <c r="BL14" s="21">
        <f>'[1]FIEC na Medida  Aluno Saudável'!BK14</f>
        <v>3</v>
      </c>
      <c r="BM14" s="21">
        <f>'[1]FIEC na Medida  Aluno Saudável'!BL14</f>
        <v>2</v>
      </c>
      <c r="BN14" s="29">
        <f>'[1]FIEC na Medida  Aluno Saudável'!BM14</f>
        <v>1</v>
      </c>
      <c r="BO14" s="21" t="str">
        <f>'[1]FIEC na Medida  Aluno Saudável'!BN14</f>
        <v>Não</v>
      </c>
      <c r="BP14" s="21" t="str">
        <f>'[1]FIEC na Medida  Aluno Saudável'!BO14</f>
        <v>Sim</v>
      </c>
      <c r="BQ14" s="21" t="str">
        <f>'[1]FIEC na Medida  Aluno Saudável'!BP14</f>
        <v>Não</v>
      </c>
      <c r="BR14" s="21" t="str">
        <f>'[1]FIEC na Medida  Aluno Saudável'!BQ14</f>
        <v>Não</v>
      </c>
      <c r="BS14" s="21" t="str">
        <f>'[1]FIEC na Medida  Aluno Saudável'!BR14</f>
        <v>Não</v>
      </c>
      <c r="BT14" s="21">
        <f>'[1]FIEC na Medida  Aluno Saudável'!BS14</f>
        <v>0</v>
      </c>
      <c r="BU14" s="21" t="str">
        <f>'[1]FIEC na Medida  Aluno Saudável'!BT14</f>
        <v>Não</v>
      </c>
      <c r="BV14" s="21" t="str">
        <f>'[1]FIEC na Medida  Aluno Saudável'!BU14</f>
        <v>Não</v>
      </c>
      <c r="BW14" s="21" t="str">
        <f>'[1]FIEC na Medida  Aluno Saudável'!BV14</f>
        <v>Não</v>
      </c>
      <c r="BX14" s="21" t="str">
        <f>'[1]FIEC na Medida  Aluno Saudável'!BW14</f>
        <v>Não</v>
      </c>
      <c r="BY14" s="21" t="str">
        <f>'[1]FIEC na Medida  Aluno Saudável'!BX14</f>
        <v>Não</v>
      </c>
      <c r="BZ14" s="21" t="str">
        <f>'[1]FIEC na Medida  Aluno Saudável'!BY14</f>
        <v>Não</v>
      </c>
      <c r="CA14" s="21" t="str">
        <f>'[1]FIEC na Medida  Aluno Saudável'!BZ14</f>
        <v>Não</v>
      </c>
      <c r="CB14" s="21" t="str">
        <f>'[1]FIEC na Medida  Aluno Saudável'!CA14</f>
        <v>Sim</v>
      </c>
      <c r="CC14" s="21">
        <f>'[1]FIEC na Medida  Aluno Saudável'!CB14</f>
        <v>0</v>
      </c>
      <c r="CD14" s="30" t="str">
        <f>'[1]FIEC na Medida  Aluno Saudável'!CC14</f>
        <v>2 vezes por dia</v>
      </c>
      <c r="CE14" s="23" t="str">
        <f t="shared" si="7"/>
        <v>I..</v>
      </c>
      <c r="CF14" s="31" t="str">
        <f>'[1]FIEC na Medida  Aluno Saudável'!CD14</f>
        <v>2 vezes por dia</v>
      </c>
      <c r="CG14" s="23" t="str">
        <f t="shared" si="8"/>
        <v>I..</v>
      </c>
      <c r="CH14" s="31" t="str">
        <f>'[1]FIEC na Medida  Aluno Saudável'!CE14</f>
        <v>2 vezes por dia</v>
      </c>
      <c r="CI14" s="22" t="str">
        <f t="shared" si="9"/>
        <v>I..</v>
      </c>
      <c r="CJ14" s="31" t="str">
        <f>'[1]FIEC na Medida  Aluno Saudável'!CG14</f>
        <v>1 vez por dia</v>
      </c>
      <c r="CK14" s="22" t="str">
        <f t="shared" si="10"/>
        <v>I..</v>
      </c>
      <c r="CL14" s="31" t="str">
        <f>'[1]FIEC na Medida  Aluno Saudável'!CH14</f>
        <v>2 vezes por dia</v>
      </c>
      <c r="CM14" s="23" t="str">
        <f t="shared" si="11"/>
        <v>I..</v>
      </c>
      <c r="CN14" s="32" t="str">
        <f>'[1]FIEC na Medida  Aluno Saudável'!CI14</f>
        <v>1 vez por dia</v>
      </c>
      <c r="CO14" s="23" t="str">
        <f t="shared" si="12"/>
        <v>A..</v>
      </c>
      <c r="CP14" s="31" t="str">
        <f>'[1]FIEC na Medida  Aluno Saudável'!CJ14</f>
        <v>1 vez por dia</v>
      </c>
      <c r="CQ14" s="23" t="str">
        <f t="shared" si="13"/>
        <v>I..</v>
      </c>
      <c r="CR14" s="31" t="str">
        <f>'[1]FIEC na Medida  Aluno Saudável'!CK14</f>
        <v>1 vez por semana</v>
      </c>
      <c r="CS14" s="23" t="str">
        <f t="shared" si="14"/>
        <v>I..</v>
      </c>
      <c r="CT14" s="31" t="str">
        <f>'[1]FIEC na Medida  Aluno Saudável'!CL14</f>
        <v>3 vezes ou mais por dia</v>
      </c>
      <c r="CU14" s="23" t="str">
        <f t="shared" si="15"/>
        <v>I..</v>
      </c>
      <c r="CV14" s="31" t="str">
        <f>'[1]FIEC na Medida  Aluno Saudável'!CM14</f>
        <v>1 vez por dia</v>
      </c>
      <c r="CW14" s="23" t="str">
        <f t="shared" si="16"/>
        <v>I..</v>
      </c>
    </row>
    <row r="15" spans="1:101" x14ac:dyDescent="0.25">
      <c r="A15" s="17">
        <f>'[1]FIEC na Medida  Aluno Saudável'!A15</f>
        <v>17</v>
      </c>
      <c r="B15" s="17" t="str">
        <f>'[1]FIEC na Medida  Aluno Saudável'!B15</f>
        <v>2022-02-15 23:22:46</v>
      </c>
      <c r="C15" s="17">
        <f>'[1]FIEC na Medida  Aluno Saudável'!I15</f>
        <v>33315</v>
      </c>
      <c r="D15" s="18" t="str">
        <f>UPPER('[1]FIEC na Medida  Aluno Saudável'!J15)</f>
        <v>GIOVANNA CRISTINA DE CAMARGO NUCITELLI</v>
      </c>
      <c r="E15" s="18" t="str">
        <f>'[1]FIEC na Medida  Aluno Saudável'!K15</f>
        <v>Feminino</v>
      </c>
      <c r="F15" s="19">
        <f>'[1]FIEC na Medida  Aluno Saudável'!L15</f>
        <v>38612</v>
      </c>
      <c r="G15" s="20">
        <f t="shared" ca="1" si="0"/>
        <v>16</v>
      </c>
      <c r="H15" s="17" t="str">
        <f>'[1]FIEC na Medida  Aluno Saudável'!M15</f>
        <v>Técnico em Administração</v>
      </c>
      <c r="I15" s="17" t="str">
        <f>'[1]FIEC na Medida  Aluno Saudável'!N15</f>
        <v>Noite</v>
      </c>
      <c r="J15" s="17" t="str">
        <f>IF('[1]FIEC na Medida  Aluno Saudável'!AA15=0, "-",'[1]FIEC na Medida  Aluno Saudável'!AA15)</f>
        <v>-</v>
      </c>
      <c r="K15" s="21">
        <f>'[1]FIEC na Medida  Aluno Saudável'!O15</f>
        <v>80</v>
      </c>
      <c r="L15" s="21">
        <f>'[1]FIEC na Medida  Aluno Saudável'!P15</f>
        <v>110</v>
      </c>
      <c r="M15" s="22" t="str">
        <f t="shared" si="1"/>
        <v>Pressão Normal</v>
      </c>
      <c r="N15" s="21">
        <f>'[1]FIEC na Medida  Aluno Saudável'!Q15</f>
        <v>98</v>
      </c>
      <c r="O15" s="23" t="str">
        <f t="shared" si="2"/>
        <v>Normal</v>
      </c>
      <c r="P15" s="21">
        <f>'[1]FIEC na Medida  Aluno Saudável'!R15</f>
        <v>59.45</v>
      </c>
      <c r="Q15" s="21">
        <f>'[1]FIEC na Medida  Aluno Saudável'!S15</f>
        <v>1.65</v>
      </c>
      <c r="R15" s="24">
        <f t="shared" si="3"/>
        <v>21.836547291092749</v>
      </c>
      <c r="S15" s="25" t="str">
        <f t="shared" si="4"/>
        <v>Peso Normal</v>
      </c>
      <c r="T15" s="21">
        <f>'[1]FIEC na Medida  Aluno Saudável'!T15</f>
        <v>73</v>
      </c>
      <c r="U15" s="26" t="str">
        <f t="shared" si="5"/>
        <v>Faixa Ideal</v>
      </c>
      <c r="V15" s="21" t="str">
        <f>'[1]FIEC na Medida  Aluno Saudável'!U15</f>
        <v>Sim</v>
      </c>
      <c r="W15" s="21">
        <f>'[1]FIEC na Medida  Aluno Saudável'!V15</f>
        <v>20</v>
      </c>
      <c r="X15" s="21">
        <f>'[1]FIEC na Medida  Aluno Saudável'!W15</f>
        <v>20</v>
      </c>
      <c r="Y15" s="27">
        <f>'[1]FIEC na Medida  Aluno Saudável'!X15</f>
        <v>33.5</v>
      </c>
      <c r="Z15" s="27">
        <f>'[1]FIEC na Medida  Aluno Saudável'!Y15</f>
        <v>21.3</v>
      </c>
      <c r="AA15" s="28">
        <f>'[1]FIEC na Medida  Aluno Saudável'!Z15</f>
        <v>19.899999999999999</v>
      </c>
      <c r="AB15" s="21" t="str">
        <f>'[1]FIEC na Medida  Aluno Saudável'!AB15</f>
        <v>Não</v>
      </c>
      <c r="AC15" s="21" t="str">
        <f>'[1]FIEC na Medida  Aluno Saudável'!AC15</f>
        <v>Não</v>
      </c>
      <c r="AD15" s="21" t="str">
        <f>'[1]FIEC na Medida  Aluno Saudável'!AD15</f>
        <v>Não</v>
      </c>
      <c r="AE15" s="21" t="str">
        <f>'[1]FIEC na Medida  Aluno Saudável'!AE15</f>
        <v>Não</v>
      </c>
      <c r="AF15" s="21">
        <f>'[1]FIEC na Medida  Aluno Saudável'!AF15</f>
        <v>0</v>
      </c>
      <c r="AG15" s="21" t="str">
        <f>'[1]FIEC na Medida  Aluno Saudável'!AG15</f>
        <v>Não</v>
      </c>
      <c r="AH15" s="21">
        <f>'[1]FIEC na Medida  Aluno Saudável'!AH15</f>
        <v>0</v>
      </c>
      <c r="AI15" s="21" t="str">
        <f>'[1]FIEC na Medida  Aluno Saudável'!AI15</f>
        <v>Não</v>
      </c>
      <c r="AJ15" s="21">
        <f>'[1]FIEC na Medida  Aluno Saudável'!AJ15</f>
        <v>0</v>
      </c>
      <c r="AK15" s="21" t="str">
        <f>'[1]FIEC na Medida  Aluno Saudável'!AK15</f>
        <v>De 1 a 3 salários mínimos (de R$ 1045,01 até R$ 3.135,00).</v>
      </c>
      <c r="AL15" s="21">
        <f>'[1]FIEC na Medida  Aluno Saudável'!AL15</f>
        <v>4</v>
      </c>
      <c r="AM15" s="21" t="str">
        <f>'[1]FIEC na Medida  Aluno Saudável'!AM15</f>
        <v>Não</v>
      </c>
      <c r="AN15" s="21">
        <f>'[1]FIEC na Medida  Aluno Saudável'!AN15</f>
        <v>0</v>
      </c>
      <c r="AO15" s="21">
        <f>'[1]FIEC na Medida  Aluno Saudável'!AO15</f>
        <v>0</v>
      </c>
      <c r="AP15" s="21" t="str">
        <f>'[1]FIEC na Medida  Aluno Saudável'!AP15</f>
        <v>Não</v>
      </c>
      <c r="AQ15" s="21" t="str">
        <f>'[1]FIEC na Medida  Aluno Saudável'!AQ15</f>
        <v>Não</v>
      </c>
      <c r="AR15" s="21">
        <f>'[1]FIEC na Medida  Aluno Saudável'!AR15</f>
        <v>0</v>
      </c>
      <c r="AS15" s="21">
        <f>'[1]FIEC na Medida  Aluno Saudável'!AS15</f>
        <v>0</v>
      </c>
      <c r="AT15" s="21">
        <f>'[1]FIEC na Medida  Aluno Saudável'!AT15</f>
        <v>0</v>
      </c>
      <c r="AU15" s="21" t="str">
        <f>'[1]FIEC na Medida  Aluno Saudável'!AU15</f>
        <v>Menos de 6h</v>
      </c>
      <c r="AV15" s="21" t="str">
        <f>'[1]FIEC na Medida  Aluno Saudável'!AV15</f>
        <v>Não</v>
      </c>
      <c r="AW15" s="21" t="str">
        <f>'[1]FIEC na Medida  Aluno Saudável'!AW15</f>
        <v>Não</v>
      </c>
      <c r="AX15" s="21" t="str">
        <f>'[1]FIEC na Medida  Aluno Saudável'!AX15</f>
        <v>Sim</v>
      </c>
      <c r="AY15" s="21" t="str">
        <f>'[1]FIEC na Medida  Aluno Saudável'!AY15</f>
        <v>Não</v>
      </c>
      <c r="AZ15" s="21" t="str">
        <f>'[1]FIEC na Medida  Aluno Saudável'!AZ15</f>
        <v>Não</v>
      </c>
      <c r="BA15" s="21" t="str">
        <f>'[1]FIEC na Medida  Aluno Saudável'!BA15</f>
        <v>Não</v>
      </c>
      <c r="BB15" s="21" t="str">
        <f>'[1]FIEC na Medida  Aluno Saudável'!BB15</f>
        <v>Não</v>
      </c>
      <c r="BC15" s="21" t="str">
        <f>'[1]FIEC na Medida  Aluno Saudável'!BC15</f>
        <v>Sim</v>
      </c>
      <c r="BD15" s="21" t="str">
        <f>'[1]FIEC na Medida  Aluno Saudável'!BD15</f>
        <v>Sim</v>
      </c>
      <c r="BE15" s="21" t="str">
        <f>'[1]FIEC na Medida  Aluno Saudável'!BE15</f>
        <v>Não</v>
      </c>
      <c r="BF15" s="21">
        <f>'[1]FIEC na Medida  Aluno Saudável'!BF15</f>
        <v>0</v>
      </c>
      <c r="BG15" s="21" t="str">
        <f>'[1]FIEC na Medida  Aluno Saudável'!BG15</f>
        <v>de 6 a 8 copos</v>
      </c>
      <c r="BH15" s="23" t="str">
        <f t="shared" si="6"/>
        <v>Não</v>
      </c>
      <c r="BI15" s="21" t="str">
        <f>'[1]FIEC na Medida  Aluno Saudável'!BH15</f>
        <v>Não</v>
      </c>
      <c r="BJ15" s="21" t="str">
        <f>'[1]FIEC na Medida  Aluno Saudável'!BI15</f>
        <v>Não</v>
      </c>
      <c r="BK15" s="21" t="str">
        <f>'[1]FIEC na Medida  Aluno Saudável'!BJ15</f>
        <v>Não</v>
      </c>
      <c r="BL15" s="21">
        <f>'[1]FIEC na Medida  Aluno Saudável'!BK15</f>
        <v>2</v>
      </c>
      <c r="BM15" s="21">
        <f>'[1]FIEC na Medida  Aluno Saudável'!BL15</f>
        <v>2</v>
      </c>
      <c r="BN15" s="29" t="str">
        <f>'[1]FIEC na Medida  Aluno Saudável'!BM15</f>
        <v>Nenhuma</v>
      </c>
      <c r="BO15" s="21" t="str">
        <f>'[1]FIEC na Medida  Aluno Saudável'!BN15</f>
        <v>Não</v>
      </c>
      <c r="BP15" s="21" t="str">
        <f>'[1]FIEC na Medida  Aluno Saudável'!BO15</f>
        <v>Sim</v>
      </c>
      <c r="BQ15" s="21" t="str">
        <f>'[1]FIEC na Medida  Aluno Saudável'!BP15</f>
        <v>Não</v>
      </c>
      <c r="BR15" s="21" t="str">
        <f>'[1]FIEC na Medida  Aluno Saudável'!BQ15</f>
        <v>Não</v>
      </c>
      <c r="BS15" s="21" t="str">
        <f>'[1]FIEC na Medida  Aluno Saudável'!BR15</f>
        <v>Não</v>
      </c>
      <c r="BT15" s="21">
        <f>'[1]FIEC na Medida  Aluno Saudável'!BS15</f>
        <v>0</v>
      </c>
      <c r="BU15" s="21" t="str">
        <f>'[1]FIEC na Medida  Aluno Saudável'!BT15</f>
        <v>Não</v>
      </c>
      <c r="BV15" s="21" t="str">
        <f>'[1]FIEC na Medida  Aluno Saudável'!BU15</f>
        <v>Não</v>
      </c>
      <c r="BW15" s="21" t="str">
        <f>'[1]FIEC na Medida  Aluno Saudável'!BV15</f>
        <v>Não</v>
      </c>
      <c r="BX15" s="21" t="str">
        <f>'[1]FIEC na Medida  Aluno Saudável'!BW15</f>
        <v>Não</v>
      </c>
      <c r="BY15" s="21" t="str">
        <f>'[1]FIEC na Medida  Aluno Saudável'!BX15</f>
        <v>Não</v>
      </c>
      <c r="BZ15" s="21" t="str">
        <f>'[1]FIEC na Medida  Aluno Saudável'!BY15</f>
        <v>Não</v>
      </c>
      <c r="CA15" s="21" t="str">
        <f>'[1]FIEC na Medida  Aluno Saudável'!BZ15</f>
        <v>Não</v>
      </c>
      <c r="CB15" s="21" t="str">
        <f>'[1]FIEC na Medida  Aluno Saudável'!CA15</f>
        <v>Sim</v>
      </c>
      <c r="CC15" s="21">
        <f>'[1]FIEC na Medida  Aluno Saudável'!CB15</f>
        <v>0</v>
      </c>
      <c r="CD15" s="30" t="str">
        <f>'[1]FIEC na Medida  Aluno Saudável'!CC15</f>
        <v>Nunca/raramente</v>
      </c>
      <c r="CE15" s="23" t="str">
        <f t="shared" si="7"/>
        <v>I..</v>
      </c>
      <c r="CF15" s="31" t="str">
        <f>'[1]FIEC na Medida  Aluno Saudável'!CD15</f>
        <v>2 vezes por dia</v>
      </c>
      <c r="CG15" s="23" t="str">
        <f t="shared" si="8"/>
        <v>I..</v>
      </c>
      <c r="CH15" s="31" t="str">
        <f>'[1]FIEC na Medida  Aluno Saudável'!CE15</f>
        <v>2 vezes por dia</v>
      </c>
      <c r="CI15" s="22" t="str">
        <f t="shared" si="9"/>
        <v>I..</v>
      </c>
      <c r="CJ15" s="31" t="str">
        <f>'[1]FIEC na Medida  Aluno Saudável'!CG15</f>
        <v>1 vez por semana</v>
      </c>
      <c r="CK15" s="22" t="str">
        <f t="shared" si="10"/>
        <v>I..</v>
      </c>
      <c r="CL15" s="31" t="str">
        <f>'[1]FIEC na Medida  Aluno Saudável'!CH15</f>
        <v>2 vezes por dia</v>
      </c>
      <c r="CM15" s="23" t="str">
        <f t="shared" si="11"/>
        <v>I..</v>
      </c>
      <c r="CN15" s="32" t="str">
        <f>'[1]FIEC na Medida  Aluno Saudável'!CI15</f>
        <v>2 vezes por dia</v>
      </c>
      <c r="CO15" s="23" t="str">
        <f t="shared" si="12"/>
        <v>I..</v>
      </c>
      <c r="CP15" s="31" t="str">
        <f>'[1]FIEC na Medida  Aluno Saudável'!CJ15</f>
        <v>1 vez por semana</v>
      </c>
      <c r="CQ15" s="23" t="str">
        <f t="shared" si="13"/>
        <v>I..</v>
      </c>
      <c r="CR15" s="31" t="str">
        <f>'[1]FIEC na Medida  Aluno Saudável'!CK15</f>
        <v>2 a 4 vezes por semana</v>
      </c>
      <c r="CS15" s="23" t="str">
        <f t="shared" si="14"/>
        <v>I..</v>
      </c>
      <c r="CT15" s="31" t="str">
        <f>'[1]FIEC na Medida  Aluno Saudável'!CL15</f>
        <v>2 vezes por dia</v>
      </c>
      <c r="CU15" s="23" t="str">
        <f t="shared" si="15"/>
        <v>I..</v>
      </c>
      <c r="CV15" s="31" t="str">
        <f>'[1]FIEC na Medida  Aluno Saudável'!CM15</f>
        <v>Nunca/raramente</v>
      </c>
      <c r="CW15" s="23" t="str">
        <f t="shared" si="16"/>
        <v>A..</v>
      </c>
    </row>
    <row r="16" spans="1:101" x14ac:dyDescent="0.25">
      <c r="A16" s="17">
        <f>'[1]FIEC na Medida  Aluno Saudável'!A16</f>
        <v>18</v>
      </c>
      <c r="B16" s="17" t="str">
        <f>'[1]FIEC na Medida  Aluno Saudável'!B16</f>
        <v>2022-02-15 23:24:13</v>
      </c>
      <c r="C16" s="17">
        <f>'[1]FIEC na Medida  Aluno Saudável'!I16</f>
        <v>33307</v>
      </c>
      <c r="D16" s="18" t="str">
        <f>UPPER('[1]FIEC na Medida  Aluno Saudável'!J16)</f>
        <v>ARTHUR GEBARA</v>
      </c>
      <c r="E16" s="18" t="str">
        <f>'[1]FIEC na Medida  Aluno Saudável'!K16</f>
        <v>Masculino</v>
      </c>
      <c r="F16" s="19">
        <f>'[1]FIEC na Medida  Aluno Saudável'!L16</f>
        <v>38800</v>
      </c>
      <c r="G16" s="20">
        <f t="shared" ca="1" si="0"/>
        <v>16</v>
      </c>
      <c r="H16" s="17" t="str">
        <f>'[1]FIEC na Medida  Aluno Saudável'!M16</f>
        <v>Técnico em Administração</v>
      </c>
      <c r="I16" s="17" t="str">
        <f>'[1]FIEC na Medida  Aluno Saudável'!N16</f>
        <v>Noite</v>
      </c>
      <c r="J16" s="17" t="str">
        <f>IF('[1]FIEC na Medida  Aluno Saudável'!AA16=0, "-",'[1]FIEC na Medida  Aluno Saudável'!AA16)</f>
        <v>-</v>
      </c>
      <c r="K16" s="21">
        <f>'[1]FIEC na Medida  Aluno Saudável'!O16</f>
        <v>70</v>
      </c>
      <c r="L16" s="21">
        <f>'[1]FIEC na Medida  Aluno Saudável'!P16</f>
        <v>110</v>
      </c>
      <c r="M16" s="22" t="str">
        <f t="shared" si="1"/>
        <v>Pressão Normal</v>
      </c>
      <c r="N16" s="21">
        <f>'[1]FIEC na Medida  Aluno Saudável'!Q16</f>
        <v>110</v>
      </c>
      <c r="O16" s="23" t="str">
        <f t="shared" si="2"/>
        <v>Normal</v>
      </c>
      <c r="P16" s="21">
        <f>'[1]FIEC na Medida  Aluno Saudável'!R16</f>
        <v>76</v>
      </c>
      <c r="Q16" s="21">
        <f>'[1]FIEC na Medida  Aluno Saudável'!S16</f>
        <v>1.73</v>
      </c>
      <c r="R16" s="24">
        <f t="shared" si="3"/>
        <v>25.393431120318084</v>
      </c>
      <c r="S16" s="25" t="str">
        <f t="shared" si="4"/>
        <v>Acima do Peso</v>
      </c>
      <c r="T16" s="21">
        <f>'[1]FIEC na Medida  Aluno Saudável'!T16</f>
        <v>82</v>
      </c>
      <c r="U16" s="26" t="str">
        <f t="shared" si="5"/>
        <v>Faixa Ideal</v>
      </c>
      <c r="V16" s="21" t="str">
        <f>'[1]FIEC na Medida  Aluno Saudável'!U16</f>
        <v>Sim</v>
      </c>
      <c r="W16" s="21">
        <f>'[1]FIEC na Medida  Aluno Saudável'!V16</f>
        <v>2025</v>
      </c>
      <c r="X16" s="21">
        <f>'[1]FIEC na Medida  Aluno Saudável'!W16</f>
        <v>20.3</v>
      </c>
      <c r="Y16" s="27">
        <f>'[1]FIEC na Medida  Aluno Saudável'!X16</f>
        <v>21</v>
      </c>
      <c r="Z16" s="27">
        <f>'[1]FIEC na Medida  Aluno Saudável'!Y16</f>
        <v>34</v>
      </c>
      <c r="AA16" s="28">
        <f>'[1]FIEC na Medida  Aluno Saudável'!Z16</f>
        <v>16</v>
      </c>
      <c r="AB16" s="21" t="str">
        <f>'[1]FIEC na Medida  Aluno Saudável'!AB16</f>
        <v>Não</v>
      </c>
      <c r="AC16" s="21" t="str">
        <f>'[1]FIEC na Medida  Aluno Saudável'!AC16</f>
        <v>Não</v>
      </c>
      <c r="AD16" s="21" t="str">
        <f>'[1]FIEC na Medida  Aluno Saudável'!AD16</f>
        <v>Não</v>
      </c>
      <c r="AE16" s="21" t="str">
        <f>'[1]FIEC na Medida  Aluno Saudável'!AE16</f>
        <v>Não</v>
      </c>
      <c r="AF16" s="21">
        <f>'[1]FIEC na Medida  Aluno Saudável'!AF16</f>
        <v>0</v>
      </c>
      <c r="AG16" s="21" t="str">
        <f>'[1]FIEC na Medida  Aluno Saudável'!AG16</f>
        <v>Não</v>
      </c>
      <c r="AH16" s="21">
        <f>'[1]FIEC na Medida  Aluno Saudável'!AH16</f>
        <v>0</v>
      </c>
      <c r="AI16" s="21" t="str">
        <f>'[1]FIEC na Medida  Aluno Saudável'!AI16</f>
        <v>Sim</v>
      </c>
      <c r="AJ16" s="21" t="str">
        <f>'[1]FIEC na Medida  Aluno Saudável'!AJ16</f>
        <v>ritalina e excitalopran</v>
      </c>
      <c r="AK16" s="21" t="str">
        <f>'[1]FIEC na Medida  Aluno Saudável'!AK16</f>
        <v>Até 1 salário mínimo (até R$ 1045,00).</v>
      </c>
      <c r="AL16" s="21">
        <f>'[1]FIEC na Medida  Aluno Saudável'!AL16</f>
        <v>4</v>
      </c>
      <c r="AM16" s="21" t="str">
        <f>'[1]FIEC na Medida  Aluno Saudável'!AM16</f>
        <v>Sim</v>
      </c>
      <c r="AN16" s="21" t="str">
        <f>'[1]FIEC na Medida  Aluno Saudável'!AN16</f>
        <v>assistente de escritorio</v>
      </c>
      <c r="AO16" s="21">
        <f>'[1]FIEC na Medida  Aluno Saudável'!AO16</f>
        <v>6</v>
      </c>
      <c r="AP16" s="21" t="str">
        <f>'[1]FIEC na Medida  Aluno Saudável'!AP16</f>
        <v>Não</v>
      </c>
      <c r="AQ16" s="21" t="str">
        <f>'[1]FIEC na Medida  Aluno Saudável'!AQ16</f>
        <v>Não</v>
      </c>
      <c r="AR16" s="21">
        <f>'[1]FIEC na Medida  Aluno Saudável'!AR16</f>
        <v>0</v>
      </c>
      <c r="AS16" s="21">
        <f>'[1]FIEC na Medida  Aluno Saudável'!AS16</f>
        <v>0</v>
      </c>
      <c r="AT16" s="21">
        <f>'[1]FIEC na Medida  Aluno Saudável'!AT16</f>
        <v>0</v>
      </c>
      <c r="AU16" s="21" t="str">
        <f>'[1]FIEC na Medida  Aluno Saudável'!AU16</f>
        <v>Menos de 6h</v>
      </c>
      <c r="AV16" s="21" t="str">
        <f>'[1]FIEC na Medida  Aluno Saudável'!AV16</f>
        <v>Não</v>
      </c>
      <c r="AW16" s="21" t="str">
        <f>'[1]FIEC na Medida  Aluno Saudável'!AW16</f>
        <v>Não</v>
      </c>
      <c r="AX16" s="21" t="str">
        <f>'[1]FIEC na Medida  Aluno Saudável'!AX16</f>
        <v>Sim</v>
      </c>
      <c r="AY16" s="21" t="str">
        <f>'[1]FIEC na Medida  Aluno Saudável'!AY16</f>
        <v>Não</v>
      </c>
      <c r="AZ16" s="21" t="str">
        <f>'[1]FIEC na Medida  Aluno Saudável'!AZ16</f>
        <v>Não</v>
      </c>
      <c r="BA16" s="21" t="str">
        <f>'[1]FIEC na Medida  Aluno Saudável'!BA16</f>
        <v>Não</v>
      </c>
      <c r="BB16" s="21" t="str">
        <f>'[1]FIEC na Medida  Aluno Saudável'!BB16</f>
        <v>Sim</v>
      </c>
      <c r="BC16" s="21" t="str">
        <f>'[1]FIEC na Medida  Aluno Saudável'!BC16</f>
        <v>Sim</v>
      </c>
      <c r="BD16" s="21" t="str">
        <f>'[1]FIEC na Medida  Aluno Saudável'!BD16</f>
        <v>Sim</v>
      </c>
      <c r="BE16" s="21" t="str">
        <f>'[1]FIEC na Medida  Aluno Saudável'!BE16</f>
        <v>Não</v>
      </c>
      <c r="BF16" s="21">
        <f>'[1]FIEC na Medida  Aluno Saudável'!BF16</f>
        <v>0</v>
      </c>
      <c r="BG16" s="21" t="str">
        <f>'[1]FIEC na Medida  Aluno Saudável'!BG16</f>
        <v>de 9 a 11 copos</v>
      </c>
      <c r="BH16" s="23" t="str">
        <f t="shared" si="6"/>
        <v>Sim</v>
      </c>
      <c r="BI16" s="21" t="str">
        <f>'[1]FIEC na Medida  Aluno Saudável'!BH16</f>
        <v>Não</v>
      </c>
      <c r="BJ16" s="21" t="str">
        <f>'[1]FIEC na Medida  Aluno Saudável'!BI16</f>
        <v>Não</v>
      </c>
      <c r="BK16" s="21" t="str">
        <f>'[1]FIEC na Medida  Aluno Saudável'!BJ16</f>
        <v>Não</v>
      </c>
      <c r="BL16" s="21">
        <f>'[1]FIEC na Medida  Aluno Saudável'!BK16</f>
        <v>2</v>
      </c>
      <c r="BM16" s="21">
        <f>'[1]FIEC na Medida  Aluno Saudável'!BL16</f>
        <v>1</v>
      </c>
      <c r="BN16" s="29">
        <f>'[1]FIEC na Medida  Aluno Saudável'!BM16</f>
        <v>1</v>
      </c>
      <c r="BO16" s="21" t="str">
        <f>'[1]FIEC na Medida  Aluno Saudável'!BN16</f>
        <v>Não</v>
      </c>
      <c r="BP16" s="21" t="str">
        <f>'[1]FIEC na Medida  Aluno Saudável'!BO16</f>
        <v>Sim</v>
      </c>
      <c r="BQ16" s="21" t="str">
        <f>'[1]FIEC na Medida  Aluno Saudável'!BP16</f>
        <v>Não</v>
      </c>
      <c r="BR16" s="21" t="str">
        <f>'[1]FIEC na Medida  Aluno Saudável'!BQ16</f>
        <v>Não</v>
      </c>
      <c r="BS16" s="21" t="str">
        <f>'[1]FIEC na Medida  Aluno Saudável'!BR16</f>
        <v>Não</v>
      </c>
      <c r="BT16" s="21">
        <f>'[1]FIEC na Medida  Aluno Saudável'!BS16</f>
        <v>0</v>
      </c>
      <c r="BU16" s="21" t="str">
        <f>'[1]FIEC na Medida  Aluno Saudável'!BT16</f>
        <v>Sim</v>
      </c>
      <c r="BV16" s="21" t="str">
        <f>'[1]FIEC na Medida  Aluno Saudável'!BU16</f>
        <v>Sim</v>
      </c>
      <c r="BW16" s="21" t="str">
        <f>'[1]FIEC na Medida  Aluno Saudável'!BV16</f>
        <v>Não</v>
      </c>
      <c r="BX16" s="21" t="str">
        <f>'[1]FIEC na Medida  Aluno Saudável'!BW16</f>
        <v>Não</v>
      </c>
      <c r="BY16" s="21" t="str">
        <f>'[1]FIEC na Medida  Aluno Saudável'!BX16</f>
        <v>Não</v>
      </c>
      <c r="BZ16" s="21" t="str">
        <f>'[1]FIEC na Medida  Aluno Saudável'!BY16</f>
        <v>Não</v>
      </c>
      <c r="CA16" s="21" t="str">
        <f>'[1]FIEC na Medida  Aluno Saudável'!BZ16</f>
        <v>Não</v>
      </c>
      <c r="CB16" s="21" t="str">
        <f>'[1]FIEC na Medida  Aluno Saudável'!CA16</f>
        <v>Sim</v>
      </c>
      <c r="CC16" s="21">
        <f>'[1]FIEC na Medida  Aluno Saudável'!CB16</f>
        <v>0</v>
      </c>
      <c r="CD16" s="30" t="str">
        <f>'[1]FIEC na Medida  Aluno Saudável'!CC16</f>
        <v>1 vez por dia</v>
      </c>
      <c r="CE16" s="23" t="str">
        <f t="shared" si="7"/>
        <v>I..</v>
      </c>
      <c r="CF16" s="31" t="str">
        <f>'[1]FIEC na Medida  Aluno Saudável'!CD16</f>
        <v>1 vez por dia</v>
      </c>
      <c r="CG16" s="23" t="str">
        <f t="shared" si="8"/>
        <v>A..</v>
      </c>
      <c r="CH16" s="31" t="str">
        <f>'[1]FIEC na Medida  Aluno Saudável'!CE16</f>
        <v>2 vezes por dia</v>
      </c>
      <c r="CI16" s="22" t="str">
        <f t="shared" si="9"/>
        <v>I..</v>
      </c>
      <c r="CJ16" s="31" t="str">
        <f>'[1]FIEC na Medida  Aluno Saudável'!CG16</f>
        <v>3 vezes ou mais por dia</v>
      </c>
      <c r="CK16" s="22" t="str">
        <f t="shared" si="10"/>
        <v>I..</v>
      </c>
      <c r="CL16" s="31" t="str">
        <f>'[1]FIEC na Medida  Aluno Saudável'!CH16</f>
        <v>3 vezes ou mais por dia</v>
      </c>
      <c r="CM16" s="23" t="str">
        <f t="shared" si="11"/>
        <v>A..</v>
      </c>
      <c r="CN16" s="32" t="str">
        <f>'[1]FIEC na Medida  Aluno Saudável'!CI16</f>
        <v>de 2 a 3x por Semana</v>
      </c>
      <c r="CO16" s="23" t="str">
        <f t="shared" si="12"/>
        <v>I..</v>
      </c>
      <c r="CP16" s="31" t="str">
        <f>'[1]FIEC na Medida  Aluno Saudável'!CJ16</f>
        <v>de 2 a 3x por Semana</v>
      </c>
      <c r="CQ16" s="23" t="str">
        <f t="shared" si="13"/>
        <v>I..</v>
      </c>
      <c r="CR16" s="31" t="str">
        <f>'[1]FIEC na Medida  Aluno Saudável'!CK16</f>
        <v>2 a 4 vezes por semana</v>
      </c>
      <c r="CS16" s="23" t="str">
        <f t="shared" si="14"/>
        <v>I..</v>
      </c>
      <c r="CT16" s="31" t="str">
        <f>'[1]FIEC na Medida  Aluno Saudável'!CL16</f>
        <v>2 a 4 vezes por semana</v>
      </c>
      <c r="CU16" s="23" t="str">
        <f t="shared" si="15"/>
        <v>I..</v>
      </c>
      <c r="CV16" s="31" t="str">
        <f>'[1]FIEC na Medida  Aluno Saudável'!CM16</f>
        <v>2 a 4 vezes por semana</v>
      </c>
      <c r="CW16" s="23" t="str">
        <f t="shared" si="16"/>
        <v>I..</v>
      </c>
    </row>
    <row r="17" spans="1:101" x14ac:dyDescent="0.25">
      <c r="A17" s="17">
        <f>'[1]FIEC na Medida  Aluno Saudável'!A17</f>
        <v>19</v>
      </c>
      <c r="B17" s="17" t="str">
        <f>'[1]FIEC na Medida  Aluno Saudável'!B17</f>
        <v>2022-02-15 23:33:29</v>
      </c>
      <c r="C17" s="17">
        <f>'[1]FIEC na Medida  Aluno Saudável'!I17</f>
        <v>33322</v>
      </c>
      <c r="D17" s="18" t="str">
        <f>UPPER('[1]FIEC na Medida  Aluno Saudável'!J17)</f>
        <v>JULIANA TELES FREIRE</v>
      </c>
      <c r="E17" s="18" t="str">
        <f>'[1]FIEC na Medida  Aluno Saudável'!K17</f>
        <v>Feminino</v>
      </c>
      <c r="F17" s="19">
        <f>'[1]FIEC na Medida  Aluno Saudável'!L17</f>
        <v>27405</v>
      </c>
      <c r="G17" s="20">
        <f t="shared" ca="1" si="0"/>
        <v>47</v>
      </c>
      <c r="H17" s="17" t="str">
        <f>'[1]FIEC na Medida  Aluno Saudável'!M17</f>
        <v>Técnico em Administração</v>
      </c>
      <c r="I17" s="17" t="str">
        <f>'[1]FIEC na Medida  Aluno Saudável'!N17</f>
        <v>Noite</v>
      </c>
      <c r="J17" s="17" t="str">
        <f>IF('[1]FIEC na Medida  Aluno Saudável'!AA17=0, "-",'[1]FIEC na Medida  Aluno Saudável'!AA17)</f>
        <v>O+</v>
      </c>
      <c r="K17" s="21">
        <f>'[1]FIEC na Medida  Aluno Saudável'!O17</f>
        <v>110</v>
      </c>
      <c r="L17" s="21">
        <f>'[1]FIEC na Medida  Aluno Saudável'!P17</f>
        <v>80</v>
      </c>
      <c r="M17" s="22" t="str">
        <f t="shared" si="1"/>
        <v>Hipertensão</v>
      </c>
      <c r="N17" s="21">
        <f>'[1]FIEC na Medida  Aluno Saudável'!Q17</f>
        <v>107</v>
      </c>
      <c r="O17" s="23" t="str">
        <f t="shared" si="2"/>
        <v>Normal</v>
      </c>
      <c r="P17" s="21">
        <f>'[1]FIEC na Medida  Aluno Saudável'!R17</f>
        <v>49.4</v>
      </c>
      <c r="Q17" s="21">
        <f>'[1]FIEC na Medida  Aluno Saudável'!S17</f>
        <v>1.45</v>
      </c>
      <c r="R17" s="24">
        <f t="shared" si="3"/>
        <v>23.495838287752676</v>
      </c>
      <c r="S17" s="25" t="str">
        <f t="shared" si="4"/>
        <v>Peso Normal</v>
      </c>
      <c r="T17" s="21">
        <f>'[1]FIEC na Medida  Aluno Saudável'!T17</f>
        <v>77</v>
      </c>
      <c r="U17" s="26" t="str">
        <f t="shared" si="5"/>
        <v>Faixa Ideal</v>
      </c>
      <c r="V17" s="21" t="str">
        <f>'[1]FIEC na Medida  Aluno Saudável'!U17</f>
        <v>Sim</v>
      </c>
      <c r="W17" s="21">
        <f>'[1]FIEC na Medida  Aluno Saudável'!V17</f>
        <v>20</v>
      </c>
      <c r="X17" s="21">
        <f>'[1]FIEC na Medida  Aluno Saudável'!W17</f>
        <v>20</v>
      </c>
      <c r="Y17" s="27">
        <f>'[1]FIEC na Medida  Aluno Saudável'!X17</f>
        <v>40</v>
      </c>
      <c r="Z17" s="27">
        <f>'[1]FIEC na Medida  Aluno Saudável'!Y17</f>
        <v>15.3</v>
      </c>
      <c r="AA17" s="28">
        <f>'[1]FIEC na Medida  Aluno Saudável'!Z17</f>
        <v>19.8</v>
      </c>
      <c r="AB17" s="21" t="str">
        <f>'[1]FIEC na Medida  Aluno Saudável'!AB17</f>
        <v>Não</v>
      </c>
      <c r="AC17" s="21" t="str">
        <f>'[1]FIEC na Medida  Aluno Saudável'!AC17</f>
        <v>Não</v>
      </c>
      <c r="AD17" s="21" t="str">
        <f>'[1]FIEC na Medida  Aluno Saudável'!AD17</f>
        <v>Não</v>
      </c>
      <c r="AE17" s="21" t="str">
        <f>'[1]FIEC na Medida  Aluno Saudável'!AE17</f>
        <v>Não</v>
      </c>
      <c r="AF17" s="21">
        <f>'[1]FIEC na Medida  Aluno Saudável'!AF17</f>
        <v>0</v>
      </c>
      <c r="AG17" s="21" t="str">
        <f>'[1]FIEC na Medida  Aluno Saudável'!AG17</f>
        <v>Não</v>
      </c>
      <c r="AH17" s="21">
        <f>'[1]FIEC na Medida  Aluno Saudável'!AH17</f>
        <v>0</v>
      </c>
      <c r="AI17" s="21" t="str">
        <f>'[1]FIEC na Medida  Aluno Saudável'!AI17</f>
        <v>Não</v>
      </c>
      <c r="AJ17" s="21">
        <f>'[1]FIEC na Medida  Aluno Saudável'!AJ17</f>
        <v>0</v>
      </c>
      <c r="AK17" s="21" t="str">
        <f>'[1]FIEC na Medida  Aluno Saudável'!AK17</f>
        <v>De 6 a 9 salários mínimos (de R$ 6.270,01 até R$ 9.405,00).</v>
      </c>
      <c r="AL17" s="21">
        <f>'[1]FIEC na Medida  Aluno Saudável'!AL17</f>
        <v>3</v>
      </c>
      <c r="AM17" s="21" t="str">
        <f>'[1]FIEC na Medida  Aluno Saudável'!AM17</f>
        <v>Não</v>
      </c>
      <c r="AN17" s="21">
        <f>'[1]FIEC na Medida  Aluno Saudável'!AN17</f>
        <v>0</v>
      </c>
      <c r="AO17" s="21">
        <f>'[1]FIEC na Medida  Aluno Saudável'!AO17</f>
        <v>0</v>
      </c>
      <c r="AP17" s="21" t="str">
        <f>'[1]FIEC na Medida  Aluno Saudável'!AP17</f>
        <v>Não</v>
      </c>
      <c r="AQ17" s="21" t="str">
        <f>'[1]FIEC na Medida  Aluno Saudável'!AQ17</f>
        <v>Sim</v>
      </c>
      <c r="AR17" s="21" t="str">
        <f>'[1]FIEC na Medida  Aluno Saudável'!AR17</f>
        <v>Ando de bike</v>
      </c>
      <c r="AS17" s="21">
        <f>'[1]FIEC na Medida  Aluno Saudável'!AS17</f>
        <v>4</v>
      </c>
      <c r="AT17" s="21" t="str">
        <f>'[1]FIEC na Medida  Aluno Saudável'!AT17</f>
        <v>4 h</v>
      </c>
      <c r="AU17" s="21" t="str">
        <f>'[1]FIEC na Medida  Aluno Saudável'!AU17</f>
        <v>de 7 a 8h por Noite</v>
      </c>
      <c r="AV17" s="21" t="str">
        <f>'[1]FIEC na Medida  Aluno Saudável'!AV17</f>
        <v>Não</v>
      </c>
      <c r="AW17" s="21" t="str">
        <f>'[1]FIEC na Medida  Aluno Saudável'!AW17</f>
        <v>Não</v>
      </c>
      <c r="AX17" s="21" t="str">
        <f>'[1]FIEC na Medida  Aluno Saudável'!AX17</f>
        <v>Sim</v>
      </c>
      <c r="AY17" s="21" t="str">
        <f>'[1]FIEC na Medida  Aluno Saudável'!AY17</f>
        <v>Não</v>
      </c>
      <c r="AZ17" s="21" t="str">
        <f>'[1]FIEC na Medida  Aluno Saudável'!AZ17</f>
        <v>Não</v>
      </c>
      <c r="BA17" s="21" t="str">
        <f>'[1]FIEC na Medida  Aluno Saudável'!BA17</f>
        <v>Não</v>
      </c>
      <c r="BB17" s="21" t="str">
        <f>'[1]FIEC na Medida  Aluno Saudável'!BB17</f>
        <v>Sim</v>
      </c>
      <c r="BC17" s="21" t="str">
        <f>'[1]FIEC na Medida  Aluno Saudável'!BC17</f>
        <v>Não</v>
      </c>
      <c r="BD17" s="21" t="str">
        <f>'[1]FIEC na Medida  Aluno Saudável'!BD17</f>
        <v>Não</v>
      </c>
      <c r="BE17" s="21" t="str">
        <f>'[1]FIEC na Medida  Aluno Saudável'!BE17</f>
        <v>Não</v>
      </c>
      <c r="BF17" s="21">
        <f>'[1]FIEC na Medida  Aluno Saudável'!BF17</f>
        <v>0</v>
      </c>
      <c r="BG17" s="21" t="str">
        <f>'[1]FIEC na Medida  Aluno Saudável'!BG17</f>
        <v>de 6 a 8 copos</v>
      </c>
      <c r="BH17" s="23" t="str">
        <f t="shared" si="6"/>
        <v>Não</v>
      </c>
      <c r="BI17" s="21" t="str">
        <f>'[1]FIEC na Medida  Aluno Saudável'!BH17</f>
        <v>Não</v>
      </c>
      <c r="BJ17" s="21" t="str">
        <f>'[1]FIEC na Medida  Aluno Saudável'!BI17</f>
        <v>Sim</v>
      </c>
      <c r="BK17" s="21" t="str">
        <f>'[1]FIEC na Medida  Aluno Saudável'!BJ17</f>
        <v>Sim</v>
      </c>
      <c r="BL17" s="21">
        <f>'[1]FIEC na Medida  Aluno Saudável'!BK17</f>
        <v>3</v>
      </c>
      <c r="BM17" s="21">
        <f>'[1]FIEC na Medida  Aluno Saudável'!BL17</f>
        <v>3</v>
      </c>
      <c r="BN17" s="29" t="str">
        <f>'[1]FIEC na Medida  Aluno Saudável'!BM17</f>
        <v>Nenhuma</v>
      </c>
      <c r="BO17" s="21" t="str">
        <f>'[1]FIEC na Medida  Aluno Saudável'!BN17</f>
        <v>Sim</v>
      </c>
      <c r="BP17" s="21" t="str">
        <f>'[1]FIEC na Medida  Aluno Saudável'!BO17</f>
        <v>Não</v>
      </c>
      <c r="BQ17" s="21" t="str">
        <f>'[1]FIEC na Medida  Aluno Saudável'!BP17</f>
        <v>Não</v>
      </c>
      <c r="BR17" s="21" t="str">
        <f>'[1]FIEC na Medida  Aluno Saudável'!BQ17</f>
        <v>Não</v>
      </c>
      <c r="BS17" s="21" t="str">
        <f>'[1]FIEC na Medida  Aluno Saudável'!BR17</f>
        <v>Não</v>
      </c>
      <c r="BT17" s="21">
        <f>'[1]FIEC na Medida  Aluno Saudável'!BS17</f>
        <v>0</v>
      </c>
      <c r="BU17" s="21" t="str">
        <f>'[1]FIEC na Medida  Aluno Saudável'!BT17</f>
        <v>Não</v>
      </c>
      <c r="BV17" s="21" t="str">
        <f>'[1]FIEC na Medida  Aluno Saudável'!BU17</f>
        <v>Não</v>
      </c>
      <c r="BW17" s="21" t="str">
        <f>'[1]FIEC na Medida  Aluno Saudável'!BV17</f>
        <v>Não</v>
      </c>
      <c r="BX17" s="21" t="str">
        <f>'[1]FIEC na Medida  Aluno Saudável'!BW17</f>
        <v>Não</v>
      </c>
      <c r="BY17" s="21" t="str">
        <f>'[1]FIEC na Medida  Aluno Saudável'!BX17</f>
        <v>Não</v>
      </c>
      <c r="BZ17" s="21" t="str">
        <f>'[1]FIEC na Medida  Aluno Saudável'!BY17</f>
        <v>Não</v>
      </c>
      <c r="CA17" s="21" t="str">
        <f>'[1]FIEC na Medida  Aluno Saudável'!BZ17</f>
        <v>Sim</v>
      </c>
      <c r="CB17" s="21" t="str">
        <f>'[1]FIEC na Medida  Aluno Saudável'!CA17</f>
        <v>Não</v>
      </c>
      <c r="CC17" s="21">
        <f>'[1]FIEC na Medida  Aluno Saudável'!CB17</f>
        <v>0</v>
      </c>
      <c r="CD17" s="30" t="str">
        <f>'[1]FIEC na Medida  Aluno Saudável'!CC17</f>
        <v>1 vez por dia</v>
      </c>
      <c r="CE17" s="23" t="str">
        <f t="shared" si="7"/>
        <v>I..</v>
      </c>
      <c r="CF17" s="31" t="str">
        <f>'[1]FIEC na Medida  Aluno Saudável'!CD17</f>
        <v>Nunca/raramente</v>
      </c>
      <c r="CG17" s="23" t="str">
        <f t="shared" si="8"/>
        <v>I..</v>
      </c>
      <c r="CH17" s="31" t="str">
        <f>'[1]FIEC na Medida  Aluno Saudável'!CE17</f>
        <v>1 vez por dia</v>
      </c>
      <c r="CI17" s="22" t="str">
        <f t="shared" si="9"/>
        <v>A..</v>
      </c>
      <c r="CJ17" s="31" t="str">
        <f>'[1]FIEC na Medida  Aluno Saudável'!CG17</f>
        <v>Nunca/raramente</v>
      </c>
      <c r="CK17" s="22" t="str">
        <f t="shared" si="10"/>
        <v>A..</v>
      </c>
      <c r="CL17" s="31" t="str">
        <f>'[1]FIEC na Medida  Aluno Saudável'!CH17</f>
        <v>1 vez por dia</v>
      </c>
      <c r="CM17" s="23" t="str">
        <f t="shared" si="11"/>
        <v>I..</v>
      </c>
      <c r="CN17" s="32" t="str">
        <f>'[1]FIEC na Medida  Aluno Saudável'!CI17</f>
        <v>1 vez por dia</v>
      </c>
      <c r="CO17" s="23" t="str">
        <f t="shared" si="12"/>
        <v>A..</v>
      </c>
      <c r="CP17" s="31" t="str">
        <f>'[1]FIEC na Medida  Aluno Saudável'!CJ17</f>
        <v>1 vez por dia</v>
      </c>
      <c r="CQ17" s="23" t="str">
        <f t="shared" si="13"/>
        <v>I..</v>
      </c>
      <c r="CR17" s="31" t="str">
        <f>'[1]FIEC na Medida  Aluno Saudável'!CK17</f>
        <v>1 vez por semana</v>
      </c>
      <c r="CS17" s="23" t="str">
        <f t="shared" si="14"/>
        <v>I..</v>
      </c>
      <c r="CT17" s="31" t="str">
        <f>'[1]FIEC na Medida  Aluno Saudável'!CL17</f>
        <v>1 vez por semana</v>
      </c>
      <c r="CU17" s="23" t="str">
        <f t="shared" si="15"/>
        <v>I..</v>
      </c>
      <c r="CV17" s="31" t="str">
        <f>'[1]FIEC na Medida  Aluno Saudável'!CM17</f>
        <v>Nunca/raramente</v>
      </c>
      <c r="CW17" s="23" t="str">
        <f t="shared" si="16"/>
        <v>A..</v>
      </c>
    </row>
    <row r="18" spans="1:101" x14ac:dyDescent="0.25">
      <c r="A18" s="17">
        <f>'[1]FIEC na Medida  Aluno Saudável'!A18</f>
        <v>20</v>
      </c>
      <c r="B18" s="17" t="str">
        <f>'[1]FIEC na Medida  Aluno Saudável'!B18</f>
        <v>2022-02-15 23:30:20</v>
      </c>
      <c r="C18" s="17">
        <f>'[1]FIEC na Medida  Aluno Saudável'!I18</f>
        <v>33319</v>
      </c>
      <c r="D18" s="18" t="str">
        <f>UPPER('[1]FIEC na Medida  Aluno Saudável'!J18)</f>
        <v>JOÃO VICTOR FATORE SGOBETTA</v>
      </c>
      <c r="E18" s="18" t="str">
        <f>'[1]FIEC na Medida  Aluno Saudável'!K18</f>
        <v>Masculino</v>
      </c>
      <c r="F18" s="19">
        <f>'[1]FIEC na Medida  Aluno Saudável'!L18</f>
        <v>36770</v>
      </c>
      <c r="G18" s="20">
        <f t="shared" ca="1" si="0"/>
        <v>21</v>
      </c>
      <c r="H18" s="17" t="str">
        <f>'[1]FIEC na Medida  Aluno Saudável'!M18</f>
        <v>Técnico em Administração</v>
      </c>
      <c r="I18" s="17" t="str">
        <f>'[1]FIEC na Medida  Aluno Saudável'!N18</f>
        <v>Noite</v>
      </c>
      <c r="J18" s="17" t="str">
        <f>IF('[1]FIEC na Medida  Aluno Saudável'!AA18=0, "-",'[1]FIEC na Medida  Aluno Saudável'!AA18)</f>
        <v>A+</v>
      </c>
      <c r="K18" s="21">
        <f>'[1]FIEC na Medida  Aluno Saudável'!O18</f>
        <v>80</v>
      </c>
      <c r="L18" s="21">
        <f>'[1]FIEC na Medida  Aluno Saudável'!P18</f>
        <v>120</v>
      </c>
      <c r="M18" s="22" t="str">
        <f t="shared" si="1"/>
        <v>Pressão Normal</v>
      </c>
      <c r="N18" s="21">
        <f>'[1]FIEC na Medida  Aluno Saudável'!Q18</f>
        <v>98</v>
      </c>
      <c r="O18" s="23" t="str">
        <f t="shared" si="2"/>
        <v>Normal</v>
      </c>
      <c r="P18" s="21">
        <f>'[1]FIEC na Medida  Aluno Saudável'!R18</f>
        <v>91.25</v>
      </c>
      <c r="Q18" s="21">
        <f>'[1]FIEC na Medida  Aluno Saudável'!S18</f>
        <v>1.81</v>
      </c>
      <c r="R18" s="24">
        <f t="shared" si="3"/>
        <v>27.85324013308507</v>
      </c>
      <c r="S18" s="25" t="str">
        <f t="shared" si="4"/>
        <v>Acima do Peso</v>
      </c>
      <c r="T18" s="21">
        <f>'[1]FIEC na Medida  Aluno Saudável'!T18</f>
        <v>93</v>
      </c>
      <c r="U18" s="26" t="str">
        <f t="shared" si="5"/>
        <v>Faixa Ideal</v>
      </c>
      <c r="V18" s="21" t="str">
        <f>'[1]FIEC na Medida  Aluno Saudável'!U18</f>
        <v>Sim</v>
      </c>
      <c r="W18" s="21">
        <f>'[1]FIEC na Medida  Aluno Saudável'!V18</f>
        <v>2020</v>
      </c>
      <c r="X18" s="21">
        <f>'[1]FIEC na Medida  Aluno Saudável'!W18</f>
        <v>20.2</v>
      </c>
      <c r="Y18" s="27">
        <f>'[1]FIEC na Medida  Aluno Saudável'!X18</f>
        <v>33.9</v>
      </c>
      <c r="Z18" s="27">
        <f>'[1]FIEC na Medida  Aluno Saudável'!Y18</f>
        <v>31</v>
      </c>
      <c r="AA18" s="28">
        <f>'[1]FIEC na Medida  Aluno Saudável'!Z18</f>
        <v>34</v>
      </c>
      <c r="AB18" s="21" t="str">
        <f>'[1]FIEC na Medida  Aluno Saudável'!AB18</f>
        <v>Não</v>
      </c>
      <c r="AC18" s="21" t="str">
        <f>'[1]FIEC na Medida  Aluno Saudável'!AC18</f>
        <v>Não</v>
      </c>
      <c r="AD18" s="21" t="str">
        <f>'[1]FIEC na Medida  Aluno Saudável'!AD18</f>
        <v>Não</v>
      </c>
      <c r="AE18" s="21" t="str">
        <f>'[1]FIEC na Medida  Aluno Saudável'!AE18</f>
        <v>Não</v>
      </c>
      <c r="AF18" s="21">
        <f>'[1]FIEC na Medida  Aluno Saudável'!AF18</f>
        <v>0</v>
      </c>
      <c r="AG18" s="21" t="str">
        <f>'[1]FIEC na Medida  Aluno Saudável'!AG18</f>
        <v>Não</v>
      </c>
      <c r="AH18" s="21">
        <f>'[1]FIEC na Medida  Aluno Saudável'!AH18</f>
        <v>0</v>
      </c>
      <c r="AI18" s="21" t="str">
        <f>'[1]FIEC na Medida  Aluno Saudável'!AI18</f>
        <v>Sim</v>
      </c>
      <c r="AJ18" s="21" t="str">
        <f>'[1]FIEC na Medida  Aluno Saudável'!AJ18</f>
        <v>escitalopram</v>
      </c>
      <c r="AK18" s="21" t="str">
        <f>'[1]FIEC na Medida  Aluno Saudável'!AK18</f>
        <v>De 3 a 6 salários mínimos (de R$ 3.135,01 até R$ 6.270,00).</v>
      </c>
      <c r="AL18" s="21">
        <f>'[1]FIEC na Medida  Aluno Saudável'!AL18</f>
        <v>3</v>
      </c>
      <c r="AM18" s="21" t="str">
        <f>'[1]FIEC na Medida  Aluno Saudável'!AM18</f>
        <v>Não</v>
      </c>
      <c r="AN18" s="21">
        <f>'[1]FIEC na Medida  Aluno Saudável'!AN18</f>
        <v>0</v>
      </c>
      <c r="AO18" s="21">
        <f>'[1]FIEC na Medida  Aluno Saudável'!AO18</f>
        <v>0</v>
      </c>
      <c r="AP18" s="21" t="str">
        <f>'[1]FIEC na Medida  Aluno Saudável'!AP18</f>
        <v>Não</v>
      </c>
      <c r="AQ18" s="21" t="str">
        <f>'[1]FIEC na Medida  Aluno Saudável'!AQ18</f>
        <v>Não</v>
      </c>
      <c r="AR18" s="21">
        <f>'[1]FIEC na Medida  Aluno Saudável'!AR18</f>
        <v>0</v>
      </c>
      <c r="AS18" s="21">
        <f>'[1]FIEC na Medida  Aluno Saudável'!AS18</f>
        <v>0</v>
      </c>
      <c r="AT18" s="21">
        <f>'[1]FIEC na Medida  Aluno Saudável'!AT18</f>
        <v>0</v>
      </c>
      <c r="AU18" s="21" t="str">
        <f>'[1]FIEC na Medida  Aluno Saudável'!AU18</f>
        <v>de 9 a 10h por Noite</v>
      </c>
      <c r="AV18" s="21" t="str">
        <f>'[1]FIEC na Medida  Aluno Saudável'!AV18</f>
        <v>Não</v>
      </c>
      <c r="AW18" s="21" t="str">
        <f>'[1]FIEC na Medida  Aluno Saudável'!AW18</f>
        <v>Não</v>
      </c>
      <c r="AX18" s="21" t="str">
        <f>'[1]FIEC na Medida  Aluno Saudável'!AX18</f>
        <v>Sim</v>
      </c>
      <c r="AY18" s="21" t="str">
        <f>'[1]FIEC na Medida  Aluno Saudável'!AY18</f>
        <v>Não</v>
      </c>
      <c r="AZ18" s="21" t="str">
        <f>'[1]FIEC na Medida  Aluno Saudável'!AZ18</f>
        <v>Não</v>
      </c>
      <c r="BA18" s="21" t="str">
        <f>'[1]FIEC na Medida  Aluno Saudável'!BA18</f>
        <v>Não</v>
      </c>
      <c r="BB18" s="21" t="str">
        <f>'[1]FIEC na Medida  Aluno Saudável'!BB18</f>
        <v>Não</v>
      </c>
      <c r="BC18" s="21" t="str">
        <f>'[1]FIEC na Medida  Aluno Saudável'!BC18</f>
        <v>Não</v>
      </c>
      <c r="BD18" s="21" t="str">
        <f>'[1]FIEC na Medida  Aluno Saudável'!BD18</f>
        <v>Não</v>
      </c>
      <c r="BE18" s="21" t="str">
        <f>'[1]FIEC na Medida  Aluno Saudável'!BE18</f>
        <v>Não</v>
      </c>
      <c r="BF18" s="21">
        <f>'[1]FIEC na Medida  Aluno Saudável'!BF18</f>
        <v>0</v>
      </c>
      <c r="BG18" s="21" t="str">
        <f>'[1]FIEC na Medida  Aluno Saudável'!BG18</f>
        <v>de 3 a 5 copos</v>
      </c>
      <c r="BH18" s="23" t="str">
        <f t="shared" si="6"/>
        <v>Não</v>
      </c>
      <c r="BI18" s="21" t="str">
        <f>'[1]FIEC na Medida  Aluno Saudável'!BH18</f>
        <v>Não</v>
      </c>
      <c r="BJ18" s="21" t="str">
        <f>'[1]FIEC na Medida  Aluno Saudável'!BI18</f>
        <v>Não</v>
      </c>
      <c r="BK18" s="21" t="str">
        <f>'[1]FIEC na Medida  Aluno Saudável'!BJ18</f>
        <v>Não</v>
      </c>
      <c r="BL18" s="21">
        <f>'[1]FIEC na Medida  Aluno Saudável'!BK18</f>
        <v>2</v>
      </c>
      <c r="BM18" s="21">
        <f>'[1]FIEC na Medida  Aluno Saudável'!BL18</f>
        <v>2</v>
      </c>
      <c r="BN18" s="29" t="str">
        <f>'[1]FIEC na Medida  Aluno Saudável'!BM18</f>
        <v>Nenhuma</v>
      </c>
      <c r="BO18" s="21" t="str">
        <f>'[1]FIEC na Medida  Aluno Saudável'!BN18</f>
        <v>Não</v>
      </c>
      <c r="BP18" s="21" t="str">
        <f>'[1]FIEC na Medida  Aluno Saudável'!BO18</f>
        <v>Sim</v>
      </c>
      <c r="BQ18" s="21" t="str">
        <f>'[1]FIEC na Medida  Aluno Saudável'!BP18</f>
        <v>Não</v>
      </c>
      <c r="BR18" s="21" t="str">
        <f>'[1]FIEC na Medida  Aluno Saudável'!BQ18</f>
        <v>Não</v>
      </c>
      <c r="BS18" s="21" t="str">
        <f>'[1]FIEC na Medida  Aluno Saudável'!BR18</f>
        <v>Não</v>
      </c>
      <c r="BT18" s="21">
        <f>'[1]FIEC na Medida  Aluno Saudável'!BS18</f>
        <v>0</v>
      </c>
      <c r="BU18" s="21" t="str">
        <f>'[1]FIEC na Medida  Aluno Saudável'!BT18</f>
        <v>Sim</v>
      </c>
      <c r="BV18" s="21" t="str">
        <f>'[1]FIEC na Medida  Aluno Saudável'!BU18</f>
        <v>Sim</v>
      </c>
      <c r="BW18" s="21" t="str">
        <f>'[1]FIEC na Medida  Aluno Saudável'!BV18</f>
        <v>Não</v>
      </c>
      <c r="BX18" s="21" t="str">
        <f>'[1]FIEC na Medida  Aluno Saudável'!BW18</f>
        <v>Não</v>
      </c>
      <c r="BY18" s="21" t="str">
        <f>'[1]FIEC na Medida  Aluno Saudável'!BX18</f>
        <v>Não</v>
      </c>
      <c r="BZ18" s="21" t="str">
        <f>'[1]FIEC na Medida  Aluno Saudável'!BY18</f>
        <v>Não</v>
      </c>
      <c r="CA18" s="21" t="str">
        <f>'[1]FIEC na Medida  Aluno Saudável'!BZ18</f>
        <v>Não</v>
      </c>
      <c r="CB18" s="21" t="str">
        <f>'[1]FIEC na Medida  Aluno Saudável'!CA18</f>
        <v>Sim</v>
      </c>
      <c r="CC18" s="21">
        <f>'[1]FIEC na Medida  Aluno Saudável'!CB18</f>
        <v>0</v>
      </c>
      <c r="CD18" s="30" t="str">
        <f>'[1]FIEC na Medida  Aluno Saudável'!CC18</f>
        <v>2 a 4 vezes por semana</v>
      </c>
      <c r="CE18" s="23" t="str">
        <f t="shared" si="7"/>
        <v>I..</v>
      </c>
      <c r="CF18" s="31" t="str">
        <f>'[1]FIEC na Medida  Aluno Saudável'!CD18</f>
        <v>5 a 6 vezes por semana</v>
      </c>
      <c r="CG18" s="23" t="str">
        <f t="shared" si="8"/>
        <v>I..</v>
      </c>
      <c r="CH18" s="31" t="str">
        <f>'[1]FIEC na Medida  Aluno Saudável'!CE18</f>
        <v>2 a 4 vezes por semana</v>
      </c>
      <c r="CI18" s="22" t="str">
        <f t="shared" si="9"/>
        <v>I..</v>
      </c>
      <c r="CJ18" s="31" t="str">
        <f>'[1]FIEC na Medida  Aluno Saudável'!CG18</f>
        <v>2 a 4 vezes por semana</v>
      </c>
      <c r="CK18" s="22" t="str">
        <f t="shared" si="10"/>
        <v>I..</v>
      </c>
      <c r="CL18" s="31" t="str">
        <f>'[1]FIEC na Medida  Aluno Saudável'!CH18</f>
        <v>5 a 6 vezes por semana</v>
      </c>
      <c r="CM18" s="23" t="str">
        <f t="shared" si="11"/>
        <v>I..</v>
      </c>
      <c r="CN18" s="32" t="str">
        <f>'[1]FIEC na Medida  Aluno Saudável'!CI18</f>
        <v>Nunca/raramente</v>
      </c>
      <c r="CO18" s="23" t="str">
        <f t="shared" si="12"/>
        <v>I..</v>
      </c>
      <c r="CP18" s="31" t="str">
        <f>'[1]FIEC na Medida  Aluno Saudável'!CJ18</f>
        <v>2 a 4 vezes por semana</v>
      </c>
      <c r="CQ18" s="23" t="str">
        <f t="shared" si="13"/>
        <v>I..</v>
      </c>
      <c r="CR18" s="31" t="str">
        <f>'[1]FIEC na Medida  Aluno Saudável'!CK18</f>
        <v>de 2 a 3x por Semana</v>
      </c>
      <c r="CS18" s="23" t="str">
        <f t="shared" si="14"/>
        <v>I..</v>
      </c>
      <c r="CT18" s="31" t="str">
        <f>'[1]FIEC na Medida  Aluno Saudável'!CL18</f>
        <v>2 vezes por dia</v>
      </c>
      <c r="CU18" s="23" t="str">
        <f t="shared" si="15"/>
        <v>I..</v>
      </c>
      <c r="CV18" s="31" t="str">
        <f>'[1]FIEC na Medida  Aluno Saudável'!CM18</f>
        <v>Nunca/raramente</v>
      </c>
      <c r="CW18" s="23" t="str">
        <f t="shared" si="16"/>
        <v>A..</v>
      </c>
    </row>
    <row r="19" spans="1:101" x14ac:dyDescent="0.25">
      <c r="A19" s="17">
        <f>'[1]FIEC na Medida  Aluno Saudável'!A19</f>
        <v>21</v>
      </c>
      <c r="B19" s="17" t="str">
        <f>'[1]FIEC na Medida  Aluno Saudável'!B19</f>
        <v>2022-02-15 23:37:37</v>
      </c>
      <c r="C19" s="17">
        <f>'[1]FIEC na Medida  Aluno Saudável'!I19</f>
        <v>33339</v>
      </c>
      <c r="D19" s="18" t="str">
        <f>UPPER('[1]FIEC na Medida  Aluno Saudável'!J19)</f>
        <v>JOÃO VITOR LEME PAZIAN</v>
      </c>
      <c r="E19" s="18" t="str">
        <f>'[1]FIEC na Medida  Aluno Saudável'!K19</f>
        <v>Masculino</v>
      </c>
      <c r="F19" s="19">
        <f>'[1]FIEC na Medida  Aluno Saudável'!L19</f>
        <v>38064</v>
      </c>
      <c r="G19" s="20">
        <f t="shared" ca="1" si="0"/>
        <v>18</v>
      </c>
      <c r="H19" s="17" t="str">
        <f>'[1]FIEC na Medida  Aluno Saudável'!M19</f>
        <v>Técnico em Administração</v>
      </c>
      <c r="I19" s="17" t="str">
        <f>'[1]FIEC na Medida  Aluno Saudável'!N19</f>
        <v>Noite</v>
      </c>
      <c r="J19" s="17" t="str">
        <f>IF('[1]FIEC na Medida  Aluno Saudável'!AA19=0, "-",'[1]FIEC na Medida  Aluno Saudável'!AA19)</f>
        <v>-</v>
      </c>
      <c r="K19" s="21">
        <f>'[1]FIEC na Medida  Aluno Saudável'!O19</f>
        <v>90</v>
      </c>
      <c r="L19" s="21">
        <f>'[1]FIEC na Medida  Aluno Saudável'!P19</f>
        <v>160</v>
      </c>
      <c r="M19" s="22" t="str">
        <f t="shared" si="1"/>
        <v>Hipertensão</v>
      </c>
      <c r="N19" s="21">
        <f>'[1]FIEC na Medida  Aluno Saudável'!Q19</f>
        <v>101</v>
      </c>
      <c r="O19" s="23" t="str">
        <f t="shared" si="2"/>
        <v>Normal</v>
      </c>
      <c r="P19" s="21">
        <f>'[1]FIEC na Medida  Aluno Saudável'!R19</f>
        <v>144.69999999999999</v>
      </c>
      <c r="Q19" s="21">
        <f>'[1]FIEC na Medida  Aluno Saudável'!S19</f>
        <v>1.79</v>
      </c>
      <c r="R19" s="24">
        <f t="shared" si="3"/>
        <v>45.160887612746166</v>
      </c>
      <c r="S19" s="25" t="str">
        <f t="shared" si="4"/>
        <v>Obesidade III (Mórbida)</v>
      </c>
      <c r="T19" s="21">
        <f>'[1]FIEC na Medida  Aluno Saudável'!T19</f>
        <v>126</v>
      </c>
      <c r="U19" s="26" t="str">
        <f t="shared" si="5"/>
        <v>Risco Muito Aumentado</v>
      </c>
      <c r="V19" s="21" t="str">
        <f>'[1]FIEC na Medida  Aluno Saudável'!U19</f>
        <v>Não</v>
      </c>
      <c r="W19" s="21">
        <f>'[1]FIEC na Medida  Aluno Saudável'!V19</f>
        <v>20</v>
      </c>
      <c r="X19" s="21">
        <f>'[1]FIEC na Medida  Aluno Saudável'!W19</f>
        <v>20</v>
      </c>
      <c r="Y19" s="27">
        <f>'[1]FIEC na Medida  Aluno Saudável'!X19</f>
        <v>50.4</v>
      </c>
      <c r="Z19" s="27">
        <f>'[1]FIEC na Medida  Aluno Saudável'!Y19</f>
        <v>41.1</v>
      </c>
      <c r="AA19" s="28">
        <f>'[1]FIEC na Medida  Aluno Saudável'!Z19</f>
        <v>72.900000000000006</v>
      </c>
      <c r="AB19" s="21" t="str">
        <f>'[1]FIEC na Medida  Aluno Saudável'!AB19</f>
        <v>Não</v>
      </c>
      <c r="AC19" s="21" t="str">
        <f>'[1]FIEC na Medida  Aluno Saudável'!AC19</f>
        <v>Não</v>
      </c>
      <c r="AD19" s="21" t="str">
        <f>'[1]FIEC na Medida  Aluno Saudável'!AD19</f>
        <v>Não</v>
      </c>
      <c r="AE19" s="21" t="str">
        <f>'[1]FIEC na Medida  Aluno Saudável'!AE19</f>
        <v>Não</v>
      </c>
      <c r="AF19" s="21">
        <f>'[1]FIEC na Medida  Aluno Saudável'!AF19</f>
        <v>0</v>
      </c>
      <c r="AG19" s="21" t="str">
        <f>'[1]FIEC na Medida  Aluno Saudável'!AG19</f>
        <v>Não</v>
      </c>
      <c r="AH19" s="21">
        <f>'[1]FIEC na Medida  Aluno Saudável'!AH19</f>
        <v>0</v>
      </c>
      <c r="AI19" s="21" t="str">
        <f>'[1]FIEC na Medida  Aluno Saudável'!AI19</f>
        <v>Não</v>
      </c>
      <c r="AJ19" s="21">
        <f>'[1]FIEC na Medida  Aluno Saudável'!AJ19</f>
        <v>0</v>
      </c>
      <c r="AK19" s="21" t="str">
        <f>'[1]FIEC na Medida  Aluno Saudável'!AK19</f>
        <v>De 6 a 9 salários mínimos (de R$ 6.270,01 até R$ 9.405,00).</v>
      </c>
      <c r="AL19" s="21">
        <f>'[1]FIEC na Medida  Aluno Saudável'!AL19</f>
        <v>3</v>
      </c>
      <c r="AM19" s="21" t="str">
        <f>'[1]FIEC na Medida  Aluno Saudável'!AM19</f>
        <v>Não</v>
      </c>
      <c r="AN19" s="21">
        <f>'[1]FIEC na Medida  Aluno Saudável'!AN19</f>
        <v>0</v>
      </c>
      <c r="AO19" s="21">
        <f>'[1]FIEC na Medida  Aluno Saudável'!AO19</f>
        <v>0</v>
      </c>
      <c r="AP19" s="21" t="str">
        <f>'[1]FIEC na Medida  Aluno Saudável'!AP19</f>
        <v>Não</v>
      </c>
      <c r="AQ19" s="21" t="str">
        <f>'[1]FIEC na Medida  Aluno Saudável'!AQ19</f>
        <v>Não</v>
      </c>
      <c r="AR19" s="21">
        <f>'[1]FIEC na Medida  Aluno Saudável'!AR19</f>
        <v>0</v>
      </c>
      <c r="AS19" s="21">
        <f>'[1]FIEC na Medida  Aluno Saudável'!AS19</f>
        <v>0</v>
      </c>
      <c r="AT19" s="21">
        <f>'[1]FIEC na Medida  Aluno Saudável'!AT19</f>
        <v>0</v>
      </c>
      <c r="AU19" s="21" t="str">
        <f>'[1]FIEC na Medida  Aluno Saudável'!AU19</f>
        <v>de 7 a 8h por Noite</v>
      </c>
      <c r="AV19" s="21" t="str">
        <f>'[1]FIEC na Medida  Aluno Saudável'!AV19</f>
        <v>Não</v>
      </c>
      <c r="AW19" s="21" t="str">
        <f>'[1]FIEC na Medida  Aluno Saudável'!AW19</f>
        <v>Não</v>
      </c>
      <c r="AX19" s="21" t="str">
        <f>'[1]FIEC na Medida  Aluno Saudável'!AX19</f>
        <v>Sim</v>
      </c>
      <c r="AY19" s="21" t="str">
        <f>'[1]FIEC na Medida  Aluno Saudável'!AY19</f>
        <v>Não</v>
      </c>
      <c r="AZ19" s="21" t="str">
        <f>'[1]FIEC na Medida  Aluno Saudável'!AZ19</f>
        <v>Não</v>
      </c>
      <c r="BA19" s="21" t="str">
        <f>'[1]FIEC na Medida  Aluno Saudável'!BA19</f>
        <v>Não</v>
      </c>
      <c r="BB19" s="21" t="str">
        <f>'[1]FIEC na Medida  Aluno Saudável'!BB19</f>
        <v>Não</v>
      </c>
      <c r="BC19" s="21" t="str">
        <f>'[1]FIEC na Medida  Aluno Saudável'!BC19</f>
        <v>Não</v>
      </c>
      <c r="BD19" s="21" t="str">
        <f>'[1]FIEC na Medida  Aluno Saudável'!BD19</f>
        <v>Não</v>
      </c>
      <c r="BE19" s="21" t="str">
        <f>'[1]FIEC na Medida  Aluno Saudável'!BE19</f>
        <v>Não</v>
      </c>
      <c r="BF19" s="21">
        <f>'[1]FIEC na Medida  Aluno Saudável'!BF19</f>
        <v>0</v>
      </c>
      <c r="BG19" s="21" t="str">
        <f>'[1]FIEC na Medida  Aluno Saudável'!BG19</f>
        <v>de 6 a 8 copos</v>
      </c>
      <c r="BH19" s="23" t="str">
        <f t="shared" si="6"/>
        <v>Não</v>
      </c>
      <c r="BI19" s="21" t="str">
        <f>'[1]FIEC na Medida  Aluno Saudável'!BH19</f>
        <v>Não</v>
      </c>
      <c r="BJ19" s="21" t="str">
        <f>'[1]FIEC na Medida  Aluno Saudável'!BI19</f>
        <v>Não</v>
      </c>
      <c r="BK19" s="21" t="str">
        <f>'[1]FIEC na Medida  Aluno Saudável'!BJ19</f>
        <v>Não</v>
      </c>
      <c r="BL19" s="21">
        <f>'[1]FIEC na Medida  Aluno Saudável'!BK19</f>
        <v>2</v>
      </c>
      <c r="BM19" s="21">
        <f>'[1]FIEC na Medida  Aluno Saudável'!BL19</f>
        <v>2</v>
      </c>
      <c r="BN19" s="29" t="str">
        <f>'[1]FIEC na Medida  Aluno Saudável'!BM19</f>
        <v>Nenhuma</v>
      </c>
      <c r="BO19" s="21" t="str">
        <f>'[1]FIEC na Medida  Aluno Saudável'!BN19</f>
        <v>Não</v>
      </c>
      <c r="BP19" s="21" t="str">
        <f>'[1]FIEC na Medida  Aluno Saudável'!BO19</f>
        <v>Não</v>
      </c>
      <c r="BQ19" s="21" t="str">
        <f>'[1]FIEC na Medida  Aluno Saudável'!BP19</f>
        <v>Sim</v>
      </c>
      <c r="BR19" s="21" t="str">
        <f>'[1]FIEC na Medida  Aluno Saudável'!BQ19</f>
        <v>Não</v>
      </c>
      <c r="BS19" s="21" t="str">
        <f>'[1]FIEC na Medida  Aluno Saudável'!BR19</f>
        <v>Não</v>
      </c>
      <c r="BT19" s="21">
        <f>'[1]FIEC na Medida  Aluno Saudável'!BS19</f>
        <v>0</v>
      </c>
      <c r="BU19" s="21" t="str">
        <f>'[1]FIEC na Medida  Aluno Saudável'!BT19</f>
        <v>Não</v>
      </c>
      <c r="BV19" s="21" t="str">
        <f>'[1]FIEC na Medida  Aluno Saudável'!BU19</f>
        <v>Sim</v>
      </c>
      <c r="BW19" s="21" t="str">
        <f>'[1]FIEC na Medida  Aluno Saudável'!BV19</f>
        <v>Não</v>
      </c>
      <c r="BX19" s="21" t="str">
        <f>'[1]FIEC na Medida  Aluno Saudável'!BW19</f>
        <v>Não</v>
      </c>
      <c r="BY19" s="21" t="str">
        <f>'[1]FIEC na Medida  Aluno Saudável'!BX19</f>
        <v>Não</v>
      </c>
      <c r="BZ19" s="21" t="str">
        <f>'[1]FIEC na Medida  Aluno Saudável'!BY19</f>
        <v>Não</v>
      </c>
      <c r="CA19" s="21" t="str">
        <f>'[1]FIEC na Medida  Aluno Saudável'!BZ19</f>
        <v>Não</v>
      </c>
      <c r="CB19" s="21" t="str">
        <f>'[1]FIEC na Medida  Aluno Saudável'!CA19</f>
        <v>Sim</v>
      </c>
      <c r="CC19" s="21">
        <f>'[1]FIEC na Medida  Aluno Saudável'!CB19</f>
        <v>0</v>
      </c>
      <c r="CD19" s="30" t="str">
        <f>'[1]FIEC na Medida  Aluno Saudável'!CC19</f>
        <v>1 vez por dia</v>
      </c>
      <c r="CE19" s="23" t="str">
        <f t="shared" si="7"/>
        <v>I..</v>
      </c>
      <c r="CF19" s="31" t="str">
        <f>'[1]FIEC na Medida  Aluno Saudável'!CD19</f>
        <v>2 vezes por dia</v>
      </c>
      <c r="CG19" s="23" t="str">
        <f t="shared" si="8"/>
        <v>I..</v>
      </c>
      <c r="CH19" s="31" t="str">
        <f>'[1]FIEC na Medida  Aluno Saudável'!CE19</f>
        <v>1 vez por dia</v>
      </c>
      <c r="CI19" s="22" t="str">
        <f t="shared" si="9"/>
        <v>A..</v>
      </c>
      <c r="CJ19" s="31" t="str">
        <f>'[1]FIEC na Medida  Aluno Saudável'!CG19</f>
        <v>de 2 a 3x por Semana</v>
      </c>
      <c r="CK19" s="22" t="str">
        <f t="shared" si="10"/>
        <v>I..</v>
      </c>
      <c r="CL19" s="31" t="str">
        <f>'[1]FIEC na Medida  Aluno Saudável'!CH19</f>
        <v>1 vez por dia</v>
      </c>
      <c r="CM19" s="23" t="str">
        <f t="shared" si="11"/>
        <v>I..</v>
      </c>
      <c r="CN19" s="32" t="str">
        <f>'[1]FIEC na Medida  Aluno Saudável'!CI19</f>
        <v>Nunca/raramente</v>
      </c>
      <c r="CO19" s="23" t="str">
        <f t="shared" si="12"/>
        <v>I..</v>
      </c>
      <c r="CP19" s="31" t="str">
        <f>'[1]FIEC na Medida  Aluno Saudável'!CJ19</f>
        <v>de 2 a 3x por Semana</v>
      </c>
      <c r="CQ19" s="23" t="str">
        <f t="shared" si="13"/>
        <v>I..</v>
      </c>
      <c r="CR19" s="31" t="str">
        <f>'[1]FIEC na Medida  Aluno Saudável'!CK19</f>
        <v>1 vez por semana</v>
      </c>
      <c r="CS19" s="23" t="str">
        <f t="shared" si="14"/>
        <v>I..</v>
      </c>
      <c r="CT19" s="31" t="str">
        <f>'[1]FIEC na Medida  Aluno Saudável'!CL19</f>
        <v>1 vez por dia</v>
      </c>
      <c r="CU19" s="23" t="str">
        <f t="shared" si="15"/>
        <v>#..</v>
      </c>
      <c r="CV19" s="31" t="str">
        <f>'[1]FIEC na Medida  Aluno Saudável'!CM19</f>
        <v>Nunca/raramente</v>
      </c>
      <c r="CW19" s="23" t="str">
        <f t="shared" si="16"/>
        <v>A..</v>
      </c>
    </row>
    <row r="20" spans="1:101" x14ac:dyDescent="0.25">
      <c r="A20" s="17">
        <f>'[1]FIEC na Medida  Aluno Saudável'!A20</f>
        <v>22</v>
      </c>
      <c r="B20" s="17" t="str">
        <f>'[1]FIEC na Medida  Aluno Saudável'!B20</f>
        <v>2022-02-15 23:37:51</v>
      </c>
      <c r="C20" s="17">
        <f>'[1]FIEC na Medida  Aluno Saudável'!I20</f>
        <v>33321</v>
      </c>
      <c r="D20" s="18" t="str">
        <f>UPPER('[1]FIEC na Medida  Aluno Saudável'!J20)</f>
        <v>JULIA DE GODOI PAUZER</v>
      </c>
      <c r="E20" s="18" t="str">
        <f>'[1]FIEC na Medida  Aluno Saudável'!K20</f>
        <v>Feminino</v>
      </c>
      <c r="F20" s="19">
        <f>'[1]FIEC na Medida  Aluno Saudável'!L20</f>
        <v>38367</v>
      </c>
      <c r="G20" s="20">
        <f t="shared" ca="1" si="0"/>
        <v>17</v>
      </c>
      <c r="H20" s="17" t="str">
        <f>'[1]FIEC na Medida  Aluno Saudável'!M20</f>
        <v>Técnico em Administração</v>
      </c>
      <c r="I20" s="17" t="str">
        <f>'[1]FIEC na Medida  Aluno Saudável'!N20</f>
        <v>Noite</v>
      </c>
      <c r="J20" s="17" t="str">
        <f>IF('[1]FIEC na Medida  Aluno Saudável'!AA20=0, "-",'[1]FIEC na Medida  Aluno Saudável'!AA20)</f>
        <v>A+</v>
      </c>
      <c r="K20" s="21">
        <f>'[1]FIEC na Medida  Aluno Saudável'!O20</f>
        <v>80</v>
      </c>
      <c r="L20" s="21">
        <f>'[1]FIEC na Medida  Aluno Saudável'!P20</f>
        <v>120</v>
      </c>
      <c r="M20" s="22" t="str">
        <f t="shared" si="1"/>
        <v>Pressão Normal</v>
      </c>
      <c r="N20" s="21">
        <f>'[1]FIEC na Medida  Aluno Saudável'!Q20</f>
        <v>98</v>
      </c>
      <c r="O20" s="23" t="str">
        <f t="shared" si="2"/>
        <v>Normal</v>
      </c>
      <c r="P20" s="21">
        <f>'[1]FIEC na Medida  Aluno Saudável'!R20</f>
        <v>61.2</v>
      </c>
      <c r="Q20" s="21">
        <f>'[1]FIEC na Medida  Aluno Saudável'!S20</f>
        <v>1.56</v>
      </c>
      <c r="R20" s="24">
        <f t="shared" si="3"/>
        <v>25.147928994082839</v>
      </c>
      <c r="S20" s="25" t="str">
        <f t="shared" si="4"/>
        <v>Acima do Peso</v>
      </c>
      <c r="T20" s="21">
        <f>'[1]FIEC na Medida  Aluno Saudável'!T20</f>
        <v>76</v>
      </c>
      <c r="U20" s="26" t="str">
        <f t="shared" si="5"/>
        <v>Faixa Ideal</v>
      </c>
      <c r="V20" s="21" t="str">
        <f>'[1]FIEC na Medida  Aluno Saudável'!U20</f>
        <v>Sim</v>
      </c>
      <c r="W20" s="21">
        <f>'[1]FIEC na Medida  Aluno Saudável'!V20</f>
        <v>20</v>
      </c>
      <c r="X20" s="21">
        <f>'[1]FIEC na Medida  Aluno Saudável'!W20</f>
        <v>20</v>
      </c>
      <c r="Y20" s="27">
        <f>'[1]FIEC na Medida  Aluno Saudável'!X20</f>
        <v>35.5</v>
      </c>
      <c r="Z20" s="27">
        <f>'[1]FIEC na Medida  Aluno Saudável'!Y20</f>
        <v>20.100000000000001</v>
      </c>
      <c r="AA20" s="28">
        <f>'[1]FIEC na Medida  Aluno Saudável'!Z20</f>
        <v>23.7</v>
      </c>
      <c r="AB20" s="21" t="str">
        <f>'[1]FIEC na Medida  Aluno Saudável'!AB20</f>
        <v>Não</v>
      </c>
      <c r="AC20" s="21" t="str">
        <f>'[1]FIEC na Medida  Aluno Saudável'!AC20</f>
        <v>Não</v>
      </c>
      <c r="AD20" s="21" t="str">
        <f>'[1]FIEC na Medida  Aluno Saudável'!AD20</f>
        <v>Não</v>
      </c>
      <c r="AE20" s="21" t="str">
        <f>'[1]FIEC na Medida  Aluno Saudável'!AE20</f>
        <v>Sim</v>
      </c>
      <c r="AF20" s="21" t="str">
        <f>'[1]FIEC na Medida  Aluno Saudável'!AF20</f>
        <v>Pelos de animais e poeira</v>
      </c>
      <c r="AG20" s="21" t="str">
        <f>'[1]FIEC na Medida  Aluno Saudável'!AG20</f>
        <v>Não</v>
      </c>
      <c r="AH20" s="21">
        <f>'[1]FIEC na Medida  Aluno Saudável'!AH20</f>
        <v>0</v>
      </c>
      <c r="AI20" s="21" t="str">
        <f>'[1]FIEC na Medida  Aluno Saudável'!AI20</f>
        <v>Sim</v>
      </c>
      <c r="AJ20" s="21" t="str">
        <f>'[1]FIEC na Medida  Aluno Saudável'!AJ20</f>
        <v>Anticoncepcional</v>
      </c>
      <c r="AK20" s="21" t="str">
        <f>'[1]FIEC na Medida  Aluno Saudável'!AK20</f>
        <v>De 1 a 3 salários mínimos (de R$ 1045,01 até R$ 3.135,00).</v>
      </c>
      <c r="AL20" s="21">
        <f>'[1]FIEC na Medida  Aluno Saudável'!AL20</f>
        <v>2</v>
      </c>
      <c r="AM20" s="21" t="str">
        <f>'[1]FIEC na Medida  Aluno Saudável'!AM20</f>
        <v>Não</v>
      </c>
      <c r="AN20" s="21">
        <f>'[1]FIEC na Medida  Aluno Saudável'!AN20</f>
        <v>0</v>
      </c>
      <c r="AO20" s="21">
        <f>'[1]FIEC na Medida  Aluno Saudável'!AO20</f>
        <v>0</v>
      </c>
      <c r="AP20" s="21" t="str">
        <f>'[1]FIEC na Medida  Aluno Saudável'!AP20</f>
        <v>Não</v>
      </c>
      <c r="AQ20" s="21" t="str">
        <f>'[1]FIEC na Medida  Aluno Saudável'!AQ20</f>
        <v>Não</v>
      </c>
      <c r="AR20" s="21">
        <f>'[1]FIEC na Medida  Aluno Saudável'!AR20</f>
        <v>0</v>
      </c>
      <c r="AS20" s="21">
        <f>'[1]FIEC na Medida  Aluno Saudável'!AS20</f>
        <v>0</v>
      </c>
      <c r="AT20" s="21">
        <f>'[1]FIEC na Medida  Aluno Saudável'!AT20</f>
        <v>0</v>
      </c>
      <c r="AU20" s="21" t="str">
        <f>'[1]FIEC na Medida  Aluno Saudável'!AU20</f>
        <v>Menos de 6h</v>
      </c>
      <c r="AV20" s="21" t="str">
        <f>'[1]FIEC na Medida  Aluno Saudável'!AV20</f>
        <v>Não</v>
      </c>
      <c r="AW20" s="21" t="str">
        <f>'[1]FIEC na Medida  Aluno Saudável'!AW20</f>
        <v>Sim</v>
      </c>
      <c r="AX20" s="21" t="str">
        <f>'[1]FIEC na Medida  Aluno Saudável'!AX20</f>
        <v>Sim</v>
      </c>
      <c r="AY20" s="21" t="str">
        <f>'[1]FIEC na Medida  Aluno Saudável'!AY20</f>
        <v>Não</v>
      </c>
      <c r="AZ20" s="21" t="str">
        <f>'[1]FIEC na Medida  Aluno Saudável'!AZ20</f>
        <v>Não</v>
      </c>
      <c r="BA20" s="21" t="str">
        <f>'[1]FIEC na Medida  Aluno Saudável'!BA20</f>
        <v>Sim</v>
      </c>
      <c r="BB20" s="21" t="str">
        <f>'[1]FIEC na Medida  Aluno Saudável'!BB20</f>
        <v>Sim</v>
      </c>
      <c r="BC20" s="21" t="str">
        <f>'[1]FIEC na Medida  Aluno Saudável'!BC20</f>
        <v>Sim</v>
      </c>
      <c r="BD20" s="21" t="str">
        <f>'[1]FIEC na Medida  Aluno Saudável'!BD20</f>
        <v>Não</v>
      </c>
      <c r="BE20" s="21" t="str">
        <f>'[1]FIEC na Medida  Aluno Saudável'!BE20</f>
        <v>Não</v>
      </c>
      <c r="BF20" s="21">
        <f>'[1]FIEC na Medida  Aluno Saudável'!BF20</f>
        <v>0</v>
      </c>
      <c r="BG20" s="21" t="str">
        <f>'[1]FIEC na Medida  Aluno Saudável'!BG20</f>
        <v>de 3 a 5 copos</v>
      </c>
      <c r="BH20" s="23" t="str">
        <f t="shared" si="6"/>
        <v>Não</v>
      </c>
      <c r="BI20" s="21" t="str">
        <f>'[1]FIEC na Medida  Aluno Saudável'!BH20</f>
        <v>Não</v>
      </c>
      <c r="BJ20" s="21" t="str">
        <f>'[1]FIEC na Medida  Aluno Saudável'!BI20</f>
        <v>Não</v>
      </c>
      <c r="BK20" s="21" t="str">
        <f>'[1]FIEC na Medida  Aluno Saudável'!BJ20</f>
        <v>Não</v>
      </c>
      <c r="BL20" s="21">
        <f>'[1]FIEC na Medida  Aluno Saudável'!BK20</f>
        <v>4</v>
      </c>
      <c r="BM20" s="21">
        <f>'[1]FIEC na Medida  Aluno Saudável'!BL20</f>
        <v>2</v>
      </c>
      <c r="BN20" s="29">
        <f>'[1]FIEC na Medida  Aluno Saudável'!BM20</f>
        <v>2</v>
      </c>
      <c r="BO20" s="21" t="str">
        <f>'[1]FIEC na Medida  Aluno Saudável'!BN20</f>
        <v>Não</v>
      </c>
      <c r="BP20" s="21" t="str">
        <f>'[1]FIEC na Medida  Aluno Saudável'!BO20</f>
        <v>Não</v>
      </c>
      <c r="BQ20" s="21" t="str">
        <f>'[1]FIEC na Medida  Aluno Saudável'!BP20</f>
        <v>Sim</v>
      </c>
      <c r="BR20" s="21" t="str">
        <f>'[1]FIEC na Medida  Aluno Saudável'!BQ20</f>
        <v>Não</v>
      </c>
      <c r="BS20" s="21" t="str">
        <f>'[1]FIEC na Medida  Aluno Saudável'!BR20</f>
        <v>Não</v>
      </c>
      <c r="BT20" s="21">
        <f>'[1]FIEC na Medida  Aluno Saudável'!BS20</f>
        <v>0</v>
      </c>
      <c r="BU20" s="21" t="str">
        <f>'[1]FIEC na Medida  Aluno Saudável'!BT20</f>
        <v>Sim</v>
      </c>
      <c r="BV20" s="21" t="str">
        <f>'[1]FIEC na Medida  Aluno Saudável'!BU20</f>
        <v>Sim</v>
      </c>
      <c r="BW20" s="21" t="str">
        <f>'[1]FIEC na Medida  Aluno Saudável'!BV20</f>
        <v>Não</v>
      </c>
      <c r="BX20" s="21" t="str">
        <f>'[1]FIEC na Medida  Aluno Saudável'!BW20</f>
        <v>Não</v>
      </c>
      <c r="BY20" s="21" t="str">
        <f>'[1]FIEC na Medida  Aluno Saudável'!BX20</f>
        <v>Não</v>
      </c>
      <c r="BZ20" s="21" t="str">
        <f>'[1]FIEC na Medida  Aluno Saudável'!BY20</f>
        <v>Não</v>
      </c>
      <c r="CA20" s="21" t="str">
        <f>'[1]FIEC na Medida  Aluno Saudável'!BZ20</f>
        <v>Não</v>
      </c>
      <c r="CB20" s="21" t="str">
        <f>'[1]FIEC na Medida  Aluno Saudável'!CA20</f>
        <v>Sim</v>
      </c>
      <c r="CC20" s="21">
        <f>'[1]FIEC na Medida  Aluno Saudável'!CB20</f>
        <v>0</v>
      </c>
      <c r="CD20" s="30" t="str">
        <f>'[1]FIEC na Medida  Aluno Saudável'!CC20</f>
        <v>de 2 a 3x por Semana</v>
      </c>
      <c r="CE20" s="23" t="str">
        <f t="shared" si="7"/>
        <v>I..</v>
      </c>
      <c r="CF20" s="31" t="str">
        <f>'[1]FIEC na Medida  Aluno Saudável'!CD20</f>
        <v>2 a 4 vezes por semana</v>
      </c>
      <c r="CG20" s="23" t="str">
        <f t="shared" si="8"/>
        <v>I..</v>
      </c>
      <c r="CH20" s="31" t="str">
        <f>'[1]FIEC na Medida  Aluno Saudável'!CE20</f>
        <v>5 a 6 vezes por semana</v>
      </c>
      <c r="CI20" s="22" t="str">
        <f t="shared" si="9"/>
        <v>I..</v>
      </c>
      <c r="CJ20" s="31" t="str">
        <f>'[1]FIEC na Medida  Aluno Saudável'!CG20</f>
        <v>1 vez por semana</v>
      </c>
      <c r="CK20" s="22" t="str">
        <f t="shared" si="10"/>
        <v>I..</v>
      </c>
      <c r="CL20" s="31" t="str">
        <f>'[1]FIEC na Medida  Aluno Saudável'!CH20</f>
        <v>1 vez por dia</v>
      </c>
      <c r="CM20" s="23" t="str">
        <f t="shared" si="11"/>
        <v>I..</v>
      </c>
      <c r="CN20" s="32" t="str">
        <f>'[1]FIEC na Medida  Aluno Saudável'!CI20</f>
        <v>1 vez por dia</v>
      </c>
      <c r="CO20" s="23" t="str">
        <f t="shared" si="12"/>
        <v>A..</v>
      </c>
      <c r="CP20" s="31" t="str">
        <f>'[1]FIEC na Medida  Aluno Saudável'!CJ20</f>
        <v>2 a 4 vezes por semana</v>
      </c>
      <c r="CQ20" s="23" t="str">
        <f t="shared" si="13"/>
        <v>I..</v>
      </c>
      <c r="CR20" s="31" t="str">
        <f>'[1]FIEC na Medida  Aluno Saudável'!CK20</f>
        <v>1 vez por dia</v>
      </c>
      <c r="CS20" s="23" t="str">
        <f t="shared" si="14"/>
        <v>#..</v>
      </c>
      <c r="CT20" s="31" t="str">
        <f>'[1]FIEC na Medida  Aluno Saudável'!CL20</f>
        <v>5 a 6 vezes por semana</v>
      </c>
      <c r="CU20" s="23" t="str">
        <f t="shared" si="15"/>
        <v>I..</v>
      </c>
      <c r="CV20" s="31" t="str">
        <f>'[1]FIEC na Medida  Aluno Saudável'!CM20</f>
        <v>1 a 3 vezes por mês</v>
      </c>
      <c r="CW20" s="23" t="str">
        <f t="shared" si="16"/>
        <v>I..</v>
      </c>
    </row>
    <row r="21" spans="1:101" x14ac:dyDescent="0.25">
      <c r="A21" s="17">
        <f>'[1]FIEC na Medida  Aluno Saudável'!A21</f>
        <v>23</v>
      </c>
      <c r="B21" s="17" t="str">
        <f>'[1]FIEC na Medida  Aluno Saudável'!B21</f>
        <v>2022-02-15 23:40:32</v>
      </c>
      <c r="C21" s="17">
        <f>'[1]FIEC na Medida  Aluno Saudável'!I21</f>
        <v>33320</v>
      </c>
      <c r="D21" s="18" t="str">
        <f>UPPER('[1]FIEC na Medida  Aluno Saudável'!J21)</f>
        <v>JOICE DE CASTRO DA COSTA</v>
      </c>
      <c r="E21" s="18" t="str">
        <f>'[1]FIEC na Medida  Aluno Saudável'!K21</f>
        <v>Feminino</v>
      </c>
      <c r="F21" s="19">
        <f>'[1]FIEC na Medida  Aluno Saudável'!L21</f>
        <v>35987</v>
      </c>
      <c r="G21" s="20">
        <f t="shared" ca="1" si="0"/>
        <v>23</v>
      </c>
      <c r="H21" s="17" t="str">
        <f>'[1]FIEC na Medida  Aluno Saudável'!M21</f>
        <v>Técnico em Administração</v>
      </c>
      <c r="I21" s="17" t="str">
        <f>'[1]FIEC na Medida  Aluno Saudável'!N21</f>
        <v>Noite</v>
      </c>
      <c r="J21" s="17" t="str">
        <f>IF('[1]FIEC na Medida  Aluno Saudável'!AA21=0, "-",'[1]FIEC na Medida  Aluno Saudável'!AA21)</f>
        <v>B+</v>
      </c>
      <c r="K21" s="21">
        <f>'[1]FIEC na Medida  Aluno Saudável'!O21</f>
        <v>70</v>
      </c>
      <c r="L21" s="21">
        <f>'[1]FIEC na Medida  Aluno Saudável'!P21</f>
        <v>120</v>
      </c>
      <c r="M21" s="22" t="str">
        <f t="shared" si="1"/>
        <v>Pressão Normal</v>
      </c>
      <c r="N21" s="21">
        <f>'[1]FIEC na Medida  Aluno Saudável'!Q21</f>
        <v>81</v>
      </c>
      <c r="O21" s="23" t="str">
        <f t="shared" si="2"/>
        <v>Normal</v>
      </c>
      <c r="P21" s="21">
        <f>'[1]FIEC na Medida  Aluno Saudável'!R21</f>
        <v>76.75</v>
      </c>
      <c r="Q21" s="21">
        <f>'[1]FIEC na Medida  Aluno Saudável'!S21</f>
        <v>1.66</v>
      </c>
      <c r="R21" s="24">
        <f t="shared" si="3"/>
        <v>27.852373348816958</v>
      </c>
      <c r="S21" s="25" t="str">
        <f t="shared" si="4"/>
        <v>Acima do Peso</v>
      </c>
      <c r="T21" s="21">
        <f>'[1]FIEC na Medida  Aluno Saudável'!T21</f>
        <v>89</v>
      </c>
      <c r="U21" s="26" t="str">
        <f t="shared" si="5"/>
        <v>Risco Muito Aumentado</v>
      </c>
      <c r="V21" s="21" t="str">
        <f>'[1]FIEC na Medida  Aluno Saudável'!U21</f>
        <v>Sim</v>
      </c>
      <c r="W21" s="21">
        <f>'[1]FIEC na Medida  Aluno Saudável'!V21</f>
        <v>20.2</v>
      </c>
      <c r="X21" s="21">
        <f>'[1]FIEC na Medida  Aluno Saudável'!W21</f>
        <v>20.2</v>
      </c>
      <c r="Y21" s="27">
        <f>'[1]FIEC na Medida  Aluno Saudável'!X21</f>
        <v>38.299999999999997</v>
      </c>
      <c r="Z21" s="27">
        <f>'[1]FIEC na Medida  Aluno Saudável'!Y21</f>
        <v>26.1</v>
      </c>
      <c r="AA21" s="28">
        <f>'[1]FIEC na Medida  Aluno Saudável'!Z21</f>
        <v>29.5</v>
      </c>
      <c r="AB21" s="21" t="str">
        <f>'[1]FIEC na Medida  Aluno Saudável'!AB21</f>
        <v>Não</v>
      </c>
      <c r="AC21" s="21" t="str">
        <f>'[1]FIEC na Medida  Aluno Saudável'!AC21</f>
        <v>Não</v>
      </c>
      <c r="AD21" s="21" t="str">
        <f>'[1]FIEC na Medida  Aluno Saudável'!AD21</f>
        <v>Não</v>
      </c>
      <c r="AE21" s="21" t="str">
        <f>'[1]FIEC na Medida  Aluno Saudável'!AE21</f>
        <v>Sim</v>
      </c>
      <c r="AF21" s="21" t="str">
        <f>'[1]FIEC na Medida  Aluno Saudável'!AF21</f>
        <v>Rinite Alérgica</v>
      </c>
      <c r="AG21" s="21" t="str">
        <f>'[1]FIEC na Medida  Aluno Saudável'!AG21</f>
        <v>Não</v>
      </c>
      <c r="AH21" s="21">
        <f>'[1]FIEC na Medida  Aluno Saudável'!AH21</f>
        <v>0</v>
      </c>
      <c r="AI21" s="21" t="str">
        <f>'[1]FIEC na Medida  Aluno Saudável'!AI21</f>
        <v>Sim</v>
      </c>
      <c r="AJ21" s="21" t="str">
        <f>'[1]FIEC na Medida  Aluno Saudável'!AJ21</f>
        <v>Loratadina  é o meu antialergico</v>
      </c>
      <c r="AK21" s="21" t="str">
        <f>'[1]FIEC na Medida  Aluno Saudável'!AK21</f>
        <v>De 1 a 3 salários mínimos (de R$ 1045,01 até R$ 3.135,00).</v>
      </c>
      <c r="AL21" s="21">
        <f>'[1]FIEC na Medida  Aluno Saudável'!AL21</f>
        <v>4</v>
      </c>
      <c r="AM21" s="21" t="str">
        <f>'[1]FIEC na Medida  Aluno Saudável'!AM21</f>
        <v>Sim</v>
      </c>
      <c r="AN21" s="21" t="str">
        <f>'[1]FIEC na Medida  Aluno Saudável'!AN21</f>
        <v>Fico no caixa de uma loja.</v>
      </c>
      <c r="AO21" s="21">
        <f>'[1]FIEC na Medida  Aluno Saudável'!AO21</f>
        <v>8</v>
      </c>
      <c r="AP21" s="21" t="str">
        <f>'[1]FIEC na Medida  Aluno Saudável'!AP21</f>
        <v>Não</v>
      </c>
      <c r="AQ21" s="21" t="str">
        <f>'[1]FIEC na Medida  Aluno Saudável'!AQ21</f>
        <v>Não</v>
      </c>
      <c r="AR21" s="21">
        <f>'[1]FIEC na Medida  Aluno Saudável'!AR21</f>
        <v>0</v>
      </c>
      <c r="AS21" s="21">
        <f>'[1]FIEC na Medida  Aluno Saudável'!AS21</f>
        <v>0</v>
      </c>
      <c r="AT21" s="21">
        <f>'[1]FIEC na Medida  Aluno Saudável'!AT21</f>
        <v>0</v>
      </c>
      <c r="AU21" s="21" t="str">
        <f>'[1]FIEC na Medida  Aluno Saudável'!AU21</f>
        <v>de 7 a 8h por Noite</v>
      </c>
      <c r="AV21" s="21" t="str">
        <f>'[1]FIEC na Medida  Aluno Saudável'!AV21</f>
        <v>Não</v>
      </c>
      <c r="AW21" s="21" t="str">
        <f>'[1]FIEC na Medida  Aluno Saudável'!AW21</f>
        <v>Não</v>
      </c>
      <c r="AX21" s="21" t="str">
        <f>'[1]FIEC na Medida  Aluno Saudável'!AX21</f>
        <v>Sim</v>
      </c>
      <c r="AY21" s="21" t="str">
        <f>'[1]FIEC na Medida  Aluno Saudável'!AY21</f>
        <v>Não</v>
      </c>
      <c r="AZ21" s="21" t="str">
        <f>'[1]FIEC na Medida  Aluno Saudável'!AZ21</f>
        <v>Não</v>
      </c>
      <c r="BA21" s="21" t="str">
        <f>'[1]FIEC na Medida  Aluno Saudável'!BA21</f>
        <v>Sim</v>
      </c>
      <c r="BB21" s="21" t="str">
        <f>'[1]FIEC na Medida  Aluno Saudável'!BB21</f>
        <v>Sim</v>
      </c>
      <c r="BC21" s="21" t="str">
        <f>'[1]FIEC na Medida  Aluno Saudável'!BC21</f>
        <v>Sim</v>
      </c>
      <c r="BD21" s="21" t="str">
        <f>'[1]FIEC na Medida  Aluno Saudável'!BD21</f>
        <v>Não</v>
      </c>
      <c r="BE21" s="21" t="str">
        <f>'[1]FIEC na Medida  Aluno Saudável'!BE21</f>
        <v>Não</v>
      </c>
      <c r="BF21" s="21">
        <f>'[1]FIEC na Medida  Aluno Saudável'!BF21</f>
        <v>0</v>
      </c>
      <c r="BG21" s="21" t="str">
        <f>'[1]FIEC na Medida  Aluno Saudável'!BG21</f>
        <v>de 6 a 8 copos</v>
      </c>
      <c r="BH21" s="23" t="str">
        <f t="shared" si="6"/>
        <v>Não</v>
      </c>
      <c r="BI21" s="21" t="str">
        <f>'[1]FIEC na Medida  Aluno Saudável'!BH21</f>
        <v>Não</v>
      </c>
      <c r="BJ21" s="21" t="str">
        <f>'[1]FIEC na Medida  Aluno Saudável'!BI21</f>
        <v>Não</v>
      </c>
      <c r="BK21" s="21" t="str">
        <f>'[1]FIEC na Medida  Aluno Saudável'!BJ21</f>
        <v>Não</v>
      </c>
      <c r="BL21" s="21">
        <f>'[1]FIEC na Medida  Aluno Saudável'!BK21</f>
        <v>3</v>
      </c>
      <c r="BM21" s="21">
        <f>'[1]FIEC na Medida  Aluno Saudável'!BL21</f>
        <v>1</v>
      </c>
      <c r="BN21" s="29">
        <f>'[1]FIEC na Medida  Aluno Saudável'!BM21</f>
        <v>2</v>
      </c>
      <c r="BO21" s="21" t="str">
        <f>'[1]FIEC na Medida  Aluno Saudável'!BN21</f>
        <v>Não</v>
      </c>
      <c r="BP21" s="21" t="str">
        <f>'[1]FIEC na Medida  Aluno Saudável'!BO21</f>
        <v>Sim</v>
      </c>
      <c r="BQ21" s="21" t="str">
        <f>'[1]FIEC na Medida  Aluno Saudável'!BP21</f>
        <v>Não</v>
      </c>
      <c r="BR21" s="21" t="str">
        <f>'[1]FIEC na Medida  Aluno Saudável'!BQ21</f>
        <v>Não</v>
      </c>
      <c r="BS21" s="21" t="str">
        <f>'[1]FIEC na Medida  Aluno Saudável'!BR21</f>
        <v>Não</v>
      </c>
      <c r="BT21" s="21">
        <f>'[1]FIEC na Medida  Aluno Saudável'!BS21</f>
        <v>0</v>
      </c>
      <c r="BU21" s="21" t="str">
        <f>'[1]FIEC na Medida  Aluno Saudável'!BT21</f>
        <v>Não</v>
      </c>
      <c r="BV21" s="21" t="str">
        <f>'[1]FIEC na Medida  Aluno Saudável'!BU21</f>
        <v>Sim</v>
      </c>
      <c r="BW21" s="21" t="str">
        <f>'[1]FIEC na Medida  Aluno Saudável'!BV21</f>
        <v>Não</v>
      </c>
      <c r="BX21" s="21" t="str">
        <f>'[1]FIEC na Medida  Aluno Saudável'!BW21</f>
        <v>Não</v>
      </c>
      <c r="BY21" s="21" t="str">
        <f>'[1]FIEC na Medida  Aluno Saudável'!BX21</f>
        <v>Não</v>
      </c>
      <c r="BZ21" s="21" t="str">
        <f>'[1]FIEC na Medida  Aluno Saudável'!BY21</f>
        <v>Não</v>
      </c>
      <c r="CA21" s="21" t="str">
        <f>'[1]FIEC na Medida  Aluno Saudável'!BZ21</f>
        <v>Não</v>
      </c>
      <c r="CB21" s="21" t="str">
        <f>'[1]FIEC na Medida  Aluno Saudável'!CA21</f>
        <v>Sim</v>
      </c>
      <c r="CC21" s="21">
        <f>'[1]FIEC na Medida  Aluno Saudável'!CB21</f>
        <v>0</v>
      </c>
      <c r="CD21" s="30" t="str">
        <f>'[1]FIEC na Medida  Aluno Saudável'!CC21</f>
        <v>1 vez por dia</v>
      </c>
      <c r="CE21" s="23" t="str">
        <f t="shared" si="7"/>
        <v>I..</v>
      </c>
      <c r="CF21" s="31" t="str">
        <f>'[1]FIEC na Medida  Aluno Saudável'!CD21</f>
        <v>2 vezes por dia</v>
      </c>
      <c r="CG21" s="23" t="str">
        <f t="shared" si="8"/>
        <v>I..</v>
      </c>
      <c r="CH21" s="31" t="str">
        <f>'[1]FIEC na Medida  Aluno Saudável'!CE21</f>
        <v>Nunca/raramente</v>
      </c>
      <c r="CI21" s="22" t="str">
        <f t="shared" si="9"/>
        <v>I..</v>
      </c>
      <c r="CJ21" s="31" t="str">
        <f>'[1]FIEC na Medida  Aluno Saudável'!CG21</f>
        <v>2 a 4 vezes por semana</v>
      </c>
      <c r="CK21" s="22" t="str">
        <f t="shared" si="10"/>
        <v>I..</v>
      </c>
      <c r="CL21" s="31" t="str">
        <f>'[1]FIEC na Medida  Aluno Saudável'!CH21</f>
        <v>2 vezes por dia</v>
      </c>
      <c r="CM21" s="23" t="str">
        <f t="shared" si="11"/>
        <v>I..</v>
      </c>
      <c r="CN21" s="32" t="str">
        <f>'[1]FIEC na Medida  Aluno Saudável'!CI21</f>
        <v>2 vezes por dia</v>
      </c>
      <c r="CO21" s="23" t="str">
        <f t="shared" si="12"/>
        <v>I..</v>
      </c>
      <c r="CP21" s="31" t="str">
        <f>'[1]FIEC na Medida  Aluno Saudável'!CJ21</f>
        <v>1 vez por semana</v>
      </c>
      <c r="CQ21" s="23" t="str">
        <f t="shared" si="13"/>
        <v>I..</v>
      </c>
      <c r="CR21" s="31" t="str">
        <f>'[1]FIEC na Medida  Aluno Saudável'!CK21</f>
        <v>1 vez por dia</v>
      </c>
      <c r="CS21" s="23" t="str">
        <f t="shared" si="14"/>
        <v>#..</v>
      </c>
      <c r="CT21" s="31" t="str">
        <f>'[1]FIEC na Medida  Aluno Saudável'!CL21</f>
        <v>1 vez por dia</v>
      </c>
      <c r="CU21" s="23" t="str">
        <f t="shared" si="15"/>
        <v>#..</v>
      </c>
      <c r="CV21" s="31" t="str">
        <f>'[1]FIEC na Medida  Aluno Saudável'!CM21</f>
        <v>Nunca/raramente</v>
      </c>
      <c r="CW21" s="23" t="str">
        <f t="shared" si="16"/>
        <v>A..</v>
      </c>
    </row>
    <row r="22" spans="1:101" x14ac:dyDescent="0.25">
      <c r="A22" s="17">
        <f>'[1]FIEC na Medida  Aluno Saudável'!A22</f>
        <v>24</v>
      </c>
      <c r="B22" s="17" t="str">
        <f>'[1]FIEC na Medida  Aluno Saudável'!B22</f>
        <v>2022-02-15 23:43:25</v>
      </c>
      <c r="C22" s="17">
        <f>'[1]FIEC na Medida  Aluno Saudável'!I22</f>
        <v>33324</v>
      </c>
      <c r="D22" s="18" t="str">
        <f>UPPER('[1]FIEC na Medida  Aluno Saudável'!J22)</f>
        <v>LAURA GIOVANA FORNARO DE OLIVEIRA DORTA</v>
      </c>
      <c r="E22" s="18" t="str">
        <f>'[1]FIEC na Medida  Aluno Saudável'!K22</f>
        <v>Feminino</v>
      </c>
      <c r="F22" s="19">
        <f>'[1]FIEC na Medida  Aluno Saudável'!L22</f>
        <v>37831</v>
      </c>
      <c r="G22" s="20">
        <f t="shared" ca="1" si="0"/>
        <v>18</v>
      </c>
      <c r="H22" s="17" t="str">
        <f>'[1]FIEC na Medida  Aluno Saudável'!M22</f>
        <v>Técnico em Administração</v>
      </c>
      <c r="I22" s="17" t="str">
        <f>'[1]FIEC na Medida  Aluno Saudável'!N22</f>
        <v>Noite</v>
      </c>
      <c r="J22" s="17" t="str">
        <f>IF('[1]FIEC na Medida  Aluno Saudável'!AA22=0, "-",'[1]FIEC na Medida  Aluno Saudável'!AA22)</f>
        <v>A+</v>
      </c>
      <c r="K22" s="21">
        <f>'[1]FIEC na Medida  Aluno Saudável'!O22</f>
        <v>80</v>
      </c>
      <c r="L22" s="21">
        <f>'[1]FIEC na Medida  Aluno Saudável'!P22</f>
        <v>140</v>
      </c>
      <c r="M22" s="22" t="str">
        <f t="shared" si="1"/>
        <v>Hipertensão</v>
      </c>
      <c r="N22" s="21">
        <f>'[1]FIEC na Medida  Aluno Saudável'!Q22</f>
        <v>93</v>
      </c>
      <c r="O22" s="23" t="str">
        <f t="shared" si="2"/>
        <v>Normal</v>
      </c>
      <c r="P22" s="21">
        <f>'[1]FIEC na Medida  Aluno Saudável'!R22</f>
        <v>84.1</v>
      </c>
      <c r="Q22" s="21">
        <f>'[1]FIEC na Medida  Aluno Saudável'!S22</f>
        <v>1.64</v>
      </c>
      <c r="R22" s="24">
        <f t="shared" si="3"/>
        <v>31.268590124925641</v>
      </c>
      <c r="S22" s="25" t="str">
        <f t="shared" si="4"/>
        <v>Obesidade I</v>
      </c>
      <c r="T22" s="21">
        <f>'[1]FIEC na Medida  Aluno Saudável'!T22</f>
        <v>90</v>
      </c>
      <c r="U22" s="26" t="str">
        <f t="shared" si="5"/>
        <v>Risco Muito Aumentado</v>
      </c>
      <c r="V22" s="21" t="str">
        <f>'[1]FIEC na Medida  Aluno Saudável'!U22</f>
        <v>Não</v>
      </c>
      <c r="W22" s="21">
        <f>'[1]FIEC na Medida  Aluno Saudável'!V22</f>
        <v>20</v>
      </c>
      <c r="X22" s="21">
        <f>'[1]FIEC na Medida  Aluno Saudável'!W22</f>
        <v>20</v>
      </c>
      <c r="Y22" s="27">
        <f>'[1]FIEC na Medida  Aluno Saudável'!X22</f>
        <v>46.3</v>
      </c>
      <c r="Z22" s="27">
        <f>'[1]FIEC na Medida  Aluno Saudável'!Y22</f>
        <v>24.6</v>
      </c>
      <c r="AA22" s="28">
        <f>'[1]FIEC na Medida  Aluno Saudável'!Z22</f>
        <v>39.1</v>
      </c>
      <c r="AB22" s="21" t="str">
        <f>'[1]FIEC na Medida  Aluno Saudável'!AB22</f>
        <v>Não</v>
      </c>
      <c r="AC22" s="21" t="str">
        <f>'[1]FIEC na Medida  Aluno Saudável'!AC22</f>
        <v>Não</v>
      </c>
      <c r="AD22" s="21" t="str">
        <f>'[1]FIEC na Medida  Aluno Saudável'!AD22</f>
        <v>Não</v>
      </c>
      <c r="AE22" s="21" t="str">
        <f>'[1]FIEC na Medida  Aluno Saudável'!AE22</f>
        <v>Sim</v>
      </c>
      <c r="AF22" s="21" t="str">
        <f>'[1]FIEC na Medida  Aluno Saudável'!AF22</f>
        <v>dipirona</v>
      </c>
      <c r="AG22" s="21" t="str">
        <f>'[1]FIEC na Medida  Aluno Saudável'!AG22</f>
        <v>Não</v>
      </c>
      <c r="AH22" s="21">
        <f>'[1]FIEC na Medida  Aluno Saudável'!AH22</f>
        <v>0</v>
      </c>
      <c r="AI22" s="21" t="str">
        <f>'[1]FIEC na Medida  Aluno Saudável'!AI22</f>
        <v>Sim</v>
      </c>
      <c r="AJ22" s="21" t="str">
        <f>'[1]FIEC na Medida  Aluno Saudável'!AJ22</f>
        <v>anticoncepcional</v>
      </c>
      <c r="AK22" s="21" t="str">
        <f>'[1]FIEC na Medida  Aluno Saudável'!AK22</f>
        <v>De 1 a 3 salários mínimos (de R$ 1045,01 até R$ 3.135,00).</v>
      </c>
      <c r="AL22" s="21">
        <f>'[1]FIEC na Medida  Aluno Saudável'!AL22</f>
        <v>3</v>
      </c>
      <c r="AM22" s="21" t="str">
        <f>'[1]FIEC na Medida  Aluno Saudável'!AM22</f>
        <v>Não</v>
      </c>
      <c r="AN22" s="21">
        <f>'[1]FIEC na Medida  Aluno Saudável'!AN22</f>
        <v>0</v>
      </c>
      <c r="AO22" s="21">
        <f>'[1]FIEC na Medida  Aluno Saudável'!AO22</f>
        <v>0</v>
      </c>
      <c r="AP22" s="21" t="str">
        <f>'[1]FIEC na Medida  Aluno Saudável'!AP22</f>
        <v>Não</v>
      </c>
      <c r="AQ22" s="21" t="str">
        <f>'[1]FIEC na Medida  Aluno Saudável'!AQ22</f>
        <v>Não</v>
      </c>
      <c r="AR22" s="21">
        <f>'[1]FIEC na Medida  Aluno Saudável'!AR22</f>
        <v>0</v>
      </c>
      <c r="AS22" s="21">
        <f>'[1]FIEC na Medida  Aluno Saudável'!AS22</f>
        <v>0</v>
      </c>
      <c r="AT22" s="21">
        <f>'[1]FIEC na Medida  Aluno Saudável'!AT22</f>
        <v>0</v>
      </c>
      <c r="AU22" s="21" t="str">
        <f>'[1]FIEC na Medida  Aluno Saudável'!AU22</f>
        <v>de 9 a 10h por Noite</v>
      </c>
      <c r="AV22" s="21" t="str">
        <f>'[1]FIEC na Medida  Aluno Saudável'!AV22</f>
        <v>Não</v>
      </c>
      <c r="AW22" s="21" t="str">
        <f>'[1]FIEC na Medida  Aluno Saudável'!AW22</f>
        <v>Sim</v>
      </c>
      <c r="AX22" s="21" t="str">
        <f>'[1]FIEC na Medida  Aluno Saudável'!AX22</f>
        <v>Sim</v>
      </c>
      <c r="AY22" s="21" t="str">
        <f>'[1]FIEC na Medida  Aluno Saudável'!AY22</f>
        <v>Não</v>
      </c>
      <c r="AZ22" s="21" t="str">
        <f>'[1]FIEC na Medida  Aluno Saudável'!AZ22</f>
        <v>Não</v>
      </c>
      <c r="BA22" s="21" t="str">
        <f>'[1]FIEC na Medida  Aluno Saudável'!BA22</f>
        <v>Não</v>
      </c>
      <c r="BB22" s="21" t="str">
        <f>'[1]FIEC na Medida  Aluno Saudável'!BB22</f>
        <v>Sim</v>
      </c>
      <c r="BC22" s="21" t="str">
        <f>'[1]FIEC na Medida  Aluno Saudável'!BC22</f>
        <v>Sim</v>
      </c>
      <c r="BD22" s="21" t="str">
        <f>'[1]FIEC na Medida  Aluno Saudável'!BD22</f>
        <v>Não</v>
      </c>
      <c r="BE22" s="21" t="str">
        <f>'[1]FIEC na Medida  Aluno Saudável'!BE22</f>
        <v>Não</v>
      </c>
      <c r="BF22" s="21">
        <f>'[1]FIEC na Medida  Aluno Saudável'!BF22</f>
        <v>0</v>
      </c>
      <c r="BG22" s="21" t="str">
        <f>'[1]FIEC na Medida  Aluno Saudável'!BG22</f>
        <v>Menos que 2 copos</v>
      </c>
      <c r="BH22" s="23" t="str">
        <f t="shared" si="6"/>
        <v>Não</v>
      </c>
      <c r="BI22" s="21" t="str">
        <f>'[1]FIEC na Medida  Aluno Saudável'!BH22</f>
        <v>Sim</v>
      </c>
      <c r="BJ22" s="21" t="str">
        <f>'[1]FIEC na Medida  Aluno Saudável'!BI22</f>
        <v>Não</v>
      </c>
      <c r="BK22" s="21" t="str">
        <f>'[1]FIEC na Medida  Aluno Saudável'!BJ22</f>
        <v>Não</v>
      </c>
      <c r="BL22" s="21">
        <f>'[1]FIEC na Medida  Aluno Saudável'!BK22</f>
        <v>4</v>
      </c>
      <c r="BM22" s="21">
        <f>'[1]FIEC na Medida  Aluno Saudável'!BL22</f>
        <v>3</v>
      </c>
      <c r="BN22" s="29">
        <f>'[1]FIEC na Medida  Aluno Saudável'!BM22</f>
        <v>1</v>
      </c>
      <c r="BO22" s="21" t="str">
        <f>'[1]FIEC na Medida  Aluno Saudável'!BN22</f>
        <v>Não</v>
      </c>
      <c r="BP22" s="21" t="str">
        <f>'[1]FIEC na Medida  Aluno Saudável'!BO22</f>
        <v>Sim</v>
      </c>
      <c r="BQ22" s="21" t="str">
        <f>'[1]FIEC na Medida  Aluno Saudável'!BP22</f>
        <v>Não</v>
      </c>
      <c r="BR22" s="21" t="str">
        <f>'[1]FIEC na Medida  Aluno Saudável'!BQ22</f>
        <v>Não</v>
      </c>
      <c r="BS22" s="21" t="str">
        <f>'[1]FIEC na Medida  Aluno Saudável'!BR22</f>
        <v>Não</v>
      </c>
      <c r="BT22" s="21">
        <f>'[1]FIEC na Medida  Aluno Saudável'!BS22</f>
        <v>0</v>
      </c>
      <c r="BU22" s="21" t="str">
        <f>'[1]FIEC na Medida  Aluno Saudável'!BT22</f>
        <v>Não</v>
      </c>
      <c r="BV22" s="21" t="str">
        <f>'[1]FIEC na Medida  Aluno Saudável'!BU22</f>
        <v>Não</v>
      </c>
      <c r="BW22" s="21" t="str">
        <f>'[1]FIEC na Medida  Aluno Saudável'!BV22</f>
        <v>Não</v>
      </c>
      <c r="BX22" s="21" t="str">
        <f>'[1]FIEC na Medida  Aluno Saudável'!BW22</f>
        <v>Não</v>
      </c>
      <c r="BY22" s="21" t="str">
        <f>'[1]FIEC na Medida  Aluno Saudável'!BX22</f>
        <v>Não</v>
      </c>
      <c r="BZ22" s="21" t="str">
        <f>'[1]FIEC na Medida  Aluno Saudável'!BY22</f>
        <v>Não</v>
      </c>
      <c r="CA22" s="21" t="str">
        <f>'[1]FIEC na Medida  Aluno Saudável'!BZ22</f>
        <v>Não</v>
      </c>
      <c r="CB22" s="21" t="str">
        <f>'[1]FIEC na Medida  Aluno Saudável'!CA22</f>
        <v>Sim</v>
      </c>
      <c r="CC22" s="21">
        <f>'[1]FIEC na Medida  Aluno Saudável'!CB22</f>
        <v>0</v>
      </c>
      <c r="CD22" s="30" t="str">
        <f>'[1]FIEC na Medida  Aluno Saudável'!CC22</f>
        <v>1 vez por dia</v>
      </c>
      <c r="CE22" s="23" t="str">
        <f t="shared" si="7"/>
        <v>I..</v>
      </c>
      <c r="CF22" s="31" t="str">
        <f>'[1]FIEC na Medida  Aluno Saudável'!CD22</f>
        <v>5 a 6 vezes por semana</v>
      </c>
      <c r="CG22" s="23" t="str">
        <f t="shared" si="8"/>
        <v>I..</v>
      </c>
      <c r="CH22" s="31" t="str">
        <f>'[1]FIEC na Medida  Aluno Saudável'!CE22</f>
        <v>2 a 4 vezes por semana</v>
      </c>
      <c r="CI22" s="22" t="str">
        <f t="shared" si="9"/>
        <v>I..</v>
      </c>
      <c r="CJ22" s="31" t="str">
        <f>'[1]FIEC na Medida  Aluno Saudável'!CG22</f>
        <v>1 vez por semana</v>
      </c>
      <c r="CK22" s="22" t="str">
        <f t="shared" si="10"/>
        <v>I..</v>
      </c>
      <c r="CL22" s="31" t="str">
        <f>'[1]FIEC na Medida  Aluno Saudável'!CH22</f>
        <v>1 vez por semana</v>
      </c>
      <c r="CM22" s="23" t="str">
        <f t="shared" si="11"/>
        <v>I..</v>
      </c>
      <c r="CN22" s="32" t="str">
        <f>'[1]FIEC na Medida  Aluno Saudável'!CI22</f>
        <v>2 a 4 vezes por semana</v>
      </c>
      <c r="CO22" s="23" t="str">
        <f t="shared" si="12"/>
        <v>I..</v>
      </c>
      <c r="CP22" s="31" t="str">
        <f>'[1]FIEC na Medida  Aluno Saudável'!CJ22</f>
        <v>2 vezes por dia</v>
      </c>
      <c r="CQ22" s="23" t="str">
        <f t="shared" si="13"/>
        <v>I..</v>
      </c>
      <c r="CR22" s="31" t="str">
        <f>'[1]FIEC na Medida  Aluno Saudável'!CK22</f>
        <v>de 2 a 3x por Semana</v>
      </c>
      <c r="CS22" s="23" t="str">
        <f t="shared" si="14"/>
        <v>I..</v>
      </c>
      <c r="CT22" s="31" t="str">
        <f>'[1]FIEC na Medida  Aluno Saudável'!CL22</f>
        <v>2 vezes por dia</v>
      </c>
      <c r="CU22" s="23" t="str">
        <f t="shared" si="15"/>
        <v>I..</v>
      </c>
      <c r="CV22" s="31" t="str">
        <f>'[1]FIEC na Medida  Aluno Saudável'!CM22</f>
        <v>Nunca/raramente</v>
      </c>
      <c r="CW22" s="23" t="str">
        <f t="shared" si="16"/>
        <v>A..</v>
      </c>
    </row>
    <row r="23" spans="1:101" x14ac:dyDescent="0.25">
      <c r="A23" s="17">
        <f>'[1]FIEC na Medida  Aluno Saudável'!A23</f>
        <v>25</v>
      </c>
      <c r="B23" s="17" t="str">
        <f>'[1]FIEC na Medida  Aluno Saudável'!B23</f>
        <v>2022-02-15 23:46:00</v>
      </c>
      <c r="C23" s="17">
        <f>'[1]FIEC na Medida  Aluno Saudável'!I23</f>
        <v>33325</v>
      </c>
      <c r="D23" s="18" t="str">
        <f>UPPER('[1]FIEC na Medida  Aluno Saudável'!J23)</f>
        <v>LETÍCIA SANTOS DE LIMA</v>
      </c>
      <c r="E23" s="18" t="str">
        <f>'[1]FIEC na Medida  Aluno Saudável'!K23</f>
        <v>Feminino</v>
      </c>
      <c r="F23" s="19">
        <f>'[1]FIEC na Medida  Aluno Saudável'!L23</f>
        <v>34982</v>
      </c>
      <c r="G23" s="20">
        <f t="shared" ca="1" si="0"/>
        <v>26</v>
      </c>
      <c r="H23" s="17" t="str">
        <f>'[1]FIEC na Medida  Aluno Saudável'!M23</f>
        <v>Técnico em Administração</v>
      </c>
      <c r="I23" s="17" t="str">
        <f>'[1]FIEC na Medida  Aluno Saudável'!N23</f>
        <v>Noite</v>
      </c>
      <c r="J23" s="17" t="str">
        <f>IF('[1]FIEC na Medida  Aluno Saudável'!AA23=0, "-",'[1]FIEC na Medida  Aluno Saudável'!AA23)</f>
        <v>-</v>
      </c>
      <c r="K23" s="21">
        <f>'[1]FIEC na Medida  Aluno Saudável'!O23</f>
        <v>60</v>
      </c>
      <c r="L23" s="21">
        <f>'[1]FIEC na Medida  Aluno Saudável'!P23</f>
        <v>120</v>
      </c>
      <c r="M23" s="22" t="str">
        <f t="shared" si="1"/>
        <v>Pressão Normal</v>
      </c>
      <c r="N23" s="21">
        <f>'[1]FIEC na Medida  Aluno Saudável'!Q23</f>
        <v>82</v>
      </c>
      <c r="O23" s="23" t="str">
        <f t="shared" si="2"/>
        <v>Normal</v>
      </c>
      <c r="P23" s="21">
        <f>'[1]FIEC na Medida  Aluno Saudável'!R23</f>
        <v>60.75</v>
      </c>
      <c r="Q23" s="21">
        <f>'[1]FIEC na Medida  Aluno Saudável'!S23</f>
        <v>1.58</v>
      </c>
      <c r="R23" s="24">
        <f t="shared" si="3"/>
        <v>24.335042461144045</v>
      </c>
      <c r="S23" s="25" t="str">
        <f t="shared" si="4"/>
        <v>Peso Normal</v>
      </c>
      <c r="T23" s="21">
        <f>'[1]FIEC na Medida  Aluno Saudável'!T23</f>
        <v>82</v>
      </c>
      <c r="U23" s="26" t="str">
        <f t="shared" si="5"/>
        <v>Risco Aumentado</v>
      </c>
      <c r="V23" s="21" t="str">
        <f>'[1]FIEC na Medida  Aluno Saudável'!U23</f>
        <v>Sim</v>
      </c>
      <c r="W23" s="21">
        <f>'[1]FIEC na Medida  Aluno Saudável'!V23</f>
        <v>20.2</v>
      </c>
      <c r="X23" s="21">
        <f>'[1]FIEC na Medida  Aluno Saudável'!W23</f>
        <v>20.2</v>
      </c>
      <c r="Y23" s="27">
        <f>'[1]FIEC na Medida  Aluno Saudável'!X23</f>
        <v>31.3</v>
      </c>
      <c r="Z23" s="27">
        <f>'[1]FIEC na Medida  Aluno Saudável'!Y23</f>
        <v>23</v>
      </c>
      <c r="AA23" s="28">
        <f>'[1]FIEC na Medida  Aluno Saudável'!Z23</f>
        <v>19.100000000000001</v>
      </c>
      <c r="AB23" s="21" t="str">
        <f>'[1]FIEC na Medida  Aluno Saudável'!AB23</f>
        <v>Não</v>
      </c>
      <c r="AC23" s="21" t="str">
        <f>'[1]FIEC na Medida  Aluno Saudável'!AC23</f>
        <v>Não</v>
      </c>
      <c r="AD23" s="21" t="str">
        <f>'[1]FIEC na Medida  Aluno Saudável'!AD23</f>
        <v>Não</v>
      </c>
      <c r="AE23" s="21" t="str">
        <f>'[1]FIEC na Medida  Aluno Saudável'!AE23</f>
        <v>Sim</v>
      </c>
      <c r="AF23" s="21" t="str">
        <f>'[1]FIEC na Medida  Aluno Saudável'!AF23</f>
        <v>formol; iodo; corante tartrazina</v>
      </c>
      <c r="AG23" s="21" t="str">
        <f>'[1]FIEC na Medida  Aluno Saudável'!AG23</f>
        <v>Não</v>
      </c>
      <c r="AH23" s="21">
        <f>'[1]FIEC na Medida  Aluno Saudável'!AH23</f>
        <v>0</v>
      </c>
      <c r="AI23" s="21" t="str">
        <f>'[1]FIEC na Medida  Aluno Saudável'!AI23</f>
        <v>Não</v>
      </c>
      <c r="AJ23" s="21">
        <f>'[1]FIEC na Medida  Aluno Saudável'!AJ23</f>
        <v>0</v>
      </c>
      <c r="AK23" s="21" t="str">
        <f>'[1]FIEC na Medida  Aluno Saudável'!AK23</f>
        <v>De 1 a 3 salários mínimos (de R$ 1045,01 até R$ 3.135,00).</v>
      </c>
      <c r="AL23" s="21">
        <f>'[1]FIEC na Medida  Aluno Saudável'!AL23</f>
        <v>2</v>
      </c>
      <c r="AM23" s="21" t="str">
        <f>'[1]FIEC na Medida  Aluno Saudável'!AM23</f>
        <v>Sim</v>
      </c>
      <c r="AN23" s="21" t="str">
        <f>'[1]FIEC na Medida  Aluno Saudável'!AN23</f>
        <v>Recepcionista</v>
      </c>
      <c r="AO23" s="21">
        <f>'[1]FIEC na Medida  Aluno Saudável'!AO23</f>
        <v>8</v>
      </c>
      <c r="AP23" s="21" t="str">
        <f>'[1]FIEC na Medida  Aluno Saudável'!AP23</f>
        <v>Não</v>
      </c>
      <c r="AQ23" s="21" t="str">
        <f>'[1]FIEC na Medida  Aluno Saudável'!AQ23</f>
        <v>Sim</v>
      </c>
      <c r="AR23" s="21" t="str">
        <f>'[1]FIEC na Medida  Aluno Saudável'!AR23</f>
        <v>YOGA; BICICLETA</v>
      </c>
      <c r="AS23" s="21">
        <f>'[1]FIEC na Medida  Aluno Saudável'!AS23</f>
        <v>2</v>
      </c>
      <c r="AT23" s="21" t="str">
        <f>'[1]FIEC na Medida  Aluno Saudável'!AT23</f>
        <v>1 h</v>
      </c>
      <c r="AU23" s="21" t="str">
        <f>'[1]FIEC na Medida  Aluno Saudável'!AU23</f>
        <v>Menos de 6h</v>
      </c>
      <c r="AV23" s="21" t="str">
        <f>'[1]FIEC na Medida  Aluno Saudável'!AV23</f>
        <v>Não</v>
      </c>
      <c r="AW23" s="21" t="str">
        <f>'[1]FIEC na Medida  Aluno Saudável'!AW23</f>
        <v>Sim</v>
      </c>
      <c r="AX23" s="21" t="str">
        <f>'[1]FIEC na Medida  Aluno Saudável'!AX23</f>
        <v>Não</v>
      </c>
      <c r="AY23" s="21" t="str">
        <f>'[1]FIEC na Medida  Aluno Saudável'!AY23</f>
        <v>Não</v>
      </c>
      <c r="AZ23" s="21" t="str">
        <f>'[1]FIEC na Medida  Aluno Saudável'!AZ23</f>
        <v>Sim</v>
      </c>
      <c r="BA23" s="21" t="str">
        <f>'[1]FIEC na Medida  Aluno Saudável'!BA23</f>
        <v>Não</v>
      </c>
      <c r="BB23" s="21" t="str">
        <f>'[1]FIEC na Medida  Aluno Saudável'!BB23</f>
        <v>Não</v>
      </c>
      <c r="BC23" s="21" t="str">
        <f>'[1]FIEC na Medida  Aluno Saudável'!BC23</f>
        <v>Sim</v>
      </c>
      <c r="BD23" s="21" t="str">
        <f>'[1]FIEC na Medida  Aluno Saudável'!BD23</f>
        <v>Não</v>
      </c>
      <c r="BE23" s="21" t="str">
        <f>'[1]FIEC na Medida  Aluno Saudável'!BE23</f>
        <v>Não</v>
      </c>
      <c r="BF23" s="21">
        <f>'[1]FIEC na Medida  Aluno Saudável'!BF23</f>
        <v>0</v>
      </c>
      <c r="BG23" s="21" t="str">
        <f>'[1]FIEC na Medida  Aluno Saudável'!BG23</f>
        <v>Mais de 12 copos</v>
      </c>
      <c r="BH23" s="23" t="str">
        <f t="shared" si="6"/>
        <v>Sim</v>
      </c>
      <c r="BI23" s="21" t="str">
        <f>'[1]FIEC na Medida  Aluno Saudável'!BH23</f>
        <v>Não</v>
      </c>
      <c r="BJ23" s="21" t="str">
        <f>'[1]FIEC na Medida  Aluno Saudável'!BI23</f>
        <v>Não</v>
      </c>
      <c r="BK23" s="21" t="str">
        <f>'[1]FIEC na Medida  Aluno Saudável'!BJ23</f>
        <v>Não</v>
      </c>
      <c r="BL23" s="21">
        <f>'[1]FIEC na Medida  Aluno Saudável'!BK23</f>
        <v>4</v>
      </c>
      <c r="BM23" s="21">
        <f>'[1]FIEC na Medida  Aluno Saudável'!BL23</f>
        <v>1</v>
      </c>
      <c r="BN23" s="29">
        <f>'[1]FIEC na Medida  Aluno Saudável'!BM23</f>
        <v>3</v>
      </c>
      <c r="BO23" s="21" t="str">
        <f>'[1]FIEC na Medida  Aluno Saudável'!BN23</f>
        <v>Sim</v>
      </c>
      <c r="BP23" s="21" t="str">
        <f>'[1]FIEC na Medida  Aluno Saudável'!BO23</f>
        <v>Não</v>
      </c>
      <c r="BQ23" s="21" t="str">
        <f>'[1]FIEC na Medida  Aluno Saudável'!BP23</f>
        <v>Não</v>
      </c>
      <c r="BR23" s="21" t="str">
        <f>'[1]FIEC na Medida  Aluno Saudável'!BQ23</f>
        <v>Não</v>
      </c>
      <c r="BS23" s="21" t="str">
        <f>'[1]FIEC na Medida  Aluno Saudável'!BR23</f>
        <v>Não</v>
      </c>
      <c r="BT23" s="21">
        <f>'[1]FIEC na Medida  Aluno Saudável'!BS23</f>
        <v>0</v>
      </c>
      <c r="BU23" s="21" t="str">
        <f>'[1]FIEC na Medida  Aluno Saudável'!BT23</f>
        <v>Não</v>
      </c>
      <c r="BV23" s="21" t="str">
        <f>'[1]FIEC na Medida  Aluno Saudável'!BU23</f>
        <v>Não</v>
      </c>
      <c r="BW23" s="21" t="str">
        <f>'[1]FIEC na Medida  Aluno Saudável'!BV23</f>
        <v>Não</v>
      </c>
      <c r="BX23" s="21" t="str">
        <f>'[1]FIEC na Medida  Aluno Saudável'!BW23</f>
        <v>Não</v>
      </c>
      <c r="BY23" s="21" t="str">
        <f>'[1]FIEC na Medida  Aluno Saudável'!BX23</f>
        <v>Sim</v>
      </c>
      <c r="BZ23" s="21" t="str">
        <f>'[1]FIEC na Medida  Aluno Saudável'!BY23</f>
        <v>Não</v>
      </c>
      <c r="CA23" s="21" t="str">
        <f>'[1]FIEC na Medida  Aluno Saudável'!BZ23</f>
        <v>Sim</v>
      </c>
      <c r="CB23" s="21" t="str">
        <f>'[1]FIEC na Medida  Aluno Saudável'!CA23</f>
        <v>Não</v>
      </c>
      <c r="CC23" s="21">
        <f>'[1]FIEC na Medida  Aluno Saudável'!CB23</f>
        <v>0</v>
      </c>
      <c r="CD23" s="30" t="str">
        <f>'[1]FIEC na Medida  Aluno Saudável'!CC23</f>
        <v>1 vez por dia</v>
      </c>
      <c r="CE23" s="23" t="str">
        <f t="shared" si="7"/>
        <v>I..</v>
      </c>
      <c r="CF23" s="31" t="str">
        <f>'[1]FIEC na Medida  Aluno Saudável'!CD23</f>
        <v>2 vezes por dia</v>
      </c>
      <c r="CG23" s="23" t="str">
        <f t="shared" si="8"/>
        <v>I..</v>
      </c>
      <c r="CH23" s="31" t="str">
        <f>'[1]FIEC na Medida  Aluno Saudável'!CE23</f>
        <v>2 vezes por dia</v>
      </c>
      <c r="CI23" s="22" t="str">
        <f t="shared" si="9"/>
        <v>I..</v>
      </c>
      <c r="CJ23" s="31" t="str">
        <f>'[1]FIEC na Medida  Aluno Saudável'!CG23</f>
        <v>3 vezes ou mais por dia</v>
      </c>
      <c r="CK23" s="22" t="str">
        <f t="shared" si="10"/>
        <v>I..</v>
      </c>
      <c r="CL23" s="31" t="str">
        <f>'[1]FIEC na Medida  Aluno Saudável'!CH23</f>
        <v>3 vezes ou mais por dia</v>
      </c>
      <c r="CM23" s="23" t="str">
        <f t="shared" si="11"/>
        <v>A..</v>
      </c>
      <c r="CN23" s="32" t="str">
        <f>'[1]FIEC na Medida  Aluno Saudável'!CI23</f>
        <v>3 vezes ou mais por dia</v>
      </c>
      <c r="CO23" s="23" t="str">
        <f t="shared" si="12"/>
        <v>I..</v>
      </c>
      <c r="CP23" s="31" t="str">
        <f>'[1]FIEC na Medida  Aluno Saudável'!CJ23</f>
        <v>3 vezes ou mais por dia</v>
      </c>
      <c r="CQ23" s="23" t="str">
        <f t="shared" si="13"/>
        <v>A..</v>
      </c>
      <c r="CR23" s="31" t="str">
        <f>'[1]FIEC na Medida  Aluno Saudável'!CK23</f>
        <v>2 vezes por dia</v>
      </c>
      <c r="CS23" s="23" t="str">
        <f t="shared" si="14"/>
        <v>I..</v>
      </c>
      <c r="CT23" s="31" t="str">
        <f>'[1]FIEC na Medida  Aluno Saudável'!CL23</f>
        <v>2 vezes ou mais por dia</v>
      </c>
      <c r="CU23" s="23" t="str">
        <f t="shared" si="15"/>
        <v>I..</v>
      </c>
      <c r="CV23" s="31" t="str">
        <f>'[1]FIEC na Medida  Aluno Saudável'!CM23</f>
        <v>3 vezes ou mais por dia</v>
      </c>
      <c r="CW23" s="23" t="str">
        <f t="shared" si="16"/>
        <v>I..</v>
      </c>
    </row>
    <row r="24" spans="1:101" x14ac:dyDescent="0.25">
      <c r="A24" s="17">
        <f>'[1]FIEC na Medida  Aluno Saudável'!A24</f>
        <v>26</v>
      </c>
      <c r="B24" s="17" t="str">
        <f>'[1]FIEC na Medida  Aluno Saudável'!B24</f>
        <v>2022-02-15 23:53:13</v>
      </c>
      <c r="C24" s="17">
        <f>'[1]FIEC na Medida  Aluno Saudável'!I24</f>
        <v>32652</v>
      </c>
      <c r="D24" s="18" t="str">
        <f>UPPER('[1]FIEC na Medida  Aluno Saudável'!J24)</f>
        <v>LEONARDO SANTIAGO MONAGATTI</v>
      </c>
      <c r="E24" s="18" t="str">
        <f>'[1]FIEC na Medida  Aluno Saudável'!K24</f>
        <v>Masculino</v>
      </c>
      <c r="F24" s="19">
        <f>'[1]FIEC na Medida  Aluno Saudável'!L24</f>
        <v>38041</v>
      </c>
      <c r="G24" s="20">
        <f t="shared" ca="1" si="0"/>
        <v>18</v>
      </c>
      <c r="H24" s="17" t="str">
        <f>'[1]FIEC na Medida  Aluno Saudável'!M24</f>
        <v>Técnico em Administração</v>
      </c>
      <c r="I24" s="17" t="str">
        <f>'[1]FIEC na Medida  Aluno Saudável'!N24</f>
        <v>Noite</v>
      </c>
      <c r="J24" s="17" t="str">
        <f>IF('[1]FIEC na Medida  Aluno Saudável'!AA24=0, "-",'[1]FIEC na Medida  Aluno Saudável'!AA24)</f>
        <v>-</v>
      </c>
      <c r="K24" s="21">
        <f>'[1]FIEC na Medida  Aluno Saudável'!O24</f>
        <v>120</v>
      </c>
      <c r="L24" s="21">
        <f>'[1]FIEC na Medida  Aluno Saudável'!P24</f>
        <v>80</v>
      </c>
      <c r="M24" s="22" t="str">
        <f t="shared" si="1"/>
        <v>Hipertensão</v>
      </c>
      <c r="N24" s="21">
        <f>'[1]FIEC na Medida  Aluno Saudável'!Q24</f>
        <v>83</v>
      </c>
      <c r="O24" s="23" t="str">
        <f t="shared" si="2"/>
        <v>Normal</v>
      </c>
      <c r="P24" s="21">
        <f>'[1]FIEC na Medida  Aluno Saudável'!R24</f>
        <v>59</v>
      </c>
      <c r="Q24" s="21">
        <f>'[1]FIEC na Medida  Aluno Saudável'!S24</f>
        <v>1.69</v>
      </c>
      <c r="R24" s="24">
        <f t="shared" si="3"/>
        <v>20.65754000210077</v>
      </c>
      <c r="S24" s="25" t="str">
        <f t="shared" si="4"/>
        <v>Peso Normal</v>
      </c>
      <c r="T24" s="21">
        <f>'[1]FIEC na Medida  Aluno Saudável'!T24</f>
        <v>70</v>
      </c>
      <c r="U24" s="26" t="str">
        <f t="shared" si="5"/>
        <v>Faixa Ideal</v>
      </c>
      <c r="V24" s="21" t="str">
        <f>'[1]FIEC na Medida  Aluno Saudável'!U24</f>
        <v>Sim</v>
      </c>
      <c r="W24" s="21">
        <f>'[1]FIEC na Medida  Aluno Saudável'!V24</f>
        <v>20.2</v>
      </c>
      <c r="X24" s="21">
        <f>'[1]FIEC na Medida  Aluno Saudável'!W24</f>
        <v>20.3</v>
      </c>
      <c r="Y24" s="27">
        <f>'[1]FIEC na Medida  Aluno Saudável'!X24</f>
        <v>24.8</v>
      </c>
      <c r="Z24" s="27">
        <f>'[1]FIEC na Medida  Aluno Saudável'!Y24</f>
        <v>24.3</v>
      </c>
      <c r="AA24" s="28">
        <f>'[1]FIEC na Medida  Aluno Saudável'!Z24</f>
        <v>14.6</v>
      </c>
      <c r="AB24" s="21" t="str">
        <f>'[1]FIEC na Medida  Aluno Saudável'!AB24</f>
        <v>Não</v>
      </c>
      <c r="AC24" s="21" t="str">
        <f>'[1]FIEC na Medida  Aluno Saudável'!AC24</f>
        <v>Não</v>
      </c>
      <c r="AD24" s="21" t="str">
        <f>'[1]FIEC na Medida  Aluno Saudável'!AD24</f>
        <v>Não</v>
      </c>
      <c r="AE24" s="21" t="str">
        <f>'[1]FIEC na Medida  Aluno Saudável'!AE24</f>
        <v>Não</v>
      </c>
      <c r="AF24" s="21">
        <f>'[1]FIEC na Medida  Aluno Saudável'!AF24</f>
        <v>0</v>
      </c>
      <c r="AG24" s="21" t="str">
        <f>'[1]FIEC na Medida  Aluno Saudável'!AG24</f>
        <v>Não</v>
      </c>
      <c r="AH24" s="21">
        <f>'[1]FIEC na Medida  Aluno Saudável'!AH24</f>
        <v>0</v>
      </c>
      <c r="AI24" s="21" t="str">
        <f>'[1]FIEC na Medida  Aluno Saudável'!AI24</f>
        <v>Não</v>
      </c>
      <c r="AJ24" s="21">
        <f>'[1]FIEC na Medida  Aluno Saudável'!AJ24</f>
        <v>0</v>
      </c>
      <c r="AK24" s="21" t="str">
        <f>'[1]FIEC na Medida  Aluno Saudável'!AK24</f>
        <v>De 9 a 12 salários mínimos (de R$ 9.405,01 até R$ 12.540,00).</v>
      </c>
      <c r="AL24" s="21">
        <f>'[1]FIEC na Medida  Aluno Saudável'!AL24</f>
        <v>4</v>
      </c>
      <c r="AM24" s="21" t="str">
        <f>'[1]FIEC na Medida  Aluno Saudável'!AM24</f>
        <v>Sim</v>
      </c>
      <c r="AN24" s="21" t="str">
        <f>'[1]FIEC na Medida  Aluno Saudável'!AN24</f>
        <v>Estágio de Logística</v>
      </c>
      <c r="AO24" s="21">
        <f>'[1]FIEC na Medida  Aluno Saudável'!AO24</f>
        <v>4</v>
      </c>
      <c r="AP24" s="21" t="str">
        <f>'[1]FIEC na Medida  Aluno Saudável'!AP24</f>
        <v>Não</v>
      </c>
      <c r="AQ24" s="21" t="str">
        <f>'[1]FIEC na Medida  Aluno Saudável'!AQ24</f>
        <v>Não</v>
      </c>
      <c r="AR24" s="21">
        <f>'[1]FIEC na Medida  Aluno Saudável'!AR24</f>
        <v>0</v>
      </c>
      <c r="AS24" s="21">
        <f>'[1]FIEC na Medida  Aluno Saudável'!AS24</f>
        <v>0</v>
      </c>
      <c r="AT24" s="21">
        <f>'[1]FIEC na Medida  Aluno Saudável'!AT24</f>
        <v>0</v>
      </c>
      <c r="AU24" s="21" t="str">
        <f>'[1]FIEC na Medida  Aluno Saudável'!AU24</f>
        <v>Menos de 6h</v>
      </c>
      <c r="AV24" s="21" t="str">
        <f>'[1]FIEC na Medida  Aluno Saudável'!AV24</f>
        <v>Não</v>
      </c>
      <c r="AW24" s="21" t="str">
        <f>'[1]FIEC na Medida  Aluno Saudável'!AW24</f>
        <v>Não</v>
      </c>
      <c r="AX24" s="21" t="str">
        <f>'[1]FIEC na Medida  Aluno Saudável'!AX24</f>
        <v>Não</v>
      </c>
      <c r="AY24" s="21" t="str">
        <f>'[1]FIEC na Medida  Aluno Saudável'!AY24</f>
        <v>Não</v>
      </c>
      <c r="AZ24" s="21" t="str">
        <f>'[1]FIEC na Medida  Aluno Saudável'!AZ24</f>
        <v>Não</v>
      </c>
      <c r="BA24" s="21" t="str">
        <f>'[1]FIEC na Medida  Aluno Saudável'!BA24</f>
        <v>Não</v>
      </c>
      <c r="BB24" s="21" t="str">
        <f>'[1]FIEC na Medida  Aluno Saudável'!BB24</f>
        <v>Sim</v>
      </c>
      <c r="BC24" s="21" t="str">
        <f>'[1]FIEC na Medida  Aluno Saudável'!BC24</f>
        <v>Não</v>
      </c>
      <c r="BD24" s="21" t="str">
        <f>'[1]FIEC na Medida  Aluno Saudável'!BD24</f>
        <v>Não</v>
      </c>
      <c r="BE24" s="21" t="str">
        <f>'[1]FIEC na Medida  Aluno Saudável'!BE24</f>
        <v>Não</v>
      </c>
      <c r="BF24" s="21" t="str">
        <f>'[1]FIEC na Medida  Aluno Saudável'!BF24</f>
        <v>Bronquite</v>
      </c>
      <c r="BG24" s="21" t="str">
        <f>'[1]FIEC na Medida  Aluno Saudável'!BG24</f>
        <v>de 6 a 8 copos</v>
      </c>
      <c r="BH24" s="23" t="str">
        <f t="shared" si="6"/>
        <v>Não</v>
      </c>
      <c r="BI24" s="21" t="str">
        <f>'[1]FIEC na Medida  Aluno Saudável'!BH24</f>
        <v>Não</v>
      </c>
      <c r="BJ24" s="21" t="str">
        <f>'[1]FIEC na Medida  Aluno Saudável'!BI24</f>
        <v>Não</v>
      </c>
      <c r="BK24" s="21" t="str">
        <f>'[1]FIEC na Medida  Aluno Saudável'!BJ24</f>
        <v>Não</v>
      </c>
      <c r="BL24" s="21">
        <f>'[1]FIEC na Medida  Aluno Saudável'!BK24</f>
        <v>3</v>
      </c>
      <c r="BM24" s="21">
        <f>'[1]FIEC na Medida  Aluno Saudável'!BL24</f>
        <v>1</v>
      </c>
      <c r="BN24" s="29">
        <f>'[1]FIEC na Medida  Aluno Saudável'!BM24</f>
        <v>2</v>
      </c>
      <c r="BO24" s="21" t="str">
        <f>'[1]FIEC na Medida  Aluno Saudável'!BN24</f>
        <v>Sim</v>
      </c>
      <c r="BP24" s="21" t="str">
        <f>'[1]FIEC na Medida  Aluno Saudável'!BO24</f>
        <v>Sim</v>
      </c>
      <c r="BQ24" s="21" t="str">
        <f>'[1]FIEC na Medida  Aluno Saudável'!BP24</f>
        <v>Não</v>
      </c>
      <c r="BR24" s="21" t="str">
        <f>'[1]FIEC na Medida  Aluno Saudável'!BQ24</f>
        <v>Não</v>
      </c>
      <c r="BS24" s="21" t="str">
        <f>'[1]FIEC na Medida  Aluno Saudável'!BR24</f>
        <v>Não</v>
      </c>
      <c r="BT24" s="21">
        <f>'[1]FIEC na Medida  Aluno Saudável'!BS24</f>
        <v>0</v>
      </c>
      <c r="BU24" s="21" t="str">
        <f>'[1]FIEC na Medida  Aluno Saudável'!BT24</f>
        <v>Sim</v>
      </c>
      <c r="BV24" s="21" t="str">
        <f>'[1]FIEC na Medida  Aluno Saudável'!BU24</f>
        <v>Sim</v>
      </c>
      <c r="BW24" s="21" t="str">
        <f>'[1]FIEC na Medida  Aluno Saudável'!BV24</f>
        <v>Não</v>
      </c>
      <c r="BX24" s="21" t="str">
        <f>'[1]FIEC na Medida  Aluno Saudável'!BW24</f>
        <v>Não</v>
      </c>
      <c r="BY24" s="21" t="str">
        <f>'[1]FIEC na Medida  Aluno Saudável'!BX24</f>
        <v>Não</v>
      </c>
      <c r="BZ24" s="21" t="str">
        <f>'[1]FIEC na Medida  Aluno Saudável'!BY24</f>
        <v>Não</v>
      </c>
      <c r="CA24" s="21" t="str">
        <f>'[1]FIEC na Medida  Aluno Saudável'!BZ24</f>
        <v>Não</v>
      </c>
      <c r="CB24" s="21" t="str">
        <f>'[1]FIEC na Medida  Aluno Saudável'!CA24</f>
        <v>Sim</v>
      </c>
      <c r="CC24" s="21">
        <f>'[1]FIEC na Medida  Aluno Saudável'!CB24</f>
        <v>0</v>
      </c>
      <c r="CD24" s="30" t="str">
        <f>'[1]FIEC na Medida  Aluno Saudável'!CC24</f>
        <v>2 vezes por dia</v>
      </c>
      <c r="CE24" s="23" t="str">
        <f t="shared" si="7"/>
        <v>I..</v>
      </c>
      <c r="CF24" s="31" t="str">
        <f>'[1]FIEC na Medida  Aluno Saudável'!CD24</f>
        <v>2 vezes por dia</v>
      </c>
      <c r="CG24" s="23" t="str">
        <f t="shared" si="8"/>
        <v>I..</v>
      </c>
      <c r="CH24" s="31" t="str">
        <f>'[1]FIEC na Medida  Aluno Saudável'!CE24</f>
        <v>2 a 4 vezes por semana</v>
      </c>
      <c r="CI24" s="22" t="str">
        <f t="shared" si="9"/>
        <v>I..</v>
      </c>
      <c r="CJ24" s="31" t="str">
        <f>'[1]FIEC na Medida  Aluno Saudável'!CG24</f>
        <v>de 2 a 3x por Semana</v>
      </c>
      <c r="CK24" s="22" t="str">
        <f t="shared" si="10"/>
        <v>I..</v>
      </c>
      <c r="CL24" s="31" t="str">
        <f>'[1]FIEC na Medida  Aluno Saudável'!CH24</f>
        <v>1 vez por dia</v>
      </c>
      <c r="CM24" s="23" t="str">
        <f t="shared" si="11"/>
        <v>I..</v>
      </c>
      <c r="CN24" s="32" t="str">
        <f>'[1]FIEC na Medida  Aluno Saudável'!CI24</f>
        <v>1 vez por semana</v>
      </c>
      <c r="CO24" s="23" t="str">
        <f t="shared" si="12"/>
        <v>I..</v>
      </c>
      <c r="CP24" s="31" t="str">
        <f>'[1]FIEC na Medida  Aluno Saudável'!CJ24</f>
        <v>2 vezes por dia</v>
      </c>
      <c r="CQ24" s="23" t="str">
        <f t="shared" si="13"/>
        <v>I..</v>
      </c>
      <c r="CR24" s="31" t="str">
        <f>'[1]FIEC na Medida  Aluno Saudável'!CK24</f>
        <v>2 a 4 vezes por semana</v>
      </c>
      <c r="CS24" s="23" t="str">
        <f t="shared" si="14"/>
        <v>I..</v>
      </c>
      <c r="CT24" s="31" t="str">
        <f>'[1]FIEC na Medida  Aluno Saudável'!CL24</f>
        <v>2 a 4 vezes por semana</v>
      </c>
      <c r="CU24" s="23" t="str">
        <f t="shared" si="15"/>
        <v>I..</v>
      </c>
      <c r="CV24" s="31" t="str">
        <f>'[1]FIEC na Medida  Aluno Saudável'!CM24</f>
        <v>Nunca/raramente</v>
      </c>
      <c r="CW24" s="23" t="str">
        <f t="shared" si="16"/>
        <v>A..</v>
      </c>
    </row>
    <row r="25" spans="1:101" x14ac:dyDescent="0.25">
      <c r="A25" s="17">
        <f>'[1]FIEC na Medida  Aluno Saudável'!A25</f>
        <v>27</v>
      </c>
      <c r="B25" s="17" t="str">
        <f>'[1]FIEC na Medida  Aluno Saudável'!B25</f>
        <v>2022-02-15 23:49:33</v>
      </c>
      <c r="C25" s="17">
        <f>'[1]FIEC na Medida  Aluno Saudável'!I25</f>
        <v>33326</v>
      </c>
      <c r="D25" s="18" t="str">
        <f>UPPER('[1]FIEC na Medida  Aluno Saudável'!J25)</f>
        <v>LUAN ANASTÁCIO SELA</v>
      </c>
      <c r="E25" s="18" t="str">
        <f>'[1]FIEC na Medida  Aluno Saudável'!K25</f>
        <v>Masculino</v>
      </c>
      <c r="F25" s="19">
        <f>'[1]FIEC na Medida  Aluno Saudável'!L25</f>
        <v>38324</v>
      </c>
      <c r="G25" s="20">
        <f t="shared" ca="1" si="0"/>
        <v>17</v>
      </c>
      <c r="H25" s="17" t="str">
        <f>'[1]FIEC na Medida  Aluno Saudável'!M25</f>
        <v>Técnico em Administração</v>
      </c>
      <c r="I25" s="17" t="str">
        <f>'[1]FIEC na Medida  Aluno Saudável'!N25</f>
        <v>Noite</v>
      </c>
      <c r="J25" s="17" t="str">
        <f>IF('[1]FIEC na Medida  Aluno Saudável'!AA25=0, "-",'[1]FIEC na Medida  Aluno Saudável'!AA25)</f>
        <v>-</v>
      </c>
      <c r="K25" s="21">
        <f>'[1]FIEC na Medida  Aluno Saudável'!O25</f>
        <v>80</v>
      </c>
      <c r="L25" s="21">
        <f>'[1]FIEC na Medida  Aluno Saudável'!P25</f>
        <v>120</v>
      </c>
      <c r="M25" s="22" t="str">
        <f t="shared" si="1"/>
        <v>Pressão Normal</v>
      </c>
      <c r="N25" s="21">
        <f>'[1]FIEC na Medida  Aluno Saudável'!Q25</f>
        <v>82</v>
      </c>
      <c r="O25" s="23" t="str">
        <f t="shared" si="2"/>
        <v>Normal</v>
      </c>
      <c r="P25" s="21">
        <f>'[1]FIEC na Medida  Aluno Saudável'!R25</f>
        <v>68.599999999999994</v>
      </c>
      <c r="Q25" s="21">
        <f>'[1]FIEC na Medida  Aluno Saudável'!S25</f>
        <v>1.73</v>
      </c>
      <c r="R25" s="24">
        <f t="shared" si="3"/>
        <v>22.920912827023955</v>
      </c>
      <c r="S25" s="25" t="str">
        <f t="shared" si="4"/>
        <v>Peso Normal</v>
      </c>
      <c r="T25" s="21">
        <f>'[1]FIEC na Medida  Aluno Saudável'!T25</f>
        <v>77</v>
      </c>
      <c r="U25" s="26" t="str">
        <f t="shared" si="5"/>
        <v>Faixa Ideal</v>
      </c>
      <c r="V25" s="21" t="str">
        <f>'[1]FIEC na Medida  Aluno Saudável'!U25</f>
        <v>Não</v>
      </c>
      <c r="W25" s="21">
        <f>'[1]FIEC na Medida  Aluno Saudável'!V25</f>
        <v>20</v>
      </c>
      <c r="X25" s="21">
        <f>'[1]FIEC na Medida  Aluno Saudável'!W25</f>
        <v>20</v>
      </c>
      <c r="Y25" s="27">
        <f>'[1]FIEC na Medida  Aluno Saudável'!X25</f>
        <v>20.5</v>
      </c>
      <c r="Z25" s="27">
        <f>'[1]FIEC na Medida  Aluno Saudável'!Y25</f>
        <v>30.2</v>
      </c>
      <c r="AA25" s="28">
        <f>'[1]FIEC na Medida  Aluno Saudável'!Z25</f>
        <v>14.1</v>
      </c>
      <c r="AB25" s="21" t="str">
        <f>'[1]FIEC na Medida  Aluno Saudável'!AB25</f>
        <v>Não</v>
      </c>
      <c r="AC25" s="21" t="str">
        <f>'[1]FIEC na Medida  Aluno Saudável'!AC25</f>
        <v>Não</v>
      </c>
      <c r="AD25" s="21" t="str">
        <f>'[1]FIEC na Medida  Aluno Saudável'!AD25</f>
        <v>Não</v>
      </c>
      <c r="AE25" s="21" t="str">
        <f>'[1]FIEC na Medida  Aluno Saudável'!AE25</f>
        <v>Não</v>
      </c>
      <c r="AF25" s="21">
        <f>'[1]FIEC na Medida  Aluno Saudável'!AF25</f>
        <v>0</v>
      </c>
      <c r="AG25" s="21" t="str">
        <f>'[1]FIEC na Medida  Aluno Saudável'!AG25</f>
        <v>Não</v>
      </c>
      <c r="AH25" s="21">
        <f>'[1]FIEC na Medida  Aluno Saudável'!AH25</f>
        <v>0</v>
      </c>
      <c r="AI25" s="21" t="str">
        <f>'[1]FIEC na Medida  Aluno Saudável'!AI25</f>
        <v>Não</v>
      </c>
      <c r="AJ25" s="21">
        <f>'[1]FIEC na Medida  Aluno Saudável'!AJ25</f>
        <v>0</v>
      </c>
      <c r="AK25" s="21" t="str">
        <f>'[1]FIEC na Medida  Aluno Saudável'!AK25</f>
        <v>De 6 a 9 salários mínimos (de R$ 6.270,01 até R$ 9.405,00).</v>
      </c>
      <c r="AL25" s="21">
        <f>'[1]FIEC na Medida  Aluno Saudável'!AL25</f>
        <v>3</v>
      </c>
      <c r="AM25" s="21" t="str">
        <f>'[1]FIEC na Medida  Aluno Saudável'!AM25</f>
        <v>Não</v>
      </c>
      <c r="AN25" s="21">
        <f>'[1]FIEC na Medida  Aluno Saudável'!AN25</f>
        <v>0</v>
      </c>
      <c r="AO25" s="21">
        <f>'[1]FIEC na Medida  Aluno Saudável'!AO25</f>
        <v>0</v>
      </c>
      <c r="AP25" s="21" t="str">
        <f>'[1]FIEC na Medida  Aluno Saudável'!AP25</f>
        <v>Não</v>
      </c>
      <c r="AQ25" s="21" t="str">
        <f>'[1]FIEC na Medida  Aluno Saudável'!AQ25</f>
        <v>Sim</v>
      </c>
      <c r="AR25" s="21" t="str">
        <f>'[1]FIEC na Medida  Aluno Saudável'!AR25</f>
        <v>Caminhada</v>
      </c>
      <c r="AS25" s="21">
        <f>'[1]FIEC na Medida  Aluno Saudável'!AS25</f>
        <v>3</v>
      </c>
      <c r="AT25" s="21" t="str">
        <f>'[1]FIEC na Medida  Aluno Saudável'!AT25</f>
        <v>1 h</v>
      </c>
      <c r="AU25" s="21" t="str">
        <f>'[1]FIEC na Medida  Aluno Saudável'!AU25</f>
        <v>Menos de 6h</v>
      </c>
      <c r="AV25" s="21" t="str">
        <f>'[1]FIEC na Medida  Aluno Saudável'!AV25</f>
        <v>Não</v>
      </c>
      <c r="AW25" s="21" t="str">
        <f>'[1]FIEC na Medida  Aluno Saudável'!AW25</f>
        <v>Sim</v>
      </c>
      <c r="AX25" s="21" t="str">
        <f>'[1]FIEC na Medida  Aluno Saudável'!AX25</f>
        <v>Sim</v>
      </c>
      <c r="AY25" s="21" t="str">
        <f>'[1]FIEC na Medida  Aluno Saudável'!AY25</f>
        <v>Não</v>
      </c>
      <c r="AZ25" s="21" t="str">
        <f>'[1]FIEC na Medida  Aluno Saudável'!AZ25</f>
        <v>Não</v>
      </c>
      <c r="BA25" s="21" t="str">
        <f>'[1]FIEC na Medida  Aluno Saudável'!BA25</f>
        <v>Não</v>
      </c>
      <c r="BB25" s="21" t="str">
        <f>'[1]FIEC na Medida  Aluno Saudável'!BB25</f>
        <v>Não</v>
      </c>
      <c r="BC25" s="21" t="str">
        <f>'[1]FIEC na Medida  Aluno Saudável'!BC25</f>
        <v>Não</v>
      </c>
      <c r="BD25" s="21" t="str">
        <f>'[1]FIEC na Medida  Aluno Saudável'!BD25</f>
        <v>Não</v>
      </c>
      <c r="BE25" s="21" t="str">
        <f>'[1]FIEC na Medida  Aluno Saudável'!BE25</f>
        <v>Não</v>
      </c>
      <c r="BF25" s="21">
        <f>'[1]FIEC na Medida  Aluno Saudável'!BF25</f>
        <v>0</v>
      </c>
      <c r="BG25" s="21" t="str">
        <f>'[1]FIEC na Medida  Aluno Saudável'!BG25</f>
        <v>de 9 a 11 copos</v>
      </c>
      <c r="BH25" s="23" t="str">
        <f t="shared" si="6"/>
        <v>Sim</v>
      </c>
      <c r="BI25" s="21" t="str">
        <f>'[1]FIEC na Medida  Aluno Saudável'!BH25</f>
        <v>Não</v>
      </c>
      <c r="BJ25" s="21" t="str">
        <f>'[1]FIEC na Medida  Aluno Saudável'!BI25</f>
        <v>Não</v>
      </c>
      <c r="BK25" s="21" t="str">
        <f>'[1]FIEC na Medida  Aluno Saudável'!BJ25</f>
        <v>Não</v>
      </c>
      <c r="BL25" s="21">
        <f>'[1]FIEC na Medida  Aluno Saudável'!BK25</f>
        <v>2</v>
      </c>
      <c r="BM25" s="21" t="str">
        <f>'[1]FIEC na Medida  Aluno Saudável'!BL25</f>
        <v>Nemhuma</v>
      </c>
      <c r="BN25" s="29">
        <f>'[1]FIEC na Medida  Aluno Saudável'!BM25</f>
        <v>2</v>
      </c>
      <c r="BO25" s="21" t="str">
        <f>'[1]FIEC na Medida  Aluno Saudável'!BN25</f>
        <v>Não</v>
      </c>
      <c r="BP25" s="21" t="str">
        <f>'[1]FIEC na Medida  Aluno Saudável'!BO25</f>
        <v>Sim</v>
      </c>
      <c r="BQ25" s="21" t="str">
        <f>'[1]FIEC na Medida  Aluno Saudável'!BP25</f>
        <v>Não</v>
      </c>
      <c r="BR25" s="21" t="str">
        <f>'[1]FIEC na Medida  Aluno Saudável'!BQ25</f>
        <v>Não</v>
      </c>
      <c r="BS25" s="21" t="str">
        <f>'[1]FIEC na Medida  Aluno Saudável'!BR25</f>
        <v>Não</v>
      </c>
      <c r="BT25" s="21">
        <f>'[1]FIEC na Medida  Aluno Saudável'!BS25</f>
        <v>0</v>
      </c>
      <c r="BU25" s="21" t="str">
        <f>'[1]FIEC na Medida  Aluno Saudável'!BT25</f>
        <v>Não</v>
      </c>
      <c r="BV25" s="21" t="str">
        <f>'[1]FIEC na Medida  Aluno Saudável'!BU25</f>
        <v>Não</v>
      </c>
      <c r="BW25" s="21" t="str">
        <f>'[1]FIEC na Medida  Aluno Saudável'!BV25</f>
        <v>Não</v>
      </c>
      <c r="BX25" s="21" t="str">
        <f>'[1]FIEC na Medida  Aluno Saudável'!BW25</f>
        <v>Não</v>
      </c>
      <c r="BY25" s="21" t="str">
        <f>'[1]FIEC na Medida  Aluno Saudável'!BX25</f>
        <v>Não</v>
      </c>
      <c r="BZ25" s="21" t="str">
        <f>'[1]FIEC na Medida  Aluno Saudável'!BY25</f>
        <v>Não</v>
      </c>
      <c r="CA25" s="21" t="str">
        <f>'[1]FIEC na Medida  Aluno Saudável'!BZ25</f>
        <v>Não</v>
      </c>
      <c r="CB25" s="21" t="str">
        <f>'[1]FIEC na Medida  Aluno Saudável'!CA25</f>
        <v>Sim</v>
      </c>
      <c r="CC25" s="21">
        <f>'[1]FIEC na Medida  Aluno Saudável'!CB25</f>
        <v>0</v>
      </c>
      <c r="CD25" s="30" t="str">
        <f>'[1]FIEC na Medida  Aluno Saudável'!CC25</f>
        <v>1 vez por dia</v>
      </c>
      <c r="CE25" s="23" t="str">
        <f t="shared" si="7"/>
        <v>I..</v>
      </c>
      <c r="CF25" s="31" t="str">
        <f>'[1]FIEC na Medida  Aluno Saudável'!CD25</f>
        <v>2 vezes por dia</v>
      </c>
      <c r="CG25" s="23" t="str">
        <f t="shared" si="8"/>
        <v>I..</v>
      </c>
      <c r="CH25" s="31" t="str">
        <f>'[1]FIEC na Medida  Aluno Saudável'!CE25</f>
        <v>1 vez por dia</v>
      </c>
      <c r="CI25" s="22" t="str">
        <f t="shared" si="9"/>
        <v>A..</v>
      </c>
      <c r="CJ25" s="31" t="str">
        <f>'[1]FIEC na Medida  Aluno Saudável'!CG25</f>
        <v>Nunca/raramente</v>
      </c>
      <c r="CK25" s="22" t="str">
        <f t="shared" si="10"/>
        <v>A..</v>
      </c>
      <c r="CL25" s="31" t="str">
        <f>'[1]FIEC na Medida  Aluno Saudável'!CH25</f>
        <v>1 vez por dia</v>
      </c>
      <c r="CM25" s="23" t="str">
        <f t="shared" si="11"/>
        <v>I..</v>
      </c>
      <c r="CN25" s="32" t="str">
        <f>'[1]FIEC na Medida  Aluno Saudável'!CI25</f>
        <v>2 vezes por dia</v>
      </c>
      <c r="CO25" s="23" t="str">
        <f t="shared" si="12"/>
        <v>I..</v>
      </c>
      <c r="CP25" s="31" t="str">
        <f>'[1]FIEC na Medida  Aluno Saudável'!CJ25</f>
        <v>Nunca/raramente</v>
      </c>
      <c r="CQ25" s="23" t="str">
        <f t="shared" si="13"/>
        <v>I..</v>
      </c>
      <c r="CR25" s="31" t="str">
        <f>'[1]FIEC na Medida  Aluno Saudável'!CK25</f>
        <v>2 vezes por dia</v>
      </c>
      <c r="CS25" s="23" t="str">
        <f t="shared" si="14"/>
        <v>I..</v>
      </c>
      <c r="CT25" s="31" t="str">
        <f>'[1]FIEC na Medida  Aluno Saudável'!CL25</f>
        <v>Nunca/raramente</v>
      </c>
      <c r="CU25" s="23" t="str">
        <f t="shared" si="15"/>
        <v>A..</v>
      </c>
      <c r="CV25" s="31" t="str">
        <f>'[1]FIEC na Medida  Aluno Saudável'!CM25</f>
        <v>Nunca/raramente</v>
      </c>
      <c r="CW25" s="23" t="str">
        <f t="shared" si="16"/>
        <v>A..</v>
      </c>
    </row>
    <row r="26" spans="1:101" x14ac:dyDescent="0.25">
      <c r="A26" s="17">
        <f>'[1]FIEC na Medida  Aluno Saudável'!A26</f>
        <v>28</v>
      </c>
      <c r="B26" s="17" t="str">
        <f>'[1]FIEC na Medida  Aluno Saudável'!B26</f>
        <v>2022-02-15 23:59:31</v>
      </c>
      <c r="C26" s="17">
        <f>'[1]FIEC na Medida  Aluno Saudável'!I26</f>
        <v>33327</v>
      </c>
      <c r="D26" s="18" t="str">
        <f>UPPER('[1]FIEC na Medida  Aluno Saudável'!J26)</f>
        <v>LUCAS G. CAVALHEIRO DOS SANTOS</v>
      </c>
      <c r="E26" s="18" t="str">
        <f>'[1]FIEC na Medida  Aluno Saudável'!K26</f>
        <v>Masculino</v>
      </c>
      <c r="F26" s="19">
        <f>'[1]FIEC na Medida  Aluno Saudável'!L26</f>
        <v>38406</v>
      </c>
      <c r="G26" s="20">
        <f t="shared" ca="1" si="0"/>
        <v>17</v>
      </c>
      <c r="H26" s="17" t="str">
        <f>'[1]FIEC na Medida  Aluno Saudável'!M26</f>
        <v>Técnico em Administração</v>
      </c>
      <c r="I26" s="17" t="str">
        <f>'[1]FIEC na Medida  Aluno Saudável'!N26</f>
        <v>Noite</v>
      </c>
      <c r="J26" s="17" t="str">
        <f>IF('[1]FIEC na Medida  Aluno Saudável'!AA26=0, "-",'[1]FIEC na Medida  Aluno Saudável'!AA26)</f>
        <v>-</v>
      </c>
      <c r="K26" s="21">
        <f>'[1]FIEC na Medida  Aluno Saudável'!O26</f>
        <v>60</v>
      </c>
      <c r="L26" s="21">
        <f>'[1]FIEC na Medida  Aluno Saudável'!P26</f>
        <v>120</v>
      </c>
      <c r="M26" s="22" t="str">
        <f t="shared" si="1"/>
        <v>Pressão Normal</v>
      </c>
      <c r="N26" s="21">
        <f>'[1]FIEC na Medida  Aluno Saudável'!Q26</f>
        <v>80</v>
      </c>
      <c r="O26" s="23" t="str">
        <f t="shared" si="2"/>
        <v>Normal</v>
      </c>
      <c r="P26" s="21">
        <f>'[1]FIEC na Medida  Aluno Saudável'!R26</f>
        <v>73</v>
      </c>
      <c r="Q26" s="21">
        <f>'[1]FIEC na Medida  Aluno Saudável'!S26</f>
        <v>1.84</v>
      </c>
      <c r="R26" s="24">
        <f t="shared" si="3"/>
        <v>21.561909262759922</v>
      </c>
      <c r="S26" s="25" t="str">
        <f t="shared" si="4"/>
        <v>Peso Normal</v>
      </c>
      <c r="T26" s="21">
        <f>'[1]FIEC na Medida  Aluno Saudável'!T26</f>
        <v>75</v>
      </c>
      <c r="U26" s="26" t="str">
        <f t="shared" si="5"/>
        <v>Faixa Ideal</v>
      </c>
      <c r="V26" s="21" t="str">
        <f>'[1]FIEC na Medida  Aluno Saudável'!U26</f>
        <v>Não</v>
      </c>
      <c r="W26" s="21">
        <f>'[1]FIEC na Medida  Aluno Saudável'!V26</f>
        <v>20.2</v>
      </c>
      <c r="X26" s="21">
        <f>'[1]FIEC na Medida  Aluno Saudável'!W26</f>
        <v>20.2</v>
      </c>
      <c r="Y26" s="27">
        <f>'[1]FIEC na Medida  Aluno Saudável'!X26</f>
        <v>17.5</v>
      </c>
      <c r="Z26" s="27">
        <f>'[1]FIEC na Medida  Aluno Saudável'!Y26</f>
        <v>33.799999999999997</v>
      </c>
      <c r="AA26" s="28">
        <f>'[1]FIEC na Medida  Aluno Saudável'!Z26</f>
        <v>12.8</v>
      </c>
      <c r="AB26" s="21" t="str">
        <f>'[1]FIEC na Medida  Aluno Saudável'!AB26</f>
        <v>Não</v>
      </c>
      <c r="AC26" s="21" t="str">
        <f>'[1]FIEC na Medida  Aluno Saudável'!AC26</f>
        <v>Não</v>
      </c>
      <c r="AD26" s="21" t="str">
        <f>'[1]FIEC na Medida  Aluno Saudável'!AD26</f>
        <v>Não</v>
      </c>
      <c r="AE26" s="21" t="str">
        <f>'[1]FIEC na Medida  Aluno Saudável'!AE26</f>
        <v>Sim</v>
      </c>
      <c r="AF26" s="21" t="str">
        <f>'[1]FIEC na Medida  Aluno Saudável'!AF26</f>
        <v>Pó/Poeira</v>
      </c>
      <c r="AG26" s="21" t="str">
        <f>'[1]FIEC na Medida  Aluno Saudável'!AG26</f>
        <v>Não</v>
      </c>
      <c r="AH26" s="21">
        <f>'[1]FIEC na Medida  Aluno Saudável'!AH26</f>
        <v>0</v>
      </c>
      <c r="AI26" s="21" t="str">
        <f>'[1]FIEC na Medida  Aluno Saudável'!AI26</f>
        <v>Não</v>
      </c>
      <c r="AJ26" s="21">
        <f>'[1]FIEC na Medida  Aluno Saudável'!AJ26</f>
        <v>0</v>
      </c>
      <c r="AK26" s="21" t="str">
        <f>'[1]FIEC na Medida  Aluno Saudável'!AK26</f>
        <v>De 1 a 3 salários mínimos (de R$ 1045,01 até R$ 3.135,00).</v>
      </c>
      <c r="AL26" s="21">
        <f>'[1]FIEC na Medida  Aluno Saudável'!AL26</f>
        <v>4</v>
      </c>
      <c r="AM26" s="21" t="str">
        <f>'[1]FIEC na Medida  Aluno Saudável'!AM26</f>
        <v>Sim</v>
      </c>
      <c r="AN26" s="21" t="str">
        <f>'[1]FIEC na Medida  Aluno Saudável'!AN26</f>
        <v>Ajudante geral</v>
      </c>
      <c r="AO26" s="21">
        <f>'[1]FIEC na Medida  Aluno Saudável'!AO26</f>
        <v>4</v>
      </c>
      <c r="AP26" s="21" t="str">
        <f>'[1]FIEC na Medida  Aluno Saudável'!AP26</f>
        <v>Não</v>
      </c>
      <c r="AQ26" s="21" t="str">
        <f>'[1]FIEC na Medida  Aluno Saudável'!AQ26</f>
        <v>Sim</v>
      </c>
      <c r="AR26" s="21" t="str">
        <f>'[1]FIEC na Medida  Aluno Saudável'!AR26</f>
        <v>Andar de bicicleta, jogar futebol ...</v>
      </c>
      <c r="AS26" s="21" t="str">
        <f>'[1]FIEC na Medida  Aluno Saudável'!AS26</f>
        <v>Mais de 5</v>
      </c>
      <c r="AT26" s="21" t="str">
        <f>'[1]FIEC na Medida  Aluno Saudável'!AT26</f>
        <v>4 h</v>
      </c>
      <c r="AU26" s="21" t="str">
        <f>'[1]FIEC na Medida  Aluno Saudável'!AU26</f>
        <v>Menos de 6h</v>
      </c>
      <c r="AV26" s="21" t="str">
        <f>'[1]FIEC na Medida  Aluno Saudável'!AV26</f>
        <v>Não</v>
      </c>
      <c r="AW26" s="21" t="str">
        <f>'[1]FIEC na Medida  Aluno Saudável'!AW26</f>
        <v>Não</v>
      </c>
      <c r="AX26" s="21" t="str">
        <f>'[1]FIEC na Medida  Aluno Saudável'!AX26</f>
        <v>Sim</v>
      </c>
      <c r="AY26" s="21" t="str">
        <f>'[1]FIEC na Medida  Aluno Saudável'!AY26</f>
        <v>Não</v>
      </c>
      <c r="AZ26" s="21" t="str">
        <f>'[1]FIEC na Medida  Aluno Saudável'!AZ26</f>
        <v>Não</v>
      </c>
      <c r="BA26" s="21" t="str">
        <f>'[1]FIEC na Medida  Aluno Saudável'!BA26</f>
        <v>Não</v>
      </c>
      <c r="BB26" s="21" t="str">
        <f>'[1]FIEC na Medida  Aluno Saudável'!BB26</f>
        <v>Não</v>
      </c>
      <c r="BC26" s="21" t="str">
        <f>'[1]FIEC na Medida  Aluno Saudável'!BC26</f>
        <v>Não</v>
      </c>
      <c r="BD26" s="21" t="str">
        <f>'[1]FIEC na Medida  Aluno Saudável'!BD26</f>
        <v>Não</v>
      </c>
      <c r="BE26" s="21" t="str">
        <f>'[1]FIEC na Medida  Aluno Saudável'!BE26</f>
        <v>Não</v>
      </c>
      <c r="BF26" s="21" t="str">
        <f>'[1]FIEC na Medida  Aluno Saudável'!BF26</f>
        <v>Bronquite</v>
      </c>
      <c r="BG26" s="21" t="str">
        <f>'[1]FIEC na Medida  Aluno Saudável'!BG26</f>
        <v>de 9 a 11 copos</v>
      </c>
      <c r="BH26" s="23" t="str">
        <f t="shared" si="6"/>
        <v>Sim</v>
      </c>
      <c r="BI26" s="21" t="str">
        <f>'[1]FIEC na Medida  Aluno Saudável'!BH26</f>
        <v>Não</v>
      </c>
      <c r="BJ26" s="21" t="str">
        <f>'[1]FIEC na Medida  Aluno Saudável'!BI26</f>
        <v>Não</v>
      </c>
      <c r="BK26" s="21" t="str">
        <f>'[1]FIEC na Medida  Aluno Saudável'!BJ26</f>
        <v>Não</v>
      </c>
      <c r="BL26" s="21">
        <f>'[1]FIEC na Medida  Aluno Saudável'!BK26</f>
        <v>3</v>
      </c>
      <c r="BM26" s="21">
        <f>'[1]FIEC na Medida  Aluno Saudável'!BL26</f>
        <v>1</v>
      </c>
      <c r="BN26" s="29">
        <f>'[1]FIEC na Medida  Aluno Saudável'!BM26</f>
        <v>2</v>
      </c>
      <c r="BO26" s="21" t="str">
        <f>'[1]FIEC na Medida  Aluno Saudável'!BN26</f>
        <v>Não</v>
      </c>
      <c r="BP26" s="21" t="str">
        <f>'[1]FIEC na Medida  Aluno Saudável'!BO26</f>
        <v>Sim</v>
      </c>
      <c r="BQ26" s="21" t="str">
        <f>'[1]FIEC na Medida  Aluno Saudável'!BP26</f>
        <v>Não</v>
      </c>
      <c r="BR26" s="21" t="str">
        <f>'[1]FIEC na Medida  Aluno Saudável'!BQ26</f>
        <v>Não</v>
      </c>
      <c r="BS26" s="21" t="str">
        <f>'[1]FIEC na Medida  Aluno Saudável'!BR26</f>
        <v>Não</v>
      </c>
      <c r="BT26" s="21">
        <f>'[1]FIEC na Medida  Aluno Saudável'!BS26</f>
        <v>0</v>
      </c>
      <c r="BU26" s="21" t="str">
        <f>'[1]FIEC na Medida  Aluno Saudável'!BT26</f>
        <v>Não</v>
      </c>
      <c r="BV26" s="21" t="str">
        <f>'[1]FIEC na Medida  Aluno Saudável'!BU26</f>
        <v>Não</v>
      </c>
      <c r="BW26" s="21" t="str">
        <f>'[1]FIEC na Medida  Aluno Saudável'!BV26</f>
        <v>Não</v>
      </c>
      <c r="BX26" s="21" t="str">
        <f>'[1]FIEC na Medida  Aluno Saudável'!BW26</f>
        <v>Não</v>
      </c>
      <c r="BY26" s="21" t="str">
        <f>'[1]FIEC na Medida  Aluno Saudável'!BX26</f>
        <v>Não</v>
      </c>
      <c r="BZ26" s="21" t="str">
        <f>'[1]FIEC na Medida  Aluno Saudável'!BY26</f>
        <v>Não</v>
      </c>
      <c r="CA26" s="21" t="str">
        <f>'[1]FIEC na Medida  Aluno Saudável'!BZ26</f>
        <v>Não</v>
      </c>
      <c r="CB26" s="21" t="str">
        <f>'[1]FIEC na Medida  Aluno Saudável'!CA26</f>
        <v>Sim</v>
      </c>
      <c r="CC26" s="21">
        <f>'[1]FIEC na Medida  Aluno Saudável'!CB26</f>
        <v>0</v>
      </c>
      <c r="CD26" s="30" t="str">
        <f>'[1]FIEC na Medida  Aluno Saudável'!CC26</f>
        <v>2 vezes ou mais por dia</v>
      </c>
      <c r="CE26" s="23" t="str">
        <f t="shared" si="7"/>
        <v>I..</v>
      </c>
      <c r="CF26" s="31" t="str">
        <f>'[1]FIEC na Medida  Aluno Saudável'!CD26</f>
        <v>5 a 6 vezes por semana</v>
      </c>
      <c r="CG26" s="23" t="str">
        <f t="shared" si="8"/>
        <v>I..</v>
      </c>
      <c r="CH26" s="31" t="str">
        <f>'[1]FIEC na Medida  Aluno Saudável'!CE26</f>
        <v>2 vezes ou mais por dia</v>
      </c>
      <c r="CI26" s="22" t="str">
        <f t="shared" si="9"/>
        <v>I..</v>
      </c>
      <c r="CJ26" s="31" t="str">
        <f>'[1]FIEC na Medida  Aluno Saudável'!CG26</f>
        <v>Nunca/raramente</v>
      </c>
      <c r="CK26" s="22" t="str">
        <f t="shared" si="10"/>
        <v>A..</v>
      </c>
      <c r="CL26" s="31" t="str">
        <f>'[1]FIEC na Medida  Aluno Saudável'!CH26</f>
        <v>2 vezes ou mais por dia</v>
      </c>
      <c r="CM26" s="23" t="str">
        <f t="shared" si="11"/>
        <v>I..</v>
      </c>
      <c r="CN26" s="32" t="str">
        <f>'[1]FIEC na Medida  Aluno Saudável'!CI26</f>
        <v>2 vezes ou mais por dia</v>
      </c>
      <c r="CO26" s="23" t="str">
        <f t="shared" si="12"/>
        <v>I..</v>
      </c>
      <c r="CP26" s="31" t="str">
        <f>'[1]FIEC na Medida  Aluno Saudável'!CJ26</f>
        <v>5 a 6 vezes por semana</v>
      </c>
      <c r="CQ26" s="23" t="str">
        <f t="shared" si="13"/>
        <v>I..</v>
      </c>
      <c r="CR26" s="31" t="str">
        <f>'[1]FIEC na Medida  Aluno Saudável'!CK26</f>
        <v>5 a 6 vezes por semana</v>
      </c>
      <c r="CS26" s="23" t="str">
        <f t="shared" si="14"/>
        <v>I..</v>
      </c>
      <c r="CT26" s="31" t="str">
        <f>'[1]FIEC na Medida  Aluno Saudável'!CL26</f>
        <v>3 vezes ou mais por dia</v>
      </c>
      <c r="CU26" s="23" t="str">
        <f t="shared" si="15"/>
        <v>I..</v>
      </c>
      <c r="CV26" s="31" t="str">
        <f>'[1]FIEC na Medida  Aluno Saudável'!CM26</f>
        <v>2 a 4 vezes por semana</v>
      </c>
      <c r="CW26" s="23" t="str">
        <f t="shared" si="16"/>
        <v>I..</v>
      </c>
    </row>
    <row r="28" spans="1:101" x14ac:dyDescent="0.25">
      <c r="H28" s="33"/>
    </row>
  </sheetData>
  <conditionalFormatting sqref="D1">
    <cfRule type="duplicateValues" dxfId="1" priority="2"/>
  </conditionalFormatting>
  <conditionalFormatting sqref="D1:D26">
    <cfRule type="duplicateValues" dxfId="0" priority="1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FIEC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29112</dc:creator>
  <cp:lastModifiedBy>29112</cp:lastModifiedBy>
  <dcterms:created xsi:type="dcterms:W3CDTF">2022-04-11T20:10:35Z</dcterms:created>
  <dcterms:modified xsi:type="dcterms:W3CDTF">2022-04-13T20:29:37Z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7ef33913-71b4-48d8-8873-4d3700cc6fa3</vt:lpwstr>
  </property>
</Properties>
</file>