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714ADDB2-F0C7-4BCA-AAC8-2F4EAB14DE6B}" xr6:coauthVersionLast="47" xr6:coauthVersionMax="47" xr10:uidLastSave="{00000000-0000-0000-0000-000000000000}"/>
  <bookViews>
    <workbookView xWindow="1980" yWindow="2529" windowWidth="19749" windowHeight="12094" xr2:uid="{D2AD90C7-A5A9-42E1-A7B2-3EA770E4F0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9" i="1"/>
  <c r="F13" i="1"/>
  <c r="E5" i="1"/>
  <c r="F5" i="1" s="1"/>
  <c r="G5" i="1" l="1"/>
  <c r="E6" i="1"/>
  <c r="F6" i="1" s="1"/>
  <c r="E7" i="1" l="1"/>
  <c r="F7" i="1" s="1"/>
  <c r="G6" i="1"/>
  <c r="E8" i="1" l="1"/>
  <c r="F8" i="1" s="1"/>
  <c r="G7" i="1"/>
  <c r="E9" i="1" l="1"/>
  <c r="F9" i="1" s="1"/>
  <c r="G8" i="1"/>
</calcChain>
</file>

<file path=xl/sharedStrings.xml><?xml version="1.0" encoding="utf-8"?>
<sst xmlns="http://schemas.openxmlformats.org/spreadsheetml/2006/main" count="24" uniqueCount="20">
  <si>
    <t>时间</t>
    <phoneticPr fontId="1" type="noConversion"/>
  </si>
  <si>
    <t>金额</t>
    <phoneticPr fontId="1" type="noConversion"/>
  </si>
  <si>
    <t>五年期数据</t>
    <phoneticPr fontId="1" type="noConversion"/>
  </si>
  <si>
    <t>除权除息日</t>
    <phoneticPr fontId="1" type="noConversion"/>
  </si>
  <si>
    <t>每股派息</t>
    <phoneticPr fontId="1" type="noConversion"/>
  </si>
  <si>
    <t>除权除息日收盘价</t>
    <phoneticPr fontId="1" type="noConversion"/>
  </si>
  <si>
    <t>分红买入股数</t>
    <phoneticPr fontId="1" type="noConversion"/>
  </si>
  <si>
    <t>总股数</t>
    <phoneticPr fontId="1" type="noConversion"/>
  </si>
  <si>
    <t>/</t>
    <phoneticPr fontId="1" type="noConversion"/>
  </si>
  <si>
    <t>2019年</t>
    <phoneticPr fontId="1" type="noConversion"/>
  </si>
  <si>
    <t>2020年</t>
    <phoneticPr fontId="1" type="noConversion"/>
  </si>
  <si>
    <t>2021年</t>
    <phoneticPr fontId="1" type="noConversion"/>
  </si>
  <si>
    <t>2022年</t>
    <phoneticPr fontId="1" type="noConversion"/>
  </si>
  <si>
    <t>2023年</t>
    <phoneticPr fontId="1" type="noConversion"/>
  </si>
  <si>
    <t>计算结果</t>
    <phoneticPr fontId="1" type="noConversion"/>
  </si>
  <si>
    <t>股数</t>
    <phoneticPr fontId="1" type="noConversion"/>
  </si>
  <si>
    <t>总收益率</t>
    <phoneticPr fontId="1" type="noConversion"/>
  </si>
  <si>
    <t>总时间</t>
    <phoneticPr fontId="1" type="noConversion"/>
  </si>
  <si>
    <t>投入产出比</t>
    <phoneticPr fontId="1" type="noConversion"/>
  </si>
  <si>
    <t>年化收益率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</si>
</sst>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1A9F1-5B58-4E65-B679-AF6BC034DE70}">
  <dimension ref="A1:G48"/>
  <sheetViews>
    <sheetView tabSelected="1" zoomScale="115" workbookViewId="0">
      <selection activeCell="F15" sqref="F15"/>
    </sheetView>
  </sheetViews>
  <sheetFormatPr defaultRowHeight="14.15" x14ac:dyDescent="0.35"/>
  <cols>
    <col min="1" max="1" width="15.0703125" customWidth="1"/>
    <col min="2" max="2" width="18.5" customWidth="1"/>
    <col min="3" max="3" width="17.0703125" customWidth="1"/>
    <col min="4" max="4" width="18.2109375" customWidth="1"/>
    <col min="5" max="5" width="21.92578125" customWidth="1"/>
    <col min="6" max="6" width="18.5703125" customWidth="1"/>
    <col min="7" max="7" width="13.0703125" customWidth="1"/>
  </cols>
  <sheetData>
    <row r="1" spans="1:7" x14ac:dyDescent="0.35">
      <c r="A1" s="5" t="s">
        <v>2</v>
      </c>
      <c r="B1" s="6"/>
      <c r="C1" s="6"/>
      <c r="D1" s="6"/>
      <c r="E1" s="6"/>
      <c r="F1" s="6"/>
      <c r="G1" s="7"/>
    </row>
    <row r="2" spans="1:7" x14ac:dyDescent="0.35">
      <c r="A2" s="8"/>
      <c r="B2" s="9"/>
      <c r="C2" s="9"/>
      <c r="D2" s="9"/>
      <c r="E2" s="9"/>
      <c r="F2" s="9"/>
      <c r="G2" s="10"/>
    </row>
    <row r="3" spans="1:7" x14ac:dyDescent="0.35">
      <c r="A3" s="2" t="s">
        <v>0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1</v>
      </c>
    </row>
    <row r="4" spans="1:7" x14ac:dyDescent="0.35">
      <c r="A4" s="3">
        <v>43467</v>
      </c>
      <c r="B4" s="2" t="s">
        <v>8</v>
      </c>
      <c r="C4" s="2" t="s">
        <v>8</v>
      </c>
      <c r="D4" s="2">
        <v>3.95</v>
      </c>
      <c r="E4" s="2" t="s">
        <v>8</v>
      </c>
      <c r="F4" s="2">
        <v>1000</v>
      </c>
      <c r="G4" s="2">
        <v>3950</v>
      </c>
    </row>
    <row r="5" spans="1:7" x14ac:dyDescent="0.35">
      <c r="A5" s="2" t="s">
        <v>9</v>
      </c>
      <c r="B5" s="3">
        <v>43649</v>
      </c>
      <c r="C5" s="2">
        <v>0.25059999999999999</v>
      </c>
      <c r="D5" s="2">
        <v>4.5</v>
      </c>
      <c r="E5" s="2">
        <f>_xlfn.CEILING.MATH(C5*F4/D5)</f>
        <v>56</v>
      </c>
      <c r="F5" s="2">
        <f>E5+F4</f>
        <v>1056</v>
      </c>
      <c r="G5" s="2">
        <f>(F5*D5)</f>
        <v>4752</v>
      </c>
    </row>
    <row r="6" spans="1:7" x14ac:dyDescent="0.35">
      <c r="A6" s="2" t="s">
        <v>10</v>
      </c>
      <c r="B6" s="3">
        <v>44012</v>
      </c>
      <c r="C6" s="2">
        <v>0.26279999999999998</v>
      </c>
      <c r="D6" s="2">
        <v>4.16</v>
      </c>
      <c r="E6" s="2">
        <f t="shared" ref="E6:E9" si="0">_xlfn.CEILING.MATH(C6*F5/D6)</f>
        <v>67</v>
      </c>
      <c r="F6" s="2">
        <f>E6+F5</f>
        <v>1123</v>
      </c>
      <c r="G6" s="2">
        <f>(F6*D6)</f>
        <v>4671.68</v>
      </c>
    </row>
    <row r="7" spans="1:7" x14ac:dyDescent="0.35">
      <c r="A7" s="2" t="s">
        <v>11</v>
      </c>
      <c r="B7" s="3">
        <v>44383</v>
      </c>
      <c r="C7" s="2">
        <v>0.26600000000000001</v>
      </c>
      <c r="D7" s="2">
        <v>4.3600000000000003</v>
      </c>
      <c r="E7" s="2">
        <f>_xlfn.CEILING.MATH(C7*F6/D7)</f>
        <v>69</v>
      </c>
      <c r="F7" s="2">
        <f>E7+F6</f>
        <v>1192</v>
      </c>
      <c r="G7" s="2">
        <f>(F7*D7)</f>
        <v>5197.1200000000008</v>
      </c>
    </row>
    <row r="8" spans="1:7" x14ac:dyDescent="0.35">
      <c r="A8" s="2" t="s">
        <v>12</v>
      </c>
      <c r="B8" s="3">
        <v>44754</v>
      </c>
      <c r="C8" s="2">
        <v>0.29330000000000001</v>
      </c>
      <c r="D8" s="2">
        <v>4.2300000000000004</v>
      </c>
      <c r="E8" s="2">
        <f>_xlfn.CEILING.MATH(C8*F7/D8)</f>
        <v>83</v>
      </c>
      <c r="F8" s="2">
        <f>E8+F7</f>
        <v>1275</v>
      </c>
      <c r="G8" s="2">
        <f t="shared" ref="G8" si="1">(F8*D8)</f>
        <v>5393.2500000000009</v>
      </c>
    </row>
    <row r="9" spans="1:7" x14ac:dyDescent="0.35">
      <c r="A9" s="2" t="s">
        <v>13</v>
      </c>
      <c r="B9" s="3">
        <v>45124</v>
      </c>
      <c r="C9" s="2">
        <v>0.30349999999999999</v>
      </c>
      <c r="D9" s="2">
        <v>4.57</v>
      </c>
      <c r="E9" s="2">
        <f t="shared" si="0"/>
        <v>85</v>
      </c>
      <c r="F9" s="2">
        <f>E9+F8</f>
        <v>1360</v>
      </c>
      <c r="G9" s="2">
        <f>(F9*D9)</f>
        <v>6215.2000000000007</v>
      </c>
    </row>
    <row r="10" spans="1:7" x14ac:dyDescent="0.35">
      <c r="A10" s="11" t="s">
        <v>14</v>
      </c>
      <c r="B10" s="11"/>
      <c r="C10" s="11"/>
      <c r="D10" s="11"/>
      <c r="E10" s="11"/>
      <c r="F10" s="11"/>
      <c r="G10" s="11"/>
    </row>
    <row r="11" spans="1:7" x14ac:dyDescent="0.35">
      <c r="A11" s="11"/>
      <c r="B11" s="11"/>
      <c r="C11" s="11"/>
      <c r="D11" s="11"/>
      <c r="E11" s="11"/>
      <c r="F11" s="11"/>
      <c r="G11" s="11"/>
    </row>
    <row r="12" spans="1:7" x14ac:dyDescent="0.35">
      <c r="A12" s="2" t="s">
        <v>0</v>
      </c>
      <c r="B12" s="2" t="s">
        <v>1</v>
      </c>
      <c r="C12" s="2" t="s">
        <v>15</v>
      </c>
      <c r="D12" s="2" t="s">
        <v>16</v>
      </c>
      <c r="E12" s="2" t="s">
        <v>17</v>
      </c>
      <c r="F12" s="2" t="s">
        <v>18</v>
      </c>
      <c r="G12" s="2" t="s">
        <v>19</v>
      </c>
    </row>
    <row r="13" spans="1:7" x14ac:dyDescent="0.35">
      <c r="A13" s="3">
        <v>43467</v>
      </c>
      <c r="B13" s="4">
        <v>1000</v>
      </c>
      <c r="C13" s="2">
        <v>1000</v>
      </c>
      <c r="D13" s="12"/>
      <c r="E13" s="13">
        <v>5.54</v>
      </c>
      <c r="F13" s="13">
        <f>C14/C13</f>
        <v>1.36</v>
      </c>
      <c r="G13" s="13">
        <f>ROUND(F13^(1/E13)-1,3)</f>
        <v>5.7000000000000002E-2</v>
      </c>
    </row>
    <row r="14" spans="1:7" x14ac:dyDescent="0.35">
      <c r="A14" s="3">
        <v>45124</v>
      </c>
      <c r="B14" s="4">
        <v>6215.2</v>
      </c>
      <c r="C14" s="2">
        <v>1360</v>
      </c>
      <c r="D14" s="12"/>
      <c r="E14" s="13"/>
      <c r="F14" s="13"/>
      <c r="G14" s="13"/>
    </row>
    <row r="15" spans="1:7" x14ac:dyDescent="0.35">
      <c r="B15" s="1"/>
    </row>
    <row r="16" spans="1:7" x14ac:dyDescent="0.35">
      <c r="B16" s="1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  <row r="21" spans="2:2" x14ac:dyDescent="0.35">
      <c r="B21" s="1"/>
    </row>
    <row r="22" spans="2:2" x14ac:dyDescent="0.35">
      <c r="B22" s="1"/>
    </row>
    <row r="23" spans="2:2" x14ac:dyDescent="0.35">
      <c r="B23" s="1"/>
    </row>
    <row r="24" spans="2:2" x14ac:dyDescent="0.35">
      <c r="B24" s="1"/>
    </row>
    <row r="25" spans="2:2" x14ac:dyDescent="0.35">
      <c r="B25" s="1"/>
    </row>
    <row r="26" spans="2:2" x14ac:dyDescent="0.35">
      <c r="B26" s="1"/>
    </row>
    <row r="27" spans="2:2" x14ac:dyDescent="0.35">
      <c r="B27" s="1"/>
    </row>
    <row r="28" spans="2:2" x14ac:dyDescent="0.35">
      <c r="B28" s="1"/>
    </row>
    <row r="29" spans="2:2" x14ac:dyDescent="0.35">
      <c r="B29" s="1"/>
    </row>
    <row r="30" spans="2:2" x14ac:dyDescent="0.35">
      <c r="B30" s="1"/>
    </row>
    <row r="31" spans="2:2" x14ac:dyDescent="0.35">
      <c r="B31" s="1"/>
    </row>
    <row r="32" spans="2:2" x14ac:dyDescent="0.35">
      <c r="B32" s="1"/>
    </row>
    <row r="33" spans="2:2" x14ac:dyDescent="0.35">
      <c r="B33" s="1"/>
    </row>
    <row r="34" spans="2:2" x14ac:dyDescent="0.35">
      <c r="B34" s="1"/>
    </row>
    <row r="35" spans="2:2" x14ac:dyDescent="0.35">
      <c r="B35" s="1"/>
    </row>
    <row r="36" spans="2:2" x14ac:dyDescent="0.35">
      <c r="B36" s="1"/>
    </row>
    <row r="37" spans="2:2" x14ac:dyDescent="0.35">
      <c r="B37" s="1"/>
    </row>
    <row r="38" spans="2:2" x14ac:dyDescent="0.35">
      <c r="B38" s="1"/>
    </row>
    <row r="39" spans="2:2" x14ac:dyDescent="0.35">
      <c r="B39" s="1"/>
    </row>
    <row r="40" spans="2:2" x14ac:dyDescent="0.35">
      <c r="B40" s="1"/>
    </row>
    <row r="41" spans="2:2" x14ac:dyDescent="0.35">
      <c r="B41" s="1"/>
    </row>
    <row r="42" spans="2:2" x14ac:dyDescent="0.35">
      <c r="B42" s="1"/>
    </row>
    <row r="43" spans="2:2" x14ac:dyDescent="0.35">
      <c r="B43" s="1"/>
    </row>
    <row r="44" spans="2:2" x14ac:dyDescent="0.35">
      <c r="B44" s="1"/>
    </row>
    <row r="45" spans="2:2" x14ac:dyDescent="0.35">
      <c r="B45" s="1"/>
    </row>
    <row r="46" spans="2:2" x14ac:dyDescent="0.35">
      <c r="B46" s="1"/>
    </row>
    <row r="47" spans="2:2" x14ac:dyDescent="0.35">
      <c r="B47" s="1"/>
    </row>
    <row r="48" spans="2:2" x14ac:dyDescent="0.35">
      <c r="B48" s="1"/>
    </row>
  </sheetData>
  <sortState xmlns:xlrd2="http://schemas.microsoft.com/office/spreadsheetml/2017/richdata2" ref="A3:B3">
    <sortCondition ref="A3"/>
  </sortState>
  <mergeCells count="6">
    <mergeCell ref="A1:G2"/>
    <mergeCell ref="A10:G11"/>
    <mergeCell ref="D13:D14"/>
    <mergeCell ref="E13:E14"/>
    <mergeCell ref="F13:F14"/>
    <mergeCell ref="G13:G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发毅 杜</dc:creator>
  <cp:lastModifiedBy>发毅 杜</cp:lastModifiedBy>
  <dcterms:created xsi:type="dcterms:W3CDTF">2024-04-19T11:20:26Z</dcterms:created>
  <dcterms:modified xsi:type="dcterms:W3CDTF">2024-04-21T11:22:43Z</dcterms:modified>
</cp:coreProperties>
</file>